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ocuments\Courses\Data Analysis\DSA Incubator Hub - Data Analysis\DSA Capstone Project Files\Project Solutions (Answer)\"/>
    </mc:Choice>
  </mc:AlternateContent>
  <xr:revisionPtr revIDLastSave="0" documentId="13_ncr:1_{71C4A75C-3F69-47A5-9C6D-E92667DBB233}" xr6:coauthVersionLast="47" xr6:coauthVersionMax="47" xr10:uidLastSave="{00000000-0000-0000-0000-000000000000}"/>
  <bookViews>
    <workbookView xWindow="-110" yWindow="-110" windowWidth="19420" windowHeight="10300" tabRatio="896" activeTab="1" xr2:uid="{04E2F42B-B0E7-C14E-A690-B41CAFCE17AF}"/>
  </bookViews>
  <sheets>
    <sheet name="amazon" sheetId="1" r:id="rId1"/>
    <sheet name="Dashboard" sheetId="7" r:id="rId2"/>
    <sheet name="Cleaned Data" sheetId="2" r:id="rId3"/>
    <sheet name="Average Discount %" sheetId="6" r:id="rId4"/>
    <sheet name="No. of Product.Category" sheetId="8" r:id="rId5"/>
    <sheet name="No. of Reviews" sheetId="9" r:id="rId6"/>
    <sheet name="Highest Average Ratings" sheetId="11" r:id="rId7"/>
    <sheet name="Actual Pr VS Discounted Pr" sheetId="10" r:id="rId8"/>
    <sheet name="Highest No. of Reviews" sheetId="12" r:id="rId9"/>
    <sheet name="50% Discount or more" sheetId="13" r:id="rId10"/>
    <sheet name="Distr. of Product Ratings" sheetId="14" r:id="rId11"/>
    <sheet name="Potential Revenue" sheetId="15" r:id="rId12"/>
    <sheet name="Range Bucket" sheetId="16" r:id="rId13"/>
    <sheet name="Rating to Discount Level" sheetId="17" r:id="rId14"/>
    <sheet name="&lt; 1,000 Reviews" sheetId="18" r:id="rId15"/>
    <sheet name="Highest Discounts" sheetId="19" r:id="rId16"/>
    <sheet name="Top 5 Rating vs Reviews" sheetId="20" r:id="rId17"/>
  </sheets>
  <definedNames>
    <definedName name="Slicer_main_category">#N/A</definedName>
    <definedName name="Slicer_rating">#N/A</definedName>
  </definedNames>
  <calcPr calcId="181029"/>
  <pivotCaches>
    <pivotCache cacheId="0"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5" i="13"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1" i="2"/>
  <c r="N160" i="2"/>
  <c r="N162" i="2"/>
  <c r="N163" i="2"/>
  <c r="N164" i="2"/>
  <c r="N167" i="2"/>
  <c r="N165" i="2"/>
  <c r="N166" i="2"/>
  <c r="N168" i="2"/>
  <c r="N169" i="2"/>
  <c r="N170" i="2"/>
  <c r="N171" i="2"/>
  <c r="N172" i="2"/>
  <c r="N173" i="2"/>
  <c r="N174" i="2"/>
  <c r="N175" i="2"/>
  <c r="N176" i="2"/>
  <c r="N177" i="2"/>
  <c r="N178" i="2"/>
  <c r="N180" i="2"/>
  <c r="N181" i="2"/>
  <c r="N179" i="2"/>
  <c r="N182" i="2"/>
  <c r="N183" i="2"/>
  <c r="N184" i="2"/>
  <c r="N185" i="2"/>
  <c r="N186" i="2"/>
  <c r="N187" i="2"/>
  <c r="N188" i="2"/>
  <c r="N189" i="2"/>
  <c r="N190" i="2"/>
  <c r="N191" i="2"/>
  <c r="N192" i="2"/>
  <c r="N193" i="2"/>
  <c r="N194" i="2"/>
  <c r="N195" i="2"/>
  <c r="N196" i="2"/>
  <c r="N197" i="2"/>
  <c r="N198" i="2"/>
  <c r="N199" i="2"/>
  <c r="N200" i="2"/>
  <c r="N201" i="2"/>
  <c r="N202" i="2"/>
  <c r="N203" i="2"/>
  <c r="N204" i="2"/>
  <c r="N205" i="2"/>
  <c r="N207" i="2"/>
  <c r="N206" i="2"/>
  <c r="N208" i="2"/>
  <c r="N209" i="2"/>
  <c r="N210" i="2"/>
  <c r="N211" i="2"/>
  <c r="N212" i="2"/>
  <c r="N213" i="2"/>
  <c r="N214" i="2"/>
  <c r="N215" i="2"/>
  <c r="N216" i="2"/>
  <c r="N217" i="2"/>
  <c r="N218" i="2"/>
  <c r="N219" i="2"/>
  <c r="N220" i="2"/>
  <c r="N221" i="2"/>
  <c r="N222" i="2"/>
  <c r="N223" i="2"/>
  <c r="N224" i="2"/>
  <c r="N225" i="2"/>
  <c r="N226" i="2"/>
  <c r="N227" i="2"/>
  <c r="N228" i="2"/>
  <c r="N231" i="2"/>
  <c r="N229" i="2"/>
  <c r="N230"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3" i="2"/>
  <c r="N262" i="2"/>
  <c r="N264" i="2"/>
  <c r="N265" i="2"/>
  <c r="N267" i="2"/>
  <c r="N268" i="2"/>
  <c r="N269" i="2"/>
  <c r="N270" i="2"/>
  <c r="N266" i="2"/>
  <c r="N271" i="2"/>
  <c r="N272" i="2"/>
  <c r="N273" i="2"/>
  <c r="N274" i="2"/>
  <c r="N275" i="2"/>
  <c r="N276" i="2"/>
  <c r="N277" i="2"/>
  <c r="N279" i="2"/>
  <c r="N280" i="2"/>
  <c r="N281" i="2"/>
  <c r="N282" i="2"/>
  <c r="N278" i="2"/>
  <c r="N283" i="2"/>
  <c r="N284" i="2"/>
  <c r="N285" i="2"/>
  <c r="N286" i="2"/>
  <c r="N287" i="2"/>
  <c r="N288" i="2"/>
  <c r="N289" i="2"/>
  <c r="N290" i="2"/>
  <c r="N291" i="2"/>
  <c r="N292" i="2"/>
  <c r="N293" i="2"/>
  <c r="N298" i="2"/>
  <c r="N294" i="2"/>
  <c r="N295" i="2"/>
  <c r="N296" i="2"/>
  <c r="N297"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5" i="2"/>
  <c r="N334" i="2"/>
  <c r="N336" i="2"/>
  <c r="N338" i="2"/>
  <c r="N339" i="2"/>
  <c r="N340" i="2"/>
  <c r="N341" i="2"/>
  <c r="N342" i="2"/>
  <c r="N337" i="2"/>
  <c r="N348" i="2"/>
  <c r="N343" i="2"/>
  <c r="N344" i="2"/>
  <c r="N345" i="2"/>
  <c r="N346" i="2"/>
  <c r="N347" i="2"/>
  <c r="N349" i="2"/>
  <c r="N350" i="2"/>
  <c r="N351" i="2"/>
  <c r="N352" i="2"/>
  <c r="N353" i="2"/>
  <c r="N354" i="2"/>
  <c r="N355" i="2"/>
  <c r="N356" i="2"/>
  <c r="N358" i="2"/>
  <c r="N357" i="2"/>
  <c r="N359" i="2"/>
  <c r="N360" i="2"/>
  <c r="N361" i="2"/>
  <c r="N362" i="2"/>
  <c r="N363" i="2"/>
  <c r="N365" i="2"/>
  <c r="N364" i="2"/>
  <c r="N366" i="2"/>
  <c r="N367" i="2"/>
  <c r="N368" i="2"/>
  <c r="N369" i="2"/>
  <c r="N370" i="2"/>
  <c r="N371" i="2"/>
  <c r="N372" i="2"/>
  <c r="N373" i="2"/>
  <c r="N374" i="2"/>
  <c r="N377" i="2"/>
  <c r="N375" i="2"/>
  <c r="N376" i="2"/>
  <c r="N380" i="2"/>
  <c r="N378" i="2"/>
  <c r="N379" i="2"/>
  <c r="N381" i="2"/>
  <c r="N383" i="2"/>
  <c r="N382" i="2"/>
  <c r="N384" i="2"/>
  <c r="N386" i="2"/>
  <c r="N385" i="2"/>
  <c r="N387" i="2"/>
  <c r="N388" i="2"/>
  <c r="N389" i="2"/>
  <c r="N390" i="2"/>
  <c r="N391" i="2"/>
  <c r="N392" i="2"/>
  <c r="N393" i="2"/>
  <c r="N394" i="2"/>
  <c r="N395" i="2"/>
  <c r="N396" i="2"/>
  <c r="N397" i="2"/>
  <c r="N398" i="2"/>
  <c r="N399" i="2"/>
  <c r="N400" i="2"/>
  <c r="N401" i="2"/>
  <c r="N403" i="2"/>
  <c r="N402" i="2"/>
  <c r="N404" i="2"/>
  <c r="N405" i="2"/>
  <c r="N406" i="2"/>
  <c r="N407" i="2"/>
  <c r="N408" i="2"/>
  <c r="N409" i="2"/>
  <c r="N411" i="2"/>
  <c r="N410" i="2"/>
  <c r="N412" i="2"/>
  <c r="N413" i="2"/>
  <c r="N414" i="2"/>
  <c r="N415" i="2"/>
  <c r="N416" i="2"/>
  <c r="N417" i="2"/>
  <c r="N423" i="2"/>
  <c r="N418" i="2"/>
  <c r="N419" i="2"/>
  <c r="N420" i="2"/>
  <c r="N421" i="2"/>
  <c r="N422" i="2"/>
  <c r="N425" i="2"/>
  <c r="N424" i="2"/>
  <c r="N429" i="2"/>
  <c r="N426" i="2"/>
  <c r="N427" i="2"/>
  <c r="N428" i="2"/>
  <c r="N430" i="2"/>
  <c r="N431" i="2"/>
  <c r="N434" i="2"/>
  <c r="N432" i="2"/>
  <c r="N433" i="2"/>
  <c r="N438" i="2"/>
  <c r="N435" i="2"/>
  <c r="N436" i="2"/>
  <c r="N437" i="2"/>
  <c r="N439" i="2"/>
  <c r="N441" i="2"/>
  <c r="N440" i="2"/>
  <c r="N443" i="2"/>
  <c r="N442" i="2"/>
  <c r="N444" i="2"/>
  <c r="N445" i="2"/>
  <c r="N446" i="2"/>
  <c r="N447" i="2"/>
  <c r="N448" i="2"/>
  <c r="N449" i="2"/>
  <c r="N454" i="2"/>
  <c r="N450" i="2"/>
  <c r="N451" i="2"/>
  <c r="N452" i="2"/>
  <c r="N455" i="2"/>
  <c r="N453" i="2"/>
  <c r="N456" i="2"/>
  <c r="N457" i="2"/>
  <c r="N458" i="2"/>
  <c r="N459" i="2"/>
  <c r="N460" i="2"/>
  <c r="N461" i="2"/>
  <c r="N462" i="2"/>
  <c r="N463" i="2"/>
  <c r="N464" i="2"/>
  <c r="N465" i="2"/>
  <c r="N466" i="2"/>
  <c r="N467" i="2"/>
  <c r="N472" i="2"/>
  <c r="N470" i="2"/>
  <c r="N469" i="2"/>
  <c r="N468" i="2"/>
  <c r="N471" i="2"/>
  <c r="N473" i="2"/>
  <c r="N474" i="2"/>
  <c r="N475" i="2"/>
  <c r="N477" i="2"/>
  <c r="N476" i="2"/>
  <c r="N478" i="2"/>
  <c r="N479" i="2"/>
  <c r="N481" i="2"/>
  <c r="N480" i="2"/>
  <c r="N482" i="2"/>
  <c r="N483" i="2"/>
  <c r="N485" i="2"/>
  <c r="N484" i="2"/>
  <c r="N488" i="2"/>
  <c r="N487" i="2"/>
  <c r="N486" i="2"/>
  <c r="N490" i="2"/>
  <c r="N491" i="2"/>
  <c r="N489" i="2"/>
  <c r="N492" i="2"/>
  <c r="N493" i="2"/>
  <c r="N494" i="2"/>
  <c r="N495" i="2"/>
  <c r="N496" i="2"/>
  <c r="N497" i="2"/>
  <c r="N498" i="2"/>
  <c r="N499" i="2"/>
  <c r="N501" i="2"/>
  <c r="N500" i="2"/>
  <c r="N503" i="2"/>
  <c r="N502" i="2"/>
  <c r="N504" i="2"/>
  <c r="N505" i="2"/>
  <c r="N506" i="2"/>
  <c r="N512" i="2"/>
  <c r="N509" i="2"/>
  <c r="N507" i="2"/>
  <c r="N508" i="2"/>
  <c r="N510" i="2"/>
  <c r="N511" i="2"/>
  <c r="N513" i="2"/>
  <c r="N514" i="2"/>
  <c r="N518" i="2"/>
  <c r="N515" i="2"/>
  <c r="N516" i="2"/>
  <c r="N517" i="2"/>
  <c r="N519" i="2"/>
  <c r="N535" i="2"/>
  <c r="N520" i="2"/>
  <c r="N521" i="2"/>
  <c r="N522" i="2"/>
  <c r="N523" i="2"/>
  <c r="N524" i="2"/>
  <c r="N525" i="2"/>
  <c r="N526" i="2"/>
  <c r="N527" i="2"/>
  <c r="N528" i="2"/>
  <c r="N529" i="2"/>
  <c r="N530" i="2"/>
  <c r="N532" i="2"/>
  <c r="N533" i="2"/>
  <c r="N534" i="2"/>
  <c r="N531" i="2"/>
  <c r="N536" i="2"/>
  <c r="N537" i="2"/>
  <c r="N538" i="2"/>
  <c r="N539" i="2"/>
  <c r="N540" i="2"/>
  <c r="N543" i="2"/>
  <c r="N541" i="2"/>
  <c r="N542" i="2"/>
  <c r="N544" i="2"/>
  <c r="N545" i="2"/>
  <c r="N546" i="2"/>
  <c r="N547" i="2"/>
  <c r="N548" i="2"/>
  <c r="N549" i="2"/>
  <c r="N550" i="2"/>
  <c r="N551" i="2"/>
  <c r="N552" i="2"/>
  <c r="N554" i="2"/>
  <c r="N553" i="2"/>
  <c r="N555" i="2"/>
  <c r="N556" i="2"/>
  <c r="N558" i="2"/>
  <c r="N557" i="2"/>
  <c r="N559" i="2"/>
  <c r="N563" i="2"/>
  <c r="N560" i="2"/>
  <c r="N562" i="2"/>
  <c r="N561" i="2"/>
  <c r="N564" i="2"/>
  <c r="N566" i="2"/>
  <c r="N565" i="2"/>
  <c r="N567" i="2"/>
  <c r="N568" i="2"/>
  <c r="N572" i="2"/>
  <c r="N570" i="2"/>
  <c r="N569" i="2"/>
  <c r="N571" i="2"/>
  <c r="N573" i="2"/>
  <c r="N577" i="2"/>
  <c r="N575" i="2"/>
  <c r="N574" i="2"/>
  <c r="N576" i="2"/>
  <c r="N580" i="2"/>
  <c r="N578" i="2"/>
  <c r="N579" i="2"/>
  <c r="N583" i="2"/>
  <c r="N584" i="2"/>
  <c r="N585" i="2"/>
  <c r="N582" i="2"/>
  <c r="N586" i="2"/>
  <c r="N581" i="2"/>
  <c r="N587" i="2"/>
  <c r="N588" i="2"/>
  <c r="N589" i="2"/>
  <c r="N592" i="2"/>
  <c r="N590" i="2"/>
  <c r="N591" i="2"/>
  <c r="N593" i="2"/>
  <c r="N594" i="2"/>
  <c r="N595" i="2"/>
  <c r="N596" i="2"/>
  <c r="N597" i="2"/>
  <c r="N598" i="2"/>
  <c r="N604" i="2"/>
  <c r="N602" i="2"/>
  <c r="N603" i="2"/>
  <c r="N600" i="2"/>
  <c r="N601" i="2"/>
  <c r="N599" i="2"/>
  <c r="N605" i="2"/>
  <c r="N606" i="2"/>
  <c r="N607" i="2"/>
  <c r="N608" i="2"/>
  <c r="N609" i="2"/>
  <c r="N612" i="2"/>
  <c r="N610" i="2"/>
  <c r="N613" i="2"/>
  <c r="N614" i="2"/>
  <c r="N616" i="2"/>
  <c r="N611" i="2"/>
  <c r="N615" i="2"/>
  <c r="N618" i="2"/>
  <c r="N617" i="2"/>
  <c r="N623" i="2"/>
  <c r="N619" i="2"/>
  <c r="N620" i="2"/>
  <c r="N621" i="2"/>
  <c r="N622" i="2"/>
  <c r="N624" i="2"/>
  <c r="N625" i="2"/>
  <c r="N626" i="2"/>
  <c r="N627" i="2"/>
  <c r="N628" i="2"/>
  <c r="N630" i="2"/>
  <c r="N629" i="2"/>
  <c r="N631" i="2"/>
  <c r="N633" i="2"/>
  <c r="N632" i="2"/>
  <c r="N638" i="2"/>
  <c r="N634" i="2"/>
  <c r="N636" i="2"/>
  <c r="N635" i="2"/>
  <c r="N637" i="2"/>
  <c r="N639" i="2"/>
  <c r="N640" i="2"/>
  <c r="N643" i="2"/>
  <c r="N641" i="2"/>
  <c r="N642" i="2"/>
  <c r="N644" i="2"/>
  <c r="N645" i="2"/>
  <c r="N646" i="2"/>
  <c r="N647" i="2"/>
  <c r="N648" i="2"/>
  <c r="N649" i="2"/>
  <c r="N651" i="2"/>
  <c r="N650" i="2"/>
  <c r="N652" i="2"/>
  <c r="N653" i="2"/>
  <c r="N654" i="2"/>
  <c r="N655" i="2"/>
  <c r="N657" i="2"/>
  <c r="N656" i="2"/>
  <c r="N659" i="2"/>
  <c r="N661" i="2"/>
  <c r="N658" i="2"/>
  <c r="N660" i="2"/>
  <c r="N665" i="2"/>
  <c r="N663" i="2"/>
  <c r="N662" i="2"/>
  <c r="N666" i="2"/>
  <c r="N664" i="2"/>
  <c r="N667" i="2"/>
  <c r="N668" i="2"/>
  <c r="N669" i="2"/>
  <c r="N672" i="2"/>
  <c r="N671" i="2"/>
  <c r="N670" i="2"/>
  <c r="N674" i="2"/>
  <c r="N673" i="2"/>
  <c r="N675" i="2"/>
  <c r="N676" i="2"/>
  <c r="N677" i="2"/>
  <c r="N678" i="2"/>
  <c r="N679" i="2"/>
  <c r="N680" i="2"/>
  <c r="N681" i="2"/>
  <c r="N682" i="2"/>
  <c r="N683" i="2"/>
  <c r="N685" i="2"/>
  <c r="N686" i="2"/>
  <c r="N688" i="2"/>
  <c r="N689" i="2"/>
  <c r="N687" i="2"/>
  <c r="N684" i="2"/>
  <c r="N691" i="2"/>
  <c r="N690" i="2"/>
  <c r="N692" i="2"/>
  <c r="N693" i="2"/>
  <c r="N695" i="2"/>
  <c r="N694" i="2"/>
  <c r="N701" i="2"/>
  <c r="N697" i="2"/>
  <c r="N698" i="2"/>
  <c r="N699" i="2"/>
  <c r="N700" i="2"/>
  <c r="N696" i="2"/>
  <c r="N702" i="2"/>
  <c r="N706" i="2"/>
  <c r="N703" i="2"/>
  <c r="N705" i="2"/>
  <c r="N704" i="2"/>
  <c r="N707" i="2"/>
  <c r="N708" i="2"/>
  <c r="N710" i="2"/>
  <c r="N711" i="2"/>
  <c r="N713" i="2"/>
  <c r="N709" i="2"/>
  <c r="N712" i="2"/>
  <c r="N719" i="2"/>
  <c r="N714" i="2"/>
  <c r="N715" i="2"/>
  <c r="N716" i="2"/>
  <c r="N717" i="2"/>
  <c r="N718" i="2"/>
  <c r="N720" i="2"/>
  <c r="N721" i="2"/>
  <c r="N726" i="2"/>
  <c r="N722" i="2"/>
  <c r="N727" i="2"/>
  <c r="N723" i="2"/>
  <c r="N724" i="2"/>
  <c r="N725" i="2"/>
  <c r="N728" i="2"/>
  <c r="N729" i="2"/>
  <c r="N730" i="2"/>
  <c r="N731" i="2"/>
  <c r="N736" i="2"/>
  <c r="N737" i="2"/>
  <c r="N738" i="2"/>
  <c r="N732" i="2"/>
  <c r="N733" i="2"/>
  <c r="N735" i="2"/>
  <c r="N734" i="2"/>
  <c r="N739" i="2"/>
  <c r="N740" i="2"/>
  <c r="N741" i="2"/>
  <c r="N743" i="2"/>
  <c r="N744" i="2"/>
  <c r="N742" i="2"/>
  <c r="N747" i="2"/>
  <c r="N750" i="2"/>
  <c r="N745" i="2"/>
  <c r="N749" i="2"/>
  <c r="N748" i="2"/>
  <c r="N746" i="2"/>
  <c r="N752" i="2"/>
  <c r="N751" i="2"/>
  <c r="N753" i="2"/>
  <c r="N754" i="2"/>
  <c r="N755" i="2"/>
  <c r="N759" i="2"/>
  <c r="N757" i="2"/>
  <c r="N758" i="2"/>
  <c r="N760" i="2"/>
  <c r="N756" i="2"/>
  <c r="N761" i="2"/>
  <c r="N763" i="2"/>
  <c r="N765" i="2"/>
  <c r="N762" i="2"/>
  <c r="N766" i="2"/>
  <c r="N764" i="2"/>
  <c r="N767" i="2"/>
  <c r="N768" i="2"/>
  <c r="N770" i="2"/>
  <c r="N771" i="2"/>
  <c r="N769" i="2"/>
  <c r="N772" i="2"/>
  <c r="N773" i="2"/>
  <c r="N774" i="2"/>
  <c r="N777" i="2"/>
  <c r="N775" i="2"/>
  <c r="N776" i="2"/>
  <c r="N780" i="2"/>
  <c r="N778" i="2"/>
  <c r="N781" i="2"/>
  <c r="N782" i="2"/>
  <c r="N779" i="2"/>
  <c r="N783" i="2"/>
  <c r="N790" i="2"/>
  <c r="N784" i="2"/>
  <c r="N787" i="2"/>
  <c r="N788" i="2"/>
  <c r="N786" i="2"/>
  <c r="N785" i="2"/>
  <c r="N791" i="2"/>
  <c r="N789" i="2"/>
  <c r="N794" i="2"/>
  <c r="N792" i="2"/>
  <c r="N795" i="2"/>
  <c r="N793" i="2"/>
  <c r="N796" i="2"/>
  <c r="N797" i="2"/>
  <c r="N798" i="2"/>
  <c r="N799" i="2"/>
  <c r="N802" i="2"/>
  <c r="N804" i="2"/>
  <c r="N810" i="2"/>
  <c r="N803" i="2"/>
  <c r="N800" i="2"/>
  <c r="N806" i="2"/>
  <c r="N801" i="2"/>
  <c r="N808" i="2"/>
  <c r="N811" i="2"/>
  <c r="N809" i="2"/>
  <c r="N813" i="2"/>
  <c r="N805" i="2"/>
  <c r="N807" i="2"/>
  <c r="N812" i="2"/>
  <c r="N815" i="2"/>
  <c r="N814" i="2"/>
  <c r="N817" i="2"/>
  <c r="N816" i="2"/>
  <c r="N818" i="2"/>
  <c r="N819" i="2"/>
  <c r="N824" i="2"/>
  <c r="N821" i="2"/>
  <c r="N820" i="2"/>
  <c r="N822" i="2"/>
  <c r="N827" i="2"/>
  <c r="N825" i="2"/>
  <c r="N823" i="2"/>
  <c r="N826" i="2"/>
  <c r="N829" i="2"/>
  <c r="N828" i="2"/>
  <c r="N832" i="2"/>
  <c r="N834" i="2"/>
  <c r="N831" i="2"/>
  <c r="N830" i="2"/>
  <c r="N835" i="2"/>
  <c r="N838" i="2"/>
  <c r="N836" i="2"/>
  <c r="N833" i="2"/>
  <c r="N840" i="2"/>
  <c r="N839" i="2"/>
  <c r="N837" i="2"/>
  <c r="N847" i="2"/>
  <c r="N842" i="2"/>
  <c r="N848" i="2"/>
  <c r="N843" i="2"/>
  <c r="N844" i="2"/>
  <c r="N845" i="2"/>
  <c r="N846" i="2"/>
  <c r="N855" i="2"/>
  <c r="N841" i="2"/>
  <c r="N851" i="2"/>
  <c r="N849" i="2"/>
  <c r="N853" i="2"/>
  <c r="N850" i="2"/>
  <c r="N852" i="2"/>
  <c r="N856" i="2"/>
  <c r="N854" i="2"/>
  <c r="N857" i="2"/>
  <c r="N858" i="2"/>
  <c r="N859" i="2"/>
  <c r="N860" i="2"/>
  <c r="N861" i="2"/>
  <c r="N862" i="2"/>
  <c r="N864" i="2"/>
  <c r="N863" i="2"/>
  <c r="N867" i="2"/>
  <c r="N866" i="2"/>
  <c r="N869" i="2"/>
  <c r="N872" i="2"/>
  <c r="N865" i="2"/>
  <c r="N868" i="2"/>
  <c r="N870" i="2"/>
  <c r="N871" i="2"/>
  <c r="N873" i="2"/>
  <c r="N875" i="2"/>
  <c r="N876" i="2"/>
  <c r="N881" i="2"/>
  <c r="N874" i="2"/>
  <c r="N877" i="2"/>
  <c r="N878" i="2"/>
  <c r="N884" i="2"/>
  <c r="N885" i="2"/>
  <c r="N879" i="2"/>
  <c r="N882" i="2"/>
  <c r="N883" i="2"/>
  <c r="N880" i="2"/>
  <c r="N892" i="2"/>
  <c r="N886" i="2"/>
  <c r="N889" i="2"/>
  <c r="N890" i="2"/>
  <c r="N887" i="2"/>
  <c r="N894" i="2"/>
  <c r="N888" i="2"/>
  <c r="N893" i="2"/>
  <c r="N899" i="2"/>
  <c r="N895" i="2"/>
  <c r="N891" i="2"/>
  <c r="N897" i="2"/>
  <c r="N898" i="2"/>
  <c r="N900" i="2"/>
  <c r="N903" i="2"/>
  <c r="N896" i="2"/>
  <c r="N904" i="2"/>
  <c r="N901" i="2"/>
  <c r="N902" i="2"/>
  <c r="N905" i="2"/>
  <c r="N908" i="2"/>
  <c r="N910" i="2"/>
  <c r="N907" i="2"/>
  <c r="N911" i="2"/>
  <c r="N912" i="2"/>
  <c r="N906" i="2"/>
  <c r="N909" i="2"/>
  <c r="N915" i="2"/>
  <c r="N919" i="2"/>
  <c r="N920" i="2"/>
  <c r="N917" i="2"/>
  <c r="N914" i="2"/>
  <c r="N918" i="2"/>
  <c r="N913" i="2"/>
  <c r="N922" i="2"/>
  <c r="N916" i="2"/>
  <c r="N921" i="2"/>
  <c r="N925" i="2"/>
  <c r="N928" i="2"/>
  <c r="N923" i="2"/>
  <c r="N924" i="2"/>
  <c r="N926" i="2"/>
  <c r="N935" i="2"/>
  <c r="N934" i="2"/>
  <c r="N936" i="2"/>
  <c r="N927" i="2"/>
  <c r="N931" i="2"/>
  <c r="N929" i="2"/>
  <c r="N930" i="2"/>
  <c r="N938" i="2"/>
  <c r="N932" i="2"/>
  <c r="N933" i="2"/>
  <c r="N939" i="2"/>
  <c r="N940" i="2"/>
  <c r="N937" i="2"/>
  <c r="N946" i="2"/>
  <c r="N941" i="2"/>
  <c r="N942" i="2"/>
  <c r="N945" i="2"/>
  <c r="N944" i="2"/>
  <c r="N947" i="2"/>
  <c r="N943" i="2"/>
  <c r="N951" i="2"/>
  <c r="N948" i="2"/>
  <c r="N949" i="2"/>
  <c r="N950" i="2"/>
  <c r="N963" i="2"/>
  <c r="N955" i="2"/>
  <c r="N957" i="2"/>
  <c r="N958" i="2"/>
  <c r="N959" i="2"/>
  <c r="N961" i="2"/>
  <c r="N953" i="2"/>
  <c r="N960" i="2"/>
  <c r="N956" i="2"/>
  <c r="N952" i="2"/>
  <c r="N962" i="2"/>
  <c r="N954" i="2"/>
  <c r="N965" i="2"/>
  <c r="N966" i="2"/>
  <c r="N967" i="2"/>
  <c r="N964" i="2"/>
  <c r="N970" i="2"/>
  <c r="N969" i="2"/>
  <c r="N973" i="2"/>
  <c r="N968" i="2"/>
  <c r="N976" i="2"/>
  <c r="N971" i="2"/>
  <c r="N974" i="2"/>
  <c r="N981" i="2"/>
  <c r="N975" i="2"/>
  <c r="N972" i="2"/>
  <c r="N977" i="2"/>
  <c r="N978" i="2"/>
  <c r="N984" i="2"/>
  <c r="N979" i="2"/>
  <c r="N980" i="2"/>
  <c r="N982" i="2"/>
  <c r="N985" i="2"/>
  <c r="N987" i="2"/>
  <c r="N983" i="2"/>
  <c r="N993" i="2"/>
  <c r="N989" i="2"/>
  <c r="N986" i="2"/>
  <c r="N992" i="2"/>
  <c r="N990" i="2"/>
  <c r="N991" i="2"/>
  <c r="N988" i="2"/>
  <c r="N994" i="2"/>
  <c r="N995" i="2"/>
  <c r="N996" i="2"/>
  <c r="N997" i="2"/>
  <c r="N998" i="2"/>
  <c r="N1005" i="2"/>
  <c r="N1003" i="2"/>
  <c r="N1000" i="2"/>
  <c r="N999" i="2"/>
  <c r="N1004" i="2"/>
  <c r="N1001" i="2"/>
  <c r="N1007" i="2"/>
  <c r="N1008" i="2"/>
  <c r="N1009" i="2"/>
  <c r="N1002" i="2"/>
  <c r="N1006" i="2"/>
  <c r="N1014" i="2"/>
  <c r="N1016" i="2"/>
  <c r="N1020" i="2"/>
  <c r="N1015" i="2"/>
  <c r="N1010" i="2"/>
  <c r="N1011" i="2"/>
  <c r="N1012" i="2"/>
  <c r="N1013" i="2"/>
  <c r="N1023" i="2"/>
  <c r="N1017" i="2"/>
  <c r="N1018" i="2"/>
  <c r="N1019" i="2"/>
  <c r="N1021" i="2"/>
  <c r="N1025" i="2"/>
  <c r="N1026" i="2"/>
  <c r="N1027" i="2"/>
  <c r="N1028" i="2"/>
  <c r="N1024" i="2"/>
  <c r="N1030" i="2"/>
  <c r="N1022" i="2"/>
  <c r="N1029" i="2"/>
  <c r="N1031" i="2"/>
  <c r="N1032" i="2"/>
  <c r="N1034" i="2"/>
  <c r="N1033" i="2"/>
  <c r="N1035" i="2"/>
  <c r="N1038" i="2"/>
  <c r="N1039" i="2"/>
  <c r="N1036" i="2"/>
  <c r="N1040" i="2"/>
  <c r="N1037" i="2"/>
  <c r="N1043" i="2"/>
  <c r="N1042" i="2"/>
  <c r="N1044" i="2"/>
  <c r="N1045" i="2"/>
  <c r="N1041" i="2"/>
  <c r="N1046" i="2"/>
  <c r="N1056" i="2"/>
  <c r="N1051" i="2"/>
  <c r="N1049" i="2"/>
  <c r="N1047" i="2"/>
  <c r="N1058" i="2"/>
  <c r="N1050" i="2"/>
  <c r="N1052" i="2"/>
  <c r="N1054" i="2"/>
  <c r="N1055" i="2"/>
  <c r="N1065" i="2"/>
  <c r="N1059" i="2"/>
  <c r="N1060" i="2"/>
  <c r="N1061" i="2"/>
  <c r="N1062" i="2"/>
  <c r="N1072" i="2"/>
  <c r="N1071" i="2"/>
  <c r="N1077" i="2"/>
  <c r="N1048" i="2"/>
  <c r="N1064" i="2"/>
  <c r="N1066" i="2"/>
  <c r="N1067" i="2"/>
  <c r="N1068" i="2"/>
  <c r="N1063" i="2"/>
  <c r="N1070" i="2"/>
  <c r="N1057" i="2"/>
  <c r="N1053" i="2"/>
  <c r="N1075" i="2"/>
  <c r="N1073" i="2"/>
  <c r="N1069" i="2"/>
  <c r="N1074" i="2"/>
  <c r="N1078" i="2"/>
  <c r="N1083" i="2"/>
  <c r="N1081" i="2"/>
  <c r="N1076" i="2"/>
  <c r="N1085" i="2"/>
  <c r="N1079" i="2"/>
  <c r="N1080" i="2"/>
  <c r="N1084" i="2"/>
  <c r="N1088" i="2"/>
  <c r="N1092" i="2"/>
  <c r="N1087" i="2"/>
  <c r="N1086" i="2"/>
  <c r="N1089" i="2"/>
  <c r="N1090" i="2"/>
  <c r="N1098" i="2"/>
  <c r="N1091" i="2"/>
  <c r="N1094" i="2"/>
  <c r="N1093" i="2"/>
  <c r="N1099" i="2"/>
  <c r="N1095" i="2"/>
  <c r="N1096" i="2"/>
  <c r="N1101" i="2"/>
  <c r="N1106" i="2"/>
  <c r="N1100" i="2"/>
  <c r="N1103" i="2"/>
  <c r="N1097" i="2"/>
  <c r="N1105" i="2"/>
  <c r="N1109" i="2"/>
  <c r="N1104" i="2"/>
  <c r="N1108" i="2"/>
  <c r="N1113" i="2"/>
  <c r="N1102" i="2"/>
  <c r="N1107" i="2"/>
  <c r="N1112" i="2"/>
  <c r="N1111" i="2"/>
  <c r="N1114" i="2"/>
  <c r="N1110" i="2"/>
  <c r="N1116" i="2"/>
  <c r="N1121" i="2"/>
  <c r="N1115" i="2"/>
  <c r="N1117" i="2"/>
  <c r="N1128" i="2"/>
  <c r="N1124" i="2"/>
  <c r="N1143" i="2"/>
  <c r="N1126" i="2"/>
  <c r="N1120" i="2"/>
  <c r="N1123" i="2"/>
  <c r="N1118" i="2"/>
  <c r="N1119" i="2"/>
  <c r="N1122" i="2"/>
  <c r="N1136" i="2"/>
  <c r="N1125" i="2"/>
  <c r="N1149" i="2"/>
  <c r="N1131" i="2"/>
  <c r="N1161" i="2"/>
  <c r="N1141" i="2"/>
  <c r="N1130" i="2"/>
  <c r="N1129" i="2"/>
  <c r="N1137" i="2"/>
  <c r="N1134" i="2"/>
  <c r="N1127" i="2"/>
  <c r="N1148" i="2"/>
  <c r="N1133" i="2"/>
  <c r="N1135" i="2"/>
  <c r="N1156" i="2"/>
  <c r="N1144" i="2"/>
  <c r="N1150" i="2"/>
  <c r="N1132" i="2"/>
  <c r="N1145" i="2"/>
  <c r="N1166" i="2"/>
  <c r="N1146" i="2"/>
  <c r="N1138" i="2"/>
  <c r="N1140" i="2"/>
  <c r="N1142" i="2"/>
  <c r="N1151" i="2"/>
  <c r="N1154" i="2"/>
  <c r="N1165" i="2"/>
  <c r="N1139" i="2"/>
  <c r="N1160" i="2"/>
  <c r="N1158" i="2"/>
  <c r="N1147" i="2"/>
  <c r="N1152" i="2"/>
  <c r="N1153" i="2"/>
  <c r="N1163" i="2"/>
  <c r="N1157" i="2"/>
  <c r="N1155" i="2"/>
  <c r="N1177" i="2"/>
  <c r="N1164" i="2"/>
  <c r="N1168" i="2"/>
  <c r="N1169" i="2"/>
  <c r="N1174" i="2"/>
  <c r="N1162" i="2"/>
  <c r="N1173" i="2"/>
  <c r="N1195" i="2"/>
  <c r="N1159" i="2"/>
  <c r="N1186" i="2"/>
  <c r="N1191" i="2"/>
  <c r="N1182" i="2"/>
  <c r="N1178" i="2"/>
  <c r="N1172" i="2"/>
  <c r="N1167" i="2"/>
  <c r="N1170" i="2"/>
  <c r="N1192" i="2"/>
  <c r="N1175" i="2"/>
  <c r="N1176" i="2"/>
  <c r="N1188" i="2"/>
  <c r="N1193" i="2"/>
  <c r="N1171" i="2"/>
  <c r="N1206" i="2"/>
  <c r="N1190" i="2"/>
  <c r="N1183" i="2"/>
  <c r="N1199" i="2"/>
  <c r="N1207" i="2"/>
  <c r="N1179" i="2"/>
  <c r="N1201" i="2"/>
  <c r="N1187" i="2"/>
  <c r="N1180" i="2"/>
  <c r="N1181" i="2"/>
  <c r="N1194" i="2"/>
  <c r="N1196" i="2"/>
  <c r="N1205" i="2"/>
  <c r="N1184" i="2"/>
  <c r="N1185" i="2"/>
  <c r="N1189" i="2"/>
  <c r="N1197" i="2"/>
  <c r="N1198" i="2"/>
  <c r="N1204" i="2"/>
  <c r="N1200" i="2"/>
  <c r="N1202" i="2"/>
  <c r="N1209" i="2"/>
  <c r="N1203" i="2"/>
  <c r="N1208" i="2"/>
  <c r="N1212" i="2"/>
  <c r="N1211" i="2"/>
  <c r="N1235" i="2"/>
  <c r="N1231" i="2"/>
  <c r="N1217" i="2"/>
  <c r="N1236" i="2"/>
  <c r="N1220" i="2"/>
  <c r="N1219" i="2"/>
  <c r="N1241" i="2"/>
  <c r="N1214" i="2"/>
  <c r="N1218" i="2"/>
  <c r="N1221" i="2"/>
  <c r="N1229" i="2"/>
  <c r="N1232" i="2"/>
  <c r="N1234" i="2"/>
  <c r="N1210" i="2"/>
  <c r="N1238" i="2"/>
  <c r="N1222" i="2"/>
  <c r="N1215" i="2"/>
  <c r="N1223" i="2"/>
  <c r="N1237" i="2"/>
  <c r="N1239" i="2"/>
  <c r="N1252" i="2"/>
  <c r="N1216" i="2"/>
  <c r="N1230" i="2"/>
  <c r="N1213" i="2"/>
  <c r="N1245" i="2"/>
  <c r="N1266" i="2"/>
  <c r="N1225" i="2"/>
  <c r="N1226" i="2"/>
  <c r="N1227" i="2"/>
  <c r="N1228" i="2"/>
  <c r="N1233" i="2"/>
  <c r="N1249" i="2"/>
  <c r="N1248" i="2"/>
  <c r="N1242" i="2"/>
  <c r="N1253" i="2"/>
  <c r="N1246" i="2"/>
  <c r="N1240" i="2"/>
  <c r="N1254" i="2"/>
  <c r="N1271" i="2"/>
  <c r="N1258" i="2"/>
  <c r="N1264" i="2"/>
  <c r="N1224" i="2"/>
  <c r="N1255" i="2"/>
  <c r="N1250" i="2"/>
  <c r="N1244" i="2"/>
  <c r="N1256" i="2"/>
  <c r="N1251" i="2"/>
  <c r="N1247" i="2"/>
  <c r="N1288" i="2"/>
  <c r="N1243" i="2"/>
  <c r="N1257" i="2"/>
  <c r="N1267" i="2"/>
  <c r="N1261" i="2"/>
  <c r="N1283" i="2"/>
  <c r="N1262" i="2"/>
  <c r="N1263" i="2"/>
  <c r="N1259" i="2"/>
  <c r="N1265" i="2"/>
  <c r="N1272" i="2"/>
  <c r="N1279" i="2"/>
  <c r="N1292" i="2"/>
  <c r="N1282" i="2"/>
  <c r="N1270" i="2"/>
  <c r="N1290" i="2"/>
  <c r="N1298" i="2"/>
  <c r="N1260" i="2"/>
  <c r="N1274" i="2"/>
  <c r="N1278" i="2"/>
  <c r="N1284" i="2"/>
  <c r="N1273" i="2"/>
  <c r="N1269" i="2"/>
  <c r="N1294" i="2"/>
  <c r="N1277" i="2"/>
  <c r="N1349" i="2"/>
  <c r="N1293" i="2"/>
  <c r="N1281" i="2"/>
  <c r="N1285" i="2"/>
  <c r="N1286" i="2"/>
  <c r="N1291" i="2"/>
  <c r="N1268" i="2"/>
  <c r="N1299" i="2"/>
  <c r="N1301" i="2"/>
  <c r="N1287" i="2"/>
  <c r="N1289" i="2"/>
  <c r="N1306" i="2"/>
  <c r="N1308" i="2"/>
  <c r="N1310" i="2"/>
  <c r="N1328" i="2"/>
  <c r="N1318" i="2"/>
  <c r="N1280" i="2"/>
  <c r="N1312" i="2"/>
  <c r="N1275" i="2"/>
  <c r="N1276" i="2"/>
  <c r="N1333" i="2"/>
  <c r="N1304" i="2"/>
  <c r="N1319" i="2"/>
  <c r="N1358" i="2"/>
  <c r="N1295" i="2"/>
  <c r="N1366" i="2"/>
  <c r="N1324" i="2"/>
  <c r="N1373" i="2"/>
  <c r="N1297" i="2"/>
  <c r="N1338" i="2"/>
  <c r="N1370" i="2"/>
  <c r="N1339" i="2"/>
  <c r="N1300" i="2"/>
  <c r="N1321" i="2"/>
  <c r="N1322" i="2"/>
  <c r="N1329" i="2"/>
  <c r="N1323" i="2"/>
  <c r="N1346" i="2"/>
  <c r="N1305" i="2"/>
  <c r="N1379" i="2"/>
  <c r="N1313" i="2"/>
  <c r="N1332" i="2"/>
  <c r="N1334" i="2"/>
  <c r="N1296" i="2"/>
  <c r="N1320" i="2"/>
  <c r="N1330" i="2"/>
  <c r="N1315" i="2"/>
  <c r="N1352" i="2"/>
  <c r="N1307" i="2"/>
  <c r="N1371" i="2"/>
  <c r="N1316" i="2"/>
  <c r="N1344" i="2"/>
  <c r="N1327" i="2"/>
  <c r="N1309" i="2"/>
  <c r="N1331" i="2"/>
  <c r="N1364" i="2"/>
  <c r="N1347" i="2"/>
  <c r="N1348" i="2"/>
  <c r="N1350" i="2"/>
  <c r="N1368" i="2"/>
  <c r="N1326" i="2"/>
  <c r="N1302" i="2"/>
  <c r="N1365" i="2"/>
  <c r="N1360" i="2"/>
  <c r="N1362" i="2"/>
  <c r="N1337" i="2"/>
  <c r="N1353" i="2"/>
  <c r="N1367" i="2"/>
  <c r="N1341" i="2"/>
  <c r="N1325" i="2"/>
  <c r="N1369" i="2"/>
  <c r="N1372" i="2"/>
  <c r="N1374" i="2"/>
  <c r="N1359" i="2"/>
  <c r="N1381" i="2"/>
  <c r="N1311" i="2"/>
  <c r="N1363" i="2"/>
  <c r="N1351" i="2"/>
  <c r="N1356" i="2"/>
  <c r="N1357" i="2"/>
  <c r="N1377" i="2"/>
  <c r="N1388" i="2"/>
  <c r="N1303" i="2"/>
  <c r="N1383" i="2"/>
  <c r="N1361" i="2"/>
  <c r="N1335" i="2"/>
  <c r="N1342" i="2"/>
  <c r="N1382" i="2"/>
  <c r="N1345" i="2"/>
  <c r="N1389" i="2"/>
  <c r="N1354" i="2"/>
  <c r="N1384" i="2"/>
  <c r="N1340" i="2"/>
  <c r="N1336" i="2"/>
  <c r="N1385" i="2"/>
  <c r="N1343" i="2"/>
  <c r="N1355" i="2"/>
  <c r="N1376" i="2"/>
  <c r="N1314" i="2"/>
  <c r="N1375" i="2"/>
  <c r="N1378" i="2"/>
  <c r="N1380" i="2"/>
  <c r="N1386" i="2"/>
  <c r="N1390" i="2"/>
  <c r="N1317" i="2"/>
  <c r="N1387"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1" i="2"/>
  <c r="M160" i="2"/>
  <c r="M162" i="2"/>
  <c r="M163" i="2"/>
  <c r="M164" i="2"/>
  <c r="M167" i="2"/>
  <c r="M165" i="2"/>
  <c r="M166" i="2"/>
  <c r="M168" i="2"/>
  <c r="M169" i="2"/>
  <c r="M170" i="2"/>
  <c r="M171" i="2"/>
  <c r="M172" i="2"/>
  <c r="M173" i="2"/>
  <c r="M174" i="2"/>
  <c r="M175" i="2"/>
  <c r="M176" i="2"/>
  <c r="M177" i="2"/>
  <c r="M178" i="2"/>
  <c r="M180" i="2"/>
  <c r="M181" i="2"/>
  <c r="M179" i="2"/>
  <c r="M182" i="2"/>
  <c r="M183" i="2"/>
  <c r="M184" i="2"/>
  <c r="M185" i="2"/>
  <c r="M186" i="2"/>
  <c r="M187" i="2"/>
  <c r="M188" i="2"/>
  <c r="M189" i="2"/>
  <c r="M190" i="2"/>
  <c r="M191" i="2"/>
  <c r="M192" i="2"/>
  <c r="M193" i="2"/>
  <c r="M194" i="2"/>
  <c r="M195" i="2"/>
  <c r="M196" i="2"/>
  <c r="M197" i="2"/>
  <c r="M198" i="2"/>
  <c r="M199" i="2"/>
  <c r="M200" i="2"/>
  <c r="M201" i="2"/>
  <c r="M202" i="2"/>
  <c r="M203" i="2"/>
  <c r="M204" i="2"/>
  <c r="M205" i="2"/>
  <c r="M207" i="2"/>
  <c r="M206" i="2"/>
  <c r="M208" i="2"/>
  <c r="M209" i="2"/>
  <c r="M210" i="2"/>
  <c r="M211" i="2"/>
  <c r="M212" i="2"/>
  <c r="M213" i="2"/>
  <c r="M214" i="2"/>
  <c r="M215" i="2"/>
  <c r="M216" i="2"/>
  <c r="M217" i="2"/>
  <c r="M218" i="2"/>
  <c r="M219" i="2"/>
  <c r="M220" i="2"/>
  <c r="M221" i="2"/>
  <c r="M222" i="2"/>
  <c r="M223" i="2"/>
  <c r="M224" i="2"/>
  <c r="M225" i="2"/>
  <c r="M226" i="2"/>
  <c r="M227" i="2"/>
  <c r="M228" i="2"/>
  <c r="M231" i="2"/>
  <c r="M229" i="2"/>
  <c r="M230"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3" i="2"/>
  <c r="M262" i="2"/>
  <c r="M264" i="2"/>
  <c r="M265" i="2"/>
  <c r="M267" i="2"/>
  <c r="M268" i="2"/>
  <c r="M269" i="2"/>
  <c r="M270" i="2"/>
  <c r="M266" i="2"/>
  <c r="M271" i="2"/>
  <c r="M272" i="2"/>
  <c r="M273" i="2"/>
  <c r="M274" i="2"/>
  <c r="M275" i="2"/>
  <c r="M276" i="2"/>
  <c r="M277" i="2"/>
  <c r="M279" i="2"/>
  <c r="M280" i="2"/>
  <c r="M281" i="2"/>
  <c r="M282" i="2"/>
  <c r="M278" i="2"/>
  <c r="M283" i="2"/>
  <c r="M284" i="2"/>
  <c r="M285" i="2"/>
  <c r="M286" i="2"/>
  <c r="M287" i="2"/>
  <c r="M288" i="2"/>
  <c r="M289" i="2"/>
  <c r="M290" i="2"/>
  <c r="M291" i="2"/>
  <c r="M292" i="2"/>
  <c r="M293" i="2"/>
  <c r="M298" i="2"/>
  <c r="M294" i="2"/>
  <c r="M295" i="2"/>
  <c r="M296" i="2"/>
  <c r="M297"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5" i="2"/>
  <c r="M334" i="2"/>
  <c r="M336" i="2"/>
  <c r="M338" i="2"/>
  <c r="M339" i="2"/>
  <c r="M340" i="2"/>
  <c r="M341" i="2"/>
  <c r="M342" i="2"/>
  <c r="M337" i="2"/>
  <c r="M348" i="2"/>
  <c r="M343" i="2"/>
  <c r="M344" i="2"/>
  <c r="M345" i="2"/>
  <c r="M346" i="2"/>
  <c r="M347" i="2"/>
  <c r="M349" i="2"/>
  <c r="M350" i="2"/>
  <c r="M351" i="2"/>
  <c r="M352" i="2"/>
  <c r="M353" i="2"/>
  <c r="M354" i="2"/>
  <c r="M355" i="2"/>
  <c r="M356" i="2"/>
  <c r="M358" i="2"/>
  <c r="M357" i="2"/>
  <c r="M359" i="2"/>
  <c r="M360" i="2"/>
  <c r="M361" i="2"/>
  <c r="M362" i="2"/>
  <c r="M363" i="2"/>
  <c r="M365" i="2"/>
  <c r="M364" i="2"/>
  <c r="M366" i="2"/>
  <c r="M367" i="2"/>
  <c r="M368" i="2"/>
  <c r="M369" i="2"/>
  <c r="M370" i="2"/>
  <c r="M371" i="2"/>
  <c r="M372" i="2"/>
  <c r="M373" i="2"/>
  <c r="M374" i="2"/>
  <c r="M377" i="2"/>
  <c r="M375" i="2"/>
  <c r="M376" i="2"/>
  <c r="M380" i="2"/>
  <c r="M378" i="2"/>
  <c r="M379" i="2"/>
  <c r="M381" i="2"/>
  <c r="M383" i="2"/>
  <c r="M382" i="2"/>
  <c r="M384" i="2"/>
  <c r="M386" i="2"/>
  <c r="M385" i="2"/>
  <c r="M387" i="2"/>
  <c r="M388" i="2"/>
  <c r="M389" i="2"/>
  <c r="M390" i="2"/>
  <c r="M391" i="2"/>
  <c r="M392" i="2"/>
  <c r="M393" i="2"/>
  <c r="M394" i="2"/>
  <c r="M395" i="2"/>
  <c r="M396" i="2"/>
  <c r="M397" i="2"/>
  <c r="M398" i="2"/>
  <c r="M399" i="2"/>
  <c r="M400" i="2"/>
  <c r="M401" i="2"/>
  <c r="M403" i="2"/>
  <c r="M402" i="2"/>
  <c r="M404" i="2"/>
  <c r="M405" i="2"/>
  <c r="M406" i="2"/>
  <c r="M407" i="2"/>
  <c r="M408" i="2"/>
  <c r="M409" i="2"/>
  <c r="M411" i="2"/>
  <c r="M410" i="2"/>
  <c r="M412" i="2"/>
  <c r="M413" i="2"/>
  <c r="M414" i="2"/>
  <c r="M415" i="2"/>
  <c r="M416" i="2"/>
  <c r="M417" i="2"/>
  <c r="M423" i="2"/>
  <c r="M418" i="2"/>
  <c r="M419" i="2"/>
  <c r="M420" i="2"/>
  <c r="M421" i="2"/>
  <c r="M422" i="2"/>
  <c r="M425" i="2"/>
  <c r="M424" i="2"/>
  <c r="M429" i="2"/>
  <c r="M426" i="2"/>
  <c r="M427" i="2"/>
  <c r="M428" i="2"/>
  <c r="M430" i="2"/>
  <c r="M431" i="2"/>
  <c r="M434" i="2"/>
  <c r="M432" i="2"/>
  <c r="M433" i="2"/>
  <c r="M438" i="2"/>
  <c r="M435" i="2"/>
  <c r="M436" i="2"/>
  <c r="M437" i="2"/>
  <c r="M439" i="2"/>
  <c r="M441" i="2"/>
  <c r="M440" i="2"/>
  <c r="M443" i="2"/>
  <c r="M442" i="2"/>
  <c r="M444" i="2"/>
  <c r="M445" i="2"/>
  <c r="M446" i="2"/>
  <c r="M447" i="2"/>
  <c r="M448" i="2"/>
  <c r="M449" i="2"/>
  <c r="M454" i="2"/>
  <c r="M450" i="2"/>
  <c r="M451" i="2"/>
  <c r="M452" i="2"/>
  <c r="M455" i="2"/>
  <c r="M453" i="2"/>
  <c r="M456" i="2"/>
  <c r="M457" i="2"/>
  <c r="M458" i="2"/>
  <c r="M459" i="2"/>
  <c r="M460" i="2"/>
  <c r="M461" i="2"/>
  <c r="M462" i="2"/>
  <c r="M463" i="2"/>
  <c r="M464" i="2"/>
  <c r="M465" i="2"/>
  <c r="M466" i="2"/>
  <c r="M467" i="2"/>
  <c r="M472" i="2"/>
  <c r="M470" i="2"/>
  <c r="M469" i="2"/>
  <c r="M468" i="2"/>
  <c r="M471" i="2"/>
  <c r="M473" i="2"/>
  <c r="M474" i="2"/>
  <c r="M475" i="2"/>
  <c r="M477" i="2"/>
  <c r="M476" i="2"/>
  <c r="M478" i="2"/>
  <c r="M479" i="2"/>
  <c r="M481" i="2"/>
  <c r="M480" i="2"/>
  <c r="M482" i="2"/>
  <c r="M483" i="2"/>
  <c r="M485" i="2"/>
  <c r="M484" i="2"/>
  <c r="M488" i="2"/>
  <c r="M487" i="2"/>
  <c r="M486" i="2"/>
  <c r="M490" i="2"/>
  <c r="M491" i="2"/>
  <c r="M489" i="2"/>
  <c r="M492" i="2"/>
  <c r="M493" i="2"/>
  <c r="M494" i="2"/>
  <c r="M495" i="2"/>
  <c r="M496" i="2"/>
  <c r="M497" i="2"/>
  <c r="M498" i="2"/>
  <c r="M499" i="2"/>
  <c r="M501" i="2"/>
  <c r="M500" i="2"/>
  <c r="M503" i="2"/>
  <c r="M502" i="2"/>
  <c r="M504" i="2"/>
  <c r="M505" i="2"/>
  <c r="M506" i="2"/>
  <c r="M512" i="2"/>
  <c r="M509" i="2"/>
  <c r="M507" i="2"/>
  <c r="M508" i="2"/>
  <c r="M510" i="2"/>
  <c r="M511" i="2"/>
  <c r="M513" i="2"/>
  <c r="M514" i="2"/>
  <c r="M518" i="2"/>
  <c r="M515" i="2"/>
  <c r="M516" i="2"/>
  <c r="M517" i="2"/>
  <c r="M519" i="2"/>
  <c r="M535" i="2"/>
  <c r="M520" i="2"/>
  <c r="M521" i="2"/>
  <c r="M522" i="2"/>
  <c r="M523" i="2"/>
  <c r="M524" i="2"/>
  <c r="M525" i="2"/>
  <c r="M526" i="2"/>
  <c r="M527" i="2"/>
  <c r="M528" i="2"/>
  <c r="M529" i="2"/>
  <c r="M530" i="2"/>
  <c r="M532" i="2"/>
  <c r="M533" i="2"/>
  <c r="M534" i="2"/>
  <c r="M531" i="2"/>
  <c r="M536" i="2"/>
  <c r="M537" i="2"/>
  <c r="M538" i="2"/>
  <c r="M539" i="2"/>
  <c r="M540" i="2"/>
  <c r="M543" i="2"/>
  <c r="M541" i="2"/>
  <c r="M542" i="2"/>
  <c r="M544" i="2"/>
  <c r="M545" i="2"/>
  <c r="M546" i="2"/>
  <c r="M547" i="2"/>
  <c r="M548" i="2"/>
  <c r="M549" i="2"/>
  <c r="M550" i="2"/>
  <c r="M551" i="2"/>
  <c r="M552" i="2"/>
  <c r="M554" i="2"/>
  <c r="M553" i="2"/>
  <c r="M555" i="2"/>
  <c r="M556" i="2"/>
  <c r="M558" i="2"/>
  <c r="M557" i="2"/>
  <c r="M559" i="2"/>
  <c r="M563" i="2"/>
  <c r="M560" i="2"/>
  <c r="M562" i="2"/>
  <c r="M561" i="2"/>
  <c r="M564" i="2"/>
  <c r="M566" i="2"/>
  <c r="M565" i="2"/>
  <c r="M567" i="2"/>
  <c r="M568" i="2"/>
  <c r="M572" i="2"/>
  <c r="M570" i="2"/>
  <c r="M569" i="2"/>
  <c r="M571" i="2"/>
  <c r="M573" i="2"/>
  <c r="M577" i="2"/>
  <c r="M575" i="2"/>
  <c r="M574" i="2"/>
  <c r="M576" i="2"/>
  <c r="M580" i="2"/>
  <c r="M578" i="2"/>
  <c r="M579" i="2"/>
  <c r="M583" i="2"/>
  <c r="M584" i="2"/>
  <c r="M585" i="2"/>
  <c r="M582" i="2"/>
  <c r="M586" i="2"/>
  <c r="M581" i="2"/>
  <c r="M587" i="2"/>
  <c r="M588" i="2"/>
  <c r="M589" i="2"/>
  <c r="M592" i="2"/>
  <c r="M590" i="2"/>
  <c r="M591" i="2"/>
  <c r="M593" i="2"/>
  <c r="M594" i="2"/>
  <c r="M595" i="2"/>
  <c r="M596" i="2"/>
  <c r="M597" i="2"/>
  <c r="M598" i="2"/>
  <c r="M604" i="2"/>
  <c r="M602" i="2"/>
  <c r="M603" i="2"/>
  <c r="M600" i="2"/>
  <c r="M601" i="2"/>
  <c r="M599" i="2"/>
  <c r="M605" i="2"/>
  <c r="M606" i="2"/>
  <c r="M607" i="2"/>
  <c r="M608" i="2"/>
  <c r="M609" i="2"/>
  <c r="M612" i="2"/>
  <c r="M610" i="2"/>
  <c r="M613" i="2"/>
  <c r="M614" i="2"/>
  <c r="M616" i="2"/>
  <c r="M611" i="2"/>
  <c r="M615" i="2"/>
  <c r="M618" i="2"/>
  <c r="M617" i="2"/>
  <c r="M623" i="2"/>
  <c r="M619" i="2"/>
  <c r="M620" i="2"/>
  <c r="M621" i="2"/>
  <c r="M622" i="2"/>
  <c r="M624" i="2"/>
  <c r="M625" i="2"/>
  <c r="M626" i="2"/>
  <c r="M627" i="2"/>
  <c r="M628" i="2"/>
  <c r="M630" i="2"/>
  <c r="M629" i="2"/>
  <c r="M631" i="2"/>
  <c r="M633" i="2"/>
  <c r="M632" i="2"/>
  <c r="M638" i="2"/>
  <c r="M634" i="2"/>
  <c r="M636" i="2"/>
  <c r="M635" i="2"/>
  <c r="M637" i="2"/>
  <c r="M639" i="2"/>
  <c r="M640" i="2"/>
  <c r="M643" i="2"/>
  <c r="M641" i="2"/>
  <c r="M642" i="2"/>
  <c r="M644" i="2"/>
  <c r="M645" i="2"/>
  <c r="M646" i="2"/>
  <c r="M647" i="2"/>
  <c r="M648" i="2"/>
  <c r="M649" i="2"/>
  <c r="M651" i="2"/>
  <c r="M650" i="2"/>
  <c r="M652" i="2"/>
  <c r="M653" i="2"/>
  <c r="M654" i="2"/>
  <c r="M655" i="2"/>
  <c r="M657" i="2"/>
  <c r="M656" i="2"/>
  <c r="M659" i="2"/>
  <c r="M661" i="2"/>
  <c r="M658" i="2"/>
  <c r="M660" i="2"/>
  <c r="M665" i="2"/>
  <c r="M663" i="2"/>
  <c r="M662" i="2"/>
  <c r="M666" i="2"/>
  <c r="M664" i="2"/>
  <c r="M667" i="2"/>
  <c r="M668" i="2"/>
  <c r="M669" i="2"/>
  <c r="M672" i="2"/>
  <c r="M671" i="2"/>
  <c r="M670" i="2"/>
  <c r="M674" i="2"/>
  <c r="M673" i="2"/>
  <c r="M675" i="2"/>
  <c r="M676" i="2"/>
  <c r="M677" i="2"/>
  <c r="M678" i="2"/>
  <c r="M679" i="2"/>
  <c r="M680" i="2"/>
  <c r="M681" i="2"/>
  <c r="M682" i="2"/>
  <c r="M683" i="2"/>
  <c r="M685" i="2"/>
  <c r="M686" i="2"/>
  <c r="M688" i="2"/>
  <c r="M689" i="2"/>
  <c r="M687" i="2"/>
  <c r="M684" i="2"/>
  <c r="M691" i="2"/>
  <c r="M690" i="2"/>
  <c r="M692" i="2"/>
  <c r="M693" i="2"/>
  <c r="M695" i="2"/>
  <c r="M694" i="2"/>
  <c r="M701" i="2"/>
  <c r="M697" i="2"/>
  <c r="M698" i="2"/>
  <c r="M699" i="2"/>
  <c r="M700" i="2"/>
  <c r="M696" i="2"/>
  <c r="M702" i="2"/>
  <c r="M706" i="2"/>
  <c r="M703" i="2"/>
  <c r="M705" i="2"/>
  <c r="M704" i="2"/>
  <c r="M707" i="2"/>
  <c r="M708" i="2"/>
  <c r="M710" i="2"/>
  <c r="M711" i="2"/>
  <c r="M713" i="2"/>
  <c r="M709" i="2"/>
  <c r="M712" i="2"/>
  <c r="M719" i="2"/>
  <c r="M714" i="2"/>
  <c r="M715" i="2"/>
  <c r="M716" i="2"/>
  <c r="M717" i="2"/>
  <c r="M718" i="2"/>
  <c r="M720" i="2"/>
  <c r="M721" i="2"/>
  <c r="M726" i="2"/>
  <c r="M722" i="2"/>
  <c r="M727" i="2"/>
  <c r="M723" i="2"/>
  <c r="M724" i="2"/>
  <c r="M725" i="2"/>
  <c r="M728" i="2"/>
  <c r="M729" i="2"/>
  <c r="M730" i="2"/>
  <c r="M731" i="2"/>
  <c r="M736" i="2"/>
  <c r="M737" i="2"/>
  <c r="M738" i="2"/>
  <c r="M732" i="2"/>
  <c r="M733" i="2"/>
  <c r="M735" i="2"/>
  <c r="M734" i="2"/>
  <c r="M739" i="2"/>
  <c r="M740" i="2"/>
  <c r="M741" i="2"/>
  <c r="M743" i="2"/>
  <c r="M744" i="2"/>
  <c r="M742" i="2"/>
  <c r="M747" i="2"/>
  <c r="M750" i="2"/>
  <c r="M745" i="2"/>
  <c r="M749" i="2"/>
  <c r="M748" i="2"/>
  <c r="M746" i="2"/>
  <c r="M752" i="2"/>
  <c r="M751" i="2"/>
  <c r="M753" i="2"/>
  <c r="M754" i="2"/>
  <c r="M755" i="2"/>
  <c r="M759" i="2"/>
  <c r="M757" i="2"/>
  <c r="M758" i="2"/>
  <c r="M760" i="2"/>
  <c r="M756" i="2"/>
  <c r="M761" i="2"/>
  <c r="M763" i="2"/>
  <c r="M765" i="2"/>
  <c r="M762" i="2"/>
  <c r="M766" i="2"/>
  <c r="M764" i="2"/>
  <c r="M767" i="2"/>
  <c r="M768" i="2"/>
  <c r="M770" i="2"/>
  <c r="M771" i="2"/>
  <c r="M769" i="2"/>
  <c r="M772" i="2"/>
  <c r="M773" i="2"/>
  <c r="M774" i="2"/>
  <c r="M777" i="2"/>
  <c r="M775" i="2"/>
  <c r="M776" i="2"/>
  <c r="M780" i="2"/>
  <c r="M778" i="2"/>
  <c r="M781" i="2"/>
  <c r="M782" i="2"/>
  <c r="M779" i="2"/>
  <c r="M783" i="2"/>
  <c r="M790" i="2"/>
  <c r="M784" i="2"/>
  <c r="M787" i="2"/>
  <c r="M788" i="2"/>
  <c r="M786" i="2"/>
  <c r="M785" i="2"/>
  <c r="M791" i="2"/>
  <c r="M789" i="2"/>
  <c r="M794" i="2"/>
  <c r="M792" i="2"/>
  <c r="M795" i="2"/>
  <c r="M793" i="2"/>
  <c r="M796" i="2"/>
  <c r="M797" i="2"/>
  <c r="M798" i="2"/>
  <c r="M799" i="2"/>
  <c r="M802" i="2"/>
  <c r="M804" i="2"/>
  <c r="M810" i="2"/>
  <c r="M803" i="2"/>
  <c r="M800" i="2"/>
  <c r="M806" i="2"/>
  <c r="M801" i="2"/>
  <c r="M808" i="2"/>
  <c r="M811" i="2"/>
  <c r="M809" i="2"/>
  <c r="M813" i="2"/>
  <c r="M805" i="2"/>
  <c r="M807" i="2"/>
  <c r="M812" i="2"/>
  <c r="M815" i="2"/>
  <c r="M814" i="2"/>
  <c r="M817" i="2"/>
  <c r="M816" i="2"/>
  <c r="M818" i="2"/>
  <c r="M819" i="2"/>
  <c r="M824" i="2"/>
  <c r="M821" i="2"/>
  <c r="M820" i="2"/>
  <c r="M822" i="2"/>
  <c r="M827" i="2"/>
  <c r="M825" i="2"/>
  <c r="M823" i="2"/>
  <c r="M826" i="2"/>
  <c r="M829" i="2"/>
  <c r="M828" i="2"/>
  <c r="M832" i="2"/>
  <c r="M834" i="2"/>
  <c r="M831" i="2"/>
  <c r="M830" i="2"/>
  <c r="M835" i="2"/>
  <c r="M838" i="2"/>
  <c r="M836" i="2"/>
  <c r="M833" i="2"/>
  <c r="M840" i="2"/>
  <c r="M839" i="2"/>
  <c r="M837" i="2"/>
  <c r="M847" i="2"/>
  <c r="M842" i="2"/>
  <c r="M848" i="2"/>
  <c r="M843" i="2"/>
  <c r="M844" i="2"/>
  <c r="M845" i="2"/>
  <c r="M846" i="2"/>
  <c r="M855" i="2"/>
  <c r="M841" i="2"/>
  <c r="M851" i="2"/>
  <c r="M849" i="2"/>
  <c r="M853" i="2"/>
  <c r="M850" i="2"/>
  <c r="M852" i="2"/>
  <c r="M856" i="2"/>
  <c r="M854" i="2"/>
  <c r="M857" i="2"/>
  <c r="M858" i="2"/>
  <c r="M859" i="2"/>
  <c r="M860" i="2"/>
  <c r="M861" i="2"/>
  <c r="M862" i="2"/>
  <c r="M864" i="2"/>
  <c r="M863" i="2"/>
  <c r="M867" i="2"/>
  <c r="M866" i="2"/>
  <c r="M869" i="2"/>
  <c r="M872" i="2"/>
  <c r="M865" i="2"/>
  <c r="M868" i="2"/>
  <c r="M870" i="2"/>
  <c r="M871" i="2"/>
  <c r="M873" i="2"/>
  <c r="M875" i="2"/>
  <c r="M876" i="2"/>
  <c r="M881" i="2"/>
  <c r="M874" i="2"/>
  <c r="M877" i="2"/>
  <c r="M878" i="2"/>
  <c r="M884" i="2"/>
  <c r="M885" i="2"/>
  <c r="M879" i="2"/>
  <c r="M882" i="2"/>
  <c r="M883" i="2"/>
  <c r="M880" i="2"/>
  <c r="M892" i="2"/>
  <c r="M886" i="2"/>
  <c r="M889" i="2"/>
  <c r="M890" i="2"/>
  <c r="M887" i="2"/>
  <c r="M894" i="2"/>
  <c r="M888" i="2"/>
  <c r="M893" i="2"/>
  <c r="M899" i="2"/>
  <c r="M895" i="2"/>
  <c r="M891" i="2"/>
  <c r="M897" i="2"/>
  <c r="M898" i="2"/>
  <c r="M900" i="2"/>
  <c r="M903" i="2"/>
  <c r="M896" i="2"/>
  <c r="M904" i="2"/>
  <c r="M901" i="2"/>
  <c r="M902" i="2"/>
  <c r="M905" i="2"/>
  <c r="M908" i="2"/>
  <c r="M910" i="2"/>
  <c r="M907" i="2"/>
  <c r="M911" i="2"/>
  <c r="M912" i="2"/>
  <c r="M906" i="2"/>
  <c r="M909" i="2"/>
  <c r="M915" i="2"/>
  <c r="M919" i="2"/>
  <c r="M920" i="2"/>
  <c r="M917" i="2"/>
  <c r="M914" i="2"/>
  <c r="M918" i="2"/>
  <c r="M913" i="2"/>
  <c r="M922" i="2"/>
  <c r="M916" i="2"/>
  <c r="M921" i="2"/>
  <c r="M925" i="2"/>
  <c r="M928" i="2"/>
  <c r="M923" i="2"/>
  <c r="M924" i="2"/>
  <c r="M926" i="2"/>
  <c r="M935" i="2"/>
  <c r="M934" i="2"/>
  <c r="M936" i="2"/>
  <c r="M927" i="2"/>
  <c r="M931" i="2"/>
  <c r="M929" i="2"/>
  <c r="M930" i="2"/>
  <c r="M938" i="2"/>
  <c r="M932" i="2"/>
  <c r="M933" i="2"/>
  <c r="M939" i="2"/>
  <c r="M940" i="2"/>
  <c r="M937" i="2"/>
  <c r="M946" i="2"/>
  <c r="M941" i="2"/>
  <c r="M942" i="2"/>
  <c r="M945" i="2"/>
  <c r="M944" i="2"/>
  <c r="M947" i="2"/>
  <c r="M943" i="2"/>
  <c r="M951" i="2"/>
  <c r="M948" i="2"/>
  <c r="M949" i="2"/>
  <c r="M950" i="2"/>
  <c r="M963" i="2"/>
  <c r="M955" i="2"/>
  <c r="M957" i="2"/>
  <c r="M958" i="2"/>
  <c r="M959" i="2"/>
  <c r="M961" i="2"/>
  <c r="M953" i="2"/>
  <c r="M960" i="2"/>
  <c r="M956" i="2"/>
  <c r="M952" i="2"/>
  <c r="M962" i="2"/>
  <c r="M954" i="2"/>
  <c r="M965" i="2"/>
  <c r="M966" i="2"/>
  <c r="M967" i="2"/>
  <c r="M964" i="2"/>
  <c r="M970" i="2"/>
  <c r="M969" i="2"/>
  <c r="M973" i="2"/>
  <c r="M968" i="2"/>
  <c r="M976" i="2"/>
  <c r="M971" i="2"/>
  <c r="M974" i="2"/>
  <c r="M981" i="2"/>
  <c r="M975" i="2"/>
  <c r="M972" i="2"/>
  <c r="M977" i="2"/>
  <c r="M978" i="2"/>
  <c r="M984" i="2"/>
  <c r="M979" i="2"/>
  <c r="M980" i="2"/>
  <c r="M982" i="2"/>
  <c r="M985" i="2"/>
  <c r="M987" i="2"/>
  <c r="M983" i="2"/>
  <c r="M993" i="2"/>
  <c r="M989" i="2"/>
  <c r="M986" i="2"/>
  <c r="M992" i="2"/>
  <c r="M990" i="2"/>
  <c r="M991" i="2"/>
  <c r="M988" i="2"/>
  <c r="M994" i="2"/>
  <c r="M995" i="2"/>
  <c r="M996" i="2"/>
  <c r="M997" i="2"/>
  <c r="M998" i="2"/>
  <c r="M1005" i="2"/>
  <c r="M1003" i="2"/>
  <c r="M1000" i="2"/>
  <c r="M999" i="2"/>
  <c r="M1004" i="2"/>
  <c r="M1001" i="2"/>
  <c r="M1007" i="2"/>
  <c r="M1008" i="2"/>
  <c r="M1009" i="2"/>
  <c r="M1002" i="2"/>
  <c r="M1006" i="2"/>
  <c r="M1014" i="2"/>
  <c r="M1016" i="2"/>
  <c r="M1020" i="2"/>
  <c r="M1015" i="2"/>
  <c r="M1010" i="2"/>
  <c r="M1011" i="2"/>
  <c r="M1012" i="2"/>
  <c r="M1013" i="2"/>
  <c r="M1023" i="2"/>
  <c r="M1017" i="2"/>
  <c r="M1018" i="2"/>
  <c r="M1019" i="2"/>
  <c r="M1021" i="2"/>
  <c r="M1025" i="2"/>
  <c r="M1026" i="2"/>
  <c r="M1027" i="2"/>
  <c r="M1028" i="2"/>
  <c r="M1024" i="2"/>
  <c r="M1030" i="2"/>
  <c r="M1022" i="2"/>
  <c r="M1029" i="2"/>
  <c r="M1031" i="2"/>
  <c r="M1032" i="2"/>
  <c r="M1034" i="2"/>
  <c r="M1033" i="2"/>
  <c r="M1035" i="2"/>
  <c r="M1038" i="2"/>
  <c r="M1039" i="2"/>
  <c r="M1036" i="2"/>
  <c r="M1040" i="2"/>
  <c r="M1037" i="2"/>
  <c r="M1043" i="2"/>
  <c r="M1042" i="2"/>
  <c r="M1044" i="2"/>
  <c r="M1045" i="2"/>
  <c r="M1041" i="2"/>
  <c r="M1046" i="2"/>
  <c r="M1056" i="2"/>
  <c r="M1051" i="2"/>
  <c r="M1049" i="2"/>
  <c r="M1047" i="2"/>
  <c r="M1058" i="2"/>
  <c r="M1050" i="2"/>
  <c r="M1052" i="2"/>
  <c r="M1054" i="2"/>
  <c r="M1055" i="2"/>
  <c r="M1065" i="2"/>
  <c r="M1059" i="2"/>
  <c r="M1060" i="2"/>
  <c r="M1061" i="2"/>
  <c r="M1062" i="2"/>
  <c r="M1072" i="2"/>
  <c r="M1071" i="2"/>
  <c r="M1077" i="2"/>
  <c r="M1048" i="2"/>
  <c r="M1064" i="2"/>
  <c r="M1066" i="2"/>
  <c r="M1067" i="2"/>
  <c r="M1068" i="2"/>
  <c r="M1063" i="2"/>
  <c r="M1070" i="2"/>
  <c r="M1057" i="2"/>
  <c r="M1053" i="2"/>
  <c r="M1075" i="2"/>
  <c r="M1073" i="2"/>
  <c r="M1069" i="2"/>
  <c r="M1074" i="2"/>
  <c r="M1078" i="2"/>
  <c r="M1083" i="2"/>
  <c r="M1081" i="2"/>
  <c r="M1082" i="2"/>
  <c r="M1076" i="2"/>
  <c r="M1085" i="2"/>
  <c r="M1079" i="2"/>
  <c r="M1080" i="2"/>
  <c r="M1084" i="2"/>
  <c r="M1088" i="2"/>
  <c r="M1092" i="2"/>
  <c r="M1087" i="2"/>
  <c r="M1086" i="2"/>
  <c r="M1089" i="2"/>
  <c r="M1090" i="2"/>
  <c r="M1098" i="2"/>
  <c r="M1091" i="2"/>
  <c r="M1094" i="2"/>
  <c r="M1093" i="2"/>
  <c r="M1099" i="2"/>
  <c r="M1095" i="2"/>
  <c r="M1096" i="2"/>
  <c r="M1101" i="2"/>
  <c r="M1106" i="2"/>
  <c r="M1100" i="2"/>
  <c r="M1103" i="2"/>
  <c r="M1097" i="2"/>
  <c r="M1105" i="2"/>
  <c r="M1109" i="2"/>
  <c r="M1104" i="2"/>
  <c r="M1108" i="2"/>
  <c r="M1113" i="2"/>
  <c r="M1102" i="2"/>
  <c r="M1107" i="2"/>
  <c r="M1112" i="2"/>
  <c r="M1111" i="2"/>
  <c r="M1114" i="2"/>
  <c r="M1110" i="2"/>
  <c r="M1116" i="2"/>
  <c r="M1121" i="2"/>
  <c r="M1115" i="2"/>
  <c r="M1117" i="2"/>
  <c r="M1128" i="2"/>
  <c r="M1124" i="2"/>
  <c r="M1143" i="2"/>
  <c r="M1126" i="2"/>
  <c r="M1120" i="2"/>
  <c r="M1123" i="2"/>
  <c r="M1118" i="2"/>
  <c r="M1119" i="2"/>
  <c r="M1122" i="2"/>
  <c r="M1136" i="2"/>
  <c r="M1125" i="2"/>
  <c r="M1149" i="2"/>
  <c r="M1131" i="2"/>
  <c r="M1161" i="2"/>
  <c r="M1141" i="2"/>
  <c r="M1130" i="2"/>
  <c r="M1129" i="2"/>
  <c r="M1137" i="2"/>
  <c r="M1134" i="2"/>
  <c r="M1127" i="2"/>
  <c r="M1148" i="2"/>
  <c r="M1133" i="2"/>
  <c r="M1135" i="2"/>
  <c r="M1156" i="2"/>
  <c r="M1144" i="2"/>
  <c r="M1150" i="2"/>
  <c r="M1132" i="2"/>
  <c r="M1145" i="2"/>
  <c r="M1166" i="2"/>
  <c r="M1146" i="2"/>
  <c r="M1138" i="2"/>
  <c r="M1140" i="2"/>
  <c r="M1142" i="2"/>
  <c r="M1151" i="2"/>
  <c r="M1154" i="2"/>
  <c r="M1165" i="2"/>
  <c r="M1139" i="2"/>
  <c r="M1160" i="2"/>
  <c r="M1158" i="2"/>
  <c r="M1147" i="2"/>
  <c r="M1152" i="2"/>
  <c r="M1153" i="2"/>
  <c r="M1163" i="2"/>
  <c r="M1157" i="2"/>
  <c r="M1155" i="2"/>
  <c r="M1177" i="2"/>
  <c r="M1164" i="2"/>
  <c r="M1168" i="2"/>
  <c r="M1169" i="2"/>
  <c r="M1174" i="2"/>
  <c r="M1162" i="2"/>
  <c r="M1173" i="2"/>
  <c r="M1195" i="2"/>
  <c r="M1159" i="2"/>
  <c r="M1186" i="2"/>
  <c r="M1191" i="2"/>
  <c r="M1182" i="2"/>
  <c r="M1178" i="2"/>
  <c r="M1172" i="2"/>
  <c r="M1167" i="2"/>
  <c r="M1170" i="2"/>
  <c r="M1192" i="2"/>
  <c r="M1175" i="2"/>
  <c r="M1176" i="2"/>
  <c r="M1188" i="2"/>
  <c r="M1193" i="2"/>
  <c r="M1171" i="2"/>
  <c r="M1206" i="2"/>
  <c r="M1190" i="2"/>
  <c r="M1183" i="2"/>
  <c r="M1199" i="2"/>
  <c r="M1207" i="2"/>
  <c r="M1179" i="2"/>
  <c r="M1201" i="2"/>
  <c r="M1187" i="2"/>
  <c r="M1180" i="2"/>
  <c r="M1181" i="2"/>
  <c r="M1194" i="2"/>
  <c r="M1196" i="2"/>
  <c r="M1205" i="2"/>
  <c r="M1184" i="2"/>
  <c r="M1185" i="2"/>
  <c r="M1189" i="2"/>
  <c r="M1197" i="2"/>
  <c r="M1198" i="2"/>
  <c r="M1204" i="2"/>
  <c r="M1200" i="2"/>
  <c r="M1202" i="2"/>
  <c r="M1209" i="2"/>
  <c r="M1203" i="2"/>
  <c r="M1208" i="2"/>
  <c r="M1212" i="2"/>
  <c r="M1211" i="2"/>
  <c r="M1235" i="2"/>
  <c r="M1231" i="2"/>
  <c r="M1217" i="2"/>
  <c r="M1236" i="2"/>
  <c r="M1220" i="2"/>
  <c r="M1219" i="2"/>
  <c r="M1241" i="2"/>
  <c r="M1214" i="2"/>
  <c r="M1218" i="2"/>
  <c r="M1221" i="2"/>
  <c r="M1229" i="2"/>
  <c r="M1232" i="2"/>
  <c r="M1234" i="2"/>
  <c r="M1210" i="2"/>
  <c r="M1238" i="2"/>
  <c r="M1222" i="2"/>
  <c r="M1215" i="2"/>
  <c r="M1223" i="2"/>
  <c r="M1237" i="2"/>
  <c r="M1239" i="2"/>
  <c r="M1252" i="2"/>
  <c r="M1216" i="2"/>
  <c r="M1230" i="2"/>
  <c r="M1213" i="2"/>
  <c r="M1245" i="2"/>
  <c r="M1266" i="2"/>
  <c r="M1225" i="2"/>
  <c r="M1226" i="2"/>
  <c r="M1227" i="2"/>
  <c r="M1228" i="2"/>
  <c r="M1233" i="2"/>
  <c r="M1249" i="2"/>
  <c r="M1248" i="2"/>
  <c r="M1242" i="2"/>
  <c r="M1253" i="2"/>
  <c r="M1246" i="2"/>
  <c r="M1240" i="2"/>
  <c r="M1254" i="2"/>
  <c r="M1271" i="2"/>
  <c r="M1258" i="2"/>
  <c r="M1264" i="2"/>
  <c r="M1224" i="2"/>
  <c r="M1255" i="2"/>
  <c r="M1250" i="2"/>
  <c r="M1244" i="2"/>
  <c r="M1256" i="2"/>
  <c r="M1251" i="2"/>
  <c r="M1247" i="2"/>
  <c r="M1288" i="2"/>
  <c r="M1243" i="2"/>
  <c r="M1257" i="2"/>
  <c r="M1267" i="2"/>
  <c r="M1261" i="2"/>
  <c r="M1283" i="2"/>
  <c r="M1262" i="2"/>
  <c r="M1263" i="2"/>
  <c r="M1259" i="2"/>
  <c r="M1265" i="2"/>
  <c r="M1272" i="2"/>
  <c r="M1279" i="2"/>
  <c r="M1292" i="2"/>
  <c r="M1282" i="2"/>
  <c r="M1270" i="2"/>
  <c r="M1290" i="2"/>
  <c r="M1298" i="2"/>
  <c r="M1260" i="2"/>
  <c r="M1274" i="2"/>
  <c r="M1278" i="2"/>
  <c r="M1284" i="2"/>
  <c r="M1273" i="2"/>
  <c r="M1269" i="2"/>
  <c r="M1294" i="2"/>
  <c r="M1277" i="2"/>
  <c r="M1349" i="2"/>
  <c r="M1293" i="2"/>
  <c r="M1281" i="2"/>
  <c r="M1285" i="2"/>
  <c r="M1286" i="2"/>
  <c r="M1291" i="2"/>
  <c r="M1268" i="2"/>
  <c r="M1299" i="2"/>
  <c r="M1301" i="2"/>
  <c r="M1287" i="2"/>
  <c r="M1289" i="2"/>
  <c r="M1306" i="2"/>
  <c r="M1308" i="2"/>
  <c r="M1310" i="2"/>
  <c r="M1328" i="2"/>
  <c r="M1318" i="2"/>
  <c r="M1280" i="2"/>
  <c r="M1312" i="2"/>
  <c r="M1275" i="2"/>
  <c r="M1276" i="2"/>
  <c r="M1333" i="2"/>
  <c r="M1304" i="2"/>
  <c r="M1319" i="2"/>
  <c r="M1358" i="2"/>
  <c r="M1295" i="2"/>
  <c r="M1366" i="2"/>
  <c r="M1324" i="2"/>
  <c r="M1373" i="2"/>
  <c r="M1297" i="2"/>
  <c r="M1338" i="2"/>
  <c r="M1370" i="2"/>
  <c r="M1339" i="2"/>
  <c r="M1300" i="2"/>
  <c r="M1321" i="2"/>
  <c r="M1322" i="2"/>
  <c r="M1329" i="2"/>
  <c r="M1323" i="2"/>
  <c r="M1346" i="2"/>
  <c r="M1305" i="2"/>
  <c r="M1379" i="2"/>
  <c r="M1313" i="2"/>
  <c r="M1332" i="2"/>
  <c r="M1334" i="2"/>
  <c r="M1296" i="2"/>
  <c r="M1320" i="2"/>
  <c r="M1330" i="2"/>
  <c r="M1315" i="2"/>
  <c r="M1352" i="2"/>
  <c r="M1307" i="2"/>
  <c r="M1371" i="2"/>
  <c r="M1316" i="2"/>
  <c r="M1344" i="2"/>
  <c r="M1327" i="2"/>
  <c r="M1309" i="2"/>
  <c r="M1331" i="2"/>
  <c r="M1364" i="2"/>
  <c r="M1347" i="2"/>
  <c r="M1348" i="2"/>
  <c r="M1350" i="2"/>
  <c r="M1368" i="2"/>
  <c r="M1326" i="2"/>
  <c r="M1302" i="2"/>
  <c r="M1365" i="2"/>
  <c r="M1360" i="2"/>
  <c r="M1362" i="2"/>
  <c r="M1337" i="2"/>
  <c r="M1353" i="2"/>
  <c r="M1367" i="2"/>
  <c r="M1341" i="2"/>
  <c r="M1325" i="2"/>
  <c r="M1369" i="2"/>
  <c r="M1372" i="2"/>
  <c r="M1374" i="2"/>
  <c r="M1359" i="2"/>
  <c r="M1381" i="2"/>
  <c r="M1311" i="2"/>
  <c r="M1363" i="2"/>
  <c r="M1351" i="2"/>
  <c r="M1356" i="2"/>
  <c r="M1357" i="2"/>
  <c r="M1377" i="2"/>
  <c r="M1388" i="2"/>
  <c r="M1303" i="2"/>
  <c r="M1383" i="2"/>
  <c r="M1361" i="2"/>
  <c r="M1335" i="2"/>
  <c r="M1342" i="2"/>
  <c r="M1382" i="2"/>
  <c r="M1345" i="2"/>
  <c r="M1389" i="2"/>
  <c r="M1354" i="2"/>
  <c r="M1384" i="2"/>
  <c r="M1340" i="2"/>
  <c r="M1336" i="2"/>
  <c r="M1385" i="2"/>
  <c r="M1343" i="2"/>
  <c r="M1355" i="2"/>
  <c r="M1376" i="2"/>
  <c r="M1314" i="2"/>
  <c r="M1375" i="2"/>
  <c r="M1378" i="2"/>
  <c r="M1380" i="2"/>
  <c r="M1386" i="2"/>
  <c r="M1390" i="2"/>
  <c r="M1317" i="2"/>
  <c r="M1387" i="2"/>
  <c r="M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1" i="2"/>
  <c r="L160" i="2"/>
  <c r="L162" i="2"/>
  <c r="L163" i="2"/>
  <c r="L164" i="2"/>
  <c r="L167" i="2"/>
  <c r="L165" i="2"/>
  <c r="L166" i="2"/>
  <c r="L168" i="2"/>
  <c r="L169" i="2"/>
  <c r="L170" i="2"/>
  <c r="L171" i="2"/>
  <c r="L172" i="2"/>
  <c r="L173" i="2"/>
  <c r="L174" i="2"/>
  <c r="L175" i="2"/>
  <c r="L176" i="2"/>
  <c r="L177" i="2"/>
  <c r="L178" i="2"/>
  <c r="L180" i="2"/>
  <c r="L181" i="2"/>
  <c r="L179" i="2"/>
  <c r="L182" i="2"/>
  <c r="L183" i="2"/>
  <c r="L184" i="2"/>
  <c r="L185" i="2"/>
  <c r="L186" i="2"/>
  <c r="L187" i="2"/>
  <c r="L188" i="2"/>
  <c r="L189" i="2"/>
  <c r="L190" i="2"/>
  <c r="L191" i="2"/>
  <c r="L192" i="2"/>
  <c r="L193" i="2"/>
  <c r="L194" i="2"/>
  <c r="L195" i="2"/>
  <c r="L196" i="2"/>
  <c r="L197" i="2"/>
  <c r="L198" i="2"/>
  <c r="L199" i="2"/>
  <c r="L200" i="2"/>
  <c r="L201" i="2"/>
  <c r="L202" i="2"/>
  <c r="L203" i="2"/>
  <c r="L204" i="2"/>
  <c r="L205" i="2"/>
  <c r="L207" i="2"/>
  <c r="L206" i="2"/>
  <c r="L208" i="2"/>
  <c r="L209" i="2"/>
  <c r="L210" i="2"/>
  <c r="L211" i="2"/>
  <c r="L212" i="2"/>
  <c r="L213" i="2"/>
  <c r="L214" i="2"/>
  <c r="L215" i="2"/>
  <c r="L216" i="2"/>
  <c r="L217" i="2"/>
  <c r="L218" i="2"/>
  <c r="L219" i="2"/>
  <c r="L220" i="2"/>
  <c r="L221" i="2"/>
  <c r="L222" i="2"/>
  <c r="L223" i="2"/>
  <c r="L224" i="2"/>
  <c r="L225" i="2"/>
  <c r="L226" i="2"/>
  <c r="L227" i="2"/>
  <c r="L228" i="2"/>
  <c r="L231" i="2"/>
  <c r="L229" i="2"/>
  <c r="L230"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3" i="2"/>
  <c r="L262" i="2"/>
  <c r="L264" i="2"/>
  <c r="L265" i="2"/>
  <c r="L267" i="2"/>
  <c r="L268" i="2"/>
  <c r="L269" i="2"/>
  <c r="L270" i="2"/>
  <c r="L266" i="2"/>
  <c r="L271" i="2"/>
  <c r="L272" i="2"/>
  <c r="L273" i="2"/>
  <c r="L274" i="2"/>
  <c r="L275" i="2"/>
  <c r="L276" i="2"/>
  <c r="L277" i="2"/>
  <c r="L279" i="2"/>
  <c r="L280" i="2"/>
  <c r="L281" i="2"/>
  <c r="L282" i="2"/>
  <c r="L278" i="2"/>
  <c r="L283" i="2"/>
  <c r="L284" i="2"/>
  <c r="L285" i="2"/>
  <c r="L286" i="2"/>
  <c r="L287" i="2"/>
  <c r="L288" i="2"/>
  <c r="L289" i="2"/>
  <c r="L290" i="2"/>
  <c r="L291" i="2"/>
  <c r="L292" i="2"/>
  <c r="L293" i="2"/>
  <c r="L298" i="2"/>
  <c r="L294" i="2"/>
  <c r="L295" i="2"/>
  <c r="L296" i="2"/>
  <c r="L297"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5" i="2"/>
  <c r="L334" i="2"/>
  <c r="L336" i="2"/>
  <c r="L338" i="2"/>
  <c r="L339" i="2"/>
  <c r="L340" i="2"/>
  <c r="L341" i="2"/>
  <c r="L342" i="2"/>
  <c r="L337" i="2"/>
  <c r="L348" i="2"/>
  <c r="L343" i="2"/>
  <c r="L344" i="2"/>
  <c r="L345" i="2"/>
  <c r="L346" i="2"/>
  <c r="L347" i="2"/>
  <c r="L349" i="2"/>
  <c r="L350" i="2"/>
  <c r="L351" i="2"/>
  <c r="L352" i="2"/>
  <c r="L353" i="2"/>
  <c r="L354" i="2"/>
  <c r="L355" i="2"/>
  <c r="L356" i="2"/>
  <c r="L358" i="2"/>
  <c r="L357" i="2"/>
  <c r="L359" i="2"/>
  <c r="L360" i="2"/>
  <c r="L361" i="2"/>
  <c r="L362" i="2"/>
  <c r="L363" i="2"/>
  <c r="L365" i="2"/>
  <c r="L364" i="2"/>
  <c r="L366" i="2"/>
  <c r="L367" i="2"/>
  <c r="L368" i="2"/>
  <c r="L369" i="2"/>
  <c r="L370" i="2"/>
  <c r="L371" i="2"/>
  <c r="L372" i="2"/>
  <c r="L373" i="2"/>
  <c r="L374" i="2"/>
  <c r="L377" i="2"/>
  <c r="L375" i="2"/>
  <c r="L376" i="2"/>
  <c r="L380" i="2"/>
  <c r="L378" i="2"/>
  <c r="L379" i="2"/>
  <c r="L381" i="2"/>
  <c r="L383" i="2"/>
  <c r="L382" i="2"/>
  <c r="L384" i="2"/>
  <c r="L386" i="2"/>
  <c r="L385" i="2"/>
  <c r="L387" i="2"/>
  <c r="L388" i="2"/>
  <c r="L389" i="2"/>
  <c r="L390" i="2"/>
  <c r="L391" i="2"/>
  <c r="L392" i="2"/>
  <c r="L393" i="2"/>
  <c r="L394" i="2"/>
  <c r="L395" i="2"/>
  <c r="L396" i="2"/>
  <c r="L397" i="2"/>
  <c r="L398" i="2"/>
  <c r="L399" i="2"/>
  <c r="L400" i="2"/>
  <c r="L401" i="2"/>
  <c r="L403" i="2"/>
  <c r="L402" i="2"/>
  <c r="L404" i="2"/>
  <c r="L405" i="2"/>
  <c r="L406" i="2"/>
  <c r="L407" i="2"/>
  <c r="L408" i="2"/>
  <c r="L409" i="2"/>
  <c r="L411" i="2"/>
  <c r="L410" i="2"/>
  <c r="L412" i="2"/>
  <c r="L413" i="2"/>
  <c r="L414" i="2"/>
  <c r="L415" i="2"/>
  <c r="L416" i="2"/>
  <c r="L417" i="2"/>
  <c r="L423" i="2"/>
  <c r="L418" i="2"/>
  <c r="L419" i="2"/>
  <c r="L420" i="2"/>
  <c r="L421" i="2"/>
  <c r="L422" i="2"/>
  <c r="L425" i="2"/>
  <c r="L424" i="2"/>
  <c r="L429" i="2"/>
  <c r="L426" i="2"/>
  <c r="L427" i="2"/>
  <c r="L428" i="2"/>
  <c r="L430" i="2"/>
  <c r="L431" i="2"/>
  <c r="L434" i="2"/>
  <c r="L432" i="2"/>
  <c r="L433" i="2"/>
  <c r="L438" i="2"/>
  <c r="L435" i="2"/>
  <c r="L436" i="2"/>
  <c r="L437" i="2"/>
  <c r="L439" i="2"/>
  <c r="L441" i="2"/>
  <c r="L440" i="2"/>
  <c r="L443" i="2"/>
  <c r="L442" i="2"/>
  <c r="L444" i="2"/>
  <c r="L445" i="2"/>
  <c r="L446" i="2"/>
  <c r="L447" i="2"/>
  <c r="L448" i="2"/>
  <c r="L449" i="2"/>
  <c r="L454" i="2"/>
  <c r="L450" i="2"/>
  <c r="L451" i="2"/>
  <c r="L452" i="2"/>
  <c r="L455" i="2"/>
  <c r="L453" i="2"/>
  <c r="L456" i="2"/>
  <c r="L457" i="2"/>
  <c r="L458" i="2"/>
  <c r="L459" i="2"/>
  <c r="L460" i="2"/>
  <c r="L461" i="2"/>
  <c r="L462" i="2"/>
  <c r="L463" i="2"/>
  <c r="L464" i="2"/>
  <c r="L465" i="2"/>
  <c r="L466" i="2"/>
  <c r="L467" i="2"/>
  <c r="L472" i="2"/>
  <c r="L470" i="2"/>
  <c r="L469" i="2"/>
  <c r="L468" i="2"/>
  <c r="L471" i="2"/>
  <c r="L473" i="2"/>
  <c r="L474" i="2"/>
  <c r="L475" i="2"/>
  <c r="L477" i="2"/>
  <c r="L476" i="2"/>
  <c r="L478" i="2"/>
  <c r="L479" i="2"/>
  <c r="L481" i="2"/>
  <c r="L480" i="2"/>
  <c r="L482" i="2"/>
  <c r="L483" i="2"/>
  <c r="L485" i="2"/>
  <c r="L484" i="2"/>
  <c r="L488" i="2"/>
  <c r="L487" i="2"/>
  <c r="L486" i="2"/>
  <c r="L490" i="2"/>
  <c r="L491" i="2"/>
  <c r="L489" i="2"/>
  <c r="L492" i="2"/>
  <c r="L493" i="2"/>
  <c r="L494" i="2"/>
  <c r="L495" i="2"/>
  <c r="L496" i="2"/>
  <c r="L497" i="2"/>
  <c r="L498" i="2"/>
  <c r="L499" i="2"/>
  <c r="L501" i="2"/>
  <c r="L500" i="2"/>
  <c r="L503" i="2"/>
  <c r="L502" i="2"/>
  <c r="L504" i="2"/>
  <c r="L505" i="2"/>
  <c r="L506" i="2"/>
  <c r="L512" i="2"/>
  <c r="L509" i="2"/>
  <c r="L507" i="2"/>
  <c r="L508" i="2"/>
  <c r="L510" i="2"/>
  <c r="L511" i="2"/>
  <c r="L513" i="2"/>
  <c r="L514" i="2"/>
  <c r="L518" i="2"/>
  <c r="L515" i="2"/>
  <c r="L516" i="2"/>
  <c r="L517" i="2"/>
  <c r="L519" i="2"/>
  <c r="L535" i="2"/>
  <c r="L520" i="2"/>
  <c r="L521" i="2"/>
  <c r="L522" i="2"/>
  <c r="L523" i="2"/>
  <c r="L524" i="2"/>
  <c r="L525" i="2"/>
  <c r="L526" i="2"/>
  <c r="L527" i="2"/>
  <c r="L528" i="2"/>
  <c r="L529" i="2"/>
  <c r="L530" i="2"/>
  <c r="L532" i="2"/>
  <c r="L533" i="2"/>
  <c r="L534" i="2"/>
  <c r="L531" i="2"/>
  <c r="L536" i="2"/>
  <c r="L537" i="2"/>
  <c r="L538" i="2"/>
  <c r="L539" i="2"/>
  <c r="L540" i="2"/>
  <c r="L543" i="2"/>
  <c r="L541" i="2"/>
  <c r="L542" i="2"/>
  <c r="L544" i="2"/>
  <c r="L545" i="2"/>
  <c r="L546" i="2"/>
  <c r="L547" i="2"/>
  <c r="L548" i="2"/>
  <c r="L549" i="2"/>
  <c r="L550" i="2"/>
  <c r="L551" i="2"/>
  <c r="L552" i="2"/>
  <c r="L554" i="2"/>
  <c r="L553" i="2"/>
  <c r="L555" i="2"/>
  <c r="L556" i="2"/>
  <c r="L558" i="2"/>
  <c r="L557" i="2"/>
  <c r="L559" i="2"/>
  <c r="L563" i="2"/>
  <c r="L560" i="2"/>
  <c r="L562" i="2"/>
  <c r="L561" i="2"/>
  <c r="L564" i="2"/>
  <c r="L566" i="2"/>
  <c r="L565" i="2"/>
  <c r="L567" i="2"/>
  <c r="L568" i="2"/>
  <c r="L572" i="2"/>
  <c r="L570" i="2"/>
  <c r="L569" i="2"/>
  <c r="L571" i="2"/>
  <c r="L573" i="2"/>
  <c r="L577" i="2"/>
  <c r="L575" i="2"/>
  <c r="L574" i="2"/>
  <c r="L576" i="2"/>
  <c r="L580" i="2"/>
  <c r="L578" i="2"/>
  <c r="L579" i="2"/>
  <c r="L583" i="2"/>
  <c r="L584" i="2"/>
  <c r="L585" i="2"/>
  <c r="L582" i="2"/>
  <c r="L586" i="2"/>
  <c r="L581" i="2"/>
  <c r="L587" i="2"/>
  <c r="L588" i="2"/>
  <c r="L589" i="2"/>
  <c r="L592" i="2"/>
  <c r="L590" i="2"/>
  <c r="L591" i="2"/>
  <c r="L593" i="2"/>
  <c r="L594" i="2"/>
  <c r="L595" i="2"/>
  <c r="L596" i="2"/>
  <c r="L597" i="2"/>
  <c r="L598" i="2"/>
  <c r="L604" i="2"/>
  <c r="L602" i="2"/>
  <c r="L603" i="2"/>
  <c r="L600" i="2"/>
  <c r="L601" i="2"/>
  <c r="L599" i="2"/>
  <c r="L605" i="2"/>
  <c r="L606" i="2"/>
  <c r="L607" i="2"/>
  <c r="L608" i="2"/>
  <c r="L609" i="2"/>
  <c r="L612" i="2"/>
  <c r="L610" i="2"/>
  <c r="L613" i="2"/>
  <c r="L614" i="2"/>
  <c r="L616" i="2"/>
  <c r="L611" i="2"/>
  <c r="L615" i="2"/>
  <c r="L618" i="2"/>
  <c r="L617" i="2"/>
  <c r="L623" i="2"/>
  <c r="L619" i="2"/>
  <c r="L620" i="2"/>
  <c r="L621" i="2"/>
  <c r="L622" i="2"/>
  <c r="L624" i="2"/>
  <c r="L625" i="2"/>
  <c r="L626" i="2"/>
  <c r="L627" i="2"/>
  <c r="L628" i="2"/>
  <c r="L630" i="2"/>
  <c r="L629" i="2"/>
  <c r="L631" i="2"/>
  <c r="L633" i="2"/>
  <c r="L632" i="2"/>
  <c r="L638" i="2"/>
  <c r="L634" i="2"/>
  <c r="L636" i="2"/>
  <c r="L635" i="2"/>
  <c r="L637" i="2"/>
  <c r="L639" i="2"/>
  <c r="L640" i="2"/>
  <c r="L643" i="2"/>
  <c r="L641" i="2"/>
  <c r="L642" i="2"/>
  <c r="L644" i="2"/>
  <c r="L645" i="2"/>
  <c r="L646" i="2"/>
  <c r="L647" i="2"/>
  <c r="L648" i="2"/>
  <c r="L649" i="2"/>
  <c r="L651" i="2"/>
  <c r="L650" i="2"/>
  <c r="L652" i="2"/>
  <c r="L653" i="2"/>
  <c r="L654" i="2"/>
  <c r="L655" i="2"/>
  <c r="L657" i="2"/>
  <c r="L656" i="2"/>
  <c r="L659" i="2"/>
  <c r="L661" i="2"/>
  <c r="L658" i="2"/>
  <c r="L660" i="2"/>
  <c r="L665" i="2"/>
  <c r="L663" i="2"/>
  <c r="L662" i="2"/>
  <c r="L666" i="2"/>
  <c r="L664" i="2"/>
  <c r="L667" i="2"/>
  <c r="L668" i="2"/>
  <c r="L669" i="2"/>
  <c r="L672" i="2"/>
  <c r="L671" i="2"/>
  <c r="L670" i="2"/>
  <c r="L674" i="2"/>
  <c r="L673" i="2"/>
  <c r="L675" i="2"/>
  <c r="L676" i="2"/>
  <c r="L677" i="2"/>
  <c r="L678" i="2"/>
  <c r="L679" i="2"/>
  <c r="L680" i="2"/>
  <c r="L681" i="2"/>
  <c r="L682" i="2"/>
  <c r="L683" i="2"/>
  <c r="L685" i="2"/>
  <c r="L686" i="2"/>
  <c r="L688" i="2"/>
  <c r="L689" i="2"/>
  <c r="L687" i="2"/>
  <c r="L684" i="2"/>
  <c r="L691" i="2"/>
  <c r="L690" i="2"/>
  <c r="L692" i="2"/>
  <c r="L693" i="2"/>
  <c r="L695" i="2"/>
  <c r="L694" i="2"/>
  <c r="L701" i="2"/>
  <c r="L697" i="2"/>
  <c r="L698" i="2"/>
  <c r="L699" i="2"/>
  <c r="L700" i="2"/>
  <c r="L696" i="2"/>
  <c r="L702" i="2"/>
  <c r="L706" i="2"/>
  <c r="L703" i="2"/>
  <c r="L705" i="2"/>
  <c r="L704" i="2"/>
  <c r="L707" i="2"/>
  <c r="L708" i="2"/>
  <c r="L710" i="2"/>
  <c r="L711" i="2"/>
  <c r="L713" i="2"/>
  <c r="L709" i="2"/>
  <c r="L712" i="2"/>
  <c r="L719" i="2"/>
  <c r="L714" i="2"/>
  <c r="L715" i="2"/>
  <c r="L716" i="2"/>
  <c r="L717" i="2"/>
  <c r="L718" i="2"/>
  <c r="L720" i="2"/>
  <c r="L721" i="2"/>
  <c r="L726" i="2"/>
  <c r="L722" i="2"/>
  <c r="L727" i="2"/>
  <c r="L723" i="2"/>
  <c r="L724" i="2"/>
  <c r="L725" i="2"/>
  <c r="L728" i="2"/>
  <c r="L729" i="2"/>
  <c r="L730" i="2"/>
  <c r="L731" i="2"/>
  <c r="L736" i="2"/>
  <c r="L737" i="2"/>
  <c r="L738" i="2"/>
  <c r="L732" i="2"/>
  <c r="L733" i="2"/>
  <c r="L735" i="2"/>
  <c r="L734" i="2"/>
  <c r="L739" i="2"/>
  <c r="L740" i="2"/>
  <c r="L741" i="2"/>
  <c r="L743" i="2"/>
  <c r="L744" i="2"/>
  <c r="L742" i="2"/>
  <c r="L747" i="2"/>
  <c r="L750" i="2"/>
  <c r="L745" i="2"/>
  <c r="L749" i="2"/>
  <c r="L748" i="2"/>
  <c r="L746" i="2"/>
  <c r="L752" i="2"/>
  <c r="L751" i="2"/>
  <c r="L753" i="2"/>
  <c r="L754" i="2"/>
  <c r="L755" i="2"/>
  <c r="L759" i="2"/>
  <c r="L757" i="2"/>
  <c r="L758" i="2"/>
  <c r="L760" i="2"/>
  <c r="L756" i="2"/>
  <c r="L761" i="2"/>
  <c r="L763" i="2"/>
  <c r="L765" i="2"/>
  <c r="L762" i="2"/>
  <c r="L766" i="2"/>
  <c r="L764" i="2"/>
  <c r="L767" i="2"/>
  <c r="L768" i="2"/>
  <c r="L770" i="2"/>
  <c r="L771" i="2"/>
  <c r="L769" i="2"/>
  <c r="L772" i="2"/>
  <c r="L773" i="2"/>
  <c r="L774" i="2"/>
  <c r="L777" i="2"/>
  <c r="L775" i="2"/>
  <c r="L776" i="2"/>
  <c r="L780" i="2"/>
  <c r="L778" i="2"/>
  <c r="L781" i="2"/>
  <c r="L782" i="2"/>
  <c r="L779" i="2"/>
  <c r="L783" i="2"/>
  <c r="L790" i="2"/>
  <c r="L784" i="2"/>
  <c r="L787" i="2"/>
  <c r="L788" i="2"/>
  <c r="L786" i="2"/>
  <c r="L785" i="2"/>
  <c r="L791" i="2"/>
  <c r="L789" i="2"/>
  <c r="L794" i="2"/>
  <c r="L792" i="2"/>
  <c r="L795" i="2"/>
  <c r="L793" i="2"/>
  <c r="L796" i="2"/>
  <c r="L797" i="2"/>
  <c r="L798" i="2"/>
  <c r="L799" i="2"/>
  <c r="L802" i="2"/>
  <c r="L804" i="2"/>
  <c r="L810" i="2"/>
  <c r="L803" i="2"/>
  <c r="L800" i="2"/>
  <c r="L806" i="2"/>
  <c r="L801" i="2"/>
  <c r="L808" i="2"/>
  <c r="L811" i="2"/>
  <c r="L809" i="2"/>
  <c r="L813" i="2"/>
  <c r="L805" i="2"/>
  <c r="L807" i="2"/>
  <c r="L812" i="2"/>
  <c r="L815" i="2"/>
  <c r="L814" i="2"/>
  <c r="L817" i="2"/>
  <c r="L816" i="2"/>
  <c r="L818" i="2"/>
  <c r="L819" i="2"/>
  <c r="L824" i="2"/>
  <c r="L821" i="2"/>
  <c r="L820" i="2"/>
  <c r="L822" i="2"/>
  <c r="L827" i="2"/>
  <c r="L825" i="2"/>
  <c r="L823" i="2"/>
  <c r="L826" i="2"/>
  <c r="L829" i="2"/>
  <c r="L828" i="2"/>
  <c r="L832" i="2"/>
  <c r="L834" i="2"/>
  <c r="L831" i="2"/>
  <c r="L830" i="2"/>
  <c r="L835" i="2"/>
  <c r="L838" i="2"/>
  <c r="L836" i="2"/>
  <c r="L833" i="2"/>
  <c r="L840" i="2"/>
  <c r="L839" i="2"/>
  <c r="L837" i="2"/>
  <c r="L847" i="2"/>
  <c r="L842" i="2"/>
  <c r="L848" i="2"/>
  <c r="L843" i="2"/>
  <c r="L844" i="2"/>
  <c r="L845" i="2"/>
  <c r="L846" i="2"/>
  <c r="L855" i="2"/>
  <c r="L841" i="2"/>
  <c r="L851" i="2"/>
  <c r="L849" i="2"/>
  <c r="L853" i="2"/>
  <c r="L850" i="2"/>
  <c r="L852" i="2"/>
  <c r="L856" i="2"/>
  <c r="L854" i="2"/>
  <c r="L857" i="2"/>
  <c r="L858" i="2"/>
  <c r="L859" i="2"/>
  <c r="L860" i="2"/>
  <c r="L861" i="2"/>
  <c r="L862" i="2"/>
  <c r="L864" i="2"/>
  <c r="L863" i="2"/>
  <c r="L867" i="2"/>
  <c r="L866" i="2"/>
  <c r="L869" i="2"/>
  <c r="L872" i="2"/>
  <c r="L865" i="2"/>
  <c r="L868" i="2"/>
  <c r="L870" i="2"/>
  <c r="L871" i="2"/>
  <c r="L873" i="2"/>
  <c r="L875" i="2"/>
  <c r="L876" i="2"/>
  <c r="L881" i="2"/>
  <c r="L874" i="2"/>
  <c r="L877" i="2"/>
  <c r="L878" i="2"/>
  <c r="L884" i="2"/>
  <c r="L885" i="2"/>
  <c r="L879" i="2"/>
  <c r="L882" i="2"/>
  <c r="L883" i="2"/>
  <c r="L880" i="2"/>
  <c r="L892" i="2"/>
  <c r="L886" i="2"/>
  <c r="L889" i="2"/>
  <c r="L890" i="2"/>
  <c r="L887" i="2"/>
  <c r="L894" i="2"/>
  <c r="L888" i="2"/>
  <c r="L893" i="2"/>
  <c r="L899" i="2"/>
  <c r="L895" i="2"/>
  <c r="L891" i="2"/>
  <c r="L897" i="2"/>
  <c r="L898" i="2"/>
  <c r="L900" i="2"/>
  <c r="L903" i="2"/>
  <c r="L896" i="2"/>
  <c r="L904" i="2"/>
  <c r="L901" i="2"/>
  <c r="L902" i="2"/>
  <c r="L905" i="2"/>
  <c r="L908" i="2"/>
  <c r="L910" i="2"/>
  <c r="L907" i="2"/>
  <c r="L911" i="2"/>
  <c r="L912" i="2"/>
  <c r="L906" i="2"/>
  <c r="L909" i="2"/>
  <c r="L915" i="2"/>
  <c r="L919" i="2"/>
  <c r="L920" i="2"/>
  <c r="L917" i="2"/>
  <c r="L914" i="2"/>
  <c r="L918" i="2"/>
  <c r="L913" i="2"/>
  <c r="L922" i="2"/>
  <c r="L916" i="2"/>
  <c r="L921" i="2"/>
  <c r="L925" i="2"/>
  <c r="L928" i="2"/>
  <c r="L923" i="2"/>
  <c r="L924" i="2"/>
  <c r="L926" i="2"/>
  <c r="L935" i="2"/>
  <c r="L934" i="2"/>
  <c r="L936" i="2"/>
  <c r="L927" i="2"/>
  <c r="L931" i="2"/>
  <c r="L929" i="2"/>
  <c r="L930" i="2"/>
  <c r="L938" i="2"/>
  <c r="L932" i="2"/>
  <c r="L933" i="2"/>
  <c r="L939" i="2"/>
  <c r="L940" i="2"/>
  <c r="L937" i="2"/>
  <c r="L946" i="2"/>
  <c r="L941" i="2"/>
  <c r="L942" i="2"/>
  <c r="L945" i="2"/>
  <c r="L944" i="2"/>
  <c r="L947" i="2"/>
  <c r="L943" i="2"/>
  <c r="L951" i="2"/>
  <c r="L948" i="2"/>
  <c r="L949" i="2"/>
  <c r="L950" i="2"/>
  <c r="L963" i="2"/>
  <c r="L955" i="2"/>
  <c r="L957" i="2"/>
  <c r="L958" i="2"/>
  <c r="L959" i="2"/>
  <c r="L961" i="2"/>
  <c r="L953" i="2"/>
  <c r="L960" i="2"/>
  <c r="L956" i="2"/>
  <c r="L952" i="2"/>
  <c r="L962" i="2"/>
  <c r="L954" i="2"/>
  <c r="L965" i="2"/>
  <c r="L966" i="2"/>
  <c r="L967" i="2"/>
  <c r="L964" i="2"/>
  <c r="L970" i="2"/>
  <c r="L969" i="2"/>
  <c r="L973" i="2"/>
  <c r="L968" i="2"/>
  <c r="L976" i="2"/>
  <c r="L971" i="2"/>
  <c r="L974" i="2"/>
  <c r="L981" i="2"/>
  <c r="L975" i="2"/>
  <c r="L972" i="2"/>
  <c r="L977" i="2"/>
  <c r="L978" i="2"/>
  <c r="L984" i="2"/>
  <c r="L979" i="2"/>
  <c r="L980" i="2"/>
  <c r="L982" i="2"/>
  <c r="L985" i="2"/>
  <c r="L987" i="2"/>
  <c r="L983" i="2"/>
  <c r="L993" i="2"/>
  <c r="L989" i="2"/>
  <c r="L986" i="2"/>
  <c r="L992" i="2"/>
  <c r="L990" i="2"/>
  <c r="L991" i="2"/>
  <c r="L988" i="2"/>
  <c r="L994" i="2"/>
  <c r="L995" i="2"/>
  <c r="L996" i="2"/>
  <c r="L997" i="2"/>
  <c r="L998" i="2"/>
  <c r="L1005" i="2"/>
  <c r="L1003" i="2"/>
  <c r="L1000" i="2"/>
  <c r="L999" i="2"/>
  <c r="L1004" i="2"/>
  <c r="L1001" i="2"/>
  <c r="L1007" i="2"/>
  <c r="L1008" i="2"/>
  <c r="L1009" i="2"/>
  <c r="L1002" i="2"/>
  <c r="L1006" i="2"/>
  <c r="L1014" i="2"/>
  <c r="L1016" i="2"/>
  <c r="L1020" i="2"/>
  <c r="L1015" i="2"/>
  <c r="L1010" i="2"/>
  <c r="L1011" i="2"/>
  <c r="L1012" i="2"/>
  <c r="L1013" i="2"/>
  <c r="L1023" i="2"/>
  <c r="L1017" i="2"/>
  <c r="L1018" i="2"/>
  <c r="L1019" i="2"/>
  <c r="L1021" i="2"/>
  <c r="L1025" i="2"/>
  <c r="L1026" i="2"/>
  <c r="L1027" i="2"/>
  <c r="L1028" i="2"/>
  <c r="L1024" i="2"/>
  <c r="L1030" i="2"/>
  <c r="L1022" i="2"/>
  <c r="L1029" i="2"/>
  <c r="L1031" i="2"/>
  <c r="L1032" i="2"/>
  <c r="L1034" i="2"/>
  <c r="L1033" i="2"/>
  <c r="L1035" i="2"/>
  <c r="L1038" i="2"/>
  <c r="L1039" i="2"/>
  <c r="L1036" i="2"/>
  <c r="L1040" i="2"/>
  <c r="L1037" i="2"/>
  <c r="L1043" i="2"/>
  <c r="L1042" i="2"/>
  <c r="L1044" i="2"/>
  <c r="L1045" i="2"/>
  <c r="L1041" i="2"/>
  <c r="L1046" i="2"/>
  <c r="L1056" i="2"/>
  <c r="L1051" i="2"/>
  <c r="L1049" i="2"/>
  <c r="L1047" i="2"/>
  <c r="L1058" i="2"/>
  <c r="L1050" i="2"/>
  <c r="L1052" i="2"/>
  <c r="L1054" i="2"/>
  <c r="L1055" i="2"/>
  <c r="L1065" i="2"/>
  <c r="L1059" i="2"/>
  <c r="L1060" i="2"/>
  <c r="L1061" i="2"/>
  <c r="L1062" i="2"/>
  <c r="L1072" i="2"/>
  <c r="L1071" i="2"/>
  <c r="L1077" i="2"/>
  <c r="L1048" i="2"/>
  <c r="L1064" i="2"/>
  <c r="L1066" i="2"/>
  <c r="L1067" i="2"/>
  <c r="L1068" i="2"/>
  <c r="L1063" i="2"/>
  <c r="L1070" i="2"/>
  <c r="L1057" i="2"/>
  <c r="L1053" i="2"/>
  <c r="L1075" i="2"/>
  <c r="L1073" i="2"/>
  <c r="L1069" i="2"/>
  <c r="L1074" i="2"/>
  <c r="L1078" i="2"/>
  <c r="L1083" i="2"/>
  <c r="L1081" i="2"/>
  <c r="L1082" i="2"/>
  <c r="L1076" i="2"/>
  <c r="L1085" i="2"/>
  <c r="L1079" i="2"/>
  <c r="L1080" i="2"/>
  <c r="L1084" i="2"/>
  <c r="L1088" i="2"/>
  <c r="L1092" i="2"/>
  <c r="L1087" i="2"/>
  <c r="L1086" i="2"/>
  <c r="L1089" i="2"/>
  <c r="L1090" i="2"/>
  <c r="L1098" i="2"/>
  <c r="L1091" i="2"/>
  <c r="L1094" i="2"/>
  <c r="L1093" i="2"/>
  <c r="L1099" i="2"/>
  <c r="L1095" i="2"/>
  <c r="L1096" i="2"/>
  <c r="L1101" i="2"/>
  <c r="L1106" i="2"/>
  <c r="L1100" i="2"/>
  <c r="L1103" i="2"/>
  <c r="L1097" i="2"/>
  <c r="L1105" i="2"/>
  <c r="L1109" i="2"/>
  <c r="L1104" i="2"/>
  <c r="L1108" i="2"/>
  <c r="L1113" i="2"/>
  <c r="L1102" i="2"/>
  <c r="L1107" i="2"/>
  <c r="L1112" i="2"/>
  <c r="L1111" i="2"/>
  <c r="L1114" i="2"/>
  <c r="L1110" i="2"/>
  <c r="L1116" i="2"/>
  <c r="L1121" i="2"/>
  <c r="L1115" i="2"/>
  <c r="L1117" i="2"/>
  <c r="L1128" i="2"/>
  <c r="L1124" i="2"/>
  <c r="L1143" i="2"/>
  <c r="L1126" i="2"/>
  <c r="L1120" i="2"/>
  <c r="L1123" i="2"/>
  <c r="L1118" i="2"/>
  <c r="L1119" i="2"/>
  <c r="L1122" i="2"/>
  <c r="L1136" i="2"/>
  <c r="L1125" i="2"/>
  <c r="L1149" i="2"/>
  <c r="L1131" i="2"/>
  <c r="L1161" i="2"/>
  <c r="L1141" i="2"/>
  <c r="L1130" i="2"/>
  <c r="L1129" i="2"/>
  <c r="L1137" i="2"/>
  <c r="L1134" i="2"/>
  <c r="L1127" i="2"/>
  <c r="L1148" i="2"/>
  <c r="L1133" i="2"/>
  <c r="L1135" i="2"/>
  <c r="L1156" i="2"/>
  <c r="L1144" i="2"/>
  <c r="L1150" i="2"/>
  <c r="L1132" i="2"/>
  <c r="L1145" i="2"/>
  <c r="L1166" i="2"/>
  <c r="L1146" i="2"/>
  <c r="L1138" i="2"/>
  <c r="L1140" i="2"/>
  <c r="L1142" i="2"/>
  <c r="L1151" i="2"/>
  <c r="L1154" i="2"/>
  <c r="L1165" i="2"/>
  <c r="L1139" i="2"/>
  <c r="L1160" i="2"/>
  <c r="L1158" i="2"/>
  <c r="L1147" i="2"/>
  <c r="L1152" i="2"/>
  <c r="L1153" i="2"/>
  <c r="L1163" i="2"/>
  <c r="L1157" i="2"/>
  <c r="L1155" i="2"/>
  <c r="L1177" i="2"/>
  <c r="L1164" i="2"/>
  <c r="L1168" i="2"/>
  <c r="L1169" i="2"/>
  <c r="L1174" i="2"/>
  <c r="L1162" i="2"/>
  <c r="L1173" i="2"/>
  <c r="L1195" i="2"/>
  <c r="L1159" i="2"/>
  <c r="L1186" i="2"/>
  <c r="L1191" i="2"/>
  <c r="L1182" i="2"/>
  <c r="L1178" i="2"/>
  <c r="L1172" i="2"/>
  <c r="L1167" i="2"/>
  <c r="L1170" i="2"/>
  <c r="L1192" i="2"/>
  <c r="L1175" i="2"/>
  <c r="L1176" i="2"/>
  <c r="L1188" i="2"/>
  <c r="L1193" i="2"/>
  <c r="L1171" i="2"/>
  <c r="L1206" i="2"/>
  <c r="L1190" i="2"/>
  <c r="L1183" i="2"/>
  <c r="L1199" i="2"/>
  <c r="L1207" i="2"/>
  <c r="L1179" i="2"/>
  <c r="L1201" i="2"/>
  <c r="L1187" i="2"/>
  <c r="L1180" i="2"/>
  <c r="L1181" i="2"/>
  <c r="L1194" i="2"/>
  <c r="L1196" i="2"/>
  <c r="L1205" i="2"/>
  <c r="L1184" i="2"/>
  <c r="L1185" i="2"/>
  <c r="L1189" i="2"/>
  <c r="L1197" i="2"/>
  <c r="L1198" i="2"/>
  <c r="L1204" i="2"/>
  <c r="L1200" i="2"/>
  <c r="L1202" i="2"/>
  <c r="L1209" i="2"/>
  <c r="L1203" i="2"/>
  <c r="L1208" i="2"/>
  <c r="L1212" i="2"/>
  <c r="L1211" i="2"/>
  <c r="L1235" i="2"/>
  <c r="L1231" i="2"/>
  <c r="L1217" i="2"/>
  <c r="L1236" i="2"/>
  <c r="L1220" i="2"/>
  <c r="L1219" i="2"/>
  <c r="L1241" i="2"/>
  <c r="L1214" i="2"/>
  <c r="L1218" i="2"/>
  <c r="L1221" i="2"/>
  <c r="L1229" i="2"/>
  <c r="L1232" i="2"/>
  <c r="L1234" i="2"/>
  <c r="L1210" i="2"/>
  <c r="L1238" i="2"/>
  <c r="L1222" i="2"/>
  <c r="L1215" i="2"/>
  <c r="L1223" i="2"/>
  <c r="L1237" i="2"/>
  <c r="L1239" i="2"/>
  <c r="L1252" i="2"/>
  <c r="L1216" i="2"/>
  <c r="L1230" i="2"/>
  <c r="L1213" i="2"/>
  <c r="L1245" i="2"/>
  <c r="L1266" i="2"/>
  <c r="L1225" i="2"/>
  <c r="L1226" i="2"/>
  <c r="L1227" i="2"/>
  <c r="L1228" i="2"/>
  <c r="L1233" i="2"/>
  <c r="L1249" i="2"/>
  <c r="L1248" i="2"/>
  <c r="L1242" i="2"/>
  <c r="L1253" i="2"/>
  <c r="L1246" i="2"/>
  <c r="L1240" i="2"/>
  <c r="L1254" i="2"/>
  <c r="L1271" i="2"/>
  <c r="L1258" i="2"/>
  <c r="L1264" i="2"/>
  <c r="L1224" i="2"/>
  <c r="L1255" i="2"/>
  <c r="L1250" i="2"/>
  <c r="L1244" i="2"/>
  <c r="L1256" i="2"/>
  <c r="L1251" i="2"/>
  <c r="L1247" i="2"/>
  <c r="L1288" i="2"/>
  <c r="L1243" i="2"/>
  <c r="L1257" i="2"/>
  <c r="L1267" i="2"/>
  <c r="L1261" i="2"/>
  <c r="L1283" i="2"/>
  <c r="L1262" i="2"/>
  <c r="L1263" i="2"/>
  <c r="L1259" i="2"/>
  <c r="L1265" i="2"/>
  <c r="L1272" i="2"/>
  <c r="L1279" i="2"/>
  <c r="L1292" i="2"/>
  <c r="L1282" i="2"/>
  <c r="L1270" i="2"/>
  <c r="L1290" i="2"/>
  <c r="L1298" i="2"/>
  <c r="L1260" i="2"/>
  <c r="L1274" i="2"/>
  <c r="L1278" i="2"/>
  <c r="L1284" i="2"/>
  <c r="L1273" i="2"/>
  <c r="L1269" i="2"/>
  <c r="L1294" i="2"/>
  <c r="L1277" i="2"/>
  <c r="L1349" i="2"/>
  <c r="L1293" i="2"/>
  <c r="L1281" i="2"/>
  <c r="L1285" i="2"/>
  <c r="L1286" i="2"/>
  <c r="L1291" i="2"/>
  <c r="L1268" i="2"/>
  <c r="L1299" i="2"/>
  <c r="L1301" i="2"/>
  <c r="L1287" i="2"/>
  <c r="L1289" i="2"/>
  <c r="L1306" i="2"/>
  <c r="L1308" i="2"/>
  <c r="L1310" i="2"/>
  <c r="L1328" i="2"/>
  <c r="L1318" i="2"/>
  <c r="L1280" i="2"/>
  <c r="L1312" i="2"/>
  <c r="L1275" i="2"/>
  <c r="L1276" i="2"/>
  <c r="L1333" i="2"/>
  <c r="L1304" i="2"/>
  <c r="L1319" i="2"/>
  <c r="L1358" i="2"/>
  <c r="L1295" i="2"/>
  <c r="L1366" i="2"/>
  <c r="L1324" i="2"/>
  <c r="L1373" i="2"/>
  <c r="L1297" i="2"/>
  <c r="L1338" i="2"/>
  <c r="L1370" i="2"/>
  <c r="L1339" i="2"/>
  <c r="L1300" i="2"/>
  <c r="L1321" i="2"/>
  <c r="L1322" i="2"/>
  <c r="L1329" i="2"/>
  <c r="L1323" i="2"/>
  <c r="L1346" i="2"/>
  <c r="L1305" i="2"/>
  <c r="L1379" i="2"/>
  <c r="L1313" i="2"/>
  <c r="L1332" i="2"/>
  <c r="L1334" i="2"/>
  <c r="L1296" i="2"/>
  <c r="L1320" i="2"/>
  <c r="L1330" i="2"/>
  <c r="L1315" i="2"/>
  <c r="L1352" i="2"/>
  <c r="L1307" i="2"/>
  <c r="L1371" i="2"/>
  <c r="L1316" i="2"/>
  <c r="L1344" i="2"/>
  <c r="L1327" i="2"/>
  <c r="L1309" i="2"/>
  <c r="L1331" i="2"/>
  <c r="L1364" i="2"/>
  <c r="L1347" i="2"/>
  <c r="L1348" i="2"/>
  <c r="L1350" i="2"/>
  <c r="L1368" i="2"/>
  <c r="L1326" i="2"/>
  <c r="L1302" i="2"/>
  <c r="L1365" i="2"/>
  <c r="L1360" i="2"/>
  <c r="L1362" i="2"/>
  <c r="L1337" i="2"/>
  <c r="L1353" i="2"/>
  <c r="L1367" i="2"/>
  <c r="L1341" i="2"/>
  <c r="L1325" i="2"/>
  <c r="L1369" i="2"/>
  <c r="L1372" i="2"/>
  <c r="L1374" i="2"/>
  <c r="L1359" i="2"/>
  <c r="L1381" i="2"/>
  <c r="L1311" i="2"/>
  <c r="L1363" i="2"/>
  <c r="L1351" i="2"/>
  <c r="L1356" i="2"/>
  <c r="L1357" i="2"/>
  <c r="L1377" i="2"/>
  <c r="L1388" i="2"/>
  <c r="L1303" i="2"/>
  <c r="L1383" i="2"/>
  <c r="L1361" i="2"/>
  <c r="L1335" i="2"/>
  <c r="L1342" i="2"/>
  <c r="L1382" i="2"/>
  <c r="L1345" i="2"/>
  <c r="L1389" i="2"/>
  <c r="L1354" i="2"/>
  <c r="L1384" i="2"/>
  <c r="L1340" i="2"/>
  <c r="L1336" i="2"/>
  <c r="L1385" i="2"/>
  <c r="L1343" i="2"/>
  <c r="L1355" i="2"/>
  <c r="L1376" i="2"/>
  <c r="L1314" i="2"/>
  <c r="L1375" i="2"/>
  <c r="L1378" i="2"/>
  <c r="L1380" i="2"/>
  <c r="L1386" i="2"/>
  <c r="L1390" i="2"/>
  <c r="L1317" i="2"/>
  <c r="L1387" i="2"/>
  <c r="J253" i="2"/>
  <c r="K253" i="2" s="1"/>
  <c r="J128" i="2"/>
  <c r="K128" i="2" s="1"/>
  <c r="J578" i="2"/>
  <c r="K578" i="2" s="1"/>
  <c r="J55" i="2"/>
  <c r="K55" i="2" s="1"/>
  <c r="J356" i="2"/>
  <c r="K356" i="2" s="1"/>
  <c r="J242" i="2"/>
  <c r="K242" i="2" s="1"/>
  <c r="J379" i="2"/>
  <c r="K379" i="2" s="1"/>
  <c r="J186" i="2"/>
  <c r="K186" i="2" s="1"/>
  <c r="J23" i="2"/>
  <c r="K23" i="2" s="1"/>
  <c r="J129" i="2"/>
  <c r="K129" i="2" s="1"/>
  <c r="J424" i="2"/>
  <c r="K424" i="2" s="1"/>
  <c r="J56" i="2"/>
  <c r="K56" i="2" s="1"/>
  <c r="J2" i="2"/>
  <c r="K2" i="2" s="1"/>
  <c r="J902" i="2"/>
  <c r="K902" i="2" s="1"/>
  <c r="J708" i="2"/>
  <c r="K708" i="2" s="1"/>
  <c r="J326" i="2"/>
  <c r="K326" i="2" s="1"/>
  <c r="J168" i="2"/>
  <c r="K168" i="2" s="1"/>
  <c r="J130" i="2"/>
  <c r="K130" i="2" s="1"/>
  <c r="J435" i="2"/>
  <c r="K435" i="2" s="1"/>
  <c r="J456" i="2"/>
  <c r="K456" i="2" s="1"/>
  <c r="J1097" i="2"/>
  <c r="K1097" i="2" s="1"/>
  <c r="J481" i="2"/>
  <c r="K481" i="2" s="1"/>
  <c r="J361" i="2"/>
  <c r="K361" i="2" s="1"/>
  <c r="J520" i="2"/>
  <c r="K520" i="2" s="1"/>
  <c r="J714" i="2"/>
  <c r="K714" i="2" s="1"/>
  <c r="J451" i="2"/>
  <c r="K451" i="2" s="1"/>
  <c r="J155" i="2"/>
  <c r="K155" i="2" s="1"/>
  <c r="J851" i="2"/>
  <c r="K851" i="2" s="1"/>
  <c r="J1260" i="2"/>
  <c r="K1260" i="2" s="1"/>
  <c r="J294" i="2"/>
  <c r="K294" i="2" s="1"/>
  <c r="J74" i="2"/>
  <c r="K74" i="2" s="1"/>
  <c r="J939" i="2"/>
  <c r="K939" i="2" s="1"/>
  <c r="J1079" i="2"/>
  <c r="K1079" i="2" s="1"/>
  <c r="J1203" i="2"/>
  <c r="K1203" i="2" s="1"/>
  <c r="J1059" i="2"/>
  <c r="K1059" i="2" s="1"/>
  <c r="J243" i="2"/>
  <c r="K243" i="2" s="1"/>
  <c r="J419" i="2"/>
  <c r="K419" i="2" s="1"/>
  <c r="J1145" i="2"/>
  <c r="K1145" i="2" s="1"/>
  <c r="J605" i="2"/>
  <c r="K605" i="2" s="1"/>
  <c r="J1172" i="2"/>
  <c r="K1172" i="2" s="1"/>
  <c r="J45" i="2"/>
  <c r="K45" i="2" s="1"/>
  <c r="J219" i="2"/>
  <c r="K219" i="2" s="1"/>
  <c r="J254" i="2"/>
  <c r="K254" i="2" s="1"/>
  <c r="J455" i="2"/>
  <c r="K455" i="2" s="1"/>
  <c r="J521" i="2"/>
  <c r="K521" i="2" s="1"/>
  <c r="J512" i="2"/>
  <c r="K512" i="2" s="1"/>
  <c r="J568" i="2"/>
  <c r="K568" i="2" s="1"/>
  <c r="J3" i="2"/>
  <c r="K3" i="2" s="1"/>
  <c r="J1177" i="2"/>
  <c r="K1177" i="2" s="1"/>
  <c r="J62" i="2"/>
  <c r="K62" i="2" s="1"/>
  <c r="J249" i="2"/>
  <c r="K249" i="2" s="1"/>
  <c r="J63" i="2"/>
  <c r="K63" i="2" s="1"/>
  <c r="J567" i="2"/>
  <c r="K567" i="2" s="1"/>
  <c r="J757" i="2"/>
  <c r="K757" i="2" s="1"/>
  <c r="J1218" i="2"/>
  <c r="K1218" i="2" s="1"/>
  <c r="J834" i="2"/>
  <c r="K834" i="2" s="1"/>
  <c r="J24" i="2"/>
  <c r="K24" i="2" s="1"/>
  <c r="J156" i="2"/>
  <c r="K156" i="2" s="1"/>
  <c r="J1123" i="2"/>
  <c r="K1123" i="2" s="1"/>
  <c r="J624" i="2"/>
  <c r="K624" i="2" s="1"/>
  <c r="J910" i="2"/>
  <c r="K910" i="2" s="1"/>
  <c r="J619" i="2"/>
  <c r="K619" i="2" s="1"/>
  <c r="J1025" i="2"/>
  <c r="K1025" i="2" s="1"/>
  <c r="J196" i="2"/>
  <c r="K196" i="2" s="1"/>
  <c r="J120" i="2"/>
  <c r="K120" i="2" s="1"/>
  <c r="J4" i="2"/>
  <c r="K4" i="2" s="1"/>
  <c r="J1175" i="2"/>
  <c r="K1175" i="2" s="1"/>
  <c r="J1170" i="2"/>
  <c r="K1170" i="2" s="1"/>
  <c r="J854" i="2"/>
  <c r="K854" i="2" s="1"/>
  <c r="J305" i="2"/>
  <c r="K305" i="2" s="1"/>
  <c r="J1268" i="2"/>
  <c r="K1268" i="2" s="1"/>
  <c r="J1263" i="2"/>
  <c r="K1263" i="2" s="1"/>
  <c r="J121" i="2"/>
  <c r="K121" i="2" s="1"/>
  <c r="J588" i="2"/>
  <c r="K588" i="2" s="1"/>
  <c r="J957" i="2"/>
  <c r="K957" i="2" s="1"/>
  <c r="J1134" i="2"/>
  <c r="K1134" i="2" s="1"/>
  <c r="J1007" i="2"/>
  <c r="K1007" i="2" s="1"/>
  <c r="J1196" i="2"/>
  <c r="K1196" i="2" s="1"/>
  <c r="J1158" i="2"/>
  <c r="K1158" i="2" s="1"/>
  <c r="J1359" i="2"/>
  <c r="K1359" i="2" s="1"/>
  <c r="J255" i="2"/>
  <c r="K255" i="2" s="1"/>
  <c r="J522" i="2"/>
  <c r="K522" i="2" s="1"/>
  <c r="J1098" i="2"/>
  <c r="K1098" i="2" s="1"/>
  <c r="J204" i="2"/>
  <c r="K204" i="2" s="1"/>
  <c r="J492" i="2"/>
  <c r="K492" i="2" s="1"/>
  <c r="J606" i="2"/>
  <c r="K606" i="2" s="1"/>
  <c r="J715" i="2"/>
  <c r="K715" i="2" s="1"/>
  <c r="J620" i="2"/>
  <c r="K620" i="2" s="1"/>
  <c r="J1280" i="2"/>
  <c r="K1280" i="2" s="1"/>
  <c r="J256" i="2"/>
  <c r="K256" i="2" s="1"/>
  <c r="J504" i="2"/>
  <c r="K504" i="2" s="1"/>
  <c r="J157" i="2"/>
  <c r="K157" i="2" s="1"/>
  <c r="J57" i="2"/>
  <c r="K57" i="2" s="1"/>
  <c r="J1183" i="2"/>
  <c r="K1183" i="2" s="1"/>
  <c r="J632" i="2"/>
  <c r="K632" i="2" s="1"/>
  <c r="J936" i="2"/>
  <c r="K936" i="2" s="1"/>
  <c r="J1065" i="2"/>
  <c r="K1065" i="2" s="1"/>
  <c r="J1058" i="2"/>
  <c r="K1058" i="2" s="1"/>
  <c r="J271" i="2"/>
  <c r="K271" i="2" s="1"/>
  <c r="J1066" i="2"/>
  <c r="K1066" i="2" s="1"/>
  <c r="J746" i="2"/>
  <c r="K746" i="2" s="1"/>
  <c r="J636" i="2"/>
  <c r="K636" i="2" s="1"/>
  <c r="J985" i="2"/>
  <c r="K985" i="2" s="1"/>
  <c r="J169" i="2"/>
  <c r="K169" i="2" s="1"/>
  <c r="J432" i="2"/>
  <c r="K432" i="2" s="1"/>
  <c r="J843" i="2"/>
  <c r="K843" i="2" s="1"/>
  <c r="J257" i="2"/>
  <c r="K257" i="2" s="1"/>
  <c r="J1107" i="2"/>
  <c r="K1107" i="2" s="1"/>
  <c r="J775" i="2"/>
  <c r="K775" i="2" s="1"/>
  <c r="J244" i="2"/>
  <c r="K244" i="2" s="1"/>
  <c r="J870" i="2"/>
  <c r="K870" i="2" s="1"/>
  <c r="J295" i="2"/>
  <c r="K295" i="2" s="1"/>
  <c r="J1063" i="2"/>
  <c r="K1063" i="2" s="1"/>
  <c r="J958" i="2"/>
  <c r="K958" i="2" s="1"/>
  <c r="J1155" i="2"/>
  <c r="K1155" i="2" s="1"/>
  <c r="J966" i="2"/>
  <c r="K966" i="2" s="1"/>
  <c r="J1156" i="2"/>
  <c r="K1156" i="2" s="1"/>
  <c r="J1056" i="2"/>
  <c r="K1056" i="2" s="1"/>
  <c r="J1026" i="2"/>
  <c r="K1026" i="2" s="1"/>
  <c r="J1310" i="2"/>
  <c r="K1310" i="2" s="1"/>
  <c r="J929" i="2"/>
  <c r="K929" i="2" s="1"/>
  <c r="J1369" i="2"/>
  <c r="K1369" i="2" s="1"/>
  <c r="J1133" i="2"/>
  <c r="K1133" i="2" s="1"/>
  <c r="J1032" i="2"/>
  <c r="K1032" i="2" s="1"/>
  <c r="J122" i="2"/>
  <c r="K122" i="2" s="1"/>
  <c r="J207" i="2"/>
  <c r="K207" i="2" s="1"/>
  <c r="J442" i="2"/>
  <c r="K442" i="2" s="1"/>
  <c r="J1029" i="2"/>
  <c r="K1029" i="2" s="1"/>
  <c r="J1225" i="2"/>
  <c r="K1225" i="2" s="1"/>
  <c r="J80" i="2"/>
  <c r="K80" i="2" s="1"/>
  <c r="J716" i="2"/>
  <c r="K716" i="2" s="1"/>
  <c r="J844" i="2"/>
  <c r="K844" i="2" s="1"/>
  <c r="J798" i="2"/>
  <c r="K798" i="2" s="1"/>
  <c r="J1334" i="2"/>
  <c r="K1334" i="2" s="1"/>
  <c r="J135" i="2"/>
  <c r="K135" i="2" s="1"/>
  <c r="J1010" i="2"/>
  <c r="K1010" i="2" s="1"/>
  <c r="J1060" i="2"/>
  <c r="K1060" i="2" s="1"/>
  <c r="J769" i="2"/>
  <c r="K769" i="2" s="1"/>
  <c r="J938" i="2"/>
  <c r="K938" i="2" s="1"/>
  <c r="J296" i="2"/>
  <c r="K296" i="2" s="1"/>
  <c r="J858" i="2"/>
  <c r="K858" i="2" s="1"/>
  <c r="J250" i="2"/>
  <c r="K250" i="2" s="1"/>
  <c r="J1266" i="2"/>
  <c r="K1266" i="2" s="1"/>
  <c r="J22" i="2"/>
  <c r="K22" i="2" s="1"/>
  <c r="J653" i="2"/>
  <c r="K653" i="2" s="1"/>
  <c r="J1020" i="2"/>
  <c r="K1020" i="2" s="1"/>
  <c r="J677" i="2"/>
  <c r="K677" i="2" s="1"/>
  <c r="J1086" i="2"/>
  <c r="K1086" i="2" s="1"/>
  <c r="J194" i="2"/>
  <c r="K194" i="2" s="1"/>
  <c r="J1197" i="2"/>
  <c r="K1197" i="2" s="1"/>
  <c r="J1262" i="2"/>
  <c r="K1262" i="2" s="1"/>
  <c r="J1080" i="2"/>
  <c r="K1080" i="2" s="1"/>
  <c r="J362" i="2"/>
  <c r="K362" i="2" s="1"/>
  <c r="J187" i="2"/>
  <c r="K187" i="2" s="1"/>
  <c r="J726" i="2"/>
  <c r="K726" i="2" s="1"/>
  <c r="J1354" i="2"/>
  <c r="K1354" i="2" s="1"/>
  <c r="J930" i="2"/>
  <c r="K930" i="2" s="1"/>
  <c r="J495" i="2"/>
  <c r="K495" i="2" s="1"/>
  <c r="J1357" i="2"/>
  <c r="K1357" i="2" s="1"/>
  <c r="J1254" i="2"/>
  <c r="K1254" i="2" s="1"/>
  <c r="J781" i="2"/>
  <c r="K781" i="2" s="1"/>
  <c r="J647" i="2"/>
  <c r="K647" i="2" s="1"/>
  <c r="J589" i="2"/>
  <c r="K589" i="2" s="1"/>
  <c r="J1350" i="2"/>
  <c r="K1350" i="2" s="1"/>
  <c r="J1132" i="2"/>
  <c r="K1132" i="2" s="1"/>
  <c r="J1040" i="2"/>
  <c r="K1040" i="2" s="1"/>
  <c r="J433" i="2"/>
  <c r="K433" i="2" s="1"/>
  <c r="J1211" i="2"/>
  <c r="K1211" i="2" s="1"/>
  <c r="J979" i="2"/>
  <c r="K979" i="2" s="1"/>
  <c r="J638" i="2"/>
  <c r="K638" i="2" s="1"/>
  <c r="J262" i="2"/>
  <c r="K262" i="2" s="1"/>
  <c r="J717" i="2"/>
  <c r="K717" i="2" s="1"/>
  <c r="J1008" i="2"/>
  <c r="K1008" i="2" s="1"/>
  <c r="J861" i="2"/>
  <c r="K861" i="2" s="1"/>
  <c r="J1314" i="2"/>
  <c r="K1314" i="2" s="1"/>
  <c r="J1141" i="2"/>
  <c r="K1141" i="2" s="1"/>
  <c r="J523" i="2"/>
  <c r="K523" i="2" s="1"/>
  <c r="J859" i="2"/>
  <c r="K859" i="2" s="1"/>
  <c r="J524" i="2"/>
  <c r="K524" i="2" s="1"/>
  <c r="J1166" i="2"/>
  <c r="K1166" i="2" s="1"/>
  <c r="J1232" i="2"/>
  <c r="K1232" i="2" s="1"/>
  <c r="J831" i="2"/>
  <c r="K831" i="2" s="1"/>
  <c r="J629" i="2"/>
  <c r="K629" i="2" s="1"/>
  <c r="J420" i="2"/>
  <c r="K420" i="2" s="1"/>
  <c r="J678" i="2"/>
  <c r="K678" i="2" s="1"/>
  <c r="J480" i="2"/>
  <c r="K480" i="2" s="1"/>
  <c r="J421" i="2"/>
  <c r="K421" i="2" s="1"/>
  <c r="J845" i="2"/>
  <c r="K845" i="2" s="1"/>
  <c r="J1212" i="2"/>
  <c r="K1212" i="2" s="1"/>
  <c r="J195" i="2"/>
  <c r="K195" i="2" s="1"/>
  <c r="J758" i="2"/>
  <c r="K758" i="2" s="1"/>
  <c r="J28" i="2"/>
  <c r="K28" i="2" s="1"/>
  <c r="J621" i="2"/>
  <c r="K621" i="2" s="1"/>
  <c r="J1174" i="2"/>
  <c r="K1174" i="2" s="1"/>
  <c r="J1168" i="2"/>
  <c r="K1168" i="2" s="1"/>
  <c r="J1347" i="2"/>
  <c r="K1347" i="2" s="1"/>
  <c r="J525" i="2"/>
  <c r="K525" i="2" s="1"/>
  <c r="J170" i="2"/>
  <c r="K170" i="2" s="1"/>
  <c r="J600" i="2"/>
  <c r="K600" i="2" s="1"/>
  <c r="J1105" i="2"/>
  <c r="K1105" i="2" s="1"/>
  <c r="J1181" i="2"/>
  <c r="K1181" i="2" s="1"/>
  <c r="J889" i="2"/>
  <c r="K889" i="2" s="1"/>
  <c r="J863" i="2"/>
  <c r="K863" i="2" s="1"/>
  <c r="J1099" i="2"/>
  <c r="K1099" i="2" s="1"/>
  <c r="J126" i="2"/>
  <c r="K126" i="2" s="1"/>
  <c r="J806" i="2"/>
  <c r="K806" i="2" s="1"/>
  <c r="J1327" i="2"/>
  <c r="K1327" i="2" s="1"/>
  <c r="J564" i="2"/>
  <c r="K564" i="2" s="1"/>
  <c r="J905" i="2"/>
  <c r="K905" i="2" s="1"/>
  <c r="J1231" i="2"/>
  <c r="K1231" i="2" s="1"/>
  <c r="J1363" i="2"/>
  <c r="K1363" i="2" s="1"/>
  <c r="J1292" i="2"/>
  <c r="K1292" i="2" s="1"/>
  <c r="J73" i="2"/>
  <c r="K73" i="2" s="1"/>
  <c r="J556" i="2"/>
  <c r="K556" i="2" s="1"/>
  <c r="J1092" i="2"/>
  <c r="K1092" i="2" s="1"/>
  <c r="J1324" i="2"/>
  <c r="K1324" i="2" s="1"/>
  <c r="J627" i="2"/>
  <c r="K627" i="2" s="1"/>
  <c r="J1033" i="2"/>
  <c r="K1033" i="2" s="1"/>
  <c r="J325" i="2"/>
  <c r="K325" i="2" s="1"/>
  <c r="J1209" i="2"/>
  <c r="K1209" i="2" s="1"/>
  <c r="J258" i="2"/>
  <c r="K258" i="2" s="1"/>
  <c r="J1199" i="2"/>
  <c r="K1199" i="2" s="1"/>
  <c r="J1041" i="2"/>
  <c r="K1041" i="2" s="1"/>
  <c r="J996" i="2"/>
  <c r="K996" i="2" s="1"/>
  <c r="J591" i="2"/>
  <c r="K591" i="2" s="1"/>
  <c r="J1264" i="2"/>
  <c r="K1264" i="2" s="1"/>
  <c r="J1173" i="2"/>
  <c r="K1173" i="2" s="1"/>
  <c r="J1089" i="2"/>
  <c r="K1089" i="2" s="1"/>
  <c r="J673" i="2"/>
  <c r="K673" i="2" s="1"/>
  <c r="J405" i="2"/>
  <c r="K405" i="2" s="1"/>
  <c r="J240" i="2"/>
  <c r="K240" i="2" s="1"/>
  <c r="J289" i="2"/>
  <c r="K289" i="2" s="1"/>
  <c r="J1138" i="2"/>
  <c r="K1138" i="2" s="1"/>
  <c r="J1191" i="2"/>
  <c r="K1191" i="2" s="1"/>
  <c r="J1348" i="2"/>
  <c r="K1348" i="2" s="1"/>
  <c r="J1159" i="2"/>
  <c r="K1159" i="2" s="1"/>
  <c r="J1206" i="2"/>
  <c r="K1206" i="2" s="1"/>
  <c r="J1255" i="2"/>
  <c r="K1255" i="2" s="1"/>
  <c r="J838" i="2"/>
  <c r="K838" i="2" s="1"/>
  <c r="J453" i="2"/>
  <c r="K453" i="2" s="1"/>
  <c r="J1009" i="2"/>
  <c r="K1009" i="2" s="1"/>
  <c r="J648" i="2"/>
  <c r="K648" i="2" s="1"/>
  <c r="J1035" i="2"/>
  <c r="K1035" i="2" s="1"/>
  <c r="J1018" i="2"/>
  <c r="K1018" i="2" s="1"/>
  <c r="J1279" i="2"/>
  <c r="K1279" i="2" s="1"/>
  <c r="J205" i="2"/>
  <c r="K205" i="2" s="1"/>
  <c r="J1061" i="2"/>
  <c r="K1061" i="2" s="1"/>
  <c r="J197" i="2"/>
  <c r="K197" i="2" s="1"/>
  <c r="J1239" i="2"/>
  <c r="K1239" i="2" s="1"/>
  <c r="J658" i="2"/>
  <c r="K658" i="2" s="1"/>
  <c r="J1241" i="2"/>
  <c r="K1241" i="2" s="1"/>
  <c r="J1290" i="2"/>
  <c r="K1290" i="2" s="1"/>
  <c r="J918" i="2"/>
  <c r="K918" i="2" s="1"/>
  <c r="J526" i="2"/>
  <c r="K526" i="2" s="1"/>
  <c r="J963" i="2"/>
  <c r="K963" i="2" s="1"/>
  <c r="J776" i="2"/>
  <c r="K776" i="2" s="1"/>
  <c r="J741" i="2"/>
  <c r="K741" i="2" s="1"/>
  <c r="J862" i="2"/>
  <c r="K862" i="2" s="1"/>
  <c r="J58" i="2"/>
  <c r="K58" i="2" s="1"/>
  <c r="J159" i="2"/>
  <c r="K159" i="2" s="1"/>
  <c r="J550" i="2"/>
  <c r="K550" i="2" s="1"/>
  <c r="J493" i="2"/>
  <c r="K493" i="2" s="1"/>
  <c r="J601" i="2"/>
  <c r="K601" i="2" s="1"/>
  <c r="J1370" i="2"/>
  <c r="K1370" i="2" s="1"/>
  <c r="J1243" i="2"/>
  <c r="K1243" i="2" s="1"/>
  <c r="J718" i="2"/>
  <c r="K718" i="2" s="1"/>
  <c r="J1313" i="2"/>
  <c r="K1313" i="2" s="1"/>
  <c r="J152" i="2"/>
  <c r="K152" i="2" s="1"/>
  <c r="J1093" i="2"/>
  <c r="K1093" i="2" s="1"/>
  <c r="J1249" i="2"/>
  <c r="K1249" i="2" s="1"/>
  <c r="J980" i="2"/>
  <c r="K980" i="2" s="1"/>
  <c r="J1157" i="2"/>
  <c r="K1157" i="2" s="1"/>
  <c r="J1067" i="2"/>
  <c r="K1067" i="2" s="1"/>
  <c r="J645" i="2"/>
  <c r="K645" i="2" s="1"/>
  <c r="J797" i="2"/>
  <c r="K797" i="2" s="1"/>
  <c r="J1383" i="2"/>
  <c r="K1383" i="2" s="1"/>
  <c r="J622" i="2"/>
  <c r="K622" i="2" s="1"/>
  <c r="J1360" i="2"/>
  <c r="K1360" i="2" s="1"/>
  <c r="J171" i="2"/>
  <c r="K171" i="2" s="1"/>
  <c r="J1121" i="2"/>
  <c r="K1121" i="2" s="1"/>
  <c r="J972" i="2"/>
  <c r="K972" i="2" s="1"/>
  <c r="J1163" i="2"/>
  <c r="K1163" i="2" s="1"/>
  <c r="J1387" i="2"/>
  <c r="K1387" i="2" s="1"/>
  <c r="J1011" i="2"/>
  <c r="K1011" i="2" s="1"/>
  <c r="J1333" i="2"/>
  <c r="K1333" i="2" s="1"/>
  <c r="J1062" i="2"/>
  <c r="K1062" i="2" s="1"/>
  <c r="J1081" i="2"/>
  <c r="K1081" i="2" s="1"/>
  <c r="J1295" i="2"/>
  <c r="K1295" i="2" s="1"/>
  <c r="J829" i="2"/>
  <c r="K829" i="2" s="1"/>
  <c r="J679" i="2"/>
  <c r="K679" i="2" s="1"/>
  <c r="J1371" i="2"/>
  <c r="K1371" i="2" s="1"/>
  <c r="J1053" i="2"/>
  <c r="K1053" i="2" s="1"/>
  <c r="J989" i="2"/>
  <c r="K989" i="2" s="1"/>
  <c r="J1337" i="2"/>
  <c r="K1337" i="2" s="1"/>
  <c r="J387" i="2"/>
  <c r="K387" i="2" s="1"/>
  <c r="J964" i="2"/>
  <c r="K964" i="2" s="1"/>
  <c r="J1019" i="2"/>
  <c r="K1019" i="2" s="1"/>
  <c r="J1267" i="2"/>
  <c r="K1267" i="2" s="1"/>
  <c r="J1274" i="2"/>
  <c r="K1274" i="2" s="1"/>
  <c r="J1343" i="2"/>
  <c r="K1343" i="2" s="1"/>
  <c r="J1367" i="2"/>
  <c r="K1367" i="2" s="1"/>
  <c r="J452" i="2"/>
  <c r="K452" i="2" s="1"/>
  <c r="J1351" i="2"/>
  <c r="K1351" i="2" s="1"/>
  <c r="J1277" i="2"/>
  <c r="K1277" i="2" s="1"/>
  <c r="J1305" i="2"/>
  <c r="K1305" i="2" s="1"/>
  <c r="J906" i="2"/>
  <c r="K906" i="2" s="1"/>
  <c r="J994" i="2"/>
  <c r="K994" i="2" s="1"/>
  <c r="J1297" i="2"/>
  <c r="K1297" i="2" s="1"/>
  <c r="J1318" i="2"/>
  <c r="K1318" i="2" s="1"/>
  <c r="J822" i="2"/>
  <c r="K822" i="2" s="1"/>
  <c r="J172" i="2"/>
  <c r="K172" i="2" s="1"/>
  <c r="J1184" i="2"/>
  <c r="K1184" i="2" s="1"/>
  <c r="J1149" i="2"/>
  <c r="K1149" i="2" s="1"/>
  <c r="J1242" i="2"/>
  <c r="K1242" i="2" s="1"/>
  <c r="J1095" i="2"/>
  <c r="K1095" i="2" s="1"/>
  <c r="J1287" i="2"/>
  <c r="K1287" i="2" s="1"/>
  <c r="J1291" i="2"/>
  <c r="K1291" i="2" s="1"/>
  <c r="J1272" i="2"/>
  <c r="K1272" i="2" s="1"/>
  <c r="J1288" i="2"/>
  <c r="K1288" i="2" s="1"/>
  <c r="J1160" i="2"/>
  <c r="K1160" i="2" s="1"/>
  <c r="J1284" i="2"/>
  <c r="K1284" i="2" s="1"/>
  <c r="J215" i="2"/>
  <c r="K215" i="2" s="1"/>
  <c r="J1004" i="2"/>
  <c r="K1004" i="2" s="1"/>
  <c r="J830" i="2"/>
  <c r="K830" i="2" s="1"/>
  <c r="J1317" i="2"/>
  <c r="K1317" i="2" s="1"/>
  <c r="J628" i="2"/>
  <c r="K628" i="2" s="1"/>
  <c r="J787" i="2"/>
  <c r="K787" i="2" s="1"/>
  <c r="J995" i="2"/>
  <c r="K995" i="2" s="1"/>
  <c r="J1096" i="2"/>
  <c r="K1096" i="2" s="1"/>
  <c r="J1306" i="2"/>
  <c r="K1306" i="2" s="1"/>
  <c r="J1215" i="2"/>
  <c r="K1215" i="2" s="1"/>
  <c r="J308" i="2"/>
  <c r="K308" i="2" s="1"/>
  <c r="J290" i="2"/>
  <c r="K290" i="2" s="1"/>
  <c r="J941" i="2"/>
  <c r="K941" i="2" s="1"/>
  <c r="J412" i="2"/>
  <c r="K412" i="2" s="1"/>
  <c r="J213" i="2"/>
  <c r="K213" i="2" s="1"/>
  <c r="J340" i="2"/>
  <c r="K340" i="2" s="1"/>
  <c r="J25" i="2"/>
  <c r="K25" i="2" s="1"/>
  <c r="J583" i="2"/>
  <c r="K583" i="2" s="1"/>
  <c r="J343" i="2"/>
  <c r="K343" i="2" s="1"/>
  <c r="J344" i="2"/>
  <c r="K344" i="2" s="1"/>
  <c r="J584" i="2"/>
  <c r="K584" i="2" s="1"/>
  <c r="J585" i="2"/>
  <c r="K585" i="2" s="1"/>
  <c r="J88" i="2"/>
  <c r="K88" i="2" s="1"/>
  <c r="J490" i="2"/>
  <c r="K490" i="2" s="1"/>
  <c r="J37" i="2"/>
  <c r="K37" i="2" s="1"/>
  <c r="J280" i="2"/>
  <c r="K280" i="2" s="1"/>
  <c r="J17" i="2"/>
  <c r="K17" i="2" s="1"/>
  <c r="J1226" i="2"/>
  <c r="K1226" i="2" s="1"/>
  <c r="J98" i="2"/>
  <c r="K98" i="2" s="1"/>
  <c r="J444" i="2"/>
  <c r="K444" i="2" s="1"/>
  <c r="J401" i="2"/>
  <c r="K401" i="2" s="1"/>
  <c r="J6" i="2"/>
  <c r="K6" i="2" s="1"/>
  <c r="J89" i="2"/>
  <c r="K89" i="2" s="1"/>
  <c r="J1227" i="2"/>
  <c r="K1227" i="2" s="1"/>
  <c r="J367" i="2"/>
  <c r="K367" i="2" s="1"/>
  <c r="J26" i="2"/>
  <c r="K26" i="2" s="1"/>
  <c r="J119" i="2"/>
  <c r="K119" i="2" s="1"/>
  <c r="J544" i="2"/>
  <c r="K544" i="2" s="1"/>
  <c r="J189" i="2"/>
  <c r="K189" i="2" s="1"/>
  <c r="J270" i="2"/>
  <c r="K270" i="2" s="1"/>
  <c r="J274" i="2"/>
  <c r="K274" i="2" s="1"/>
  <c r="J90" i="2"/>
  <c r="K90" i="2" s="1"/>
  <c r="J317" i="2"/>
  <c r="K317" i="2" s="1"/>
  <c r="J413" i="2"/>
  <c r="K413" i="2" s="1"/>
  <c r="J200" i="2"/>
  <c r="K200" i="2" s="1"/>
  <c r="J275" i="2"/>
  <c r="K275" i="2" s="1"/>
  <c r="J286" i="2"/>
  <c r="K286" i="2" s="1"/>
  <c r="J414" i="2"/>
  <c r="K414" i="2" s="1"/>
  <c r="J252" i="2"/>
  <c r="K252" i="2" s="1"/>
  <c r="J9" i="2"/>
  <c r="K9" i="2" s="1"/>
  <c r="J10" i="2"/>
  <c r="K10" i="2" s="1"/>
  <c r="J415" i="2"/>
  <c r="K415" i="2" s="1"/>
  <c r="J445" i="2"/>
  <c r="K445" i="2" s="1"/>
  <c r="J404" i="2"/>
  <c r="K404" i="2" s="1"/>
  <c r="J354" i="2"/>
  <c r="K354" i="2" s="1"/>
  <c r="J688" i="2"/>
  <c r="K688" i="2" s="1"/>
  <c r="J131" i="2"/>
  <c r="K131" i="2" s="1"/>
  <c r="J312" i="2"/>
  <c r="K312" i="2" s="1"/>
  <c r="J579" i="2"/>
  <c r="K579" i="2" s="1"/>
  <c r="J416" i="2"/>
  <c r="K416" i="2" s="1"/>
  <c r="J446" i="2"/>
  <c r="K446" i="2" s="1"/>
  <c r="J969" i="2"/>
  <c r="K969" i="2" s="1"/>
  <c r="J428" i="2"/>
  <c r="K428" i="2" s="1"/>
  <c r="J390" i="2"/>
  <c r="K390" i="2" s="1"/>
  <c r="J214" i="2"/>
  <c r="K214" i="2" s="1"/>
  <c r="J165" i="2"/>
  <c r="K165" i="2" s="1"/>
  <c r="J232" i="2"/>
  <c r="K232" i="2" s="1"/>
  <c r="J597" i="2"/>
  <c r="K597" i="2" s="1"/>
  <c r="J147" i="2"/>
  <c r="K147" i="2" s="1"/>
  <c r="J190" i="2"/>
  <c r="K190" i="2" s="1"/>
  <c r="J341" i="2"/>
  <c r="K341" i="2" s="1"/>
  <c r="J53" i="2"/>
  <c r="K53" i="2" s="1"/>
  <c r="J303" i="2"/>
  <c r="K303" i="2" s="1"/>
  <c r="J77" i="2"/>
  <c r="K77" i="2" s="1"/>
  <c r="J792" i="2"/>
  <c r="K792" i="2" s="1"/>
  <c r="J33" i="2"/>
  <c r="K33" i="2" s="1"/>
  <c r="J555" i="2"/>
  <c r="K555" i="2" s="1"/>
  <c r="J318" i="2"/>
  <c r="K318" i="2" s="1"/>
  <c r="J7" i="2"/>
  <c r="K7" i="2" s="1"/>
  <c r="J313" i="2"/>
  <c r="K313" i="2" s="1"/>
  <c r="J1307" i="2"/>
  <c r="K1307" i="2" s="1"/>
  <c r="J245" i="2"/>
  <c r="K245" i="2" s="1"/>
  <c r="J134" i="2"/>
  <c r="K134" i="2" s="1"/>
  <c r="J733" i="2"/>
  <c r="K733" i="2" s="1"/>
  <c r="J345" i="2"/>
  <c r="K345" i="2" s="1"/>
  <c r="J1014" i="2"/>
  <c r="K1014" i="2" s="1"/>
  <c r="J335" i="2"/>
  <c r="K335" i="2" s="1"/>
  <c r="J319" i="2"/>
  <c r="K319" i="2" s="1"/>
  <c r="J475" i="2"/>
  <c r="K475" i="2" s="1"/>
  <c r="J276" i="2"/>
  <c r="K276" i="2" s="1"/>
  <c r="J955" i="2"/>
  <c r="K955" i="2" s="1"/>
  <c r="J613" i="2"/>
  <c r="K613" i="2" s="1"/>
  <c r="J38" i="2"/>
  <c r="K38" i="2" s="1"/>
  <c r="J69" i="2"/>
  <c r="K69" i="2" s="1"/>
  <c r="J34" i="2"/>
  <c r="K34" i="2" s="1"/>
  <c r="J327" i="2"/>
  <c r="K327" i="2" s="1"/>
  <c r="J378" i="2"/>
  <c r="K378" i="2" s="1"/>
  <c r="J320" i="2"/>
  <c r="K320" i="2" s="1"/>
  <c r="J115" i="2"/>
  <c r="K115" i="2" s="1"/>
  <c r="J342" i="2"/>
  <c r="K342" i="2" s="1"/>
  <c r="J1021" i="2"/>
  <c r="K1021" i="2" s="1"/>
  <c r="J321" i="2"/>
  <c r="K321" i="2" s="1"/>
  <c r="J657" i="2"/>
  <c r="K657" i="2" s="1"/>
  <c r="J109" i="2"/>
  <c r="K109" i="2" s="1"/>
  <c r="J233" i="2"/>
  <c r="K233" i="2" s="1"/>
  <c r="J393" i="2"/>
  <c r="K393" i="2" s="1"/>
  <c r="J466" i="2"/>
  <c r="K466" i="2" s="1"/>
  <c r="J774" i="2"/>
  <c r="K774" i="2" s="1"/>
  <c r="J173" i="2"/>
  <c r="K173" i="2" s="1"/>
  <c r="J314" i="2"/>
  <c r="K314" i="2" s="1"/>
  <c r="J315" i="2"/>
  <c r="K315" i="2" s="1"/>
  <c r="J234" i="2"/>
  <c r="K234" i="2" s="1"/>
  <c r="J29" i="2"/>
  <c r="K29" i="2" s="1"/>
  <c r="J358" i="2"/>
  <c r="K358" i="2" s="1"/>
  <c r="J184" i="2"/>
  <c r="K184" i="2" s="1"/>
  <c r="J27" i="2"/>
  <c r="K27" i="2" s="1"/>
  <c r="J39" i="2"/>
  <c r="K39" i="2" s="1"/>
  <c r="J316" i="2"/>
  <c r="K316" i="2" s="1"/>
  <c r="J54" i="2"/>
  <c r="K54" i="2" s="1"/>
  <c r="J614" i="2"/>
  <c r="K614" i="2" s="1"/>
  <c r="J322" i="2"/>
  <c r="K322" i="2" s="1"/>
  <c r="J166" i="2"/>
  <c r="K166" i="2" s="1"/>
  <c r="J222" i="2"/>
  <c r="K222" i="2" s="1"/>
  <c r="J84" i="2"/>
  <c r="K84" i="2" s="1"/>
  <c r="J40" i="2"/>
  <c r="K40" i="2" s="1"/>
  <c r="J515" i="2"/>
  <c r="K515" i="2" s="1"/>
  <c r="J953" i="2"/>
  <c r="K953" i="2" s="1"/>
  <c r="J97" i="2"/>
  <c r="K97" i="2" s="1"/>
  <c r="J287" i="2"/>
  <c r="K287" i="2" s="1"/>
  <c r="J901" i="2"/>
  <c r="K901" i="2" s="1"/>
  <c r="J527" i="2"/>
  <c r="K527" i="2" s="1"/>
  <c r="J281" i="2"/>
  <c r="K281" i="2" s="1"/>
  <c r="J338" i="2"/>
  <c r="K338" i="2" s="1"/>
  <c r="J581" i="2"/>
  <c r="K581" i="2" s="1"/>
  <c r="J355" i="2"/>
  <c r="K355" i="2" s="1"/>
  <c r="J699" i="2"/>
  <c r="K699" i="2" s="1"/>
  <c r="J1285" i="2"/>
  <c r="K1285" i="2" s="1"/>
  <c r="J736" i="2"/>
  <c r="K736" i="2" s="1"/>
  <c r="J288" i="2"/>
  <c r="K288" i="2" s="1"/>
  <c r="J180" i="2"/>
  <c r="K180" i="2" s="1"/>
  <c r="J652" i="2"/>
  <c r="K652" i="2" s="1"/>
  <c r="J1228" i="2"/>
  <c r="K1228" i="2" s="1"/>
  <c r="J810" i="2"/>
  <c r="K810" i="2" s="1"/>
  <c r="J436" i="2"/>
  <c r="K436" i="2" s="1"/>
  <c r="J11" i="2"/>
  <c r="K11" i="2" s="1"/>
  <c r="J293" i="2"/>
  <c r="K293" i="2" s="1"/>
  <c r="J864" i="2"/>
  <c r="K864" i="2" s="1"/>
  <c r="J201" i="2"/>
  <c r="K201" i="2" s="1"/>
  <c r="J817" i="2"/>
  <c r="K817" i="2" s="1"/>
  <c r="J529" i="2"/>
  <c r="K529" i="2" s="1"/>
  <c r="J18" i="2"/>
  <c r="K18" i="2" s="1"/>
  <c r="J359" i="2"/>
  <c r="K359" i="2" s="1"/>
  <c r="J323" i="2"/>
  <c r="K323" i="2" s="1"/>
  <c r="J360" i="2"/>
  <c r="K360" i="2" s="1"/>
  <c r="J277" i="2"/>
  <c r="K277" i="2" s="1"/>
  <c r="J199" i="2"/>
  <c r="K199" i="2" s="1"/>
  <c r="J932" i="2"/>
  <c r="K932" i="2" s="1"/>
  <c r="J530" i="2"/>
  <c r="K530" i="2" s="1"/>
  <c r="J1374" i="2"/>
  <c r="K1374" i="2" s="1"/>
  <c r="J888" i="2"/>
  <c r="K888" i="2" s="1"/>
  <c r="J311" i="2"/>
  <c r="K311" i="2" s="1"/>
  <c r="J911" i="2"/>
  <c r="K911" i="2" s="1"/>
  <c r="J595" i="2"/>
  <c r="K595" i="2" s="1"/>
  <c r="J737" i="2"/>
  <c r="K737" i="2" s="1"/>
  <c r="J329" i="2"/>
  <c r="K329" i="2" s="1"/>
  <c r="J811" i="2"/>
  <c r="K811" i="2" s="1"/>
  <c r="J221" i="2"/>
  <c r="K221" i="2" s="1"/>
  <c r="J282" i="2"/>
  <c r="K282" i="2" s="1"/>
  <c r="J516" i="2"/>
  <c r="K516" i="2" s="1"/>
  <c r="J99" i="2"/>
  <c r="K99" i="2" s="1"/>
  <c r="J174" i="2"/>
  <c r="K174" i="2" s="1"/>
  <c r="J517" i="2"/>
  <c r="K517" i="2" s="1"/>
  <c r="J110" i="2"/>
  <c r="K110" i="2" s="1"/>
  <c r="J618" i="2"/>
  <c r="K618" i="2" s="1"/>
  <c r="J297" i="2"/>
  <c r="K297" i="2" s="1"/>
  <c r="J786" i="2"/>
  <c r="K786" i="2" s="1"/>
  <c r="J738" i="2"/>
  <c r="K738" i="2" s="1"/>
  <c r="J86" i="2"/>
  <c r="K86" i="2" s="1"/>
  <c r="J212" i="2"/>
  <c r="K212" i="2" s="1"/>
  <c r="J111" i="2"/>
  <c r="K111" i="2" s="1"/>
  <c r="J64" i="2"/>
  <c r="K64" i="2" s="1"/>
  <c r="J175" i="2"/>
  <c r="K175" i="2" s="1"/>
  <c r="J1244" i="2"/>
  <c r="K1244" i="2" s="1"/>
  <c r="J1112" i="2"/>
  <c r="K1112" i="2" s="1"/>
  <c r="J246" i="2"/>
  <c r="K246" i="2" s="1"/>
  <c r="J1106" i="2"/>
  <c r="K1106" i="2" s="1"/>
  <c r="J528" i="2"/>
  <c r="K528" i="2" s="1"/>
  <c r="J267" i="2"/>
  <c r="K267" i="2" s="1"/>
  <c r="J919" i="2"/>
  <c r="K919" i="2" s="1"/>
  <c r="J1127" i="2"/>
  <c r="K1127" i="2" s="1"/>
  <c r="J933" i="2"/>
  <c r="K933" i="2" s="1"/>
  <c r="J912" i="2"/>
  <c r="K912" i="2" s="1"/>
  <c r="J181" i="2"/>
  <c r="K181" i="2" s="1"/>
  <c r="J882" i="2"/>
  <c r="K882" i="2" s="1"/>
  <c r="J1286" i="2"/>
  <c r="K1286" i="2" s="1"/>
  <c r="J1036" i="2"/>
  <c r="K1036" i="2" s="1"/>
  <c r="J998" i="2"/>
  <c r="K998" i="2" s="1"/>
  <c r="J545" i="2"/>
  <c r="K545" i="2" s="1"/>
  <c r="J1338" i="2"/>
  <c r="K1338" i="2" s="1"/>
  <c r="J633" i="2"/>
  <c r="K633" i="2" s="1"/>
  <c r="J562" i="2"/>
  <c r="K562" i="2" s="1"/>
  <c r="J176" i="2"/>
  <c r="K176" i="2" s="1"/>
  <c r="J819" i="2"/>
  <c r="K819" i="2" s="1"/>
  <c r="J403" i="2"/>
  <c r="K403" i="2" s="1"/>
  <c r="J143" i="2"/>
  <c r="K143" i="2" s="1"/>
  <c r="J50" i="2"/>
  <c r="K50" i="2" s="1"/>
  <c r="J87" i="2"/>
  <c r="K87" i="2" s="1"/>
  <c r="J1319" i="2"/>
  <c r="K1319" i="2" s="1"/>
  <c r="J483" i="2"/>
  <c r="K483" i="2" s="1"/>
  <c r="J984" i="2"/>
  <c r="K984" i="2" s="1"/>
  <c r="J713" i="2"/>
  <c r="K713" i="2" s="1"/>
  <c r="J548" i="2"/>
  <c r="K548" i="2" s="1"/>
  <c r="J560" i="2"/>
  <c r="K560" i="2" s="1"/>
  <c r="J1379" i="2"/>
  <c r="K1379" i="2" s="1"/>
  <c r="J1312" i="2"/>
  <c r="K1312" i="2" s="1"/>
  <c r="J1325" i="2"/>
  <c r="K1325" i="2" s="1"/>
  <c r="J720" i="2"/>
  <c r="K720" i="2" s="1"/>
  <c r="J1187" i="2"/>
  <c r="K1187" i="2" s="1"/>
  <c r="J1143" i="2"/>
  <c r="K1143" i="2" s="1"/>
  <c r="J149" i="2"/>
  <c r="K149" i="2" s="1"/>
  <c r="J640" i="2"/>
  <c r="K640" i="2" s="1"/>
  <c r="J500" i="2"/>
  <c r="K500" i="2" s="1"/>
  <c r="J112" i="2"/>
  <c r="K112" i="2" s="1"/>
  <c r="J950" i="2"/>
  <c r="K950" i="2" s="1"/>
  <c r="J394" i="2"/>
  <c r="K394" i="2" s="1"/>
  <c r="J1210" i="2"/>
  <c r="K1210" i="2" s="1"/>
  <c r="J1012" i="2"/>
  <c r="K1012" i="2" s="1"/>
  <c r="J268" i="2"/>
  <c r="K268" i="2" s="1"/>
  <c r="J894" i="2"/>
  <c r="K894" i="2" s="1"/>
  <c r="J1110" i="2"/>
  <c r="K1110" i="2" s="1"/>
  <c r="J306" i="2"/>
  <c r="K306" i="2" s="1"/>
  <c r="J999" i="2"/>
  <c r="K999" i="2" s="1"/>
  <c r="J920" i="2"/>
  <c r="K920" i="2" s="1"/>
  <c r="J12" i="2"/>
  <c r="K12" i="2" s="1"/>
  <c r="J1182" i="2"/>
  <c r="K1182" i="2" s="1"/>
  <c r="J210" i="2"/>
  <c r="K210" i="2" s="1"/>
  <c r="J1224" i="2"/>
  <c r="K1224" i="2" s="1"/>
  <c r="J1248" i="2"/>
  <c r="K1248" i="2" s="1"/>
  <c r="J191" i="2"/>
  <c r="K191" i="2" s="1"/>
  <c r="J353" i="2"/>
  <c r="K353" i="2" s="1"/>
  <c r="J1345" i="2"/>
  <c r="K1345" i="2" s="1"/>
  <c r="J392" i="2"/>
  <c r="K392" i="2" s="1"/>
  <c r="J814" i="2"/>
  <c r="K814" i="2" s="1"/>
  <c r="J534" i="2"/>
  <c r="K534" i="2" s="1"/>
  <c r="J1102" i="2"/>
  <c r="K1102" i="2" s="1"/>
  <c r="J202" i="2"/>
  <c r="K202" i="2" s="1"/>
  <c r="J324" i="2"/>
  <c r="K324" i="2" s="1"/>
  <c r="J697" i="2"/>
  <c r="K697" i="2" s="1"/>
  <c r="J988" i="2"/>
  <c r="K988" i="2" s="1"/>
  <c r="J8" i="2"/>
  <c r="K8" i="2" s="1"/>
  <c r="J36" i="2"/>
  <c r="K36" i="2" s="1"/>
  <c r="J211" i="2"/>
  <c r="K211" i="2" s="1"/>
  <c r="J339" i="2"/>
  <c r="K339" i="2" s="1"/>
  <c r="J15" i="2"/>
  <c r="K15" i="2" s="1"/>
  <c r="J95" i="2"/>
  <c r="K95" i="2" s="1"/>
  <c r="J604" i="2"/>
  <c r="K604" i="2" s="1"/>
  <c r="J21" i="2"/>
  <c r="K21" i="2" s="1"/>
  <c r="J1128" i="2"/>
  <c r="K1128" i="2" s="1"/>
  <c r="J85" i="2"/>
  <c r="K85" i="2" s="1"/>
  <c r="J491" i="2"/>
  <c r="K491" i="2" s="1"/>
  <c r="J32" i="2"/>
  <c r="K32" i="2" s="1"/>
  <c r="J248" i="2"/>
  <c r="K248" i="2" s="1"/>
  <c r="J283" i="2"/>
  <c r="K283" i="2" s="1"/>
  <c r="J19" i="2"/>
  <c r="K19" i="2" s="1"/>
  <c r="J47" i="2"/>
  <c r="K47" i="2" s="1"/>
  <c r="J279" i="2"/>
  <c r="K279" i="2" s="1"/>
  <c r="J60" i="2"/>
  <c r="K60" i="2" s="1"/>
  <c r="J549" i="2"/>
  <c r="K549" i="2" s="1"/>
  <c r="J400" i="2"/>
  <c r="K400" i="2" s="1"/>
  <c r="J92" i="2"/>
  <c r="K92" i="2" s="1"/>
  <c r="J103" i="2"/>
  <c r="K103" i="2" s="1"/>
  <c r="J982" i="2"/>
  <c r="K982" i="2" s="1"/>
  <c r="J192" i="2"/>
  <c r="K192" i="2" s="1"/>
  <c r="J269" i="2"/>
  <c r="K269" i="2" s="1"/>
  <c r="J71" i="2"/>
  <c r="K71" i="2" s="1"/>
  <c r="J203" i="2"/>
  <c r="K203" i="2" s="1"/>
  <c r="J198" i="2"/>
  <c r="K198" i="2" s="1"/>
  <c r="J164" i="2"/>
  <c r="K164" i="2" s="1"/>
  <c r="J81" i="2"/>
  <c r="K81" i="2" s="1"/>
  <c r="J209" i="2"/>
  <c r="K209" i="2" s="1"/>
  <c r="J668" i="2"/>
  <c r="K668" i="2" s="1"/>
  <c r="J388" i="2"/>
  <c r="K388" i="2" s="1"/>
  <c r="J66" i="2"/>
  <c r="K66" i="2" s="1"/>
  <c r="J352" i="2"/>
  <c r="K352" i="2" s="1"/>
  <c r="J1259" i="2"/>
  <c r="K1259" i="2" s="1"/>
  <c r="J160" i="2"/>
  <c r="K160" i="2" s="1"/>
  <c r="J689" i="2"/>
  <c r="K689" i="2" s="1"/>
  <c r="J108" i="2"/>
  <c r="K108" i="2" s="1"/>
  <c r="J795" i="2"/>
  <c r="K795" i="2" s="1"/>
  <c r="J461" i="2"/>
  <c r="K461" i="2" s="1"/>
  <c r="J377" i="2"/>
  <c r="K377" i="2" s="1"/>
  <c r="J220" i="2"/>
  <c r="K220" i="2" s="1"/>
  <c r="J518" i="2"/>
  <c r="K518" i="2" s="1"/>
  <c r="J193" i="2"/>
  <c r="K193" i="2" s="1"/>
  <c r="J78" i="2"/>
  <c r="K78" i="2" s="1"/>
  <c r="J44" i="2"/>
  <c r="K44" i="2" s="1"/>
  <c r="J669" i="2"/>
  <c r="K669" i="2" s="1"/>
  <c r="J114" i="2"/>
  <c r="K114" i="2" s="1"/>
  <c r="J30" i="2"/>
  <c r="K30" i="2" s="1"/>
  <c r="J285" i="2"/>
  <c r="K285" i="2" s="1"/>
  <c r="J35" i="2"/>
  <c r="K35" i="2" s="1"/>
  <c r="J247" i="2"/>
  <c r="K247" i="2" s="1"/>
  <c r="J615" i="2"/>
  <c r="K615" i="2" s="1"/>
  <c r="J380" i="2"/>
  <c r="K380" i="2" s="1"/>
  <c r="J100" i="2"/>
  <c r="K100" i="2" s="1"/>
  <c r="J386" i="2"/>
  <c r="K386" i="2" s="1"/>
  <c r="J536" i="2"/>
  <c r="K536" i="2" s="1"/>
  <c r="J208" i="2"/>
  <c r="K208" i="2" s="1"/>
  <c r="J1119" i="2"/>
  <c r="K1119" i="2" s="1"/>
  <c r="J334" i="2"/>
  <c r="K334" i="2" s="1"/>
  <c r="J611" i="2"/>
  <c r="K611" i="2" s="1"/>
  <c r="J1164" i="2"/>
  <c r="K1164" i="2" s="1"/>
  <c r="J418" i="2"/>
  <c r="K418" i="2" s="1"/>
  <c r="J794" i="2"/>
  <c r="K794" i="2" s="1"/>
  <c r="J48" i="2"/>
  <c r="K48" i="2" s="1"/>
  <c r="J450" i="2"/>
  <c r="K450" i="2" s="1"/>
  <c r="J440" i="2"/>
  <c r="K440" i="2" s="1"/>
  <c r="J565" i="2"/>
  <c r="K565" i="2" s="1"/>
  <c r="J462" i="2"/>
  <c r="K462" i="2" s="1"/>
  <c r="J154" i="2"/>
  <c r="K154" i="2" s="1"/>
  <c r="J101" i="2"/>
  <c r="K101" i="2" s="1"/>
  <c r="J43" i="2"/>
  <c r="K43" i="2" s="1"/>
  <c r="J514" i="2"/>
  <c r="K514" i="2" s="1"/>
  <c r="J161" i="2"/>
  <c r="K161" i="2" s="1"/>
  <c r="J827" i="2"/>
  <c r="K827" i="2" s="1"/>
  <c r="J162" i="2"/>
  <c r="K162" i="2" s="1"/>
  <c r="J961" i="2"/>
  <c r="K961" i="2" s="1"/>
  <c r="J223" i="2"/>
  <c r="K223" i="2" s="1"/>
  <c r="J229" i="2"/>
  <c r="K229" i="2" s="1"/>
  <c r="J107" i="2"/>
  <c r="K107" i="2" s="1"/>
  <c r="J116" i="2"/>
  <c r="K116" i="2" s="1"/>
  <c r="J684" i="2"/>
  <c r="K684" i="2" s="1"/>
  <c r="J554" i="2"/>
  <c r="K554" i="2" s="1"/>
  <c r="J96" i="2"/>
  <c r="K96" i="2" s="1"/>
  <c r="J824" i="2"/>
  <c r="K824" i="2" s="1"/>
  <c r="J921" i="2"/>
  <c r="K921" i="2" s="1"/>
  <c r="J158" i="2"/>
  <c r="K158" i="2" s="1"/>
  <c r="J5" i="2"/>
  <c r="K5" i="2" s="1"/>
  <c r="J552" i="2"/>
  <c r="K552" i="2" s="1"/>
  <c r="J759" i="2"/>
  <c r="K759" i="2" s="1"/>
  <c r="J463" i="2"/>
  <c r="K463" i="2" s="1"/>
  <c r="J477" i="2"/>
  <c r="K477" i="2" s="1"/>
  <c r="J52" i="2"/>
  <c r="K52" i="2" s="1"/>
  <c r="J264" i="2"/>
  <c r="K264" i="2" s="1"/>
  <c r="J83" i="2"/>
  <c r="K83" i="2" s="1"/>
  <c r="J731" i="2"/>
  <c r="K731" i="2" s="1"/>
  <c r="J725" i="2"/>
  <c r="K725" i="2" s="1"/>
  <c r="J417" i="2"/>
  <c r="K417" i="2" s="1"/>
  <c r="J381" i="2"/>
  <c r="K381" i="2" s="1"/>
  <c r="J31" i="2"/>
  <c r="K31" i="2" s="1"/>
  <c r="J533" i="2"/>
  <c r="K533" i="2" s="1"/>
  <c r="J703" i="2"/>
  <c r="K703" i="2" s="1"/>
  <c r="J292" i="2"/>
  <c r="K292" i="2" s="1"/>
  <c r="J710" i="2"/>
  <c r="K710" i="2" s="1"/>
  <c r="J448" i="2"/>
  <c r="K448" i="2" s="1"/>
  <c r="J337" i="2"/>
  <c r="K337" i="2" s="1"/>
  <c r="J106" i="2"/>
  <c r="K106" i="2" s="1"/>
  <c r="J924" i="2"/>
  <c r="K924" i="2" s="1"/>
  <c r="J661" i="2"/>
  <c r="K661" i="2" s="1"/>
  <c r="J145" i="2"/>
  <c r="K145" i="2" s="1"/>
  <c r="J91" i="2"/>
  <c r="K91" i="2" s="1"/>
  <c r="J349" i="2"/>
  <c r="K349" i="2" s="1"/>
  <c r="J68" i="2"/>
  <c r="K68" i="2" s="1"/>
  <c r="J251" i="2"/>
  <c r="K251" i="2" s="1"/>
  <c r="J20" i="2"/>
  <c r="K20" i="2" s="1"/>
  <c r="J59" i="2"/>
  <c r="K59" i="2" s="1"/>
  <c r="J117" i="2"/>
  <c r="K117" i="2" s="1"/>
  <c r="J218" i="2"/>
  <c r="K218" i="2" s="1"/>
  <c r="J179" i="2"/>
  <c r="K179" i="2" s="1"/>
  <c r="J596" i="2"/>
  <c r="K596" i="2" s="1"/>
  <c r="J635" i="2"/>
  <c r="K635" i="2" s="1"/>
  <c r="J291" i="2"/>
  <c r="K291" i="2" s="1"/>
  <c r="J788" i="2"/>
  <c r="K788" i="2" s="1"/>
  <c r="J93" i="2"/>
  <c r="K93" i="2" s="1"/>
  <c r="J671" i="2"/>
  <c r="K671" i="2" s="1"/>
  <c r="J237" i="2"/>
  <c r="K237" i="2" s="1"/>
  <c r="J102" i="2"/>
  <c r="K102" i="2" s="1"/>
  <c r="J42" i="2"/>
  <c r="K42" i="2" s="1"/>
  <c r="J609" i="2"/>
  <c r="K609" i="2" s="1"/>
  <c r="J300" i="2"/>
  <c r="K300" i="2" s="1"/>
  <c r="J553" i="2"/>
  <c r="K553" i="2" s="1"/>
  <c r="J1054" i="2"/>
  <c r="K1054" i="2" s="1"/>
  <c r="J992" i="2"/>
  <c r="K992" i="2" s="1"/>
  <c r="J1194" i="2"/>
  <c r="K1194" i="2" s="1"/>
  <c r="J535" i="2"/>
  <c r="K535" i="2" s="1"/>
  <c r="J65" i="2"/>
  <c r="K65" i="2" s="1"/>
  <c r="J791" i="2"/>
  <c r="K791" i="2" s="1"/>
  <c r="J369" i="2"/>
  <c r="K369" i="2" s="1"/>
  <c r="J384" i="2"/>
  <c r="K384" i="2" s="1"/>
  <c r="J136" i="2"/>
  <c r="K136" i="2" s="1"/>
  <c r="J1076" i="2"/>
  <c r="K1076" i="2" s="1"/>
  <c r="J309" i="2"/>
  <c r="K309" i="2" s="1"/>
  <c r="J808" i="2"/>
  <c r="K808" i="2" s="1"/>
  <c r="J185" i="2"/>
  <c r="K185" i="2" s="1"/>
  <c r="J506" i="2"/>
  <c r="K506" i="2" s="1"/>
  <c r="J587" i="2"/>
  <c r="K587" i="2" s="1"/>
  <c r="J82" i="2"/>
  <c r="K82" i="2" s="1"/>
  <c r="J818" i="2"/>
  <c r="K818" i="2" s="1"/>
  <c r="J1090" i="2"/>
  <c r="K1090" i="2" s="1"/>
  <c r="J235" i="2"/>
  <c r="K235" i="2" s="1"/>
  <c r="J13" i="2"/>
  <c r="K13" i="2" s="1"/>
  <c r="J764" i="2"/>
  <c r="K764" i="2" s="1"/>
  <c r="J837" i="2"/>
  <c r="K837" i="2" s="1"/>
  <c r="J217" i="2"/>
  <c r="K217" i="2" s="1"/>
  <c r="J70" i="2"/>
  <c r="K70" i="2" s="1"/>
  <c r="J670" i="2"/>
  <c r="K670" i="2" s="1"/>
  <c r="J970" i="2"/>
  <c r="K970" i="2" s="1"/>
  <c r="J561" i="2"/>
  <c r="K561" i="2" s="1"/>
  <c r="J623" i="2"/>
  <c r="K623" i="2" s="1"/>
  <c r="J855" i="2"/>
  <c r="K855" i="2" s="1"/>
  <c r="J934" i="2"/>
  <c r="K934" i="2" s="1"/>
  <c r="J883" i="2"/>
  <c r="K883" i="2" s="1"/>
  <c r="J1303" i="2"/>
  <c r="K1303" i="2" s="1"/>
  <c r="J226" i="2"/>
  <c r="K226" i="2" s="1"/>
  <c r="J370" i="2"/>
  <c r="K370" i="2" s="1"/>
  <c r="J571" i="2"/>
  <c r="K571" i="2" s="1"/>
  <c r="J848" i="2"/>
  <c r="K848" i="2" s="1"/>
  <c r="J231" i="2"/>
  <c r="K231" i="2" s="1"/>
  <c r="J1044" i="2"/>
  <c r="K1044" i="2" s="1"/>
  <c r="J643" i="2"/>
  <c r="K643" i="2" s="1"/>
  <c r="J1250" i="2"/>
  <c r="K1250" i="2" s="1"/>
  <c r="J391" i="2"/>
  <c r="K391" i="2" s="1"/>
  <c r="J990" i="2"/>
  <c r="K990" i="2" s="1"/>
  <c r="J382" i="2"/>
  <c r="K382" i="2" s="1"/>
  <c r="J79" i="2"/>
  <c r="K79" i="2" s="1"/>
  <c r="J397" i="2"/>
  <c r="K397" i="2" s="1"/>
  <c r="J807" i="2"/>
  <c r="K807" i="2" s="1"/>
  <c r="J230" i="2"/>
  <c r="K230" i="2" s="1"/>
  <c r="J709" i="2"/>
  <c r="K709" i="2" s="1"/>
  <c r="J75" i="2"/>
  <c r="K75" i="2" s="1"/>
  <c r="J301" i="2"/>
  <c r="K301" i="2" s="1"/>
  <c r="J914" i="2"/>
  <c r="K914" i="2" s="1"/>
  <c r="J467" i="2"/>
  <c r="K467" i="2" s="1"/>
  <c r="J216" i="2"/>
  <c r="K216" i="2" s="1"/>
  <c r="J1240" i="2"/>
  <c r="K1240" i="2" s="1"/>
  <c r="J263" i="2"/>
  <c r="K263" i="2" s="1"/>
  <c r="J304" i="2"/>
  <c r="K304" i="2" s="1"/>
  <c r="J474" i="2"/>
  <c r="K474" i="2" s="1"/>
  <c r="J236" i="2"/>
  <c r="K236" i="2" s="1"/>
  <c r="J139" i="2"/>
  <c r="K139" i="2" s="1"/>
  <c r="J871" i="2"/>
  <c r="K871" i="2" s="1"/>
  <c r="J333" i="2"/>
  <c r="K333" i="2" s="1"/>
  <c r="J959" i="2"/>
  <c r="K959" i="2" s="1"/>
  <c r="J1189" i="2"/>
  <c r="K1189" i="2" s="1"/>
  <c r="J551" i="2"/>
  <c r="K551" i="2" s="1"/>
  <c r="J61" i="2"/>
  <c r="K61" i="2" s="1"/>
  <c r="J1031" i="2"/>
  <c r="K1031" i="2" s="1"/>
  <c r="J347" i="2"/>
  <c r="K347" i="2" s="1"/>
  <c r="J538" i="2"/>
  <c r="K538" i="2" s="1"/>
  <c r="J1057" i="2"/>
  <c r="K1057" i="2" s="1"/>
  <c r="J113" i="2"/>
  <c r="K113" i="2" s="1"/>
  <c r="J630" i="2"/>
  <c r="K630" i="2" s="1"/>
  <c r="J1038" i="2"/>
  <c r="K1038" i="2" s="1"/>
  <c r="J940" i="2"/>
  <c r="K940" i="2" s="1"/>
  <c r="J241" i="2"/>
  <c r="K241" i="2" s="1"/>
  <c r="J163" i="2"/>
  <c r="K163" i="2" s="1"/>
  <c r="J646" i="2"/>
  <c r="K646" i="2" s="1"/>
  <c r="J266" i="2"/>
  <c r="K266" i="2" s="1"/>
  <c r="J302" i="2"/>
  <c r="K302" i="2" s="1"/>
  <c r="J598" i="2"/>
  <c r="K598" i="2" s="1"/>
  <c r="J225" i="2"/>
  <c r="K225" i="2" s="1"/>
  <c r="J183" i="2"/>
  <c r="K183" i="2" s="1"/>
  <c r="J470" i="2"/>
  <c r="K470" i="2" s="1"/>
  <c r="J503" i="2"/>
  <c r="K503" i="2" s="1"/>
  <c r="J346" i="2"/>
  <c r="K346" i="2" s="1"/>
  <c r="J631" i="2"/>
  <c r="K631" i="2" s="1"/>
  <c r="J569" i="2"/>
  <c r="K569" i="2" s="1"/>
  <c r="J328" i="2"/>
  <c r="K328" i="2" s="1"/>
  <c r="J178" i="2"/>
  <c r="K178" i="2" s="1"/>
  <c r="J411" i="2"/>
  <c r="K411" i="2" s="1"/>
  <c r="J884" i="2"/>
  <c r="K884" i="2" s="1"/>
  <c r="J1146" i="2"/>
  <c r="K1146" i="2" s="1"/>
  <c r="J881" i="2"/>
  <c r="K881" i="2" s="1"/>
  <c r="J1208" i="2"/>
  <c r="K1208" i="2" s="1"/>
  <c r="J974" i="2"/>
  <c r="K974" i="2" s="1"/>
  <c r="J602" i="2"/>
  <c r="K602" i="2" s="1"/>
  <c r="J789" i="2"/>
  <c r="K789" i="2" s="1"/>
  <c r="J1323" i="2"/>
  <c r="K1323" i="2" s="1"/>
  <c r="J140" i="2"/>
  <c r="K140" i="2" s="1"/>
  <c r="J476" i="2"/>
  <c r="K476" i="2" s="1"/>
  <c r="J542" i="2"/>
  <c r="K542" i="2" s="1"/>
  <c r="J740" i="2"/>
  <c r="K740" i="2" s="1"/>
  <c r="J46" i="2"/>
  <c r="K46" i="2" s="1"/>
  <c r="J489" i="2"/>
  <c r="K489" i="2" s="1"/>
  <c r="J694" i="2"/>
  <c r="K694" i="2" s="1"/>
  <c r="J695" i="2"/>
  <c r="K695" i="2" s="1"/>
  <c r="J557" i="2"/>
  <c r="K557" i="2" s="1"/>
  <c r="J880" i="2"/>
  <c r="K880" i="2" s="1"/>
  <c r="J1126" i="2"/>
  <c r="K1126" i="2" s="1"/>
  <c r="J1042" i="2"/>
  <c r="K1042" i="2" s="1"/>
  <c r="J505" i="2"/>
  <c r="K505" i="2" s="1"/>
  <c r="J667" i="2"/>
  <c r="K667" i="2" s="1"/>
  <c r="J1204" i="2"/>
  <c r="K1204" i="2" s="1"/>
  <c r="J16" i="2"/>
  <c r="K16" i="2" s="1"/>
  <c r="J539" i="2"/>
  <c r="K539" i="2" s="1"/>
  <c r="J751" i="2"/>
  <c r="K751" i="2" s="1"/>
  <c r="J441" i="2"/>
  <c r="K441" i="2" s="1"/>
  <c r="J729" i="2"/>
  <c r="K729" i="2" s="1"/>
  <c r="J674" i="2"/>
  <c r="K674" i="2" s="1"/>
  <c r="J1361" i="2"/>
  <c r="K1361" i="2" s="1"/>
  <c r="J947" i="2"/>
  <c r="K947" i="2" s="1"/>
  <c r="J284" i="2"/>
  <c r="K284" i="2" s="1"/>
  <c r="J273" i="2"/>
  <c r="K273" i="2" s="1"/>
  <c r="J879" i="2"/>
  <c r="K879" i="2" s="1"/>
  <c r="J422" i="2"/>
  <c r="K422" i="2" s="1"/>
  <c r="J479" i="2"/>
  <c r="K479" i="2" s="1"/>
  <c r="J820" i="2"/>
  <c r="K820" i="2" s="1"/>
  <c r="J904" i="2"/>
  <c r="K904" i="2" s="1"/>
  <c r="J594" i="2"/>
  <c r="K594" i="2" s="1"/>
  <c r="J742" i="2"/>
  <c r="K742" i="2" s="1"/>
  <c r="J133" i="2"/>
  <c r="K133" i="2" s="1"/>
  <c r="J675" i="2"/>
  <c r="K675" i="2" s="1"/>
  <c r="J449" i="2"/>
  <c r="K449" i="2" s="1"/>
  <c r="J662" i="2"/>
  <c r="K662" i="2" s="1"/>
  <c r="J496" i="2"/>
  <c r="K496" i="2" s="1"/>
  <c r="J1171" i="2"/>
  <c r="K1171" i="2" s="1"/>
  <c r="J946" i="2"/>
  <c r="K946" i="2" s="1"/>
  <c r="J823" i="2"/>
  <c r="K823" i="2" s="1"/>
  <c r="J867" i="2"/>
  <c r="K867" i="2" s="1"/>
  <c r="J486" i="2"/>
  <c r="K486" i="2" s="1"/>
  <c r="J649" i="2"/>
  <c r="K649" i="2" s="1"/>
  <c r="J494" i="2"/>
  <c r="K494" i="2" s="1"/>
  <c r="J488" i="2"/>
  <c r="K488" i="2" s="1"/>
  <c r="J1103" i="2"/>
  <c r="K1103" i="2" s="1"/>
  <c r="J150" i="2"/>
  <c r="K150" i="2" s="1"/>
  <c r="J777" i="2"/>
  <c r="K777" i="2" s="1"/>
  <c r="J1200" i="2"/>
  <c r="K1200" i="2" s="1"/>
  <c r="J502" i="2"/>
  <c r="K502" i="2" s="1"/>
  <c r="J722" i="2"/>
  <c r="K722" i="2" s="1"/>
  <c r="J616" i="2"/>
  <c r="K616" i="2" s="1"/>
  <c r="J1022" i="2"/>
  <c r="K1022" i="2" s="1"/>
  <c r="J801" i="2"/>
  <c r="K801" i="2" s="1"/>
  <c r="J144" i="2"/>
  <c r="K144" i="2" s="1"/>
  <c r="J728" i="2"/>
  <c r="K728" i="2" s="1"/>
  <c r="J72" i="2"/>
  <c r="K72" i="2" s="1"/>
  <c r="J1162" i="2"/>
  <c r="K1162" i="2" s="1"/>
  <c r="J125" i="2"/>
  <c r="K125" i="2" s="1"/>
  <c r="J558" i="2"/>
  <c r="K558" i="2" s="1"/>
  <c r="J438" i="2"/>
  <c r="K438" i="2" s="1"/>
  <c r="J357" i="2"/>
  <c r="K357" i="2" s="1"/>
  <c r="J51" i="2"/>
  <c r="K51" i="2" s="1"/>
  <c r="J771" i="2"/>
  <c r="K771" i="2" s="1"/>
  <c r="J1148" i="2"/>
  <c r="K1148" i="2" s="1"/>
  <c r="J454" i="2"/>
  <c r="K454" i="2" s="1"/>
  <c r="J866" i="2"/>
  <c r="K866" i="2" s="1"/>
  <c r="J510" i="2"/>
  <c r="K510" i="2" s="1"/>
  <c r="J368" i="2"/>
  <c r="K368" i="2" s="1"/>
  <c r="J487" i="2"/>
  <c r="K487" i="2" s="1"/>
  <c r="J826" i="2"/>
  <c r="K826" i="2" s="1"/>
  <c r="J672" i="2"/>
  <c r="K672" i="2" s="1"/>
  <c r="J76" i="2"/>
  <c r="K76" i="2" s="1"/>
  <c r="J1075" i="2"/>
  <c r="K1075" i="2" s="1"/>
  <c r="J925" i="2"/>
  <c r="K925" i="2" s="1"/>
  <c r="J748" i="2"/>
  <c r="K748" i="2" s="1"/>
  <c r="J1315" i="2"/>
  <c r="K1315" i="2" s="1"/>
  <c r="J137" i="2"/>
  <c r="K137" i="2" s="1"/>
  <c r="J686" i="2"/>
  <c r="K686" i="2" s="1"/>
  <c r="J272" i="2"/>
  <c r="K272" i="2" s="1"/>
  <c r="J900" i="2"/>
  <c r="K900" i="2" s="1"/>
  <c r="J1190" i="2"/>
  <c r="K1190" i="2" s="1"/>
  <c r="J1013" i="2"/>
  <c r="K1013" i="2" s="1"/>
  <c r="J430" i="2"/>
  <c r="K430" i="2" s="1"/>
  <c r="J846" i="2"/>
  <c r="K846" i="2" s="1"/>
  <c r="J188" i="2"/>
  <c r="K188" i="2" s="1"/>
  <c r="J839" i="2"/>
  <c r="K839" i="2" s="1"/>
  <c r="J1120" i="2"/>
  <c r="K1120" i="2" s="1"/>
  <c r="J783" i="2"/>
  <c r="K783" i="2" s="1"/>
  <c r="J650" i="2"/>
  <c r="K650" i="2" s="1"/>
  <c r="J1179" i="2"/>
  <c r="K1179" i="2" s="1"/>
  <c r="J599" i="2"/>
  <c r="K599" i="2" s="1"/>
  <c r="J730" i="2"/>
  <c r="K730" i="2" s="1"/>
  <c r="J123" i="2"/>
  <c r="K123" i="2" s="1"/>
  <c r="J1050" i="2"/>
  <c r="K1050" i="2" s="1"/>
  <c r="J878" i="2"/>
  <c r="K878" i="2" s="1"/>
  <c r="J447" i="2"/>
  <c r="K447" i="2" s="1"/>
  <c r="J750" i="2"/>
  <c r="K750" i="2" s="1"/>
  <c r="J395" i="2"/>
  <c r="K395" i="2" s="1"/>
  <c r="J473" i="2"/>
  <c r="K473" i="2" s="1"/>
  <c r="J485" i="2"/>
  <c r="K485" i="2" s="1"/>
  <c r="J410" i="2"/>
  <c r="K410" i="2" s="1"/>
  <c r="J484" i="2"/>
  <c r="K484" i="2" s="1"/>
  <c r="J228" i="2"/>
  <c r="K228" i="2" s="1"/>
  <c r="J364" i="2"/>
  <c r="K364" i="2" s="1"/>
  <c r="J566" i="2"/>
  <c r="K566" i="2" s="1"/>
  <c r="J402" i="2"/>
  <c r="K402" i="2" s="1"/>
  <c r="J299" i="2"/>
  <c r="K299" i="2" s="1"/>
  <c r="J968" i="2"/>
  <c r="K968" i="2" s="1"/>
  <c r="J592" i="2"/>
  <c r="K592" i="2" s="1"/>
  <c r="J676" i="2"/>
  <c r="K676" i="2" s="1"/>
  <c r="J796" i="2"/>
  <c r="K796" i="2" s="1"/>
  <c r="J833" i="2"/>
  <c r="K833" i="2" s="1"/>
  <c r="J49" i="2"/>
  <c r="K49" i="2" s="1"/>
  <c r="J1330" i="2"/>
  <c r="K1330" i="2" s="1"/>
  <c r="J868" i="2"/>
  <c r="K868" i="2" s="1"/>
  <c r="J692" i="2"/>
  <c r="K692" i="2" s="1"/>
  <c r="J656" i="2"/>
  <c r="K656" i="2" s="1"/>
  <c r="J519" i="2"/>
  <c r="K519" i="2" s="1"/>
  <c r="J895" i="2"/>
  <c r="K895" i="2" s="1"/>
  <c r="J876" i="2"/>
  <c r="K876" i="2" s="1"/>
  <c r="J1117" i="2"/>
  <c r="K1117" i="2" s="1"/>
  <c r="J853" i="2"/>
  <c r="K853" i="2" s="1"/>
  <c r="J785" i="2"/>
  <c r="K785" i="2" s="1"/>
  <c r="J651" i="2"/>
  <c r="K651" i="2" s="1"/>
  <c r="J971" i="2"/>
  <c r="K971" i="2" s="1"/>
  <c r="J712" i="2"/>
  <c r="K712" i="2" s="1"/>
  <c r="J265" i="2"/>
  <c r="K265" i="2" s="1"/>
  <c r="J423" i="2"/>
  <c r="K423" i="2" s="1"/>
  <c r="J363" i="2"/>
  <c r="K363" i="2" s="1"/>
  <c r="J835" i="2"/>
  <c r="K835" i="2" s="1"/>
  <c r="J887" i="2"/>
  <c r="K887" i="2" s="1"/>
  <c r="J696" i="2"/>
  <c r="K696" i="2" s="1"/>
  <c r="J1180" i="2"/>
  <c r="K1180" i="2" s="1"/>
  <c r="J937" i="2"/>
  <c r="K937" i="2" s="1"/>
  <c r="J707" i="2"/>
  <c r="K707" i="2" s="1"/>
  <c r="J603" i="2"/>
  <c r="K603" i="2" s="1"/>
  <c r="J773" i="2"/>
  <c r="K773" i="2" s="1"/>
  <c r="J877" i="2"/>
  <c r="K877" i="2" s="1"/>
  <c r="J700" i="2"/>
  <c r="K700" i="2" s="1"/>
  <c r="J916" i="2"/>
  <c r="K916" i="2" s="1"/>
  <c r="J1003" i="2"/>
  <c r="K1003" i="2" s="1"/>
  <c r="J1219" i="2"/>
  <c r="K1219" i="2" s="1"/>
  <c r="J67" i="2"/>
  <c r="K67" i="2" s="1"/>
  <c r="J1201" i="2"/>
  <c r="K1201" i="2" s="1"/>
  <c r="J986" i="2"/>
  <c r="K986" i="2" s="1"/>
  <c r="J239" i="2"/>
  <c r="K239" i="2" s="1"/>
  <c r="J41" i="2"/>
  <c r="K41" i="2" s="1"/>
  <c r="J429" i="2"/>
  <c r="K429" i="2" s="1"/>
  <c r="J330" i="2"/>
  <c r="K330" i="2" s="1"/>
  <c r="J778" i="2"/>
  <c r="K778" i="2" s="1"/>
  <c r="J928" i="2"/>
  <c r="K928" i="2" s="1"/>
  <c r="J124" i="2"/>
  <c r="K124" i="2" s="1"/>
  <c r="J14" i="2"/>
  <c r="K14" i="2" s="1"/>
  <c r="J177" i="2"/>
  <c r="K177" i="2" s="1"/>
  <c r="J869" i="2"/>
  <c r="K869" i="2" s="1"/>
  <c r="J94" i="2"/>
  <c r="K94" i="2" s="1"/>
  <c r="J104" i="2"/>
  <c r="K104" i="2" s="1"/>
  <c r="J372" i="2"/>
  <c r="K372" i="2" s="1"/>
  <c r="J704" i="2"/>
  <c r="K704" i="2" s="1"/>
  <c r="J407" i="2"/>
  <c r="K407" i="2" s="1"/>
  <c r="J563" i="2"/>
  <c r="K563" i="2" s="1"/>
  <c r="J261" i="2"/>
  <c r="K261" i="2" s="1"/>
  <c r="J639" i="2"/>
  <c r="K639" i="2" s="1"/>
  <c r="J459" i="2"/>
  <c r="K459" i="2" s="1"/>
  <c r="J832" i="2"/>
  <c r="K832" i="2" s="1"/>
  <c r="J260" i="2"/>
  <c r="K260" i="2" s="1"/>
  <c r="J278" i="2"/>
  <c r="K278" i="2" s="1"/>
  <c r="J409" i="2"/>
  <c r="K409" i="2" s="1"/>
  <c r="J642" i="2"/>
  <c r="K642" i="2" s="1"/>
  <c r="J127" i="2"/>
  <c r="K127" i="2" s="1"/>
  <c r="J259" i="2"/>
  <c r="K259" i="2" s="1"/>
  <c r="J138" i="2"/>
  <c r="K138" i="2" s="1"/>
  <c r="J1072" i="2"/>
  <c r="K1072" i="2" s="1"/>
  <c r="J1045" i="2"/>
  <c r="K1045" i="2" s="1"/>
  <c r="J1246" i="2"/>
  <c r="K1246" i="2" s="1"/>
  <c r="J151" i="2"/>
  <c r="K151" i="2" s="1"/>
  <c r="J570" i="2"/>
  <c r="K570" i="2" s="1"/>
  <c r="J182" i="2"/>
  <c r="K182" i="2" s="1"/>
  <c r="J1289" i="2"/>
  <c r="K1289" i="2" s="1"/>
  <c r="J680" i="2"/>
  <c r="K680" i="2" s="1"/>
  <c r="J146" i="2"/>
  <c r="K146" i="2" s="1"/>
  <c r="J351" i="2"/>
  <c r="K351" i="2" s="1"/>
  <c r="J1091" i="2"/>
  <c r="K1091" i="2" s="1"/>
  <c r="J1085" i="2"/>
  <c r="K1085" i="2" s="1"/>
  <c r="J702" i="2"/>
  <c r="K702" i="2" s="1"/>
  <c r="J779" i="2"/>
  <c r="K779" i="2" s="1"/>
  <c r="J856" i="2"/>
  <c r="K856" i="2" s="1"/>
  <c r="J398" i="2"/>
  <c r="K398" i="2" s="1"/>
  <c r="J142" i="2"/>
  <c r="K142" i="2" s="1"/>
  <c r="J509" i="2"/>
  <c r="K509" i="2" s="1"/>
  <c r="J836" i="2"/>
  <c r="K836" i="2" s="1"/>
  <c r="J886" i="2"/>
  <c r="K886" i="2" s="1"/>
  <c r="J238" i="2"/>
  <c r="K238" i="2" s="1"/>
  <c r="J816" i="2"/>
  <c r="K816" i="2" s="1"/>
  <c r="J1375" i="2"/>
  <c r="K1375" i="2" s="1"/>
  <c r="J1304" i="2"/>
  <c r="K1304" i="2" s="1"/>
  <c r="J141" i="2"/>
  <c r="K141" i="2" s="1"/>
  <c r="J437" i="2"/>
  <c r="K437" i="2" s="1"/>
  <c r="J1252" i="2"/>
  <c r="K1252" i="2" s="1"/>
  <c r="J373" i="2"/>
  <c r="K373" i="2" s="1"/>
  <c r="J1137" i="2"/>
  <c r="K1137" i="2" s="1"/>
  <c r="J118" i="2"/>
  <c r="K118" i="2" s="1"/>
  <c r="J803" i="2"/>
  <c r="K803" i="2" s="1"/>
  <c r="J1030" i="2"/>
  <c r="K1030" i="2" s="1"/>
  <c r="J1316" i="2"/>
  <c r="K1316" i="2" s="1"/>
  <c r="J227" i="2"/>
  <c r="K227" i="2" s="1"/>
  <c r="J365" i="2"/>
  <c r="K365" i="2" s="1"/>
  <c r="J153" i="2"/>
  <c r="K153" i="2" s="1"/>
  <c r="J396" i="2"/>
  <c r="K396" i="2" s="1"/>
  <c r="J576" i="2"/>
  <c r="K576" i="2" s="1"/>
  <c r="J962" i="2"/>
  <c r="K962" i="2" s="1"/>
  <c r="J408" i="2"/>
  <c r="K408" i="2" s="1"/>
  <c r="J371" i="2"/>
  <c r="K371" i="2" s="1"/>
  <c r="J1366" i="2"/>
  <c r="K1366" i="2" s="1"/>
  <c r="J511" i="2"/>
  <c r="K511" i="2" s="1"/>
  <c r="J956" i="2"/>
  <c r="K956" i="2" s="1"/>
  <c r="J464" i="2"/>
  <c r="K464" i="2" s="1"/>
  <c r="J909" i="2"/>
  <c r="K909" i="2" s="1"/>
  <c r="J310" i="2"/>
  <c r="K310" i="2" s="1"/>
  <c r="J307" i="2"/>
  <c r="K307" i="2" s="1"/>
  <c r="J1064" i="2"/>
  <c r="K1064" i="2" s="1"/>
  <c r="J967" i="2"/>
  <c r="K967" i="2" s="1"/>
  <c r="J167" i="2"/>
  <c r="K167" i="2" s="1"/>
  <c r="J348" i="2"/>
  <c r="K348" i="2" s="1"/>
  <c r="J945" i="2"/>
  <c r="K945" i="2" s="1"/>
  <c r="J498" i="2"/>
  <c r="K498" i="2" s="1"/>
  <c r="J681" i="2"/>
  <c r="K681" i="2" s="1"/>
  <c r="J793" i="2"/>
  <c r="K793" i="2" s="1"/>
  <c r="J1069" i="2"/>
  <c r="K1069" i="2" s="1"/>
  <c r="J1109" i="2"/>
  <c r="K1109" i="2" s="1"/>
  <c r="J332" i="2"/>
  <c r="K332" i="2" s="1"/>
  <c r="J1125" i="2"/>
  <c r="K1125" i="2" s="1"/>
  <c r="J375" i="2"/>
  <c r="K375" i="2" s="1"/>
  <c r="J828" i="2"/>
  <c r="K828" i="2" s="1"/>
  <c r="J885" i="2"/>
  <c r="K885" i="2" s="1"/>
  <c r="J574" i="2"/>
  <c r="K574" i="2" s="1"/>
  <c r="J1329" i="2"/>
  <c r="K1329" i="2" s="1"/>
  <c r="J993" i="2"/>
  <c r="K993" i="2" s="1"/>
  <c r="J224" i="2"/>
  <c r="K224" i="2" s="1"/>
  <c r="J770" i="2"/>
  <c r="K770" i="2" s="1"/>
  <c r="J735" i="2"/>
  <c r="K735" i="2" s="1"/>
  <c r="J1195" i="2"/>
  <c r="K1195" i="2" s="1"/>
  <c r="J1256" i="2"/>
  <c r="K1256" i="2" s="1"/>
  <c r="J1275" i="2"/>
  <c r="K1275" i="2" s="1"/>
  <c r="J389" i="2"/>
  <c r="K389" i="2" s="1"/>
  <c r="J1376" i="2"/>
  <c r="K1376" i="2" s="1"/>
  <c r="J743" i="2"/>
  <c r="K743" i="2" s="1"/>
  <c r="J1074" i="2"/>
  <c r="K1074" i="2" s="1"/>
  <c r="J439" i="2"/>
  <c r="K439" i="2" s="1"/>
  <c r="J1234" i="2"/>
  <c r="K1234" i="2" s="1"/>
  <c r="J744" i="2"/>
  <c r="K744" i="2" s="1"/>
  <c r="J841" i="2"/>
  <c r="K841" i="2" s="1"/>
  <c r="J482" i="2"/>
  <c r="K482" i="2" s="1"/>
  <c r="J427" i="2"/>
  <c r="K427" i="2" s="1"/>
  <c r="J132" i="2"/>
  <c r="K132" i="2" s="1"/>
  <c r="J460" i="2"/>
  <c r="K460" i="2" s="1"/>
  <c r="J1034" i="2"/>
  <c r="K1034" i="2" s="1"/>
  <c r="J298" i="2"/>
  <c r="K298" i="2" s="1"/>
  <c r="J1193" i="2"/>
  <c r="K1193" i="2" s="1"/>
  <c r="J1070" i="2"/>
  <c r="K1070" i="2" s="1"/>
  <c r="J148" i="2"/>
  <c r="K148" i="2" s="1"/>
  <c r="J644" i="2"/>
  <c r="K644" i="2" s="1"/>
  <c r="J1384" i="2"/>
  <c r="K1384" i="2" s="1"/>
  <c r="J431" i="2"/>
  <c r="K431" i="2" s="1"/>
  <c r="J977" i="2"/>
  <c r="K977" i="2" s="1"/>
  <c r="J336" i="2"/>
  <c r="K336" i="2" s="1"/>
  <c r="J1129" i="2"/>
  <c r="K1129" i="2" s="1"/>
  <c r="J547" i="2"/>
  <c r="K547" i="2" s="1"/>
  <c r="J425" i="2"/>
  <c r="K425" i="2" s="1"/>
  <c r="J105" i="2"/>
  <c r="K105" i="2" s="1"/>
  <c r="J1139" i="2"/>
  <c r="K1139" i="2" s="1"/>
  <c r="J683" i="2"/>
  <c r="K683" i="2" s="1"/>
  <c r="J1176" i="2"/>
  <c r="K1176" i="2" s="1"/>
  <c r="J727" i="2"/>
  <c r="K727" i="2" s="1"/>
  <c r="J385" i="2"/>
  <c r="K385" i="2" s="1"/>
  <c r="J987" i="2"/>
  <c r="K987" i="2" s="1"/>
  <c r="J975" i="2"/>
  <c r="K975" i="2" s="1"/>
  <c r="J1328" i="2"/>
  <c r="K1328" i="2" s="1"/>
  <c r="J206" i="2"/>
  <c r="K206" i="2" s="1"/>
  <c r="J559" i="2"/>
  <c r="K559" i="2" s="1"/>
  <c r="J468" i="2"/>
  <c r="K468" i="2" s="1"/>
  <c r="J1051" i="2"/>
  <c r="K1051" i="2" s="1"/>
  <c r="J1340" i="2"/>
  <c r="K1340" i="2" s="1"/>
  <c r="J739" i="2"/>
  <c r="K739" i="2" s="1"/>
  <c r="J1270" i="2"/>
  <c r="K1270" i="2" s="1"/>
  <c r="J399" i="2"/>
  <c r="K399" i="2" s="1"/>
  <c r="J825" i="2"/>
  <c r="K825" i="2" s="1"/>
  <c r="J1024" i="2"/>
  <c r="K1024" i="2" s="1"/>
  <c r="J1335" i="2"/>
  <c r="K1335" i="2" s="1"/>
  <c r="J1321" i="2"/>
  <c r="K1321" i="2" s="1"/>
  <c r="J952" i="2"/>
  <c r="K952" i="2" s="1"/>
  <c r="J383" i="2"/>
  <c r="K383" i="2" s="1"/>
  <c r="J804" i="2"/>
  <c r="K804" i="2" s="1"/>
  <c r="J847" i="2"/>
  <c r="K847" i="2" s="1"/>
  <c r="J997" i="2"/>
  <c r="K997" i="2" s="1"/>
  <c r="J1238" i="2"/>
  <c r="K1238" i="2" s="1"/>
  <c r="J1037" i="2"/>
  <c r="K1037" i="2" s="1"/>
  <c r="J754" i="2"/>
  <c r="K754" i="2" s="1"/>
  <c r="J812" i="2"/>
  <c r="K812" i="2" s="1"/>
  <c r="J513" i="2"/>
  <c r="K513" i="2" s="1"/>
  <c r="J763" i="2"/>
  <c r="K763" i="2" s="1"/>
  <c r="J1216" i="2"/>
  <c r="K1216" i="2" s="1"/>
  <c r="J908" i="2"/>
  <c r="K908" i="2" s="1"/>
  <c r="J532" i="2"/>
  <c r="K532" i="2" s="1"/>
  <c r="J1150" i="2"/>
  <c r="K1150" i="2" s="1"/>
  <c r="J531" i="2"/>
  <c r="K531" i="2" s="1"/>
  <c r="J762" i="2"/>
  <c r="K762" i="2" s="1"/>
  <c r="J465" i="2"/>
  <c r="K465" i="2" s="1"/>
  <c r="J1362" i="2"/>
  <c r="K1362" i="2" s="1"/>
  <c r="J701" i="2"/>
  <c r="K701" i="2" s="1"/>
  <c r="J926" i="2"/>
  <c r="K926" i="2" s="1"/>
  <c r="J948" i="2"/>
  <c r="K948" i="2" s="1"/>
  <c r="J907" i="2"/>
  <c r="K907" i="2" s="1"/>
  <c r="J434" i="2"/>
  <c r="K434" i="2" s="1"/>
  <c r="J664" i="2"/>
  <c r="K664" i="2" s="1"/>
  <c r="J1071" i="2"/>
  <c r="K1071" i="2" s="1"/>
  <c r="J706" i="2"/>
  <c r="K706" i="2" s="1"/>
  <c r="J472" i="2"/>
  <c r="K472" i="2" s="1"/>
  <c r="J1353" i="2"/>
  <c r="K1353" i="2" s="1"/>
  <c r="J721" i="2"/>
  <c r="K721" i="2" s="1"/>
  <c r="J922" i="2"/>
  <c r="K922" i="2" s="1"/>
  <c r="J852" i="2"/>
  <c r="K852" i="2" s="1"/>
  <c r="J540" i="2"/>
  <c r="K540" i="2" s="1"/>
  <c r="J501" i="2"/>
  <c r="K501" i="2" s="1"/>
  <c r="J1154" i="2"/>
  <c r="K1154" i="2" s="1"/>
  <c r="J1311" i="2"/>
  <c r="K1311" i="2" s="1"/>
  <c r="J1017" i="2"/>
  <c r="K1017" i="2" s="1"/>
  <c r="J917" i="2"/>
  <c r="K917" i="2" s="1"/>
  <c r="J973" i="2"/>
  <c r="K973" i="2" s="1"/>
  <c r="J443" i="2"/>
  <c r="K443" i="2" s="1"/>
  <c r="J546" i="2"/>
  <c r="K546" i="2" s="1"/>
  <c r="J590" i="2"/>
  <c r="K590" i="2" s="1"/>
  <c r="J1214" i="2"/>
  <c r="K1214" i="2" s="1"/>
  <c r="J507" i="2"/>
  <c r="K507" i="2" s="1"/>
  <c r="J331" i="2"/>
  <c r="K331" i="2" s="1"/>
  <c r="J1365" i="2"/>
  <c r="K1365" i="2" s="1"/>
  <c r="J965" i="2"/>
  <c r="K965" i="2" s="1"/>
  <c r="J840" i="2"/>
  <c r="K840" i="2" s="1"/>
  <c r="J1258" i="2"/>
  <c r="K1258" i="2" s="1"/>
  <c r="J687" i="2"/>
  <c r="K687" i="2" s="1"/>
  <c r="J1296" i="2"/>
  <c r="K1296" i="2" s="1"/>
  <c r="J749" i="2"/>
  <c r="K749" i="2" s="1"/>
  <c r="J1381" i="2"/>
  <c r="K1381" i="2" s="1"/>
  <c r="J723" i="2"/>
  <c r="K723" i="2" s="1"/>
  <c r="J1006" i="2"/>
  <c r="K1006" i="2" s="1"/>
  <c r="J842" i="2"/>
  <c r="K842" i="2" s="1"/>
  <c r="J1355" i="2"/>
  <c r="K1355" i="2" s="1"/>
  <c r="J954" i="2"/>
  <c r="K954" i="2" s="1"/>
  <c r="J913" i="2"/>
  <c r="K913" i="2" s="1"/>
  <c r="J1178" i="2"/>
  <c r="K1178" i="2" s="1"/>
  <c r="J1302" i="2"/>
  <c r="K1302" i="2" s="1"/>
  <c r="J612" i="2"/>
  <c r="K612" i="2" s="1"/>
  <c r="J765" i="2"/>
  <c r="K765" i="2" s="1"/>
  <c r="J1118" i="2"/>
  <c r="K1118" i="2" s="1"/>
  <c r="J949" i="2"/>
  <c r="K949" i="2" s="1"/>
  <c r="J1271" i="2"/>
  <c r="K1271" i="2" s="1"/>
  <c r="J1104" i="2"/>
  <c r="K1104" i="2" s="1"/>
  <c r="J1352" i="2"/>
  <c r="K1352" i="2" s="1"/>
  <c r="J923" i="2"/>
  <c r="K923" i="2" s="1"/>
  <c r="J660" i="2"/>
  <c r="K660" i="2" s="1"/>
  <c r="J927" i="2"/>
  <c r="K927" i="2" s="1"/>
  <c r="J1356" i="2"/>
  <c r="K1356" i="2" s="1"/>
  <c r="J815" i="2"/>
  <c r="K815" i="2" s="1"/>
  <c r="J983" i="2"/>
  <c r="K983" i="2" s="1"/>
  <c r="J543" i="2"/>
  <c r="K543" i="2" s="1"/>
  <c r="J426" i="2"/>
  <c r="K426" i="2" s="1"/>
  <c r="J1016" i="2"/>
  <c r="K1016" i="2" s="1"/>
  <c r="J1389" i="2"/>
  <c r="K1389" i="2" s="1"/>
  <c r="J608" i="2"/>
  <c r="K608" i="2" s="1"/>
  <c r="J366" i="2"/>
  <c r="K366" i="2" s="1"/>
  <c r="J1005" i="2"/>
  <c r="K1005" i="2" s="1"/>
  <c r="J772" i="2"/>
  <c r="K772" i="2" s="1"/>
  <c r="J1122" i="2"/>
  <c r="K1122" i="2" s="1"/>
  <c r="J782" i="2"/>
  <c r="K782" i="2" s="1"/>
  <c r="J471" i="2"/>
  <c r="K471" i="2" s="1"/>
  <c r="J892" i="2"/>
  <c r="K892" i="2" s="1"/>
  <c r="J897" i="2"/>
  <c r="K897" i="2" s="1"/>
  <c r="J655" i="2"/>
  <c r="K655" i="2" s="1"/>
  <c r="J1167" i="2"/>
  <c r="K1167" i="2" s="1"/>
  <c r="J1233" i="2"/>
  <c r="K1233" i="2" s="1"/>
  <c r="J537" i="2"/>
  <c r="K537" i="2" s="1"/>
  <c r="J1111" i="2"/>
  <c r="K1111" i="2" s="1"/>
  <c r="J1236" i="2"/>
  <c r="K1236" i="2" s="1"/>
  <c r="J1088" i="2"/>
  <c r="K1088" i="2" s="1"/>
  <c r="J766" i="2"/>
  <c r="K766" i="2" s="1"/>
  <c r="J577" i="2"/>
  <c r="K577" i="2" s="1"/>
  <c r="J1087" i="2"/>
  <c r="K1087" i="2" s="1"/>
  <c r="J734" i="2"/>
  <c r="K734" i="2" s="1"/>
  <c r="J593" i="2"/>
  <c r="K593" i="2" s="1"/>
  <c r="J872" i="2"/>
  <c r="K872" i="2" s="1"/>
  <c r="J1202" i="2"/>
  <c r="K1202" i="2" s="1"/>
  <c r="J1309" i="2"/>
  <c r="K1309" i="2" s="1"/>
  <c r="J711" i="2"/>
  <c r="K711" i="2" s="1"/>
  <c r="J1237" i="2"/>
  <c r="K1237" i="2" s="1"/>
  <c r="J1298" i="2"/>
  <c r="K1298" i="2" s="1"/>
  <c r="J931" i="2"/>
  <c r="K931" i="2" s="1"/>
  <c r="J1084" i="2"/>
  <c r="K1084" i="2" s="1"/>
  <c r="J1078" i="2"/>
  <c r="K1078" i="2" s="1"/>
  <c r="J760" i="2"/>
  <c r="K760" i="2" s="1"/>
  <c r="J891" i="2"/>
  <c r="K891" i="2" s="1"/>
  <c r="J1265" i="2"/>
  <c r="K1265" i="2" s="1"/>
  <c r="J1188" i="2"/>
  <c r="K1188" i="2" s="1"/>
  <c r="J499" i="2"/>
  <c r="K499" i="2" s="1"/>
  <c r="J1082" i="2"/>
  <c r="K1082" i="2" s="1"/>
  <c r="J719" i="2"/>
  <c r="K719" i="2" s="1"/>
  <c r="J1229" i="2"/>
  <c r="K1229" i="2" s="1"/>
  <c r="J1294" i="2"/>
  <c r="K1294" i="2" s="1"/>
  <c r="J1222" i="2"/>
  <c r="K1222" i="2" s="1"/>
  <c r="J1140" i="2"/>
  <c r="K1140" i="2" s="1"/>
  <c r="J572" i="2"/>
  <c r="K572" i="2" s="1"/>
  <c r="J1373" i="2"/>
  <c r="K1373" i="2" s="1"/>
  <c r="J374" i="2"/>
  <c r="K374" i="2" s="1"/>
  <c r="J690" i="2"/>
  <c r="K690" i="2" s="1"/>
  <c r="J1276" i="2"/>
  <c r="K1276" i="2" s="1"/>
  <c r="J1131" i="2"/>
  <c r="K1131" i="2" s="1"/>
  <c r="J1331" i="2"/>
  <c r="K1331" i="2" s="1"/>
  <c r="J1382" i="2"/>
  <c r="K1382" i="2" s="1"/>
  <c r="J1336" i="2"/>
  <c r="K1336" i="2" s="1"/>
  <c r="J607" i="2"/>
  <c r="K607" i="2" s="1"/>
  <c r="J665" i="2"/>
  <c r="K665" i="2" s="1"/>
  <c r="J1273" i="2"/>
  <c r="K1273" i="2" s="1"/>
  <c r="J821" i="2"/>
  <c r="K821" i="2" s="1"/>
  <c r="J1073" i="2"/>
  <c r="K1073" i="2" s="1"/>
  <c r="J756" i="2"/>
  <c r="K756" i="2" s="1"/>
  <c r="J541" i="2"/>
  <c r="K541" i="2" s="1"/>
  <c r="J1300" i="2"/>
  <c r="K1300" i="2" s="1"/>
  <c r="J610" i="2"/>
  <c r="K610" i="2" s="1"/>
  <c r="J1217" i="2"/>
  <c r="K1217" i="2" s="1"/>
  <c r="J724" i="2"/>
  <c r="K724" i="2" s="1"/>
  <c r="J705" i="2"/>
  <c r="K705" i="2" s="1"/>
  <c r="J682" i="2"/>
  <c r="K682" i="2" s="1"/>
  <c r="J586" i="2"/>
  <c r="K586" i="2" s="1"/>
  <c r="J1372" i="2"/>
  <c r="K1372" i="2" s="1"/>
  <c r="J1390" i="2"/>
  <c r="K1390" i="2" s="1"/>
  <c r="J685" i="2"/>
  <c r="K685" i="2" s="1"/>
  <c r="J1136" i="2"/>
  <c r="K1136" i="2" s="1"/>
  <c r="J1205" i="2"/>
  <c r="K1205" i="2" s="1"/>
  <c r="J1220" i="2"/>
  <c r="K1220" i="2" s="1"/>
  <c r="J790" i="2"/>
  <c r="K790" i="2" s="1"/>
  <c r="J1161" i="2"/>
  <c r="K1161" i="2" s="1"/>
  <c r="J1221" i="2"/>
  <c r="K1221" i="2" s="1"/>
  <c r="J1147" i="2"/>
  <c r="K1147" i="2" s="1"/>
  <c r="J350" i="2"/>
  <c r="K350" i="2" s="1"/>
  <c r="J1346" i="2"/>
  <c r="K1346" i="2" s="1"/>
  <c r="J1247" i="2"/>
  <c r="K1247" i="2" s="1"/>
  <c r="J457" i="2"/>
  <c r="K457" i="2" s="1"/>
  <c r="J617" i="2"/>
  <c r="K617" i="2" s="1"/>
  <c r="J1124" i="2"/>
  <c r="K1124" i="2" s="1"/>
  <c r="J1068" i="2"/>
  <c r="K1068" i="2" s="1"/>
  <c r="J469" i="2"/>
  <c r="K469" i="2" s="1"/>
  <c r="J1142" i="2"/>
  <c r="K1142" i="2" s="1"/>
  <c r="J935" i="2"/>
  <c r="K935" i="2" s="1"/>
  <c r="J767" i="2"/>
  <c r="K767" i="2" s="1"/>
  <c r="J732" i="2"/>
  <c r="K732" i="2" s="1"/>
  <c r="J1130" i="2"/>
  <c r="K1130" i="2" s="1"/>
  <c r="J915" i="2"/>
  <c r="K915" i="2" s="1"/>
  <c r="J1322" i="2"/>
  <c r="K1322" i="2" s="1"/>
  <c r="J654" i="2"/>
  <c r="K654" i="2" s="1"/>
  <c r="J1198" i="2"/>
  <c r="K1198" i="2" s="1"/>
  <c r="J1151" i="2"/>
  <c r="K1151" i="2" s="1"/>
  <c r="J898" i="2"/>
  <c r="K898" i="2" s="1"/>
  <c r="J1047" i="2"/>
  <c r="K1047" i="2" s="1"/>
  <c r="J458" i="2"/>
  <c r="K458" i="2" s="1"/>
  <c r="J693" i="2"/>
  <c r="K693" i="2" s="1"/>
  <c r="J1293" i="2"/>
  <c r="K1293" i="2" s="1"/>
  <c r="J780" i="2"/>
  <c r="K780" i="2" s="1"/>
  <c r="J942" i="2"/>
  <c r="K942" i="2" s="1"/>
  <c r="J376" i="2"/>
  <c r="K376" i="2" s="1"/>
  <c r="J1378" i="2"/>
  <c r="K1378" i="2" s="1"/>
  <c r="J981" i="2"/>
  <c r="K981" i="2" s="1"/>
  <c r="J1207" i="2"/>
  <c r="K1207" i="2" s="1"/>
  <c r="J1320" i="2"/>
  <c r="K1320" i="2" s="1"/>
  <c r="J691" i="2"/>
  <c r="K691" i="2" s="1"/>
  <c r="J899" i="2"/>
  <c r="K899" i="2" s="1"/>
  <c r="J1144" i="2"/>
  <c r="K1144" i="2" s="1"/>
  <c r="J799" i="2"/>
  <c r="K799" i="2" s="1"/>
  <c r="J478" i="2"/>
  <c r="K478" i="2" s="1"/>
  <c r="J809" i="2"/>
  <c r="K809" i="2" s="1"/>
  <c r="J800" i="2"/>
  <c r="K800" i="2" s="1"/>
  <c r="J802" i="2"/>
  <c r="K802" i="2" s="1"/>
  <c r="J1388" i="2"/>
  <c r="K1388" i="2" s="1"/>
  <c r="J1301" i="2"/>
  <c r="K1301" i="2" s="1"/>
  <c r="J896" i="2"/>
  <c r="K896" i="2" s="1"/>
  <c r="J1235" i="2"/>
  <c r="K1235" i="2" s="1"/>
  <c r="J1299" i="2"/>
  <c r="K1299" i="2" s="1"/>
  <c r="J1114" i="2"/>
  <c r="K1114" i="2" s="1"/>
  <c r="J1101" i="2"/>
  <c r="K1101" i="2" s="1"/>
  <c r="J1368" i="2"/>
  <c r="K1368" i="2" s="1"/>
  <c r="J978" i="2"/>
  <c r="K978" i="2" s="1"/>
  <c r="J1077" i="2"/>
  <c r="K1077" i="2" s="1"/>
  <c r="J575" i="2"/>
  <c r="K575" i="2" s="1"/>
  <c r="J813" i="2"/>
  <c r="K813" i="2" s="1"/>
  <c r="J1000" i="2"/>
  <c r="K1000" i="2" s="1"/>
  <c r="J1135" i="2"/>
  <c r="K1135" i="2" s="1"/>
  <c r="J1001" i="2"/>
  <c r="K1001" i="2" s="1"/>
  <c r="J745" i="2"/>
  <c r="K745" i="2" s="1"/>
  <c r="J1115" i="2"/>
  <c r="K1115" i="2" s="1"/>
  <c r="J1028" i="2"/>
  <c r="K1028" i="2" s="1"/>
  <c r="J1385" i="2"/>
  <c r="K1385" i="2" s="1"/>
  <c r="J893" i="2"/>
  <c r="K893" i="2" s="1"/>
  <c r="J1083" i="2"/>
  <c r="K1083" i="2" s="1"/>
  <c r="J641" i="2"/>
  <c r="K641" i="2" s="1"/>
  <c r="J1364" i="2"/>
  <c r="K1364" i="2" s="1"/>
  <c r="J1043" i="2"/>
  <c r="K1043" i="2" s="1"/>
  <c r="J944" i="2"/>
  <c r="K944" i="2" s="1"/>
  <c r="J634" i="2"/>
  <c r="K634" i="2" s="1"/>
  <c r="J951" i="2"/>
  <c r="K951" i="2" s="1"/>
  <c r="J1055" i="2"/>
  <c r="K1055" i="2" s="1"/>
  <c r="J1230" i="2"/>
  <c r="K1230" i="2" s="1"/>
  <c r="J1380" i="2"/>
  <c r="K1380" i="2" s="1"/>
  <c r="J508" i="2"/>
  <c r="K508" i="2" s="1"/>
  <c r="J755" i="2"/>
  <c r="K755" i="2" s="1"/>
  <c r="J865" i="2"/>
  <c r="K865" i="2" s="1"/>
  <c r="J1153" i="2"/>
  <c r="K1153" i="2" s="1"/>
  <c r="J1253" i="2"/>
  <c r="K1253" i="2" s="1"/>
  <c r="J976" i="2"/>
  <c r="K976" i="2" s="1"/>
  <c r="J580" i="2"/>
  <c r="K580" i="2" s="1"/>
  <c r="J1023" i="2"/>
  <c r="K1023" i="2" s="1"/>
  <c r="J1027" i="2"/>
  <c r="K1027" i="2" s="1"/>
  <c r="J1261" i="2"/>
  <c r="K1261" i="2" s="1"/>
  <c r="J1344" i="2"/>
  <c r="K1344" i="2" s="1"/>
  <c r="J850" i="2"/>
  <c r="K850" i="2" s="1"/>
  <c r="J1326" i="2"/>
  <c r="K1326" i="2" s="1"/>
  <c r="J1048" i="2"/>
  <c r="K1048" i="2" s="1"/>
  <c r="J890" i="2"/>
  <c r="K890" i="2" s="1"/>
  <c r="J873" i="2"/>
  <c r="K873" i="2" s="1"/>
  <c r="J659" i="2"/>
  <c r="K659" i="2" s="1"/>
  <c r="J960" i="2"/>
  <c r="K960" i="2" s="1"/>
  <c r="J747" i="2"/>
  <c r="K747" i="2" s="1"/>
  <c r="J1223" i="2"/>
  <c r="K1223" i="2" s="1"/>
  <c r="J761" i="2"/>
  <c r="K761" i="2" s="1"/>
  <c r="J1269" i="2"/>
  <c r="K1269" i="2" s="1"/>
  <c r="J1339" i="2"/>
  <c r="K1339" i="2" s="1"/>
  <c r="J753" i="2"/>
  <c r="K753" i="2" s="1"/>
  <c r="J1002" i="2"/>
  <c r="K1002" i="2" s="1"/>
  <c r="J768" i="2"/>
  <c r="K768" i="2" s="1"/>
  <c r="J663" i="2"/>
  <c r="K663" i="2" s="1"/>
  <c r="J1108" i="2"/>
  <c r="K1108" i="2" s="1"/>
  <c r="J406" i="2"/>
  <c r="K406" i="2" s="1"/>
  <c r="J626" i="2"/>
  <c r="K626" i="2" s="1"/>
  <c r="J1213" i="2"/>
  <c r="K1213" i="2" s="1"/>
  <c r="J1245" i="2"/>
  <c r="K1245" i="2" s="1"/>
  <c r="J1185" i="2"/>
  <c r="K1185" i="2" s="1"/>
  <c r="J1100" i="2"/>
  <c r="K1100" i="2" s="1"/>
  <c r="J698" i="2"/>
  <c r="K698" i="2" s="1"/>
  <c r="J1251" i="2"/>
  <c r="K1251" i="2" s="1"/>
  <c r="J784" i="2"/>
  <c r="K784" i="2" s="1"/>
  <c r="J1281" i="2"/>
  <c r="K1281" i="2" s="1"/>
  <c r="J1169" i="2"/>
  <c r="K1169" i="2" s="1"/>
  <c r="J1332" i="2"/>
  <c r="K1332" i="2" s="1"/>
  <c r="J1116" i="2"/>
  <c r="K1116" i="2" s="1"/>
  <c r="J1308" i="2"/>
  <c r="K1308" i="2" s="1"/>
  <c r="J849" i="2"/>
  <c r="K849" i="2" s="1"/>
  <c r="J1113" i="2"/>
  <c r="K1113" i="2" s="1"/>
  <c r="J875" i="2"/>
  <c r="K875" i="2" s="1"/>
  <c r="J582" i="2"/>
  <c r="K582" i="2" s="1"/>
  <c r="J1152" i="2"/>
  <c r="K1152" i="2" s="1"/>
  <c r="J1094" i="2"/>
  <c r="K1094" i="2" s="1"/>
  <c r="J1039" i="2"/>
  <c r="K1039" i="2" s="1"/>
  <c r="J1049" i="2"/>
  <c r="K1049" i="2" s="1"/>
  <c r="J1342" i="2"/>
  <c r="K1342" i="2" s="1"/>
  <c r="J497" i="2"/>
  <c r="K497" i="2" s="1"/>
  <c r="J805" i="2"/>
  <c r="K805" i="2" s="1"/>
  <c r="J666" i="2"/>
  <c r="K666" i="2" s="1"/>
  <c r="J1015" i="2"/>
  <c r="K1015" i="2" s="1"/>
  <c r="J991" i="2"/>
  <c r="K991" i="2" s="1"/>
  <c r="J857" i="2"/>
  <c r="K857" i="2" s="1"/>
  <c r="J1278" i="2"/>
  <c r="K1278" i="2" s="1"/>
  <c r="J860" i="2"/>
  <c r="K860" i="2" s="1"/>
  <c r="J1283" i="2"/>
  <c r="K1283" i="2" s="1"/>
  <c r="J1377" i="2"/>
  <c r="K1377" i="2" s="1"/>
  <c r="J943" i="2"/>
  <c r="K943" i="2" s="1"/>
  <c r="J1192" i="2"/>
  <c r="K1192" i="2" s="1"/>
  <c r="J1349" i="2"/>
  <c r="K1349" i="2" s="1"/>
  <c r="J1341" i="2"/>
  <c r="K1341" i="2" s="1"/>
  <c r="J637" i="2"/>
  <c r="K637" i="2" s="1"/>
  <c r="J1257" i="2"/>
  <c r="K1257" i="2" s="1"/>
  <c r="J1282" i="2"/>
  <c r="K1282" i="2" s="1"/>
  <c r="J903" i="2"/>
  <c r="K903" i="2" s="1"/>
  <c r="J1046" i="2"/>
  <c r="K1046" i="2" s="1"/>
  <c r="J1358" i="2"/>
  <c r="K1358" i="2" s="1"/>
  <c r="J874" i="2"/>
  <c r="K874" i="2" s="1"/>
  <c r="J1165" i="2"/>
  <c r="K1165" i="2" s="1"/>
  <c r="J1386" i="2"/>
  <c r="K1386" i="2" s="1"/>
  <c r="J1052" i="2"/>
  <c r="K1052" i="2" s="1"/>
  <c r="J752" i="2"/>
  <c r="K752" i="2" s="1"/>
  <c r="J1186" i="2"/>
  <c r="K1186" i="2" s="1"/>
  <c r="J573" i="2"/>
  <c r="K573" i="2" s="1"/>
  <c r="J625" i="2"/>
  <c r="K625" i="2" s="1"/>
  <c r="D128" i="2"/>
  <c r="D578" i="2"/>
  <c r="D55" i="2"/>
  <c r="D356" i="2"/>
  <c r="D242" i="2"/>
  <c r="D379" i="2"/>
  <c r="D186" i="2"/>
  <c r="D23" i="2"/>
  <c r="D129" i="2"/>
  <c r="D424" i="2"/>
  <c r="D56" i="2"/>
  <c r="D2" i="2"/>
  <c r="D902" i="2"/>
  <c r="D708" i="2"/>
  <c r="D326" i="2"/>
  <c r="D168" i="2"/>
  <c r="D130" i="2"/>
  <c r="D435" i="2"/>
  <c r="D456" i="2"/>
  <c r="D1097" i="2"/>
  <c r="D481" i="2"/>
  <c r="D361" i="2"/>
  <c r="D520" i="2"/>
  <c r="D714" i="2"/>
  <c r="D451" i="2"/>
  <c r="D155" i="2"/>
  <c r="D851" i="2"/>
  <c r="D1260" i="2"/>
  <c r="D294" i="2"/>
  <c r="D74" i="2"/>
  <c r="D939" i="2"/>
  <c r="D1079" i="2"/>
  <c r="D1203" i="2"/>
  <c r="D1059" i="2"/>
  <c r="D243" i="2"/>
  <c r="D419" i="2"/>
  <c r="D1145" i="2"/>
  <c r="D605" i="2"/>
  <c r="D1172" i="2"/>
  <c r="D45" i="2"/>
  <c r="D219" i="2"/>
  <c r="D254" i="2"/>
  <c r="D455" i="2"/>
  <c r="D521" i="2"/>
  <c r="D512" i="2"/>
  <c r="D568" i="2"/>
  <c r="D3" i="2"/>
  <c r="D1177" i="2"/>
  <c r="D62" i="2"/>
  <c r="D249" i="2"/>
  <c r="D63" i="2"/>
  <c r="D567" i="2"/>
  <c r="D757" i="2"/>
  <c r="D1218" i="2"/>
  <c r="D834" i="2"/>
  <c r="D24" i="2"/>
  <c r="D156" i="2"/>
  <c r="D1123" i="2"/>
  <c r="D624" i="2"/>
  <c r="D910" i="2"/>
  <c r="D619" i="2"/>
  <c r="D1025" i="2"/>
  <c r="D196" i="2"/>
  <c r="D120" i="2"/>
  <c r="D4" i="2"/>
  <c r="D1175" i="2"/>
  <c r="D1170" i="2"/>
  <c r="D854" i="2"/>
  <c r="D305" i="2"/>
  <c r="D1268" i="2"/>
  <c r="D1263" i="2"/>
  <c r="D121" i="2"/>
  <c r="D588" i="2"/>
  <c r="D957" i="2"/>
  <c r="D1134" i="2"/>
  <c r="D1007" i="2"/>
  <c r="D1196" i="2"/>
  <c r="D1158" i="2"/>
  <c r="D1359" i="2"/>
  <c r="D255" i="2"/>
  <c r="D522" i="2"/>
  <c r="D1098" i="2"/>
  <c r="D204" i="2"/>
  <c r="D492" i="2"/>
  <c r="D606" i="2"/>
  <c r="D715" i="2"/>
  <c r="D620" i="2"/>
  <c r="D1280" i="2"/>
  <c r="D256" i="2"/>
  <c r="D504" i="2"/>
  <c r="D157" i="2"/>
  <c r="D57" i="2"/>
  <c r="D1183" i="2"/>
  <c r="D632" i="2"/>
  <c r="D936" i="2"/>
  <c r="D1065" i="2"/>
  <c r="D1058" i="2"/>
  <c r="D271" i="2"/>
  <c r="D1066" i="2"/>
  <c r="D746" i="2"/>
  <c r="D636" i="2"/>
  <c r="D985" i="2"/>
  <c r="D169" i="2"/>
  <c r="D432" i="2"/>
  <c r="D843" i="2"/>
  <c r="D257" i="2"/>
  <c r="D1107" i="2"/>
  <c r="D775" i="2"/>
  <c r="D244" i="2"/>
  <c r="D870" i="2"/>
  <c r="D295" i="2"/>
  <c r="D1063" i="2"/>
  <c r="D958" i="2"/>
  <c r="D1155" i="2"/>
  <c r="D966" i="2"/>
  <c r="D1156" i="2"/>
  <c r="D1056" i="2"/>
  <c r="D1026" i="2"/>
  <c r="D1310" i="2"/>
  <c r="D929" i="2"/>
  <c r="D1369" i="2"/>
  <c r="D1133" i="2"/>
  <c r="D1032" i="2"/>
  <c r="D122" i="2"/>
  <c r="D207" i="2"/>
  <c r="D442" i="2"/>
  <c r="D1029" i="2"/>
  <c r="D1225" i="2"/>
  <c r="D80" i="2"/>
  <c r="D716" i="2"/>
  <c r="D844" i="2"/>
  <c r="D798" i="2"/>
  <c r="D1334" i="2"/>
  <c r="D135" i="2"/>
  <c r="D1010" i="2"/>
  <c r="D1060" i="2"/>
  <c r="D769" i="2"/>
  <c r="D938" i="2"/>
  <c r="D296" i="2"/>
  <c r="D858" i="2"/>
  <c r="D250" i="2"/>
  <c r="D1266" i="2"/>
  <c r="D22" i="2"/>
  <c r="D653" i="2"/>
  <c r="D1020" i="2"/>
  <c r="D677" i="2"/>
  <c r="D1086" i="2"/>
  <c r="D194" i="2"/>
  <c r="D1197" i="2"/>
  <c r="D1262" i="2"/>
  <c r="D1080" i="2"/>
  <c r="D362" i="2"/>
  <c r="D187" i="2"/>
  <c r="D726" i="2"/>
  <c r="D1354" i="2"/>
  <c r="D930" i="2"/>
  <c r="D495" i="2"/>
  <c r="D1357" i="2"/>
  <c r="D1254" i="2"/>
  <c r="D781" i="2"/>
  <c r="D647" i="2"/>
  <c r="D589" i="2"/>
  <c r="D1350" i="2"/>
  <c r="D1132" i="2"/>
  <c r="D1040" i="2"/>
  <c r="D433" i="2"/>
  <c r="D1211" i="2"/>
  <c r="D979" i="2"/>
  <c r="D638" i="2"/>
  <c r="D262" i="2"/>
  <c r="D717" i="2"/>
  <c r="D1008" i="2"/>
  <c r="D861" i="2"/>
  <c r="D1314" i="2"/>
  <c r="D1141" i="2"/>
  <c r="D523" i="2"/>
  <c r="D859" i="2"/>
  <c r="D524" i="2"/>
  <c r="D1166" i="2"/>
  <c r="D1232" i="2"/>
  <c r="D831" i="2"/>
  <c r="D629" i="2"/>
  <c r="D420" i="2"/>
  <c r="D678" i="2"/>
  <c r="D480" i="2"/>
  <c r="D421" i="2"/>
  <c r="D845" i="2"/>
  <c r="D1212" i="2"/>
  <c r="D195" i="2"/>
  <c r="D758" i="2"/>
  <c r="D28" i="2"/>
  <c r="D621" i="2"/>
  <c r="D1174" i="2"/>
  <c r="D1168" i="2"/>
  <c r="D1347" i="2"/>
  <c r="D525" i="2"/>
  <c r="D170" i="2"/>
  <c r="D600" i="2"/>
  <c r="D1105" i="2"/>
  <c r="D1181" i="2"/>
  <c r="D889" i="2"/>
  <c r="D863" i="2"/>
  <c r="D1099" i="2"/>
  <c r="D126" i="2"/>
  <c r="D806" i="2"/>
  <c r="D1327" i="2"/>
  <c r="D564" i="2"/>
  <c r="D905" i="2"/>
  <c r="D1231" i="2"/>
  <c r="D1363" i="2"/>
  <c r="D1292" i="2"/>
  <c r="D73" i="2"/>
  <c r="D556" i="2"/>
  <c r="D1092" i="2"/>
  <c r="D1324" i="2"/>
  <c r="D627" i="2"/>
  <c r="D1033" i="2"/>
  <c r="D325" i="2"/>
  <c r="D1209" i="2"/>
  <c r="D258" i="2"/>
  <c r="D1199" i="2"/>
  <c r="D1041" i="2"/>
  <c r="D996" i="2"/>
  <c r="D591" i="2"/>
  <c r="D1264" i="2"/>
  <c r="D1173" i="2"/>
  <c r="D1089" i="2"/>
  <c r="D673" i="2"/>
  <c r="D405" i="2"/>
  <c r="D240" i="2"/>
  <c r="D289" i="2"/>
  <c r="D1138" i="2"/>
  <c r="D1191" i="2"/>
  <c r="D1348" i="2"/>
  <c r="D1159" i="2"/>
  <c r="D1206" i="2"/>
  <c r="D1255" i="2"/>
  <c r="D838" i="2"/>
  <c r="D453" i="2"/>
  <c r="D1009" i="2"/>
  <c r="D648" i="2"/>
  <c r="D1035" i="2"/>
  <c r="D1018" i="2"/>
  <c r="D1279" i="2"/>
  <c r="D205" i="2"/>
  <c r="D1061" i="2"/>
  <c r="D197" i="2"/>
  <c r="D1239" i="2"/>
  <c r="D658" i="2"/>
  <c r="D1241" i="2"/>
  <c r="D1290" i="2"/>
  <c r="D918" i="2"/>
  <c r="D526" i="2"/>
  <c r="D963" i="2"/>
  <c r="D776" i="2"/>
  <c r="D741" i="2"/>
  <c r="D862" i="2"/>
  <c r="D58" i="2"/>
  <c r="D159" i="2"/>
  <c r="D550" i="2"/>
  <c r="D493" i="2"/>
  <c r="D601" i="2"/>
  <c r="D1370" i="2"/>
  <c r="D1243" i="2"/>
  <c r="D718" i="2"/>
  <c r="D1313" i="2"/>
  <c r="D152" i="2"/>
  <c r="D1093" i="2"/>
  <c r="D1249" i="2"/>
  <c r="D980" i="2"/>
  <c r="D1157" i="2"/>
  <c r="D1067" i="2"/>
  <c r="D645" i="2"/>
  <c r="D797" i="2"/>
  <c r="D1383" i="2"/>
  <c r="D622" i="2"/>
  <c r="D1360" i="2"/>
  <c r="D171" i="2"/>
  <c r="D1121" i="2"/>
  <c r="D972" i="2"/>
  <c r="D1163" i="2"/>
  <c r="D1387" i="2"/>
  <c r="D1011" i="2"/>
  <c r="D1333" i="2"/>
  <c r="D1062" i="2"/>
  <c r="D1081" i="2"/>
  <c r="D1295" i="2"/>
  <c r="D829" i="2"/>
  <c r="D679" i="2"/>
  <c r="D1371" i="2"/>
  <c r="D1053" i="2"/>
  <c r="D989" i="2"/>
  <c r="D1337" i="2"/>
  <c r="D387" i="2"/>
  <c r="D964" i="2"/>
  <c r="D1019" i="2"/>
  <c r="D1267" i="2"/>
  <c r="D1274" i="2"/>
  <c r="D1343" i="2"/>
  <c r="D1367" i="2"/>
  <c r="D452" i="2"/>
  <c r="D1351" i="2"/>
  <c r="D1277" i="2"/>
  <c r="D1305" i="2"/>
  <c r="D906" i="2"/>
  <c r="D994" i="2"/>
  <c r="D1297" i="2"/>
  <c r="D1318" i="2"/>
  <c r="D822" i="2"/>
  <c r="D172" i="2"/>
  <c r="D1184" i="2"/>
  <c r="D1149" i="2"/>
  <c r="D1242" i="2"/>
  <c r="D1095" i="2"/>
  <c r="D1287" i="2"/>
  <c r="D1291" i="2"/>
  <c r="D1272" i="2"/>
  <c r="D1288" i="2"/>
  <c r="D1160" i="2"/>
  <c r="D1284" i="2"/>
  <c r="D215" i="2"/>
  <c r="D1004" i="2"/>
  <c r="D830" i="2"/>
  <c r="D1317" i="2"/>
  <c r="D628" i="2"/>
  <c r="D787" i="2"/>
  <c r="D995" i="2"/>
  <c r="D1096" i="2"/>
  <c r="D1306" i="2"/>
  <c r="D1215" i="2"/>
  <c r="D308" i="2"/>
  <c r="D290" i="2"/>
  <c r="D941" i="2"/>
  <c r="D412" i="2"/>
  <c r="D213" i="2"/>
  <c r="D340" i="2"/>
  <c r="D25" i="2"/>
  <c r="D583" i="2"/>
  <c r="D343" i="2"/>
  <c r="D344" i="2"/>
  <c r="D584" i="2"/>
  <c r="D585" i="2"/>
  <c r="D88" i="2"/>
  <c r="D490" i="2"/>
  <c r="D37" i="2"/>
  <c r="D280" i="2"/>
  <c r="D17" i="2"/>
  <c r="D1226" i="2"/>
  <c r="D98" i="2"/>
  <c r="D444" i="2"/>
  <c r="D401" i="2"/>
  <c r="D6" i="2"/>
  <c r="D89" i="2"/>
  <c r="D1227" i="2"/>
  <c r="D367" i="2"/>
  <c r="D26" i="2"/>
  <c r="D119" i="2"/>
  <c r="D544" i="2"/>
  <c r="D189" i="2"/>
  <c r="D270" i="2"/>
  <c r="D274" i="2"/>
  <c r="D90" i="2"/>
  <c r="D317" i="2"/>
  <c r="D413" i="2"/>
  <c r="D200" i="2"/>
  <c r="D275" i="2"/>
  <c r="D286" i="2"/>
  <c r="D414" i="2"/>
  <c r="D252" i="2"/>
  <c r="D9" i="2"/>
  <c r="D10" i="2"/>
  <c r="D415" i="2"/>
  <c r="D445" i="2"/>
  <c r="D404" i="2"/>
  <c r="D354" i="2"/>
  <c r="D688" i="2"/>
  <c r="D131" i="2"/>
  <c r="D312" i="2"/>
  <c r="D579" i="2"/>
  <c r="D416" i="2"/>
  <c r="D446" i="2"/>
  <c r="D969" i="2"/>
  <c r="D428" i="2"/>
  <c r="D390" i="2"/>
  <c r="D214" i="2"/>
  <c r="D165" i="2"/>
  <c r="D232" i="2"/>
  <c r="D597" i="2"/>
  <c r="D147" i="2"/>
  <c r="D190" i="2"/>
  <c r="D341" i="2"/>
  <c r="D53" i="2"/>
  <c r="D303" i="2"/>
  <c r="D77" i="2"/>
  <c r="D792" i="2"/>
  <c r="D33" i="2"/>
  <c r="D555" i="2"/>
  <c r="D318" i="2"/>
  <c r="D7" i="2"/>
  <c r="D313" i="2"/>
  <c r="D1307" i="2"/>
  <c r="D245" i="2"/>
  <c r="D134" i="2"/>
  <c r="D733" i="2"/>
  <c r="D345" i="2"/>
  <c r="D1014" i="2"/>
  <c r="D335" i="2"/>
  <c r="D319" i="2"/>
  <c r="D475" i="2"/>
  <c r="D276" i="2"/>
  <c r="D955" i="2"/>
  <c r="D613" i="2"/>
  <c r="D38" i="2"/>
  <c r="D69" i="2"/>
  <c r="D34" i="2"/>
  <c r="D327" i="2"/>
  <c r="D378" i="2"/>
  <c r="D320" i="2"/>
  <c r="D115" i="2"/>
  <c r="D342" i="2"/>
  <c r="D1021" i="2"/>
  <c r="D321" i="2"/>
  <c r="D657" i="2"/>
  <c r="D109" i="2"/>
  <c r="D233" i="2"/>
  <c r="D393" i="2"/>
  <c r="D466" i="2"/>
  <c r="D774" i="2"/>
  <c r="D173" i="2"/>
  <c r="D314" i="2"/>
  <c r="D315" i="2"/>
  <c r="D234" i="2"/>
  <c r="D29" i="2"/>
  <c r="D358" i="2"/>
  <c r="D184" i="2"/>
  <c r="D27" i="2"/>
  <c r="D39" i="2"/>
  <c r="D316" i="2"/>
  <c r="D54" i="2"/>
  <c r="D614" i="2"/>
  <c r="D322" i="2"/>
  <c r="D166" i="2"/>
  <c r="D222" i="2"/>
  <c r="D84" i="2"/>
  <c r="D40" i="2"/>
  <c r="D515" i="2"/>
  <c r="D953" i="2"/>
  <c r="D97" i="2"/>
  <c r="D287" i="2"/>
  <c r="D901" i="2"/>
  <c r="D527" i="2"/>
  <c r="D281" i="2"/>
  <c r="D338" i="2"/>
  <c r="D581" i="2"/>
  <c r="D355" i="2"/>
  <c r="D699" i="2"/>
  <c r="D1285" i="2"/>
  <c r="D736" i="2"/>
  <c r="D288" i="2"/>
  <c r="D180" i="2"/>
  <c r="D652" i="2"/>
  <c r="D1228" i="2"/>
  <c r="D810" i="2"/>
  <c r="D436" i="2"/>
  <c r="D11" i="2"/>
  <c r="D293" i="2"/>
  <c r="D864" i="2"/>
  <c r="D201" i="2"/>
  <c r="D817" i="2"/>
  <c r="D529" i="2"/>
  <c r="D18" i="2"/>
  <c r="D359" i="2"/>
  <c r="D323" i="2"/>
  <c r="D360" i="2"/>
  <c r="D277" i="2"/>
  <c r="D199" i="2"/>
  <c r="D932" i="2"/>
  <c r="D530" i="2"/>
  <c r="D1374" i="2"/>
  <c r="D888" i="2"/>
  <c r="D311" i="2"/>
  <c r="D911" i="2"/>
  <c r="D595" i="2"/>
  <c r="D737" i="2"/>
  <c r="D329" i="2"/>
  <c r="D811" i="2"/>
  <c r="D221" i="2"/>
  <c r="D282" i="2"/>
  <c r="D516" i="2"/>
  <c r="D99" i="2"/>
  <c r="D174" i="2"/>
  <c r="D517" i="2"/>
  <c r="D110" i="2"/>
  <c r="D618" i="2"/>
  <c r="D297" i="2"/>
  <c r="D786" i="2"/>
  <c r="D738" i="2"/>
  <c r="D86" i="2"/>
  <c r="D212" i="2"/>
  <c r="D111" i="2"/>
  <c r="D64" i="2"/>
  <c r="D175" i="2"/>
  <c r="D1244" i="2"/>
  <c r="D1112" i="2"/>
  <c r="D246" i="2"/>
  <c r="D1106" i="2"/>
  <c r="D528" i="2"/>
  <c r="D267" i="2"/>
  <c r="D919" i="2"/>
  <c r="D1127" i="2"/>
  <c r="D933" i="2"/>
  <c r="D912" i="2"/>
  <c r="D181" i="2"/>
  <c r="D882" i="2"/>
  <c r="D1286" i="2"/>
  <c r="D1036" i="2"/>
  <c r="D998" i="2"/>
  <c r="D545" i="2"/>
  <c r="D1338" i="2"/>
  <c r="D633" i="2"/>
  <c r="D562" i="2"/>
  <c r="D176" i="2"/>
  <c r="D819" i="2"/>
  <c r="D403" i="2"/>
  <c r="D143" i="2"/>
  <c r="D50" i="2"/>
  <c r="D87" i="2"/>
  <c r="D1319" i="2"/>
  <c r="D483" i="2"/>
  <c r="D984" i="2"/>
  <c r="D713" i="2"/>
  <c r="D548" i="2"/>
  <c r="D560" i="2"/>
  <c r="D1379" i="2"/>
  <c r="D1312" i="2"/>
  <c r="D1325" i="2"/>
  <c r="D720" i="2"/>
  <c r="D1187" i="2"/>
  <c r="D1143" i="2"/>
  <c r="D149" i="2"/>
  <c r="D640" i="2"/>
  <c r="D500" i="2"/>
  <c r="D112" i="2"/>
  <c r="D950" i="2"/>
  <c r="D394" i="2"/>
  <c r="D1210" i="2"/>
  <c r="D1012" i="2"/>
  <c r="D268" i="2"/>
  <c r="D894" i="2"/>
  <c r="D1110" i="2"/>
  <c r="D306" i="2"/>
  <c r="D999" i="2"/>
  <c r="D920" i="2"/>
  <c r="D12" i="2"/>
  <c r="D1182" i="2"/>
  <c r="D210" i="2"/>
  <c r="D1224" i="2"/>
  <c r="D1248" i="2"/>
  <c r="D191" i="2"/>
  <c r="D353" i="2"/>
  <c r="D1345" i="2"/>
  <c r="D392" i="2"/>
  <c r="D814" i="2"/>
  <c r="D534" i="2"/>
  <c r="D1102" i="2"/>
  <c r="D202" i="2"/>
  <c r="D324" i="2"/>
  <c r="D697" i="2"/>
  <c r="D988" i="2"/>
  <c r="D8" i="2"/>
  <c r="D36" i="2"/>
  <c r="D211" i="2"/>
  <c r="D339" i="2"/>
  <c r="D15" i="2"/>
  <c r="D95" i="2"/>
  <c r="D604" i="2"/>
  <c r="D21" i="2"/>
  <c r="D1128" i="2"/>
  <c r="D85" i="2"/>
  <c r="D491" i="2"/>
  <c r="D32" i="2"/>
  <c r="D248" i="2"/>
  <c r="D283" i="2"/>
  <c r="D19" i="2"/>
  <c r="D47" i="2"/>
  <c r="D279" i="2"/>
  <c r="D60" i="2"/>
  <c r="D549" i="2"/>
  <c r="D400" i="2"/>
  <c r="D92" i="2"/>
  <c r="D103" i="2"/>
  <c r="D982" i="2"/>
  <c r="D192" i="2"/>
  <c r="D269" i="2"/>
  <c r="D71" i="2"/>
  <c r="D203" i="2"/>
  <c r="D198" i="2"/>
  <c r="D164" i="2"/>
  <c r="D81" i="2"/>
  <c r="D209" i="2"/>
  <c r="D668" i="2"/>
  <c r="D388" i="2"/>
  <c r="D66" i="2"/>
  <c r="D352" i="2"/>
  <c r="D1259" i="2"/>
  <c r="D160" i="2"/>
  <c r="D689" i="2"/>
  <c r="D108" i="2"/>
  <c r="D795" i="2"/>
  <c r="D461" i="2"/>
  <c r="D377" i="2"/>
  <c r="D220" i="2"/>
  <c r="D518" i="2"/>
  <c r="D193" i="2"/>
  <c r="D78" i="2"/>
  <c r="D44" i="2"/>
  <c r="D669" i="2"/>
  <c r="D114" i="2"/>
  <c r="D30" i="2"/>
  <c r="D285" i="2"/>
  <c r="D35" i="2"/>
  <c r="D247" i="2"/>
  <c r="D615" i="2"/>
  <c r="D380" i="2"/>
  <c r="D100" i="2"/>
  <c r="D386" i="2"/>
  <c r="D536" i="2"/>
  <c r="D208" i="2"/>
  <c r="D1119" i="2"/>
  <c r="D334" i="2"/>
  <c r="D611" i="2"/>
  <c r="D1164" i="2"/>
  <c r="D418" i="2"/>
  <c r="D794" i="2"/>
  <c r="D48" i="2"/>
  <c r="D450" i="2"/>
  <c r="D440" i="2"/>
  <c r="D565" i="2"/>
  <c r="D462" i="2"/>
  <c r="D154" i="2"/>
  <c r="D101" i="2"/>
  <c r="D43" i="2"/>
  <c r="D514" i="2"/>
  <c r="D161" i="2"/>
  <c r="D827" i="2"/>
  <c r="D162" i="2"/>
  <c r="D961" i="2"/>
  <c r="D223" i="2"/>
  <c r="D229" i="2"/>
  <c r="D107" i="2"/>
  <c r="D116" i="2"/>
  <c r="D684" i="2"/>
  <c r="D554" i="2"/>
  <c r="D96" i="2"/>
  <c r="D824" i="2"/>
  <c r="D921" i="2"/>
  <c r="D158" i="2"/>
  <c r="D5" i="2"/>
  <c r="D552" i="2"/>
  <c r="D759" i="2"/>
  <c r="D463" i="2"/>
  <c r="D477" i="2"/>
  <c r="D52" i="2"/>
  <c r="D264" i="2"/>
  <c r="D83" i="2"/>
  <c r="D731" i="2"/>
  <c r="D725" i="2"/>
  <c r="D417" i="2"/>
  <c r="D381" i="2"/>
  <c r="D31" i="2"/>
  <c r="D533" i="2"/>
  <c r="D703" i="2"/>
  <c r="D292" i="2"/>
  <c r="D710" i="2"/>
  <c r="D448" i="2"/>
  <c r="D337" i="2"/>
  <c r="D106" i="2"/>
  <c r="D924" i="2"/>
  <c r="D661" i="2"/>
  <c r="D145" i="2"/>
  <c r="D91" i="2"/>
  <c r="D349" i="2"/>
  <c r="D68" i="2"/>
  <c r="D251" i="2"/>
  <c r="D20" i="2"/>
  <c r="D59" i="2"/>
  <c r="D117" i="2"/>
  <c r="D218" i="2"/>
  <c r="D179" i="2"/>
  <c r="D596" i="2"/>
  <c r="D635" i="2"/>
  <c r="D291" i="2"/>
  <c r="D788" i="2"/>
  <c r="D93" i="2"/>
  <c r="D671" i="2"/>
  <c r="D237" i="2"/>
  <c r="D102" i="2"/>
  <c r="D42" i="2"/>
  <c r="D609" i="2"/>
  <c r="D300" i="2"/>
  <c r="D553" i="2"/>
  <c r="D1054" i="2"/>
  <c r="D992" i="2"/>
  <c r="D1194" i="2"/>
  <c r="D535" i="2"/>
  <c r="D65" i="2"/>
  <c r="D791" i="2"/>
  <c r="D369" i="2"/>
  <c r="D384" i="2"/>
  <c r="D136" i="2"/>
  <c r="D1076" i="2"/>
  <c r="D309" i="2"/>
  <c r="D808" i="2"/>
  <c r="D185" i="2"/>
  <c r="D506" i="2"/>
  <c r="D587" i="2"/>
  <c r="D82" i="2"/>
  <c r="D818" i="2"/>
  <c r="D1090" i="2"/>
  <c r="D235" i="2"/>
  <c r="D13" i="2"/>
  <c r="D764" i="2"/>
  <c r="D837" i="2"/>
  <c r="D217" i="2"/>
  <c r="D70" i="2"/>
  <c r="D670" i="2"/>
  <c r="D970" i="2"/>
  <c r="D561" i="2"/>
  <c r="D623" i="2"/>
  <c r="D855" i="2"/>
  <c r="D934" i="2"/>
  <c r="D883" i="2"/>
  <c r="D1303" i="2"/>
  <c r="D226" i="2"/>
  <c r="D370" i="2"/>
  <c r="D571" i="2"/>
  <c r="D848" i="2"/>
  <c r="D231" i="2"/>
  <c r="D1044" i="2"/>
  <c r="D643" i="2"/>
  <c r="D1250" i="2"/>
  <c r="D391" i="2"/>
  <c r="D990" i="2"/>
  <c r="D382" i="2"/>
  <c r="D79" i="2"/>
  <c r="D397" i="2"/>
  <c r="D807" i="2"/>
  <c r="D230" i="2"/>
  <c r="D709" i="2"/>
  <c r="D75" i="2"/>
  <c r="D301" i="2"/>
  <c r="D914" i="2"/>
  <c r="D467" i="2"/>
  <c r="D216" i="2"/>
  <c r="D1240" i="2"/>
  <c r="D263" i="2"/>
  <c r="D304" i="2"/>
  <c r="D474" i="2"/>
  <c r="D236" i="2"/>
  <c r="D139" i="2"/>
  <c r="D871" i="2"/>
  <c r="D333" i="2"/>
  <c r="D959" i="2"/>
  <c r="D1189" i="2"/>
  <c r="D551" i="2"/>
  <c r="D61" i="2"/>
  <c r="D1031" i="2"/>
  <c r="D347" i="2"/>
  <c r="D538" i="2"/>
  <c r="D1057" i="2"/>
  <c r="D113" i="2"/>
  <c r="D630" i="2"/>
  <c r="D1038" i="2"/>
  <c r="D940" i="2"/>
  <c r="D241" i="2"/>
  <c r="D163" i="2"/>
  <c r="D646" i="2"/>
  <c r="D266" i="2"/>
  <c r="D302" i="2"/>
  <c r="D598" i="2"/>
  <c r="D225" i="2"/>
  <c r="D183" i="2"/>
  <c r="D470" i="2"/>
  <c r="D503" i="2"/>
  <c r="D346" i="2"/>
  <c r="D631" i="2"/>
  <c r="D569" i="2"/>
  <c r="D328" i="2"/>
  <c r="D178" i="2"/>
  <c r="D411" i="2"/>
  <c r="D884" i="2"/>
  <c r="D1146" i="2"/>
  <c r="D881" i="2"/>
  <c r="D1208" i="2"/>
  <c r="D974" i="2"/>
  <c r="D602" i="2"/>
  <c r="D789" i="2"/>
  <c r="D1323" i="2"/>
  <c r="D140" i="2"/>
  <c r="D476" i="2"/>
  <c r="D542" i="2"/>
  <c r="D740" i="2"/>
  <c r="D46" i="2"/>
  <c r="D489" i="2"/>
  <c r="D694" i="2"/>
  <c r="D695" i="2"/>
  <c r="D557" i="2"/>
  <c r="D880" i="2"/>
  <c r="D1126" i="2"/>
  <c r="D1042" i="2"/>
  <c r="D505" i="2"/>
  <c r="D667" i="2"/>
  <c r="D1204" i="2"/>
  <c r="D16" i="2"/>
  <c r="D539" i="2"/>
  <c r="D751" i="2"/>
  <c r="D441" i="2"/>
  <c r="D729" i="2"/>
  <c r="D674" i="2"/>
  <c r="D1361" i="2"/>
  <c r="D947" i="2"/>
  <c r="D284" i="2"/>
  <c r="D273" i="2"/>
  <c r="D879" i="2"/>
  <c r="D422" i="2"/>
  <c r="D479" i="2"/>
  <c r="D820" i="2"/>
  <c r="D904" i="2"/>
  <c r="D594" i="2"/>
  <c r="D742" i="2"/>
  <c r="D133" i="2"/>
  <c r="D675" i="2"/>
  <c r="D449" i="2"/>
  <c r="D662" i="2"/>
  <c r="D496" i="2"/>
  <c r="D1171" i="2"/>
  <c r="D946" i="2"/>
  <c r="D823" i="2"/>
  <c r="D867" i="2"/>
  <c r="D486" i="2"/>
  <c r="D649" i="2"/>
  <c r="D494" i="2"/>
  <c r="D488" i="2"/>
  <c r="D1103" i="2"/>
  <c r="D150" i="2"/>
  <c r="D777" i="2"/>
  <c r="D1200" i="2"/>
  <c r="D502" i="2"/>
  <c r="D722" i="2"/>
  <c r="D616" i="2"/>
  <c r="D1022" i="2"/>
  <c r="D801" i="2"/>
  <c r="D144" i="2"/>
  <c r="D728" i="2"/>
  <c r="D72" i="2"/>
  <c r="D1162" i="2"/>
  <c r="D125" i="2"/>
  <c r="D558" i="2"/>
  <c r="D438" i="2"/>
  <c r="D357" i="2"/>
  <c r="D51" i="2"/>
  <c r="D771" i="2"/>
  <c r="D1148" i="2"/>
  <c r="D454" i="2"/>
  <c r="D866" i="2"/>
  <c r="D510" i="2"/>
  <c r="D368" i="2"/>
  <c r="D487" i="2"/>
  <c r="D826" i="2"/>
  <c r="D672" i="2"/>
  <c r="D76" i="2"/>
  <c r="D1075" i="2"/>
  <c r="D925" i="2"/>
  <c r="D748" i="2"/>
  <c r="D1315" i="2"/>
  <c r="D137" i="2"/>
  <c r="D686" i="2"/>
  <c r="D272" i="2"/>
  <c r="D900" i="2"/>
  <c r="D1190" i="2"/>
  <c r="D1013" i="2"/>
  <c r="D430" i="2"/>
  <c r="D846" i="2"/>
  <c r="D188" i="2"/>
  <c r="D839" i="2"/>
  <c r="D1120" i="2"/>
  <c r="D783" i="2"/>
  <c r="D650" i="2"/>
  <c r="D1179" i="2"/>
  <c r="D599" i="2"/>
  <c r="D730" i="2"/>
  <c r="D123" i="2"/>
  <c r="D1050" i="2"/>
  <c r="D878" i="2"/>
  <c r="D447" i="2"/>
  <c r="D750" i="2"/>
  <c r="D395" i="2"/>
  <c r="D473" i="2"/>
  <c r="D485" i="2"/>
  <c r="D410" i="2"/>
  <c r="D484" i="2"/>
  <c r="D228" i="2"/>
  <c r="D364" i="2"/>
  <c r="D566" i="2"/>
  <c r="D402" i="2"/>
  <c r="D299" i="2"/>
  <c r="D968" i="2"/>
  <c r="D592" i="2"/>
  <c r="D676" i="2"/>
  <c r="D796" i="2"/>
  <c r="D833" i="2"/>
  <c r="D49" i="2"/>
  <c r="D1330" i="2"/>
  <c r="D868" i="2"/>
  <c r="D692" i="2"/>
  <c r="D656" i="2"/>
  <c r="D519" i="2"/>
  <c r="D895" i="2"/>
  <c r="D876" i="2"/>
  <c r="D1117" i="2"/>
  <c r="D853" i="2"/>
  <c r="D785" i="2"/>
  <c r="D651" i="2"/>
  <c r="D971" i="2"/>
  <c r="D712" i="2"/>
  <c r="D265" i="2"/>
  <c r="D423" i="2"/>
  <c r="D363" i="2"/>
  <c r="D835" i="2"/>
  <c r="D887" i="2"/>
  <c r="D696" i="2"/>
  <c r="D1180" i="2"/>
  <c r="D937" i="2"/>
  <c r="D707" i="2"/>
  <c r="D603" i="2"/>
  <c r="D773" i="2"/>
  <c r="D877" i="2"/>
  <c r="D700" i="2"/>
  <c r="D916" i="2"/>
  <c r="D1003" i="2"/>
  <c r="D1219" i="2"/>
  <c r="D67" i="2"/>
  <c r="D1201" i="2"/>
  <c r="D986" i="2"/>
  <c r="D239" i="2"/>
  <c r="D41" i="2"/>
  <c r="D429" i="2"/>
  <c r="D330" i="2"/>
  <c r="D778" i="2"/>
  <c r="D928" i="2"/>
  <c r="D124" i="2"/>
  <c r="D14" i="2"/>
  <c r="D177" i="2"/>
  <c r="D869" i="2"/>
  <c r="D94" i="2"/>
  <c r="D104" i="2"/>
  <c r="D372" i="2"/>
  <c r="D704" i="2"/>
  <c r="D407" i="2"/>
  <c r="D563" i="2"/>
  <c r="D261" i="2"/>
  <c r="D639" i="2"/>
  <c r="D459" i="2"/>
  <c r="D832" i="2"/>
  <c r="D260" i="2"/>
  <c r="D278" i="2"/>
  <c r="D409" i="2"/>
  <c r="D642" i="2"/>
  <c r="D127" i="2"/>
  <c r="D259" i="2"/>
  <c r="D138" i="2"/>
  <c r="D1072" i="2"/>
  <c r="D1045" i="2"/>
  <c r="D1246" i="2"/>
  <c r="D151" i="2"/>
  <c r="D570" i="2"/>
  <c r="D182" i="2"/>
  <c r="D1289" i="2"/>
  <c r="D680" i="2"/>
  <c r="D146" i="2"/>
  <c r="D351" i="2"/>
  <c r="D1091" i="2"/>
  <c r="D1085" i="2"/>
  <c r="D702" i="2"/>
  <c r="D779" i="2"/>
  <c r="D856" i="2"/>
  <c r="D398" i="2"/>
  <c r="D142" i="2"/>
  <c r="D509" i="2"/>
  <c r="D836" i="2"/>
  <c r="D886" i="2"/>
  <c r="D238" i="2"/>
  <c r="D816" i="2"/>
  <c r="D1375" i="2"/>
  <c r="D1304" i="2"/>
  <c r="D141" i="2"/>
  <c r="D437" i="2"/>
  <c r="D1252" i="2"/>
  <c r="D373" i="2"/>
  <c r="D1137" i="2"/>
  <c r="D118" i="2"/>
  <c r="D803" i="2"/>
  <c r="D1030" i="2"/>
  <c r="D1316" i="2"/>
  <c r="D227" i="2"/>
  <c r="D365" i="2"/>
  <c r="D153" i="2"/>
  <c r="D396" i="2"/>
  <c r="D576" i="2"/>
  <c r="D962" i="2"/>
  <c r="D408" i="2"/>
  <c r="D371" i="2"/>
  <c r="D1366" i="2"/>
  <c r="D511" i="2"/>
  <c r="D956" i="2"/>
  <c r="D464" i="2"/>
  <c r="D909" i="2"/>
  <c r="D310" i="2"/>
  <c r="D307" i="2"/>
  <c r="D1064" i="2"/>
  <c r="D967" i="2"/>
  <c r="D167" i="2"/>
  <c r="D348" i="2"/>
  <c r="D945" i="2"/>
  <c r="D498" i="2"/>
  <c r="D681" i="2"/>
  <c r="D793" i="2"/>
  <c r="D1069" i="2"/>
  <c r="D1109" i="2"/>
  <c r="D332" i="2"/>
  <c r="D1125" i="2"/>
  <c r="D375" i="2"/>
  <c r="D828" i="2"/>
  <c r="D885" i="2"/>
  <c r="D574" i="2"/>
  <c r="D1329" i="2"/>
  <c r="D993" i="2"/>
  <c r="D224" i="2"/>
  <c r="D770" i="2"/>
  <c r="D735" i="2"/>
  <c r="D1195" i="2"/>
  <c r="D1256" i="2"/>
  <c r="D1275" i="2"/>
  <c r="D389" i="2"/>
  <c r="D1376" i="2"/>
  <c r="D743" i="2"/>
  <c r="D1074" i="2"/>
  <c r="D439" i="2"/>
  <c r="D1234" i="2"/>
  <c r="D744" i="2"/>
  <c r="D841" i="2"/>
  <c r="D482" i="2"/>
  <c r="D427" i="2"/>
  <c r="D132" i="2"/>
  <c r="D460" i="2"/>
  <c r="D1034" i="2"/>
  <c r="D298" i="2"/>
  <c r="D1193" i="2"/>
  <c r="D1070" i="2"/>
  <c r="D148" i="2"/>
  <c r="D644" i="2"/>
  <c r="D1384" i="2"/>
  <c r="D431" i="2"/>
  <c r="D977" i="2"/>
  <c r="D336" i="2"/>
  <c r="D1129" i="2"/>
  <c r="D547" i="2"/>
  <c r="D425" i="2"/>
  <c r="D105" i="2"/>
  <c r="D1139" i="2"/>
  <c r="D683" i="2"/>
  <c r="D1176" i="2"/>
  <c r="D727" i="2"/>
  <c r="D385" i="2"/>
  <c r="D987" i="2"/>
  <c r="D975" i="2"/>
  <c r="D1328" i="2"/>
  <c r="D206" i="2"/>
  <c r="D559" i="2"/>
  <c r="D468" i="2"/>
  <c r="D1051" i="2"/>
  <c r="D1340" i="2"/>
  <c r="D739" i="2"/>
  <c r="D1270" i="2"/>
  <c r="D399" i="2"/>
  <c r="D825" i="2"/>
  <c r="D1024" i="2"/>
  <c r="D1335" i="2"/>
  <c r="D1321" i="2"/>
  <c r="D952" i="2"/>
  <c r="D383" i="2"/>
  <c r="D804" i="2"/>
  <c r="D847" i="2"/>
  <c r="D997" i="2"/>
  <c r="D1238" i="2"/>
  <c r="D1037" i="2"/>
  <c r="D754" i="2"/>
  <c r="D812" i="2"/>
  <c r="D513" i="2"/>
  <c r="D763" i="2"/>
  <c r="D1216" i="2"/>
  <c r="D908" i="2"/>
  <c r="D532" i="2"/>
  <c r="D1150" i="2"/>
  <c r="D531" i="2"/>
  <c r="D762" i="2"/>
  <c r="D465" i="2"/>
  <c r="D1362" i="2"/>
  <c r="D701" i="2"/>
  <c r="D926" i="2"/>
  <c r="D948" i="2"/>
  <c r="D907" i="2"/>
  <c r="D434" i="2"/>
  <c r="D664" i="2"/>
  <c r="D1071" i="2"/>
  <c r="D706" i="2"/>
  <c r="D472" i="2"/>
  <c r="D1353" i="2"/>
  <c r="D721" i="2"/>
  <c r="D922" i="2"/>
  <c r="D852" i="2"/>
  <c r="D540" i="2"/>
  <c r="D501" i="2"/>
  <c r="D1154" i="2"/>
  <c r="D1311" i="2"/>
  <c r="D1017" i="2"/>
  <c r="D917" i="2"/>
  <c r="D973" i="2"/>
  <c r="D443" i="2"/>
  <c r="D546" i="2"/>
  <c r="D590" i="2"/>
  <c r="D1214" i="2"/>
  <c r="D507" i="2"/>
  <c r="D331" i="2"/>
  <c r="D1365" i="2"/>
  <c r="D965" i="2"/>
  <c r="D840" i="2"/>
  <c r="D1258" i="2"/>
  <c r="D687" i="2"/>
  <c r="D1296" i="2"/>
  <c r="D749" i="2"/>
  <c r="D1381" i="2"/>
  <c r="D723" i="2"/>
  <c r="D1006" i="2"/>
  <c r="D842" i="2"/>
  <c r="D1355" i="2"/>
  <c r="D954" i="2"/>
  <c r="D913" i="2"/>
  <c r="D1178" i="2"/>
  <c r="D1302" i="2"/>
  <c r="D612" i="2"/>
  <c r="D765" i="2"/>
  <c r="D1118" i="2"/>
  <c r="D949" i="2"/>
  <c r="D1271" i="2"/>
  <c r="D1104" i="2"/>
  <c r="D1352" i="2"/>
  <c r="D923" i="2"/>
  <c r="D660" i="2"/>
  <c r="D927" i="2"/>
  <c r="D1356" i="2"/>
  <c r="D815" i="2"/>
  <c r="D983" i="2"/>
  <c r="D543" i="2"/>
  <c r="D426" i="2"/>
  <c r="D1016" i="2"/>
  <c r="D1389" i="2"/>
  <c r="D608" i="2"/>
  <c r="D366" i="2"/>
  <c r="D1005" i="2"/>
  <c r="D772" i="2"/>
  <c r="D1122" i="2"/>
  <c r="D782" i="2"/>
  <c r="D471" i="2"/>
  <c r="D892" i="2"/>
  <c r="D897" i="2"/>
  <c r="D655" i="2"/>
  <c r="D1167" i="2"/>
  <c r="D1233" i="2"/>
  <c r="D537" i="2"/>
  <c r="D1111" i="2"/>
  <c r="D1236" i="2"/>
  <c r="D1088" i="2"/>
  <c r="D766" i="2"/>
  <c r="D577" i="2"/>
  <c r="D1087" i="2"/>
  <c r="D734" i="2"/>
  <c r="D593" i="2"/>
  <c r="D872" i="2"/>
  <c r="D1202" i="2"/>
  <c r="D1309" i="2"/>
  <c r="D711" i="2"/>
  <c r="D1237" i="2"/>
  <c r="D1298" i="2"/>
  <c r="D931" i="2"/>
  <c r="D1084" i="2"/>
  <c r="D1078" i="2"/>
  <c r="D760" i="2"/>
  <c r="D891" i="2"/>
  <c r="D1265" i="2"/>
  <c r="D1188" i="2"/>
  <c r="D499" i="2"/>
  <c r="D1082" i="2"/>
  <c r="D719" i="2"/>
  <c r="D1229" i="2"/>
  <c r="D1294" i="2"/>
  <c r="D1222" i="2"/>
  <c r="D1140" i="2"/>
  <c r="D572" i="2"/>
  <c r="D1373" i="2"/>
  <c r="D374" i="2"/>
  <c r="D690" i="2"/>
  <c r="D1276" i="2"/>
  <c r="D1131" i="2"/>
  <c r="D1331" i="2"/>
  <c r="D1382" i="2"/>
  <c r="D1336" i="2"/>
  <c r="D607" i="2"/>
  <c r="D665" i="2"/>
  <c r="D1273" i="2"/>
  <c r="D821" i="2"/>
  <c r="D1073" i="2"/>
  <c r="D756" i="2"/>
  <c r="D541" i="2"/>
  <c r="D1300" i="2"/>
  <c r="D610" i="2"/>
  <c r="D1217" i="2"/>
  <c r="D724" i="2"/>
  <c r="D705" i="2"/>
  <c r="D682" i="2"/>
  <c r="D586" i="2"/>
  <c r="D1372" i="2"/>
  <c r="D1390" i="2"/>
  <c r="D685" i="2"/>
  <c r="D1136" i="2"/>
  <c r="D1205" i="2"/>
  <c r="D1220" i="2"/>
  <c r="D790" i="2"/>
  <c r="D1161" i="2"/>
  <c r="D1221" i="2"/>
  <c r="D1147" i="2"/>
  <c r="D350" i="2"/>
  <c r="D1346" i="2"/>
  <c r="D1247" i="2"/>
  <c r="D457" i="2"/>
  <c r="D617" i="2"/>
  <c r="D1124" i="2"/>
  <c r="D1068" i="2"/>
  <c r="D469" i="2"/>
  <c r="D1142" i="2"/>
  <c r="D935" i="2"/>
  <c r="D767" i="2"/>
  <c r="D732" i="2"/>
  <c r="D1130" i="2"/>
  <c r="D915" i="2"/>
  <c r="D1322" i="2"/>
  <c r="D654" i="2"/>
  <c r="D1198" i="2"/>
  <c r="D1151" i="2"/>
  <c r="D898" i="2"/>
  <c r="D1047" i="2"/>
  <c r="D458" i="2"/>
  <c r="D693" i="2"/>
  <c r="D1293" i="2"/>
  <c r="D780" i="2"/>
  <c r="D942" i="2"/>
  <c r="D376" i="2"/>
  <c r="D1378" i="2"/>
  <c r="D981" i="2"/>
  <c r="D1207" i="2"/>
  <c r="D1320" i="2"/>
  <c r="D691" i="2"/>
  <c r="D899" i="2"/>
  <c r="D1144" i="2"/>
  <c r="D799" i="2"/>
  <c r="D478" i="2"/>
  <c r="D809" i="2"/>
  <c r="D800" i="2"/>
  <c r="D802" i="2"/>
  <c r="D1388" i="2"/>
  <c r="D1301" i="2"/>
  <c r="D896" i="2"/>
  <c r="D1235" i="2"/>
  <c r="D1299" i="2"/>
  <c r="D1114" i="2"/>
  <c r="D1101" i="2"/>
  <c r="D1368" i="2"/>
  <c r="D978" i="2"/>
  <c r="D1077" i="2"/>
  <c r="D575" i="2"/>
  <c r="D813" i="2"/>
  <c r="D1000" i="2"/>
  <c r="D1135" i="2"/>
  <c r="D1001" i="2"/>
  <c r="D745" i="2"/>
  <c r="D1115" i="2"/>
  <c r="D1028" i="2"/>
  <c r="D1385" i="2"/>
  <c r="D893" i="2"/>
  <c r="D1083" i="2"/>
  <c r="D641" i="2"/>
  <c r="D1364" i="2"/>
  <c r="D1043" i="2"/>
  <c r="D944" i="2"/>
  <c r="D634" i="2"/>
  <c r="D951" i="2"/>
  <c r="D1055" i="2"/>
  <c r="D1230" i="2"/>
  <c r="D1380" i="2"/>
  <c r="D508" i="2"/>
  <c r="D755" i="2"/>
  <c r="D865" i="2"/>
  <c r="D1153" i="2"/>
  <c r="D1253" i="2"/>
  <c r="D976" i="2"/>
  <c r="D580" i="2"/>
  <c r="D1023" i="2"/>
  <c r="D1027" i="2"/>
  <c r="D1261" i="2"/>
  <c r="D1344" i="2"/>
  <c r="D850" i="2"/>
  <c r="D1326" i="2"/>
  <c r="D1048" i="2"/>
  <c r="D890" i="2"/>
  <c r="D873" i="2"/>
  <c r="D659" i="2"/>
  <c r="D960" i="2"/>
  <c r="D747" i="2"/>
  <c r="D1223" i="2"/>
  <c r="D761" i="2"/>
  <c r="D1269" i="2"/>
  <c r="D1339" i="2"/>
  <c r="D753" i="2"/>
  <c r="D1002" i="2"/>
  <c r="D768" i="2"/>
  <c r="D663" i="2"/>
  <c r="D1108" i="2"/>
  <c r="D406" i="2"/>
  <c r="D626" i="2"/>
  <c r="D1213" i="2"/>
  <c r="D1245" i="2"/>
  <c r="D1185" i="2"/>
  <c r="D1100" i="2"/>
  <c r="D698" i="2"/>
  <c r="D1251" i="2"/>
  <c r="D784" i="2"/>
  <c r="D1281" i="2"/>
  <c r="D1169" i="2"/>
  <c r="D1332" i="2"/>
  <c r="D1116" i="2"/>
  <c r="D1308" i="2"/>
  <c r="D849" i="2"/>
  <c r="D1113" i="2"/>
  <c r="D875" i="2"/>
  <c r="D582" i="2"/>
  <c r="D1152" i="2"/>
  <c r="D1094" i="2"/>
  <c r="D1039" i="2"/>
  <c r="D1049" i="2"/>
  <c r="D1342" i="2"/>
  <c r="D497" i="2"/>
  <c r="D805" i="2"/>
  <c r="D666" i="2"/>
  <c r="D1015" i="2"/>
  <c r="D991" i="2"/>
  <c r="D857" i="2"/>
  <c r="D1278" i="2"/>
  <c r="D860" i="2"/>
  <c r="D1283" i="2"/>
  <c r="D1377" i="2"/>
  <c r="D943" i="2"/>
  <c r="D1192" i="2"/>
  <c r="D1349" i="2"/>
  <c r="D1341" i="2"/>
  <c r="D637" i="2"/>
  <c r="D1257" i="2"/>
  <c r="D1282" i="2"/>
  <c r="D903" i="2"/>
  <c r="D1046" i="2"/>
  <c r="D1358" i="2"/>
  <c r="D874" i="2"/>
  <c r="D1165" i="2"/>
  <c r="D1386" i="2"/>
  <c r="D1052" i="2"/>
  <c r="D752" i="2"/>
  <c r="D1186" i="2"/>
  <c r="D573" i="2"/>
  <c r="D625" i="2"/>
  <c r="D253" i="2"/>
  <c r="H1082" i="2"/>
  <c r="N1082" i="2" s="1"/>
</calcChain>
</file>

<file path=xl/sharedStrings.xml><?xml version="1.0" encoding="utf-8"?>
<sst xmlns="http://schemas.openxmlformats.org/spreadsheetml/2006/main" count="21826" uniqueCount="13125">
  <si>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</si>
  <si>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</si>
  <si>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</si>
  <si>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</si>
  <si>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</si>
  <si>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</si>
  <si>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</si>
  <si>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</si>
  <si>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</si>
  <si>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</si>
  <si>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</si>
  <si>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</si>
  <si>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</si>
  <si>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</si>
  <si>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</si>
  <si>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</si>
  <si>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</si>
  <si>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</si>
  <si>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</si>
  <si>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</si>
  <si>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</si>
  <si>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</si>
  <si>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</si>
  <si>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</si>
  <si>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</si>
  <si>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</si>
  <si>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</si>
  <si>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</si>
  <si>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</si>
  <si>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</si>
  <si>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</si>
  <si>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</si>
  <si>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</si>
  <si>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</si>
  <si>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</si>
  <si>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</si>
  <si>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</si>
  <si>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</si>
  <si>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</si>
  <si>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</si>
  <si>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</si>
  <si>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</si>
  <si>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</si>
  <si>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</si>
  <si>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</si>
  <si>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</si>
  <si>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</si>
  <si>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</si>
  <si>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</si>
  <si>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</si>
  <si>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</si>
  <si>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</si>
  <si>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</si>
  <si>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</si>
  <si>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</si>
  <si>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</si>
  <si>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</si>
  <si>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</si>
  <si>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</si>
  <si>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</si>
  <si>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</si>
  <si>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</si>
  <si>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</si>
  <si>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</si>
  <si>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</si>
  <si>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</si>
  <si>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</si>
  <si>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</si>
  <si>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</si>
  <si>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</si>
  <si>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</si>
  <si>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</si>
  <si>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</si>
  <si>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</si>
  <si>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</si>
  <si>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</si>
  <si>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</si>
  <si>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</si>
  <si>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</si>
  <si>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</si>
  <si>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</si>
  <si>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</si>
  <si>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</si>
  <si>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</si>
  <si>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</si>
  <si>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</si>
  <si>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</si>
  <si>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</si>
  <si>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</si>
  <si>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</si>
  <si>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</si>
  <si>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</si>
  <si>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</si>
  <si>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</si>
  <si>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</si>
  <si>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</si>
  <si>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</si>
  <si>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</si>
  <si>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</si>
  <si>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</si>
  <si>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</si>
  <si>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</si>
  <si>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</si>
  <si>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</si>
  <si>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</si>
  <si>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</si>
  <si>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</si>
  <si>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</si>
  <si>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</si>
  <si>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</si>
  <si>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</si>
  <si>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</si>
  <si>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</si>
  <si>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</si>
  <si>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</si>
  <si>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</si>
  <si>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</si>
  <si>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</si>
  <si>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</si>
  <si>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</si>
  <si>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</si>
  <si>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</si>
  <si>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</si>
  <si>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</si>
  <si>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</si>
  <si>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</si>
  <si>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</si>
  <si>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</si>
  <si>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</si>
  <si>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</si>
  <si>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</si>
  <si>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</si>
  <si>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</si>
  <si>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</si>
  <si>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</si>
  <si>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</si>
  <si>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</si>
  <si>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</si>
  <si>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</si>
  <si>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</si>
  <si>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</si>
  <si>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</si>
  <si>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</si>
  <si>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</si>
  <si>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</si>
  <si>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</si>
  <si>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</si>
  <si>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</si>
  <si>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</si>
  <si>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</si>
  <si>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</si>
  <si>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</si>
  <si>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</si>
  <si>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</si>
  <si>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</si>
  <si>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</si>
  <si>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</si>
  <si>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</si>
  <si>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</si>
  <si>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</si>
  <si>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</si>
  <si>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</si>
  <si>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</si>
  <si>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</si>
  <si>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</si>
  <si>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</si>
  <si>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</si>
  <si>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</si>
  <si>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</si>
  <si>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</si>
  <si>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</si>
  <si>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</si>
  <si>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</si>
  <si>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</si>
  <si>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</si>
  <si>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</si>
  <si>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</si>
  <si>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</si>
  <si>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</si>
  <si>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</si>
  <si>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</si>
  <si>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</si>
  <si>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</si>
  <si>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</si>
  <si>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</si>
  <si>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</si>
  <si>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</si>
  <si>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</si>
  <si>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</si>
  <si>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</si>
  <si>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</si>
  <si>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</si>
  <si>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</si>
  <si>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</si>
  <si>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</si>
  <si>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</si>
  <si>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</si>
  <si>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</si>
  <si>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</si>
  <si>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</si>
  <si>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</si>
  <si>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</si>
  <si>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</si>
  <si>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</si>
  <si>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</si>
  <si>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</si>
  <si>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</si>
  <si>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</si>
  <si>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</si>
  <si>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</si>
  <si>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</si>
  <si>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</si>
  <si>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</si>
  <si>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</si>
  <si>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</si>
  <si>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</si>
  <si>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</si>
  <si>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</si>
  <si>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</si>
  <si>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</si>
  <si>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</si>
  <si>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</si>
  <si>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</si>
  <si>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</si>
  <si>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</si>
  <si>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</si>
  <si>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</si>
  <si>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</si>
  <si>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</si>
  <si>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</si>
  <si>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</si>
  <si>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</si>
  <si>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</si>
  <si>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</si>
  <si>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</si>
  <si>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</si>
  <si>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</si>
  <si>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</si>
  <si>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</si>
  <si>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</si>
  <si>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</si>
  <si>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</si>
  <si>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</si>
  <si>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</si>
  <si>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</si>
  <si>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</si>
  <si>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</si>
  <si>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</si>
  <si>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</si>
  <si>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</si>
  <si>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</si>
  <si>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</si>
  <si>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</si>
  <si>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</si>
  <si>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</si>
  <si>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</si>
  <si>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</si>
  <si>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</si>
  <si>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</si>
  <si>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</si>
  <si>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</si>
  <si>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</si>
  <si>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</si>
  <si>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</si>
  <si>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</si>
  <si>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</si>
  <si>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</si>
  <si>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</si>
  <si>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</si>
  <si>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</si>
  <si>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</si>
  <si>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</si>
  <si>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</si>
  <si>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</si>
  <si>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</si>
  <si>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</si>
  <si>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</si>
  <si>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</si>
  <si>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</si>
  <si>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</si>
  <si>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</si>
  <si>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</si>
  <si>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</si>
  <si>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</si>
  <si>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</si>
  <si>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</si>
  <si>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</si>
  <si>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</si>
  <si>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</si>
  <si>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</si>
  <si>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</si>
  <si>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</si>
  <si>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</si>
  <si>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</si>
  <si>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</si>
  <si>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</si>
  <si>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</si>
  <si>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</si>
  <si>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</si>
  <si>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</si>
  <si>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</si>
  <si>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</si>
  <si>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</si>
  <si>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</si>
  <si>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</si>
  <si>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</si>
  <si>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</si>
  <si>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</si>
  <si>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</si>
  <si>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</si>
  <si>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</si>
  <si>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</si>
  <si>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</si>
  <si>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</si>
  <si>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</si>
  <si>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</si>
  <si>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</si>
  <si>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</si>
  <si>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</si>
  <si>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</si>
  <si>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</si>
  <si>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</si>
  <si>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</si>
  <si>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</si>
  <si>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</si>
  <si>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</si>
  <si>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</si>
  <si>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</si>
  <si>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</si>
  <si>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</si>
  <si>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</si>
  <si>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</si>
  <si>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</si>
  <si>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</si>
  <si>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</si>
  <si>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</si>
  <si>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</si>
  <si>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</si>
  <si>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</si>
  <si>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</si>
  <si>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</si>
  <si>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</si>
  <si>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</si>
  <si>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</si>
  <si>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</si>
  <si>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</si>
  <si>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</si>
  <si>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</si>
  <si>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</si>
  <si>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</si>
  <si>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</si>
  <si>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</si>
  <si>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</si>
  <si>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</si>
  <si>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</si>
  <si>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</si>
  <si>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</si>
  <si>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</si>
  <si>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</si>
  <si>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</si>
  <si>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</si>
  <si>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</si>
  <si>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</si>
  <si>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</si>
  <si>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</si>
  <si>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</si>
  <si>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</si>
  <si>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</si>
  <si>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</si>
  <si>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</si>
  <si>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</si>
  <si>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</si>
  <si>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</si>
  <si>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</si>
  <si>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</si>
  <si>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</si>
  <si>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</si>
  <si>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</si>
  <si>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</si>
  <si>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</si>
  <si>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</si>
  <si>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</si>
  <si>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</si>
  <si>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</si>
  <si>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</si>
  <si>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</si>
  <si>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</si>
  <si>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</si>
  <si>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</si>
  <si>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</si>
  <si>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</si>
  <si>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</si>
  <si>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</si>
  <si>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</si>
  <si>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</si>
  <si>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</si>
  <si>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</si>
  <si>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</si>
  <si>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</si>
  <si>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</si>
  <si>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</si>
  <si>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</si>
  <si>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</si>
  <si>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</si>
  <si>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</si>
  <si>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</si>
  <si>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</si>
  <si>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</si>
  <si>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</si>
  <si>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</si>
  <si>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</si>
  <si>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</si>
  <si>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</si>
  <si>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</si>
  <si>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</si>
  <si>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</si>
  <si>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</si>
  <si>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</si>
  <si>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</si>
  <si>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</si>
  <si>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</si>
  <si>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</si>
  <si>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</si>
  <si>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</si>
  <si>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</si>
  <si>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</si>
  <si>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</si>
  <si>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</si>
  <si>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</si>
  <si>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</si>
  <si>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</si>
  <si>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</si>
  <si>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</si>
  <si>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</si>
  <si>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</si>
  <si>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</si>
  <si>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</si>
  <si>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</si>
  <si>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</si>
  <si>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</si>
  <si>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</si>
  <si>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</si>
  <si>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</si>
  <si>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</si>
  <si>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</si>
  <si>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</si>
  <si>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</si>
  <si>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</si>
  <si>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</si>
  <si>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</si>
  <si>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</si>
  <si>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</si>
  <si>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</si>
  <si>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</si>
  <si>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</si>
  <si>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</si>
  <si>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</si>
  <si>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</si>
  <si>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</si>
  <si>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</si>
  <si>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</si>
  <si>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</si>
  <si>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</si>
  <si>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</si>
  <si>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</si>
  <si>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</si>
  <si>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</si>
  <si>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</si>
  <si>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</si>
  <si>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</si>
  <si>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</si>
  <si>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</si>
  <si>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</si>
  <si>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</si>
  <si>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</si>
  <si>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</si>
  <si>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</si>
  <si>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</si>
  <si>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</si>
  <si>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</si>
  <si>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</si>
  <si>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</si>
  <si>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</si>
  <si>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</si>
  <si>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</si>
  <si>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</si>
  <si>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</si>
  <si>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</si>
  <si>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</si>
  <si>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</si>
  <si>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</si>
  <si>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</si>
  <si>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</si>
  <si>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</si>
  <si>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</si>
  <si>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</si>
  <si>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</si>
  <si>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</si>
  <si>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</si>
  <si>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</si>
  <si>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</si>
  <si>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</si>
  <si>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</si>
  <si>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</si>
  <si>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</si>
  <si>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</si>
  <si>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</si>
  <si>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</si>
  <si>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</si>
  <si>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</si>
  <si>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</si>
  <si>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</si>
  <si>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</si>
  <si>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</si>
  <si>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</si>
  <si>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</si>
  <si>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</si>
  <si>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</si>
  <si>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</si>
  <si>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</si>
  <si>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</si>
  <si>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</si>
  <si>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</si>
  <si>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</si>
  <si>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</si>
  <si>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</si>
  <si>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</si>
  <si>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</si>
  <si>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</si>
  <si>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</si>
  <si>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</si>
  <si>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</si>
  <si>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</si>
  <si>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</si>
  <si>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</si>
  <si>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</si>
  <si>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</si>
  <si>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</si>
  <si>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</si>
  <si>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</si>
  <si>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</si>
  <si>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</si>
  <si>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</si>
  <si>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</si>
  <si>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</si>
  <si>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</si>
  <si>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</si>
  <si>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</si>
  <si>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</si>
  <si>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</si>
  <si>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</si>
  <si>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</si>
  <si>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</si>
  <si>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</si>
  <si>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</si>
  <si>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</si>
  <si>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</si>
  <si>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</si>
  <si>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</si>
  <si>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</si>
  <si>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</si>
  <si>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</si>
  <si>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</si>
  <si>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</si>
  <si>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</si>
  <si>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</si>
  <si>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</si>
  <si>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</si>
  <si>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</si>
  <si>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</si>
  <si>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</si>
  <si>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</si>
  <si>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</si>
  <si>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</si>
  <si>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</si>
  <si>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</si>
  <si>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</si>
  <si>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</si>
  <si>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</si>
  <si>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</si>
  <si>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</si>
  <si>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</si>
  <si>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</si>
  <si>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</si>
  <si>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</si>
  <si>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</si>
  <si>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</si>
  <si>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</si>
  <si>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</si>
  <si>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</si>
  <si>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</si>
  <si>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</si>
  <si>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</si>
  <si>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</si>
  <si>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</si>
  <si>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</si>
  <si>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</si>
  <si>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</si>
  <si>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</si>
  <si>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</si>
  <si>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</si>
  <si>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</si>
  <si>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</si>
  <si>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</si>
  <si>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</si>
  <si>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</si>
  <si>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</si>
  <si>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</si>
  <si>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</si>
  <si>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</si>
  <si>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</si>
  <si>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</si>
  <si>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</si>
  <si>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</si>
  <si>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</si>
  <si>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</si>
  <si>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</si>
  <si>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</si>
  <si>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</si>
  <si>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</si>
  <si>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</si>
  <si>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</si>
  <si>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</si>
  <si>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</si>
  <si>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</si>
  <si>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</si>
  <si>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</si>
  <si>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</si>
  <si>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</si>
  <si>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</si>
  <si>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</si>
  <si>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</si>
  <si>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</si>
  <si>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</si>
  <si>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</si>
  <si>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</si>
  <si>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</si>
  <si>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</si>
  <si>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</si>
  <si>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</si>
  <si>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</si>
  <si>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</si>
  <si>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</si>
  <si>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</si>
  <si>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</si>
  <si>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</si>
  <si>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</si>
  <si>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</si>
  <si>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</si>
  <si>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</si>
  <si>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</si>
  <si>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</si>
  <si>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</si>
  <si>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</si>
  <si>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</si>
  <si>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</si>
  <si>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</si>
  <si>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</si>
  <si>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</si>
  <si>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</si>
  <si>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</si>
  <si>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</si>
  <si>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</si>
  <si>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</si>
  <si>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</si>
  <si>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</si>
  <si>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</si>
  <si>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</si>
  <si>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</si>
  <si>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</si>
  <si>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</si>
  <si>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</si>
  <si>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</si>
  <si>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</si>
  <si>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</si>
  <si>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</si>
  <si>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</si>
  <si>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</si>
  <si>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</si>
  <si>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</si>
  <si>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</si>
  <si>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</si>
  <si>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</si>
  <si>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</si>
  <si>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</si>
  <si>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</si>
  <si>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</si>
  <si>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</si>
  <si>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</si>
  <si>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</si>
  <si>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</si>
  <si>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</si>
  <si>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</si>
  <si>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</si>
  <si>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</si>
  <si>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</si>
  <si>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</si>
  <si>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</si>
  <si>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</si>
  <si>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</si>
  <si>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</si>
  <si>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</si>
  <si>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</si>
  <si>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</si>
  <si>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</si>
  <si>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</si>
  <si>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</si>
  <si>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</si>
  <si>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</si>
  <si>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</si>
  <si>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</si>
  <si>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</si>
  <si>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</si>
  <si>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</si>
  <si>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</si>
  <si>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</si>
  <si>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</si>
  <si>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</si>
  <si>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</si>
  <si>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</si>
  <si>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</si>
  <si>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</si>
  <si>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</si>
  <si>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</si>
  <si>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</si>
  <si>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</si>
  <si>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</si>
  <si>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</si>
  <si>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</si>
  <si>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</si>
  <si>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</si>
  <si>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</si>
  <si>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</si>
  <si>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</si>
  <si>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</si>
  <si>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</si>
  <si>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</si>
  <si>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</si>
  <si>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</si>
  <si>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</si>
  <si>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</si>
  <si>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</si>
  <si>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</si>
  <si>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</si>
  <si>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</si>
  <si>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</si>
  <si>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</si>
  <si>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</si>
  <si>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</si>
  <si>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</si>
  <si>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</si>
  <si>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</si>
  <si>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</si>
  <si>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</si>
  <si>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</si>
  <si>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</si>
  <si>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</si>
  <si>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</si>
  <si>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</si>
  <si>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</si>
  <si>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</si>
  <si>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</si>
  <si>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</si>
  <si>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</si>
  <si>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</si>
  <si>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</si>
  <si>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</si>
  <si>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</si>
  <si>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</si>
  <si>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</si>
  <si>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</si>
  <si>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</si>
  <si>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</si>
  <si>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</si>
  <si>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</si>
  <si>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</si>
  <si>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</si>
  <si>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</si>
  <si>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</si>
  <si>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</si>
  <si>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</si>
  <si>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</si>
  <si>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</si>
  <si>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</si>
  <si>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</si>
  <si>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</si>
  <si>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</si>
  <si>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</si>
  <si>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</si>
  <si>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</si>
  <si>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</si>
  <si>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</si>
  <si>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</si>
  <si>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</si>
  <si>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</si>
  <si>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</si>
  <si>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</si>
  <si>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</si>
  <si>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</si>
  <si>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</si>
  <si>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</si>
  <si>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</si>
  <si>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</si>
  <si>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</si>
  <si>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</si>
  <si>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</si>
  <si>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</si>
  <si>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</si>
  <si>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</si>
  <si>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</si>
  <si>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</si>
  <si>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</si>
  <si>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</si>
  <si>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</si>
  <si>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</si>
  <si>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</si>
  <si>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</si>
  <si>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</si>
  <si>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</si>
  <si>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</si>
  <si>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</si>
  <si>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</si>
  <si>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</si>
  <si>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</si>
  <si>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</si>
  <si>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</si>
  <si>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</si>
  <si>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</si>
  <si>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</si>
  <si>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</si>
  <si>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</si>
  <si>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</si>
  <si>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</si>
  <si>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</si>
  <si>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</si>
  <si>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</si>
  <si>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</si>
  <si>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</si>
  <si>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</si>
  <si>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</si>
  <si>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</si>
  <si>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</si>
  <si>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</si>
  <si>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</si>
  <si>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</si>
  <si>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</si>
  <si>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</si>
  <si>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</si>
  <si>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</si>
  <si>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</si>
  <si>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</si>
  <si>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</si>
  <si>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</si>
  <si>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</si>
  <si>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</si>
  <si>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</si>
  <si>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</si>
  <si>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</si>
  <si>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</si>
  <si>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</si>
  <si>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</si>
  <si>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</si>
  <si>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</si>
  <si>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</si>
  <si>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</si>
  <si>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</si>
  <si>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</si>
  <si>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</si>
  <si>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</si>
  <si>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</si>
  <si>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</si>
  <si>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</si>
  <si>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</si>
  <si>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</si>
  <si>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</si>
  <si>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</si>
  <si>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</si>
  <si>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</si>
  <si>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</si>
  <si>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</si>
  <si>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</si>
  <si>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</si>
  <si>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</si>
  <si>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</si>
  <si>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</si>
  <si>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</si>
  <si>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</si>
  <si>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</si>
  <si>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</si>
  <si>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</si>
  <si>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</si>
  <si>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</si>
  <si>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</si>
  <si>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</si>
  <si>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</si>
  <si>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</si>
  <si>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</si>
  <si>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</si>
  <si>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</si>
  <si>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</si>
  <si>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</si>
  <si>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</si>
  <si>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</si>
  <si>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</si>
  <si>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</si>
  <si>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</si>
  <si>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</si>
  <si>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</si>
  <si>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</si>
  <si>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</si>
  <si>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</si>
  <si>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</si>
  <si>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</si>
  <si>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</si>
  <si>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</si>
  <si>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</si>
  <si>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</si>
  <si>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</si>
  <si>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</si>
  <si>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</si>
  <si>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</si>
  <si>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</si>
  <si>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</si>
  <si>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</si>
  <si>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</si>
  <si>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</si>
  <si>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</si>
  <si>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</si>
  <si>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</si>
  <si>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</si>
  <si>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</si>
  <si>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</si>
  <si>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</si>
  <si>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</si>
  <si>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</si>
  <si>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</si>
  <si>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</si>
  <si>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</si>
  <si>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</si>
  <si>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</si>
  <si>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</si>
  <si>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</si>
  <si>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</si>
  <si>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</si>
  <si>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</si>
  <si>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</si>
  <si>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</si>
  <si>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</si>
  <si>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</si>
  <si>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</si>
  <si>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</si>
  <si>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</si>
  <si>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</si>
  <si>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</si>
  <si>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</si>
  <si>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</si>
  <si>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</si>
  <si>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</si>
  <si>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</si>
  <si>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</si>
  <si>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</si>
  <si>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</si>
  <si>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</si>
  <si>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</si>
  <si>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</si>
  <si>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</si>
  <si>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</si>
  <si>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</si>
  <si>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</si>
  <si>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</si>
  <si>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</si>
  <si>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</si>
  <si>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</si>
  <si>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</si>
  <si>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</si>
  <si>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</si>
  <si>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</si>
  <si>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</si>
  <si>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</si>
  <si>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</si>
  <si>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</si>
  <si>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</si>
  <si>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</si>
  <si>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</si>
  <si>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</si>
  <si>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</si>
  <si>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</si>
  <si>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</si>
  <si>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</si>
  <si>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</si>
  <si>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</si>
  <si>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</si>
  <si>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</si>
  <si>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</si>
  <si>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</si>
  <si>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</si>
  <si>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</si>
  <si>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</si>
  <si>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</si>
  <si>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</si>
  <si>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</si>
  <si>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</si>
  <si>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</si>
  <si>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</si>
  <si>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</si>
  <si>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</si>
  <si>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</si>
  <si>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</si>
  <si>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</si>
  <si>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</si>
  <si>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</si>
  <si>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</si>
  <si>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</si>
  <si>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</si>
  <si>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</si>
  <si>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</si>
  <si>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</si>
  <si>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</si>
  <si>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</si>
  <si>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</si>
  <si>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</si>
  <si>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</si>
  <si>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</si>
  <si>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</si>
  <si>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</si>
  <si>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</si>
  <si>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</si>
  <si>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</si>
  <si>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</si>
  <si>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</si>
  <si>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</si>
  <si>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</si>
  <si>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</si>
  <si>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</si>
  <si>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</si>
  <si>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</si>
  <si>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</si>
  <si>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</si>
  <si>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</si>
  <si>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</si>
  <si>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</si>
  <si>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</si>
  <si>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</si>
  <si>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</si>
  <si>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</si>
  <si>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</si>
  <si>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</si>
  <si>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</si>
  <si>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</si>
  <si>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</si>
  <si>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</si>
  <si>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</si>
  <si>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</si>
  <si>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</si>
  <si>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</si>
  <si>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</si>
  <si>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</si>
  <si>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</si>
  <si>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</si>
  <si>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</si>
  <si>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</si>
  <si>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</si>
  <si>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</si>
  <si>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</si>
  <si>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</si>
  <si>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</si>
  <si>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</si>
  <si>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</si>
  <si>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</si>
  <si>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</si>
  <si>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</si>
  <si>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</si>
  <si>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</si>
  <si>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</si>
  <si>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</si>
  <si>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</si>
  <si>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</si>
  <si>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</si>
  <si>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</si>
  <si>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</si>
  <si>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</si>
  <si>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</si>
  <si>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</si>
  <si>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</si>
  <si>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</si>
  <si>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</si>
  <si>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</si>
  <si>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</si>
  <si>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</si>
  <si>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</si>
  <si>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</si>
  <si>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</si>
  <si>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</si>
  <si>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</si>
  <si>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</si>
  <si>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</si>
  <si>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</si>
  <si>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</si>
  <si>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</si>
  <si>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</si>
  <si>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</si>
  <si>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</si>
  <si>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</si>
  <si>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</si>
  <si>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</si>
  <si>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</si>
  <si>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</si>
  <si>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</si>
  <si>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</si>
  <si>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</si>
  <si>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</si>
  <si>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</si>
  <si>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</si>
  <si>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</si>
  <si>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</si>
  <si>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</si>
  <si>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</si>
  <si>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</si>
  <si>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</si>
  <si>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</si>
  <si>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</si>
  <si>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</si>
  <si>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</si>
  <si>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</si>
  <si>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</si>
  <si>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</si>
  <si>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</si>
  <si>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</si>
  <si>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</si>
  <si>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</si>
  <si>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</si>
  <si>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</si>
  <si>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</si>
  <si>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</si>
  <si>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</si>
  <si>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</si>
  <si>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</si>
  <si>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</si>
  <si>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</si>
  <si>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</si>
  <si>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</si>
  <si>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</si>
  <si>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</si>
  <si>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</si>
  <si>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</si>
  <si>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</si>
  <si>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</si>
  <si>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</si>
  <si>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</si>
  <si>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</si>
  <si>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</si>
  <si>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</si>
  <si>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</si>
  <si>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</si>
  <si>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</si>
  <si>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</si>
  <si>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</si>
  <si>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</si>
  <si>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</si>
  <si>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</si>
  <si>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</si>
  <si>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</si>
  <si>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</si>
  <si>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</si>
  <si>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</si>
  <si>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</si>
  <si>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</si>
  <si>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</si>
  <si>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</si>
  <si>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</si>
  <si>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</si>
  <si>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</si>
  <si>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</si>
  <si>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</si>
  <si>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</si>
  <si>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</si>
  <si>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</si>
  <si>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</si>
  <si>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</si>
  <si>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</si>
  <si>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</si>
  <si>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</si>
  <si>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</si>
  <si>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</si>
  <si>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</si>
  <si>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</si>
  <si>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</si>
  <si>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</si>
  <si>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</si>
  <si>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</si>
  <si>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</si>
  <si>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</si>
  <si>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</si>
  <si>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</si>
  <si>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</si>
  <si>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</si>
  <si>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</si>
  <si>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</si>
  <si>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</si>
  <si>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</si>
  <si>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</si>
  <si>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</si>
  <si>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</si>
  <si>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</si>
  <si>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</si>
  <si>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</si>
  <si>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</si>
  <si>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</si>
  <si>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</si>
  <si>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</si>
  <si>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</si>
  <si>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</si>
  <si>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</si>
  <si>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</si>
  <si>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</si>
  <si>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</si>
  <si>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</si>
  <si>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</si>
  <si>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</si>
  <si>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</si>
  <si>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</si>
  <si>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</si>
  <si>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</si>
  <si>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</si>
  <si>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</si>
  <si>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</si>
  <si>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</si>
  <si>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</si>
  <si>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</si>
  <si>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</si>
  <si>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</si>
  <si>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</si>
  <si>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</si>
  <si>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</si>
  <si>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</si>
  <si>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</si>
  <si>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</si>
  <si>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</si>
  <si>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</si>
  <si>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</si>
  <si>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</si>
  <si>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</si>
  <si>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</si>
  <si>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</si>
  <si>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</si>
  <si>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</si>
  <si>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</si>
  <si>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</si>
  <si>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</si>
  <si>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</si>
  <si>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</si>
  <si>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</si>
  <si>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</si>
  <si>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</si>
  <si>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</si>
  <si>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</si>
  <si>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</si>
  <si>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</si>
  <si>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</si>
  <si>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</si>
  <si>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</si>
  <si>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</si>
  <si>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</si>
  <si>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</si>
  <si>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</si>
  <si>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</si>
  <si>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</si>
  <si>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</si>
  <si>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</si>
  <si>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</si>
  <si>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</si>
  <si>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</si>
  <si>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</si>
  <si>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</si>
  <si>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</si>
  <si>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</si>
  <si>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</si>
  <si>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</si>
  <si>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</si>
  <si>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</si>
  <si>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</si>
  <si>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</si>
  <si>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</si>
  <si>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</si>
  <si>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</si>
  <si>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</si>
  <si>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</si>
  <si>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</si>
  <si>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</si>
  <si>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</si>
  <si>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</si>
  <si>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</si>
  <si>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</si>
  <si>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</si>
  <si>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</si>
  <si>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</si>
  <si>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</si>
  <si>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</si>
  <si>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</si>
  <si>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</si>
  <si>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</si>
  <si>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</si>
  <si>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</si>
  <si>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</si>
  <si>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</si>
  <si>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</si>
  <si>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</si>
  <si>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</si>
  <si>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</si>
  <si>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</si>
  <si>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</si>
  <si>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</si>
  <si>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</si>
  <si>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</si>
  <si>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</si>
  <si>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</si>
  <si>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</si>
  <si>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</si>
  <si>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</si>
  <si>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</si>
  <si>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</si>
  <si>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</si>
  <si>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</si>
  <si>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</si>
  <si>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</si>
  <si>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</si>
  <si>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</si>
  <si>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</si>
  <si>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</si>
  <si>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</si>
  <si>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</si>
  <si>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</si>
  <si>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</si>
  <si>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</si>
  <si>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</si>
  <si>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</si>
  <si>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</si>
  <si>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</si>
  <si>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</si>
  <si>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</si>
  <si>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</si>
  <si>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</si>
  <si>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</si>
  <si>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</si>
  <si>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</si>
  <si>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</si>
  <si>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</si>
  <si>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</si>
  <si>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</si>
  <si>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</si>
  <si>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</si>
  <si>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</si>
  <si>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</si>
  <si>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</si>
  <si>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</si>
  <si>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</si>
  <si>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</si>
  <si>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</si>
  <si>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</si>
  <si>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</si>
  <si>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</si>
  <si>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</si>
  <si>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</si>
  <si>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</si>
  <si>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</si>
  <si>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</si>
  <si>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</si>
  <si>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</si>
  <si>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</si>
  <si>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</si>
  <si>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</si>
  <si>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</si>
  <si>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</si>
  <si>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</si>
  <si>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</si>
  <si>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</si>
  <si>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</si>
  <si>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</si>
  <si>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</si>
  <si>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</si>
  <si>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</si>
  <si>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</si>
  <si>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</si>
  <si>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</si>
  <si>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</si>
  <si>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</si>
  <si>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</si>
  <si>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</si>
  <si>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</si>
  <si>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</si>
  <si>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</si>
  <si>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</si>
  <si>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</si>
  <si>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</si>
  <si>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</si>
  <si>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</si>
  <si>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</si>
  <si>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</si>
  <si>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</si>
  <si>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</si>
  <si>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</si>
  <si>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</si>
  <si>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</si>
  <si>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</si>
  <si>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</si>
  <si>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</si>
  <si>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</si>
  <si>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</si>
  <si>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</si>
  <si>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</si>
  <si>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</si>
  <si>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</si>
  <si>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</si>
  <si>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</si>
  <si>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</si>
  <si>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</si>
  <si>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</si>
  <si>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</si>
  <si>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</si>
  <si>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</si>
  <si>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</si>
  <si>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</si>
  <si>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</si>
  <si>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</si>
  <si>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</si>
  <si>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</si>
  <si>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</si>
  <si>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</si>
  <si>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</si>
  <si>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</si>
  <si>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</si>
  <si>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</si>
  <si>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</si>
  <si>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</si>
  <si>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</si>
  <si>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</si>
  <si>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</si>
  <si>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</si>
  <si>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</si>
  <si>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</si>
  <si>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</si>
  <si>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</si>
  <si>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</si>
  <si>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</si>
  <si>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</si>
  <si>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</si>
  <si>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</si>
  <si>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</si>
  <si>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</si>
  <si>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</si>
  <si>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</si>
  <si>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</si>
  <si>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</si>
  <si>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</si>
  <si>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</si>
  <si>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</si>
  <si>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</si>
  <si>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</si>
  <si>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</si>
  <si>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</si>
  <si>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</si>
  <si>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</si>
  <si>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</si>
  <si>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</si>
  <si>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</si>
  <si>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</si>
  <si>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</si>
  <si>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</si>
  <si>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</si>
  <si>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</si>
  <si>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</si>
  <si>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</si>
  <si>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</si>
  <si>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</si>
  <si>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</si>
  <si>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</si>
  <si>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</si>
  <si>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</si>
  <si>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</si>
  <si>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</si>
  <si>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</si>
  <si>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</si>
  <si>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</si>
  <si>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</si>
  <si>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</si>
  <si>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</si>
  <si>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</si>
  <si>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</si>
  <si>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</si>
  <si>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</si>
  <si>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</si>
  <si>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</si>
  <si>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</si>
  <si>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</si>
  <si>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</si>
  <si>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</si>
  <si>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</si>
  <si>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</si>
  <si>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</si>
  <si>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</si>
  <si>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</si>
  <si>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</si>
  <si>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</si>
  <si>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</si>
  <si>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</si>
  <si>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</si>
  <si>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</si>
  <si>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</si>
  <si>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</si>
  <si>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</si>
  <si>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</si>
  <si>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</si>
  <si>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</si>
  <si>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</si>
  <si>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</si>
  <si>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</si>
  <si>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</si>
  <si>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</si>
  <si>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</si>
  <si>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</si>
  <si>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</si>
  <si>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</si>
  <si>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</si>
  <si>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</si>
  <si>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</si>
  <si>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</si>
  <si>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</si>
  <si>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</si>
  <si>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</si>
  <si>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</si>
  <si>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</si>
  <si>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</si>
  <si>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</si>
  <si>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</si>
  <si>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</si>
  <si>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</si>
  <si>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</si>
  <si>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</si>
  <si>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</si>
  <si>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</si>
  <si>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</si>
  <si>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</si>
  <si>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</si>
  <si>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</si>
  <si>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</si>
  <si>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</si>
  <si>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</si>
  <si>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</si>
  <si>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</si>
  <si>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</si>
  <si>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</si>
  <si>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</si>
  <si>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</si>
  <si>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</si>
  <si>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</si>
  <si>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</si>
  <si>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</si>
  <si>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</si>
  <si>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</si>
  <si>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</si>
  <si>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</si>
  <si>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</si>
  <si>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</si>
  <si>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</si>
  <si>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</si>
  <si>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</si>
  <si>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</si>
  <si>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</si>
  <si>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</si>
  <si>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</si>
  <si>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</si>
  <si>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</si>
  <si>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</si>
  <si>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</si>
  <si>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</si>
  <si>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</si>
  <si>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</si>
  <si>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</si>
  <si>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</si>
  <si>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</si>
  <si>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</si>
  <si>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</si>
  <si>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</si>
  <si>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</si>
  <si>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</si>
  <si>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</si>
  <si>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</si>
  <si>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</si>
  <si>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</si>
  <si>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</si>
  <si>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</si>
  <si>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</si>
  <si>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</si>
  <si>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</si>
  <si>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</si>
  <si>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</si>
  <si>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</si>
  <si>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</si>
  <si>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</si>
  <si>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</si>
  <si>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</si>
  <si>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</si>
  <si>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</si>
  <si>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</si>
  <si>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</si>
  <si>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</si>
  <si>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</si>
  <si>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</si>
  <si>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</si>
  <si>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</si>
  <si>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</si>
  <si>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</si>
  <si>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</si>
  <si>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</si>
  <si>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</si>
  <si>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</si>
  <si>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</si>
  <si>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</si>
  <si>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</si>
  <si>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</si>
  <si>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</si>
  <si>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</si>
  <si>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</si>
  <si>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</si>
  <si>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</si>
  <si>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</si>
  <si>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</si>
  <si>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</si>
  <si>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</si>
  <si>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</si>
  <si>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</si>
  <si>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</si>
  <si>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</si>
  <si>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</si>
  <si>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</si>
  <si>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</si>
  <si>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</si>
  <si>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</si>
  <si>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</si>
  <si>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</si>
  <si>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</si>
  <si>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</si>
  <si>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</si>
  <si>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</si>
  <si>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</si>
  <si>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</si>
  <si>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</si>
  <si>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</si>
  <si>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</si>
  <si>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</si>
  <si>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</si>
  <si>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</si>
  <si>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</si>
  <si>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</si>
  <si>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</si>
  <si>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</si>
  <si>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</si>
  <si>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</si>
  <si>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</si>
  <si>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</si>
  <si>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</si>
  <si>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</si>
  <si>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</si>
  <si>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</si>
  <si>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</si>
  <si>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</si>
  <si>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</si>
  <si>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</si>
  <si>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</si>
  <si>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</si>
  <si>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</si>
  <si>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</si>
  <si>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</si>
  <si>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</si>
  <si>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</si>
  <si>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</si>
  <si>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</si>
  <si>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</si>
  <si>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</si>
  <si>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</si>
  <si>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</si>
  <si>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</si>
  <si>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</si>
  <si>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</si>
  <si>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</si>
  <si>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</si>
  <si>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</si>
  <si>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</si>
  <si>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</si>
  <si>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</si>
  <si>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</si>
  <si>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</si>
  <si>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</si>
  <si>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</si>
  <si>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</si>
  <si>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</si>
  <si>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</si>
  <si>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</si>
  <si>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</si>
  <si>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</si>
  <si>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</si>
  <si>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</si>
  <si>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</si>
  <si>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</si>
  <si>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</si>
  <si>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</si>
  <si>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</si>
  <si>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</si>
  <si>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</si>
  <si>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</si>
  <si>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</si>
  <si>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</si>
  <si>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</si>
  <si>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</si>
  <si>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</si>
  <si>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</si>
  <si>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</si>
  <si>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</si>
  <si>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</si>
  <si>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</si>
  <si>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</si>
  <si>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</si>
  <si>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</si>
  <si>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</si>
  <si>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</si>
  <si>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</si>
  <si>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</si>
  <si>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</si>
  <si>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</si>
  <si>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</si>
  <si>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</si>
  <si>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</si>
  <si>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</si>
  <si>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</si>
  <si>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</si>
  <si>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</si>
  <si>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</si>
  <si>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</si>
  <si>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</si>
  <si>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</si>
  <si>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</si>
  <si>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</si>
  <si>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</si>
  <si>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</si>
  <si>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</si>
  <si>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</si>
  <si>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</si>
  <si>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</si>
  <si>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</si>
  <si>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</si>
  <si>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</si>
  <si>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</si>
  <si>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</si>
  <si>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</si>
  <si>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</si>
  <si>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</si>
  <si>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</si>
  <si>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</si>
  <si>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</si>
  <si>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</si>
  <si>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</si>
  <si>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</si>
  <si>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</si>
  <si>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</si>
  <si>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</si>
  <si>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</si>
  <si>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</si>
  <si>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</si>
  <si>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</si>
  <si>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</si>
  <si>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</si>
  <si>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</si>
  <si>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</si>
  <si>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</si>
  <si>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</si>
  <si>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</si>
  <si>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</si>
  <si>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</si>
  <si>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</si>
  <si>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</si>
  <si>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</si>
  <si>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</si>
  <si>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</si>
  <si>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</si>
  <si>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</si>
  <si>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</si>
  <si>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</si>
  <si>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</si>
  <si>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</si>
  <si>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</si>
  <si>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</si>
  <si>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</si>
  <si>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</si>
  <si>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</si>
  <si>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</si>
  <si>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</si>
  <si>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</si>
  <si>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</si>
  <si>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</si>
  <si>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</si>
  <si>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</si>
  <si>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</si>
  <si>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</si>
  <si>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</si>
  <si>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</si>
  <si>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</si>
  <si>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</si>
  <si>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</si>
  <si>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</si>
  <si>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</si>
  <si>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</si>
  <si>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</si>
  <si>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</si>
  <si>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</si>
  <si>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</si>
  <si>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</si>
  <si>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</si>
  <si>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</si>
  <si>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</si>
  <si>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</si>
  <si>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</si>
  <si>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</si>
  <si>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</si>
  <si>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</si>
  <si>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</si>
  <si>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</si>
  <si>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</si>
  <si>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</si>
  <si>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</si>
  <si>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</si>
  <si>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</si>
  <si>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</si>
  <si>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</si>
  <si>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</si>
  <si>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</si>
  <si>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</si>
  <si>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</si>
  <si>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</si>
  <si>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</si>
  <si>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</si>
  <si>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</si>
  <si>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</si>
  <si>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</si>
  <si>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</si>
  <si>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</si>
  <si>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</si>
  <si>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</si>
  <si>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</si>
  <si>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</si>
  <si>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</si>
  <si>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</si>
  <si>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</si>
  <si>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</si>
  <si>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</si>
  <si>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</si>
  <si>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</si>
  <si>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</si>
  <si>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</si>
  <si>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</si>
  <si>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</si>
  <si>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</si>
  <si>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</si>
  <si>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</si>
  <si>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</si>
  <si>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</si>
  <si>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</si>
  <si>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</si>
  <si>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</si>
  <si>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</si>
  <si>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</si>
  <si>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</si>
  <si>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</si>
  <si>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</si>
  <si>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</si>
  <si>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</si>
  <si>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</si>
  <si>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</si>
  <si>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</si>
  <si>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</si>
  <si>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</si>
  <si>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</si>
  <si>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</si>
  <si>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</si>
  <si>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</si>
  <si>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</si>
  <si>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</si>
  <si>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</si>
  <si>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</si>
  <si>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</si>
  <si>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</si>
  <si>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</si>
  <si>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</si>
  <si>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</si>
  <si>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</si>
  <si>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</si>
  <si>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</si>
  <si>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</si>
  <si>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</si>
  <si>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</si>
  <si>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</si>
  <si>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</si>
  <si>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</si>
  <si>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</si>
  <si>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</si>
  <si>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</si>
  <si>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</si>
  <si>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</si>
  <si>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</si>
  <si>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</si>
  <si>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</si>
  <si>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</si>
  <si>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</si>
  <si>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</si>
  <si>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</si>
  <si>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</si>
  <si>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</si>
  <si>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</si>
  <si>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</si>
  <si>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</si>
  <si>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</si>
  <si>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</si>
  <si>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</si>
  <si>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</si>
  <si>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</si>
  <si>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</si>
  <si>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</si>
  <si>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</si>
  <si>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</si>
  <si>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</si>
  <si>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</si>
  <si>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</si>
  <si>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</si>
  <si>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</si>
  <si>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</si>
  <si>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</si>
  <si>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</si>
  <si>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</si>
  <si>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</si>
  <si>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</si>
  <si>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</si>
  <si>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</si>
  <si>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</si>
  <si>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</si>
  <si>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</si>
  <si>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</si>
  <si>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</si>
  <si>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</si>
  <si>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</si>
  <si>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</si>
  <si>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</si>
  <si>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</si>
  <si>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</si>
  <si>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</si>
  <si>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</si>
  <si>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</si>
  <si>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</si>
  <si>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</si>
  <si>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</si>
  <si>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</si>
  <si>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</si>
  <si>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</si>
  <si>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</si>
  <si>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</si>
  <si>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</si>
  <si>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</si>
  <si>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</si>
  <si>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</si>
  <si>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</si>
  <si>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</si>
  <si>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</si>
  <si>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</si>
  <si>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</si>
  <si>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</si>
  <si>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</si>
  <si>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</si>
  <si>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</si>
  <si>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</si>
  <si>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</si>
  <si>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</si>
  <si>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</si>
  <si>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</si>
  <si>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</si>
  <si>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</si>
  <si>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</si>
  <si>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</si>
  <si>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</si>
  <si>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</si>
  <si>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</si>
  <si>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</si>
  <si>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</si>
  <si>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</si>
  <si>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</si>
  <si>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</si>
  <si>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</si>
  <si>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</si>
  <si>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</si>
  <si>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</si>
  <si>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</si>
  <si>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</si>
  <si>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</si>
  <si>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</si>
  <si>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</si>
  <si>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</si>
  <si>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</si>
  <si>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</si>
  <si>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</si>
  <si>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</si>
  <si>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</si>
  <si>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</si>
  <si>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</si>
  <si>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</si>
  <si>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</si>
  <si>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</si>
  <si>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</si>
  <si>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</si>
  <si>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</si>
  <si>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</si>
  <si>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</si>
  <si>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</si>
  <si>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</si>
  <si>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</si>
  <si>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</si>
  <si>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</si>
  <si>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</si>
  <si>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</si>
  <si>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</si>
  <si>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</si>
  <si>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</si>
  <si>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</si>
  <si>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</si>
  <si>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</si>
  <si>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</si>
  <si>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</si>
  <si>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</si>
  <si>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</si>
  <si>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</si>
  <si>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</si>
  <si>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</si>
  <si>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</si>
  <si>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</si>
  <si>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</si>
  <si>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</si>
  <si>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</si>
  <si>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</si>
  <si>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</si>
  <si>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</si>
  <si>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</si>
  <si>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</si>
  <si>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</si>
  <si>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</si>
  <si>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</si>
  <si>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</si>
  <si>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</si>
  <si>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</si>
  <si>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</si>
  <si>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</si>
  <si>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</si>
  <si>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</si>
  <si>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</si>
  <si>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</si>
  <si>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</si>
  <si>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</si>
  <si>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</si>
  <si>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</si>
  <si>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</si>
  <si>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</si>
  <si>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</si>
  <si>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</si>
  <si>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</si>
  <si>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</si>
  <si>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</si>
  <si>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</si>
  <si>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</si>
  <si>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</si>
  <si>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</si>
  <si>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</si>
  <si>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</si>
  <si>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</si>
  <si>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</si>
  <si>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</si>
  <si>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</si>
  <si>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</si>
  <si>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</si>
  <si>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</si>
  <si>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</si>
  <si>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</si>
  <si>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</si>
  <si>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</si>
  <si>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</si>
  <si>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</si>
  <si>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</si>
  <si>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</si>
  <si>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</si>
  <si>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</si>
  <si>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</si>
  <si>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</si>
  <si>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</si>
  <si>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</si>
  <si>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</si>
  <si>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</si>
  <si>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</si>
  <si>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</si>
  <si>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</si>
  <si>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</si>
  <si>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</si>
  <si>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</si>
  <si>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</si>
  <si>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</si>
  <si>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</si>
  <si>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</si>
  <si>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</si>
  <si>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</si>
  <si>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</si>
  <si>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</si>
  <si>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</si>
  <si>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</si>
  <si>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</si>
  <si>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</si>
  <si>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</si>
  <si>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</si>
  <si>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</si>
  <si>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</si>
  <si>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</si>
  <si>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</si>
  <si>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</si>
  <si>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</si>
  <si>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</si>
  <si>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</si>
  <si>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</si>
  <si>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</si>
  <si>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</si>
  <si>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</si>
  <si>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</si>
  <si>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</si>
  <si>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</si>
  <si>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</si>
  <si>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</si>
  <si>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</si>
  <si>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</si>
  <si>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</si>
  <si>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</si>
  <si>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</si>
  <si>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</si>
  <si>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</si>
  <si>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</si>
  <si>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</si>
  <si>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</si>
  <si>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</si>
  <si>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</si>
  <si>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</si>
  <si>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</si>
  <si>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</si>
  <si>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</si>
  <si>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</si>
  <si>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</si>
  <si>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</si>
  <si>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</si>
  <si>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</si>
  <si>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</si>
  <si>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</si>
  <si>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</si>
  <si>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</si>
  <si>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</si>
  <si>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</si>
  <si>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</si>
  <si>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</si>
  <si>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</si>
  <si>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</si>
  <si>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</si>
  <si>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</si>
  <si>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</si>
  <si>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</si>
  <si>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</si>
  <si>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</si>
  <si>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</si>
  <si>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</si>
  <si>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</si>
  <si>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</si>
  <si>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</si>
  <si>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</si>
  <si>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</si>
  <si>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</si>
  <si>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</si>
  <si>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</si>
  <si>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</si>
  <si>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</si>
  <si>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</si>
  <si>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</si>
  <si>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</si>
  <si>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</si>
  <si>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</si>
  <si>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</si>
  <si>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</si>
  <si>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</si>
  <si>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</si>
  <si>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</si>
  <si>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</si>
  <si>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</si>
  <si>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</si>
  <si>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</si>
  <si>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</si>
  <si>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</si>
  <si>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</si>
  <si>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</si>
  <si>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</si>
  <si>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</si>
  <si>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</si>
  <si>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</si>
  <si>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</si>
  <si>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</si>
  <si>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</si>
  <si>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</si>
  <si>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</si>
  <si>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</si>
  <si>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</si>
  <si>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</si>
  <si>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</si>
  <si>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</si>
  <si>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</si>
  <si>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</si>
  <si>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</si>
  <si>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</si>
  <si>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</si>
  <si>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</si>
  <si>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</si>
  <si>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</si>
  <si>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</si>
  <si>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</si>
  <si>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</si>
  <si>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</si>
  <si>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</si>
  <si>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</si>
  <si>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</si>
  <si>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</si>
  <si>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</si>
  <si>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</si>
  <si>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</si>
  <si>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</si>
  <si>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</si>
  <si>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</si>
  <si>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</si>
  <si>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</si>
  <si>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</si>
  <si>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</si>
  <si>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</si>
  <si>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</si>
  <si>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</si>
  <si>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</si>
  <si>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</si>
  <si>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</si>
  <si>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</si>
  <si>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</si>
  <si>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</si>
  <si>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</si>
  <si>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</si>
  <si>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</si>
  <si>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</si>
  <si>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</si>
  <si>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</si>
  <si>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</si>
  <si>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</si>
  <si>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</si>
  <si>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</si>
  <si>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</si>
  <si>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</si>
  <si>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</si>
  <si>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</si>
  <si>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</si>
  <si>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</si>
  <si>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</si>
  <si>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</si>
  <si>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</si>
  <si>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</si>
  <si>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</si>
  <si>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</si>
  <si>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</si>
  <si>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</si>
  <si>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</si>
  <si>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</si>
  <si>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</si>
  <si>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</si>
  <si>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</si>
  <si>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</si>
  <si>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</si>
  <si>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</si>
  <si>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</si>
  <si>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</si>
  <si>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</si>
  <si>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</si>
  <si>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</si>
  <si>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</si>
  <si>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</si>
  <si>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</si>
  <si>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</si>
  <si>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</si>
  <si>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</si>
  <si>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</si>
  <si>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</si>
  <si>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</si>
  <si>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</si>
  <si>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</si>
  <si>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</si>
  <si>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</si>
  <si>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</si>
  <si>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</si>
  <si>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</si>
  <si>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</si>
  <si>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</si>
  <si>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</si>
  <si>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</si>
  <si>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</si>
  <si>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</si>
  <si>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</si>
  <si>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</si>
  <si>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</si>
  <si>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</si>
  <si>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</si>
  <si>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</si>
  <si>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</si>
  <si>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</si>
  <si>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</si>
  <si>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</si>
  <si>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</si>
  <si>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</si>
  <si>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</si>
  <si>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</si>
  <si>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</si>
  <si>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</si>
  <si>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</si>
  <si>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</si>
  <si>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</si>
  <si>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</si>
  <si>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</si>
  <si>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</si>
  <si>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</si>
  <si>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</si>
  <si>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</si>
  <si>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</si>
  <si>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</si>
  <si>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</si>
  <si>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</si>
  <si>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</si>
  <si>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</si>
  <si>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</si>
  <si>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</si>
  <si>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</si>
  <si>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</si>
  <si>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</si>
  <si>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</si>
  <si>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</si>
  <si>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</si>
  <si>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</si>
  <si>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</si>
  <si>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</si>
  <si>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</si>
  <si>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</si>
  <si>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</si>
  <si>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</si>
  <si>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</si>
  <si>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</si>
  <si>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</si>
  <si>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</si>
  <si>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</si>
  <si>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</si>
  <si>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</si>
  <si>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</si>
  <si>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</si>
  <si>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</si>
  <si>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</si>
  <si>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</si>
  <si>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</si>
  <si>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</si>
  <si>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</si>
  <si>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</si>
  <si>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</si>
  <si>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</si>
  <si>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</si>
  <si>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</si>
  <si>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</si>
  <si>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</si>
  <si>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</si>
  <si>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</si>
  <si>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</si>
  <si>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</si>
  <si>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</si>
  <si>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</si>
  <si>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</si>
  <si>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</si>
  <si>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</si>
  <si>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</si>
  <si>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</si>
  <si>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</si>
  <si>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</si>
  <si>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</si>
  <si>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</si>
  <si>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</si>
  <si>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</si>
  <si>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</si>
  <si>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</si>
  <si>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</si>
  <si>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</si>
  <si>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</si>
  <si>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</si>
  <si>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</si>
  <si>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</si>
  <si>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</si>
  <si>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</si>
  <si>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</si>
  <si>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</si>
  <si>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</si>
  <si>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</si>
  <si>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</si>
  <si>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</si>
  <si>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</si>
  <si>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</si>
  <si>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</si>
  <si>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</si>
  <si>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</si>
  <si>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</si>
  <si>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</si>
  <si>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</si>
  <si>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</si>
  <si>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</si>
  <si>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</si>
  <si>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</si>
  <si>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</si>
  <si>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</si>
  <si>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</si>
  <si>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</si>
  <si>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</si>
  <si>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</si>
  <si>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</si>
  <si>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</si>
  <si>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</si>
  <si>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</si>
  <si>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</si>
  <si>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</si>
  <si>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</si>
  <si>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</si>
  <si>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</si>
  <si>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</si>
  <si>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</si>
  <si>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</si>
  <si>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</si>
  <si>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</si>
  <si>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</si>
  <si>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</si>
  <si>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</si>
  <si>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</si>
  <si>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</si>
  <si>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</si>
  <si>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</si>
  <si>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</si>
  <si>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</si>
  <si>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</si>
  <si>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</si>
  <si>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</si>
  <si>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</si>
  <si>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</si>
  <si>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</si>
  <si>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</si>
  <si>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</si>
  <si>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</si>
  <si>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</si>
  <si>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</si>
  <si>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</si>
  <si>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</si>
  <si>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</si>
  <si>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</si>
  <si>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</si>
  <si>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</si>
  <si>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</si>
  <si>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</si>
  <si>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</si>
  <si>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</si>
  <si>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</si>
  <si>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</si>
  <si>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</si>
  <si>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</si>
  <si>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</si>
  <si>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</si>
  <si>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</si>
  <si>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</si>
  <si>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</si>
  <si>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</si>
  <si>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</si>
  <si>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</si>
  <si>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</si>
  <si>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</si>
  <si>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</si>
  <si>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</si>
  <si>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</si>
  <si>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</si>
  <si>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</si>
  <si>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</si>
  <si>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</si>
  <si>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</si>
  <si>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</si>
  <si>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</si>
  <si>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</si>
  <si>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</si>
  <si>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</si>
  <si>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</si>
  <si>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</si>
  <si>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</si>
  <si>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</si>
  <si>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</si>
  <si>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</si>
  <si>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</si>
  <si>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</si>
  <si>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</si>
  <si>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</si>
  <si>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</si>
  <si>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</si>
  <si>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</si>
  <si>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</si>
  <si>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</si>
  <si>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</si>
  <si>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</si>
  <si>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</si>
  <si>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</si>
  <si>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</si>
  <si>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</si>
  <si>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</si>
  <si>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</si>
  <si>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</si>
  <si>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</si>
  <si>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</si>
  <si>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</si>
  <si>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</si>
  <si>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</si>
  <si>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</si>
  <si>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</si>
  <si>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</si>
  <si>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</si>
  <si>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</si>
  <si>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</si>
  <si>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</si>
  <si>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</si>
  <si>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</si>
  <si>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</si>
  <si>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</si>
  <si>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</si>
  <si>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</si>
  <si>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</si>
  <si>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</si>
  <si>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</si>
  <si>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</si>
  <si>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</si>
  <si>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</si>
  <si>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</si>
  <si>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</si>
  <si>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</si>
  <si>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</si>
  <si>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</si>
  <si>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</si>
  <si>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</si>
  <si>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</si>
  <si>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</si>
  <si>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</si>
  <si>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</si>
  <si>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</si>
  <si>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</si>
  <si>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</si>
  <si>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</si>
  <si>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</si>
  <si>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</si>
  <si>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</si>
  <si>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</si>
  <si>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</si>
  <si>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</si>
  <si>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</si>
  <si>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</si>
  <si>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</si>
  <si>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</si>
  <si>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</si>
  <si>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</si>
  <si>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</si>
  <si>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</si>
  <si>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</si>
  <si>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</si>
  <si>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</si>
  <si>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</si>
  <si>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</si>
  <si>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</si>
  <si>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</si>
  <si>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</si>
  <si>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</si>
  <si>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</si>
  <si>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</si>
  <si>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</si>
  <si>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</si>
  <si>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</si>
  <si>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</si>
  <si>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</si>
  <si>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</si>
  <si>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</si>
  <si>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</si>
  <si>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</si>
  <si>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</si>
  <si>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</si>
  <si>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</si>
  <si>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</si>
  <si>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</si>
  <si>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</si>
  <si>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</si>
  <si>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</si>
  <si>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</si>
  <si>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</si>
  <si>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</si>
  <si>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</si>
  <si>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</si>
  <si>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</si>
  <si>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</si>
  <si>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</si>
  <si>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</si>
  <si>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</si>
  <si>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</si>
  <si>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</si>
  <si>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</si>
  <si>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</si>
  <si>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</si>
  <si>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</si>
  <si>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</si>
  <si>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</si>
  <si>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</si>
  <si>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</si>
  <si>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</si>
  <si>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</si>
  <si>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</si>
  <si>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</si>
  <si>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</si>
  <si>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</si>
  <si>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</si>
  <si>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</si>
  <si>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</si>
  <si>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</si>
  <si>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</si>
  <si>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</si>
  <si>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</si>
  <si>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</si>
  <si>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</si>
  <si>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</si>
  <si>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</si>
  <si>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</si>
  <si>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</si>
  <si>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</si>
  <si>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</si>
  <si>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</si>
  <si>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</si>
  <si>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</si>
  <si>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</si>
  <si>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</si>
  <si>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</si>
  <si>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</si>
  <si>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</si>
  <si>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</si>
  <si>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</si>
  <si>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</si>
  <si>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</si>
  <si>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</si>
  <si>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</si>
  <si>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</si>
  <si>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</si>
  <si>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</si>
  <si>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</si>
  <si>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</si>
  <si>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</si>
  <si>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</si>
  <si>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</si>
  <si>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</si>
  <si>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</si>
  <si>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</si>
  <si>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</si>
  <si>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</si>
  <si>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</si>
  <si>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</si>
  <si>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</si>
  <si>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</si>
  <si>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</si>
  <si>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</si>
  <si>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</si>
  <si>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</si>
  <si>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</si>
  <si>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</si>
  <si>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</si>
  <si>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</si>
  <si>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</si>
  <si>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</si>
  <si>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</si>
  <si>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</si>
  <si>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</si>
  <si>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</si>
  <si>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</si>
  <si>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</si>
  <si>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</si>
  <si>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</si>
  <si>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</si>
  <si>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</si>
  <si>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</si>
  <si>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</si>
  <si>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</si>
  <si>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</si>
  <si>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</si>
  <si>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</si>
  <si>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</si>
  <si>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</si>
  <si>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</si>
  <si>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</si>
  <si>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</si>
  <si>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</si>
  <si>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</si>
  <si>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</si>
  <si>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</si>
  <si>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</si>
  <si>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</si>
  <si>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</si>
  <si>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</si>
  <si>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</si>
  <si>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</si>
  <si>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</si>
  <si>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</si>
  <si>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</si>
  <si>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</si>
  <si>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</si>
  <si>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</si>
  <si>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</si>
  <si>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</si>
  <si>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</si>
  <si>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</si>
  <si>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</si>
  <si>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</si>
  <si>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</si>
  <si>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</si>
  <si>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</si>
  <si>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</si>
  <si>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</si>
  <si>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</si>
  <si>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</si>
  <si>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</si>
  <si>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</si>
  <si>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</si>
  <si>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</si>
  <si>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</si>
  <si>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</si>
  <si>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</si>
  <si>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</si>
  <si>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</si>
  <si>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</si>
  <si>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</si>
  <si>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</si>
  <si>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</si>
  <si>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</si>
  <si>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</si>
  <si>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</si>
  <si>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</si>
  <si>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</si>
  <si>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</si>
  <si>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</si>
  <si>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</si>
  <si>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</si>
  <si>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</si>
  <si>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</si>
  <si>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</si>
  <si>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</si>
  <si>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</si>
  <si>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</si>
  <si>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</si>
  <si>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</si>
  <si>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</si>
  <si>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</si>
  <si>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</si>
  <si>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</si>
  <si>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</si>
  <si>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</si>
  <si>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</si>
  <si>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</si>
  <si>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</si>
  <si>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</si>
  <si>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</si>
  <si>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</si>
  <si>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</si>
  <si>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</si>
  <si>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</si>
  <si>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</si>
  <si>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</si>
  <si>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</si>
  <si>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</si>
  <si>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</si>
  <si>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</si>
  <si>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</si>
  <si>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</si>
  <si>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</si>
  <si>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</si>
  <si>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</si>
  <si>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</si>
  <si>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</si>
  <si>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</si>
  <si>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</si>
  <si>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</si>
  <si>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</si>
  <si>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</si>
  <si>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</si>
  <si>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</si>
  <si>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</si>
  <si>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</si>
  <si>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</si>
  <si>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</si>
  <si>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</si>
  <si>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</si>
  <si>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</si>
  <si>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</si>
  <si>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</si>
  <si>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</si>
  <si>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</si>
  <si>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</si>
  <si>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</si>
  <si>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</si>
  <si>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</si>
  <si>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</si>
  <si>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</si>
  <si>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</si>
  <si>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</si>
  <si>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</si>
  <si>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</si>
  <si>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</si>
  <si>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</si>
  <si>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</si>
  <si>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</si>
  <si>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</si>
  <si>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</si>
  <si>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</si>
  <si>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</si>
  <si>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</si>
  <si>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</si>
  <si>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</si>
  <si>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</si>
  <si>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</si>
  <si>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</si>
  <si>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</si>
  <si>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</si>
  <si>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</si>
  <si>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</si>
  <si>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</si>
  <si>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</si>
  <si>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</si>
  <si>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</si>
  <si>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</si>
  <si>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</si>
  <si>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</si>
  <si>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</si>
  <si>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</si>
  <si>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</si>
  <si>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</si>
  <si>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</si>
  <si>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</si>
  <si>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</si>
  <si>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</si>
  <si>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</si>
  <si>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</si>
  <si>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</si>
  <si>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</si>
  <si>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</si>
  <si>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</si>
  <si>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</si>
  <si>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</si>
  <si>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</si>
  <si>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</si>
  <si>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</si>
  <si>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</si>
  <si>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</si>
  <si>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</si>
  <si>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</si>
  <si>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</si>
  <si>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</si>
  <si>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</si>
  <si>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</si>
  <si>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</si>
  <si>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</si>
  <si>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</si>
  <si>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</si>
  <si>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</si>
  <si>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</si>
  <si>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</si>
  <si>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</si>
  <si>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</si>
  <si>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</si>
  <si>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</si>
  <si>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</si>
  <si>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</si>
  <si>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</si>
  <si>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</si>
  <si>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</si>
  <si>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</si>
  <si>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</si>
  <si>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</si>
  <si>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</si>
  <si>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</si>
  <si>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</si>
  <si>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</si>
  <si>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</si>
  <si>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</si>
  <si>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</si>
  <si>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</si>
  <si>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</si>
  <si>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</si>
  <si>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</si>
  <si>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</si>
  <si>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</si>
  <si>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</si>
  <si>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</si>
  <si>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</si>
  <si>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</si>
  <si>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</si>
  <si>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</si>
  <si>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</si>
  <si>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</si>
  <si>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</si>
  <si>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</si>
  <si>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</si>
  <si>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</si>
  <si>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</si>
  <si>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</si>
  <si>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</si>
  <si>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</si>
  <si>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</si>
  <si>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</si>
  <si>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</si>
  <si>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</si>
  <si>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</si>
  <si>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</si>
  <si>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</si>
  <si>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</si>
  <si>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</si>
  <si>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</si>
  <si>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</si>
  <si>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</si>
  <si>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</si>
  <si>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</si>
  <si>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</si>
  <si>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</si>
  <si>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</si>
  <si>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</si>
  <si>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</si>
  <si>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</si>
  <si>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</si>
  <si>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</si>
  <si>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</si>
  <si>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</si>
  <si>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</si>
  <si>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</si>
  <si>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</si>
  <si>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</si>
  <si>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</si>
  <si>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</si>
  <si>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</si>
  <si>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</si>
  <si>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</si>
  <si>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</si>
  <si>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</si>
  <si>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</si>
  <si>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</si>
  <si>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</si>
  <si>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</si>
  <si>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</si>
  <si>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</si>
  <si>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</si>
  <si>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</si>
  <si>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</si>
  <si>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</si>
  <si>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</si>
  <si>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</si>
  <si>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</si>
  <si>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</si>
  <si>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</si>
  <si>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</si>
  <si>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</si>
  <si>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</si>
  <si>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</si>
  <si>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</si>
  <si>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</si>
  <si>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</si>
  <si>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</si>
  <si>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</si>
  <si>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</si>
  <si>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</si>
  <si>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</si>
  <si>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</si>
  <si>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</si>
  <si>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</si>
  <si>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</si>
  <si>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</si>
  <si>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</si>
  <si>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</si>
  <si>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</si>
  <si>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</si>
  <si>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</si>
  <si>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</si>
  <si>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</si>
  <si>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</si>
  <si>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</si>
  <si>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</si>
  <si>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</si>
  <si>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</si>
  <si>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</si>
  <si>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</si>
  <si>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</si>
  <si>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</si>
  <si>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</si>
  <si>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</si>
  <si>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</si>
  <si>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</si>
  <si>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</si>
  <si>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</si>
  <si>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</si>
  <si>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</si>
  <si>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</si>
  <si>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</si>
  <si>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</si>
  <si>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</si>
  <si>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</si>
  <si>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</si>
  <si>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</si>
  <si>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</si>
  <si>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</si>
  <si>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</si>
  <si>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</si>
  <si>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</si>
  <si>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</si>
  <si>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</si>
  <si>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</si>
  <si>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</si>
  <si>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</si>
  <si>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</si>
  <si>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</si>
  <si>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</si>
  <si>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</si>
  <si>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</si>
  <si>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</si>
  <si>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</si>
  <si>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</si>
  <si>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</si>
  <si>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</si>
  <si>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</si>
  <si>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</si>
  <si>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</si>
  <si>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</si>
  <si>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</si>
  <si>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</si>
  <si>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</si>
  <si>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</si>
  <si>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</si>
  <si>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</si>
  <si>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</si>
  <si>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</si>
  <si>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</si>
  <si>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</si>
  <si>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</si>
  <si>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</si>
  <si>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</si>
  <si>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</si>
  <si>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</si>
  <si>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</si>
  <si>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</si>
  <si>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</si>
  <si>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</si>
  <si>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</si>
  <si>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</si>
  <si>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</si>
  <si>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</si>
  <si>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</si>
  <si>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</si>
  <si>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</si>
  <si>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</si>
  <si>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</si>
  <si>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</si>
  <si>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</si>
  <si>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</si>
  <si>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</si>
  <si>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</si>
  <si>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</si>
  <si>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</si>
  <si>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</si>
  <si>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</si>
  <si>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</si>
  <si>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</si>
  <si>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</si>
  <si>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</si>
  <si>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</si>
  <si>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</si>
  <si>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</si>
  <si>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</si>
  <si>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</si>
  <si>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</si>
  <si>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</si>
  <si>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</si>
  <si>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</si>
  <si>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</si>
  <si>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</si>
  <si>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</si>
  <si>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</si>
  <si>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</si>
  <si>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</si>
  <si>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</si>
  <si>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</si>
  <si>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</si>
  <si>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</si>
  <si>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</si>
  <si>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</si>
  <si>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</si>
  <si>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</si>
  <si>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</si>
  <si>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</si>
  <si>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</si>
  <si>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</si>
  <si>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</si>
  <si>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</si>
  <si>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</si>
  <si>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</si>
  <si>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</si>
  <si>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</si>
  <si>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</si>
  <si>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</si>
  <si>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</si>
  <si>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</si>
  <si>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</si>
  <si>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</si>
  <si>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</si>
  <si>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</si>
  <si>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</si>
  <si>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</si>
  <si>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</si>
  <si>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</si>
  <si>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</si>
  <si>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</si>
  <si>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</si>
  <si>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</si>
  <si>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</si>
  <si>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</si>
  <si>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</si>
  <si>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</si>
  <si>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</si>
  <si>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</si>
  <si>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</si>
  <si>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</si>
  <si>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</si>
  <si>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</si>
  <si>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</si>
  <si>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</si>
  <si>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</si>
  <si>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</si>
  <si>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</si>
  <si>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</si>
  <si>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</si>
  <si>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</si>
  <si>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</si>
  <si>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</si>
  <si>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</si>
  <si>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</si>
  <si>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</si>
  <si>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</si>
  <si>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</si>
  <si>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</si>
  <si>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</si>
  <si>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</si>
  <si>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</si>
  <si>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</si>
  <si>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</si>
  <si>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</si>
  <si>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</si>
  <si>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</si>
  <si>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</si>
  <si>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</si>
  <si>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</si>
  <si>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</si>
  <si>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</si>
  <si>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</si>
  <si>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</si>
  <si>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</si>
  <si>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</si>
  <si>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</si>
  <si>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</si>
  <si>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</si>
  <si>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</si>
  <si>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</si>
  <si>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</si>
  <si>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</si>
  <si>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</si>
  <si>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</si>
  <si>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</si>
  <si>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</si>
  <si>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</si>
  <si>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</si>
  <si>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</si>
  <si>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</si>
  <si>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</si>
  <si>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</si>
  <si>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</si>
  <si>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</si>
  <si>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</si>
  <si>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</si>
  <si>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</si>
  <si>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</si>
  <si>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</si>
  <si>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</si>
  <si>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</si>
  <si>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</si>
  <si>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</si>
  <si>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</si>
  <si>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</si>
  <si>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</si>
  <si>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</si>
  <si>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</si>
  <si>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</si>
  <si>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</si>
  <si>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</si>
  <si>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</si>
  <si>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</si>
  <si>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</si>
  <si>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</si>
  <si>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</si>
  <si>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</si>
  <si>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</si>
  <si>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</si>
  <si>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</si>
  <si>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</si>
  <si>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</si>
  <si>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</si>
  <si>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</si>
  <si>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</si>
  <si>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</si>
  <si>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</si>
  <si>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</si>
  <si>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</si>
  <si>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</si>
  <si>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</si>
  <si>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</si>
  <si>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</si>
  <si>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</si>
  <si>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</si>
  <si>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</si>
  <si>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</si>
  <si>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</si>
  <si>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</si>
  <si>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</si>
  <si>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</si>
  <si>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</si>
  <si>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</si>
  <si>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</si>
  <si>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</si>
  <si>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</si>
  <si>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</si>
  <si>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</si>
  <si>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</si>
  <si>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</si>
  <si>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</si>
  <si>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</si>
  <si>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</si>
  <si>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</si>
  <si>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</si>
  <si>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</si>
  <si>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</si>
  <si>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</si>
  <si>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</si>
  <si>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</si>
  <si>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</si>
  <si>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</si>
  <si>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</si>
  <si>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</si>
  <si>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</si>
  <si>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</si>
  <si>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</si>
  <si>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</si>
  <si>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</si>
  <si>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</si>
  <si>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</si>
  <si>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</si>
  <si>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</si>
  <si>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</si>
  <si>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</si>
  <si>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</si>
  <si>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</si>
  <si>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</si>
  <si>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</si>
  <si>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</si>
  <si>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</si>
  <si>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</si>
  <si>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</si>
  <si>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</si>
  <si>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</si>
  <si>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</si>
  <si>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</si>
  <si>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</si>
  <si>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</si>
  <si>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</si>
  <si>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</si>
  <si>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</si>
  <si>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</si>
  <si>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</si>
  <si>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</si>
  <si>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</si>
  <si>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</si>
  <si>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</si>
  <si>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</si>
  <si>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</si>
  <si>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</si>
  <si>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</si>
  <si>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</si>
  <si>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</si>
  <si>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</si>
  <si>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</si>
  <si>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</si>
  <si>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</si>
  <si>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</si>
  <si>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</si>
  <si>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</si>
  <si>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</si>
  <si>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</si>
  <si>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</si>
  <si>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</si>
  <si>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</si>
  <si>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</si>
  <si>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</si>
  <si>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</si>
  <si>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</si>
  <si>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</si>
  <si>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</si>
  <si>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</si>
  <si>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</si>
  <si>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</si>
  <si>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</si>
  <si>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</si>
  <si>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</si>
  <si>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</si>
  <si>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</si>
  <si>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</si>
  <si>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</si>
  <si>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</si>
  <si>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</si>
  <si>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</si>
  <si>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</si>
  <si>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</si>
  <si>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</si>
  <si>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</si>
  <si>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</si>
  <si>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</si>
  <si>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</si>
  <si>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</si>
  <si>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</si>
  <si>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</si>
  <si>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</si>
  <si>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</si>
  <si>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</si>
  <si>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</si>
  <si>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</si>
  <si>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</si>
  <si>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</si>
  <si>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</si>
  <si>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</si>
  <si>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</si>
  <si>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</si>
  <si>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</si>
  <si>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</si>
  <si>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</si>
  <si>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</si>
  <si>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</si>
  <si>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</si>
  <si>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</si>
  <si>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</si>
  <si>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</si>
  <si>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</si>
  <si>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</si>
  <si>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</si>
  <si>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</si>
  <si>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</si>
  <si>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</si>
  <si>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</si>
  <si>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</si>
  <si>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</si>
  <si>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</si>
  <si>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</si>
  <si>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</si>
  <si>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</si>
  <si>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</si>
  <si>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</si>
  <si>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</si>
  <si>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</si>
  <si>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</si>
  <si>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</si>
  <si>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</si>
  <si>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</si>
  <si>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</si>
  <si>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</si>
  <si>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</si>
  <si>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</si>
  <si>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</si>
  <si>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</si>
  <si>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</si>
  <si>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</si>
  <si>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</si>
  <si>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</si>
  <si>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</si>
  <si>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</si>
  <si>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</si>
  <si>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</si>
  <si>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</si>
  <si>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</si>
  <si>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</si>
  <si>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</si>
  <si>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</si>
  <si>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</si>
  <si>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</si>
  <si>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</si>
  <si>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</si>
  <si>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</si>
  <si>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</si>
  <si>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</si>
  <si>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</si>
  <si>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</si>
  <si>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</si>
  <si>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</si>
  <si>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</si>
  <si>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</si>
  <si>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</si>
  <si>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</si>
  <si>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</si>
  <si>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</si>
  <si>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</si>
  <si>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</si>
  <si>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</si>
  <si>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</si>
  <si>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</si>
  <si>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</si>
  <si>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</si>
  <si>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</si>
  <si>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</si>
  <si>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</si>
  <si>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</si>
  <si>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</si>
  <si>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</si>
  <si>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</si>
  <si>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</si>
  <si>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</si>
  <si>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</si>
  <si>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</si>
  <si>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</si>
  <si>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</si>
  <si>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</si>
  <si>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</si>
  <si>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</si>
  <si>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</si>
  <si>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</si>
  <si>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</si>
  <si>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</si>
  <si>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</si>
  <si>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</si>
  <si>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</si>
  <si>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</si>
  <si>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</si>
  <si>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</si>
  <si>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</si>
  <si>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</si>
  <si>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</si>
  <si>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</si>
  <si>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</si>
  <si>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</si>
  <si>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</si>
  <si>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</si>
  <si>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</si>
  <si>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</si>
  <si>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</si>
  <si>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</si>
  <si>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</si>
  <si>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</si>
  <si>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</si>
  <si>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</si>
  <si>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</si>
  <si>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</si>
  <si>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</si>
  <si>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</si>
  <si>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</si>
  <si>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</si>
  <si>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</si>
  <si>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</si>
  <si>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</si>
  <si>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</si>
  <si>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</si>
  <si>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</si>
  <si>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</si>
  <si>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</si>
  <si>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</si>
  <si>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</si>
  <si>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</si>
  <si>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</si>
  <si>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</si>
  <si>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</si>
  <si>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</si>
  <si>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</si>
  <si>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</si>
  <si>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</si>
  <si>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</si>
  <si>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</si>
  <si>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</si>
  <si>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</si>
  <si>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</si>
  <si>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</si>
  <si>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</si>
  <si>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</si>
  <si>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</si>
  <si>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</si>
  <si>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</si>
  <si>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</si>
  <si>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</si>
  <si>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</si>
  <si>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</si>
  <si>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</si>
  <si>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</si>
  <si>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</si>
  <si>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</si>
  <si>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</si>
  <si>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</si>
  <si>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</si>
  <si>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</si>
  <si>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</si>
  <si>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</si>
  <si>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</si>
  <si>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</si>
  <si>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</si>
  <si>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</si>
  <si>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</si>
  <si>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</si>
  <si>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</si>
  <si>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</si>
  <si>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</si>
  <si>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</si>
  <si>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</si>
  <si>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</si>
  <si>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</si>
  <si>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</si>
  <si>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</si>
  <si>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</si>
  <si>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</si>
  <si>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</si>
  <si>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</si>
  <si>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</si>
  <si>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</si>
  <si>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</si>
  <si>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</si>
  <si>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</si>
  <si>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</si>
  <si>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</si>
  <si>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</si>
  <si>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</si>
  <si>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</si>
  <si>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</si>
  <si>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</si>
  <si>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</si>
  <si>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</si>
  <si>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</si>
  <si>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</si>
  <si>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</si>
  <si>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</si>
  <si>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</si>
  <si>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</si>
  <si>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</si>
  <si>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</si>
  <si>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</si>
  <si>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</si>
  <si>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</si>
  <si>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</si>
  <si>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</si>
  <si>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</si>
  <si>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</si>
  <si>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</si>
  <si>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</si>
  <si>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</si>
  <si>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</si>
  <si>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</si>
  <si>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</si>
  <si>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</si>
  <si>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</si>
  <si>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</si>
  <si>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</si>
  <si>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</si>
  <si>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</si>
  <si>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</si>
  <si>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</si>
  <si>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</si>
  <si>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</si>
  <si>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</si>
  <si>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</si>
  <si>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</si>
  <si>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</si>
  <si>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</si>
  <si>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</si>
  <si>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</si>
  <si>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</si>
  <si>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</si>
  <si>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</si>
  <si>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</si>
  <si>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</si>
  <si>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</si>
  <si>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</si>
  <si>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</si>
  <si>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</si>
  <si>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</si>
  <si>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</si>
  <si>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</si>
  <si>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</si>
  <si>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</si>
  <si>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</si>
  <si>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</si>
  <si>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</si>
  <si>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</si>
  <si>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</si>
  <si>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</si>
  <si>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</si>
  <si>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</si>
  <si>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</si>
  <si>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</si>
  <si>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</si>
  <si>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</si>
  <si>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</si>
  <si>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</si>
  <si>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</si>
  <si>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</si>
  <si>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</si>
  <si>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</si>
  <si>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</si>
  <si>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</si>
  <si>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</si>
  <si>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</si>
  <si>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</si>
  <si>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</si>
  <si>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</si>
  <si>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</si>
  <si>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</si>
  <si>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</si>
  <si>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</si>
  <si>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</si>
  <si>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</si>
  <si>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</si>
  <si>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</si>
  <si>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</si>
  <si>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</si>
  <si>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</si>
  <si>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</si>
  <si>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</si>
  <si>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</si>
  <si>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</si>
  <si>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</si>
  <si>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</si>
  <si>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</si>
  <si>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</si>
  <si>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</si>
  <si>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</si>
  <si>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</si>
  <si>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</si>
  <si>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</si>
  <si>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</si>
  <si>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</si>
  <si>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</si>
  <si>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</si>
  <si>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</si>
  <si>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</si>
  <si>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</si>
  <si>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</si>
  <si>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</si>
  <si>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</si>
  <si>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</si>
  <si>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</si>
  <si>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</si>
  <si>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</si>
  <si>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</si>
  <si>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</si>
  <si>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</si>
  <si>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</si>
  <si>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</si>
  <si>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</si>
  <si>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</si>
  <si>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</si>
  <si>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</si>
  <si>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</si>
  <si>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</si>
  <si>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</si>
  <si>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</si>
  <si>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</si>
  <si>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</si>
  <si>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</si>
  <si>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</si>
  <si>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</si>
  <si>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</si>
  <si>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</si>
  <si>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</si>
  <si>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</si>
  <si>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</si>
  <si>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</si>
  <si>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</si>
  <si>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</si>
  <si>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</si>
  <si>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</si>
  <si>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</si>
  <si>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</si>
  <si>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</si>
  <si>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</si>
  <si>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</si>
  <si>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</si>
  <si>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</si>
  <si>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</si>
  <si>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</si>
  <si>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</si>
  <si>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</si>
  <si>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</si>
  <si>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</si>
  <si>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</si>
  <si>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</si>
  <si>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</si>
  <si>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</si>
  <si>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</si>
  <si>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</si>
  <si>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</si>
  <si>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</si>
  <si>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</si>
  <si>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</si>
  <si>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</si>
  <si>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</si>
  <si>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</si>
  <si>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</si>
  <si>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</si>
  <si>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</si>
  <si>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</si>
  <si>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</si>
  <si>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</si>
  <si>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</si>
  <si>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</si>
  <si>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</si>
  <si>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</si>
  <si>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</si>
  <si>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</si>
  <si>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</si>
  <si>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</si>
  <si>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</si>
  <si>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</si>
  <si>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</si>
  <si>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</si>
  <si>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</si>
  <si>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</si>
  <si>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</si>
  <si>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</si>
  <si>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</si>
  <si>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</si>
  <si>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</si>
  <si>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</si>
  <si>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</si>
  <si>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</si>
  <si>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</si>
  <si>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</si>
  <si>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</si>
  <si>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</si>
  <si>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</si>
  <si>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</si>
  <si>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</si>
  <si>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</si>
  <si>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</si>
  <si>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</si>
  <si>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</si>
  <si>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</si>
  <si>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</si>
  <si>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</si>
  <si>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</si>
  <si>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</si>
  <si>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</si>
  <si>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</si>
  <si>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</si>
  <si>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</si>
  <si>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</si>
  <si>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</si>
  <si>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</si>
  <si>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</si>
  <si>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</si>
  <si>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</si>
  <si>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</si>
  <si>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</si>
  <si>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</si>
  <si>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</si>
  <si>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</si>
  <si>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</si>
  <si>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</si>
  <si>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</si>
  <si>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</si>
  <si>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</si>
  <si>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</si>
  <si>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</si>
  <si>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</si>
  <si>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</si>
  <si>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</si>
  <si>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</si>
  <si>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</si>
  <si>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</si>
  <si>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</si>
  <si>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</si>
  <si>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</si>
  <si>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</si>
  <si>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</si>
  <si>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</si>
  <si>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</si>
  <si>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</si>
  <si>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</si>
  <si>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</si>
  <si>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</si>
  <si>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</si>
  <si>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</si>
  <si>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</si>
  <si>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</si>
  <si>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</si>
  <si>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</si>
  <si>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</si>
  <si>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</si>
  <si>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</si>
  <si>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</si>
  <si>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</si>
  <si>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</si>
  <si>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</si>
  <si>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</si>
  <si>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</si>
  <si>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</si>
  <si>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</si>
  <si>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</si>
  <si>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</si>
  <si>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</si>
  <si>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</si>
  <si>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</si>
  <si>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</si>
  <si>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</si>
  <si>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</si>
  <si>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</si>
  <si>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</si>
  <si>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</si>
  <si>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</si>
  <si>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</si>
  <si>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</si>
  <si>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</si>
  <si>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</si>
  <si>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</si>
  <si>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</si>
  <si>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</si>
  <si>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</si>
  <si>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</si>
  <si>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</si>
  <si>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</si>
  <si>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</si>
  <si>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</si>
  <si>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</si>
  <si>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</si>
  <si>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</si>
  <si>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</si>
  <si>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</si>
  <si>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</si>
  <si>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</si>
  <si>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</si>
  <si>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</si>
  <si>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</si>
  <si>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</si>
  <si>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</si>
  <si>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</si>
  <si>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</si>
  <si>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</si>
  <si>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</si>
  <si>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</si>
  <si>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</si>
  <si>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</si>
  <si>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</si>
  <si>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</si>
  <si>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</si>
  <si>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</si>
  <si>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</si>
  <si>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</si>
  <si>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</si>
  <si>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</si>
  <si>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</si>
  <si>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</si>
  <si>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</si>
  <si>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</si>
  <si>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</si>
  <si>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</si>
  <si>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</si>
  <si>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</si>
  <si>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</si>
  <si>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</si>
  <si>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</si>
  <si>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</si>
  <si>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</si>
  <si>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</si>
  <si>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</si>
  <si>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</si>
  <si>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</si>
  <si>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</si>
  <si>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</si>
  <si>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</si>
  <si>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</si>
  <si>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</si>
  <si>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</si>
  <si>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</si>
  <si>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</si>
  <si>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</si>
  <si>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</si>
  <si>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</si>
  <si>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</si>
  <si>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</si>
  <si>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</si>
  <si>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</si>
  <si>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</si>
  <si>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</si>
  <si>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</si>
  <si>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</si>
  <si>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</si>
  <si>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</si>
  <si>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</si>
  <si>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</si>
  <si>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</si>
  <si>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</si>
  <si>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</si>
  <si>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</si>
  <si>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</si>
  <si>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</si>
  <si>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</si>
  <si>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</si>
  <si>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</si>
  <si>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</si>
  <si>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</si>
  <si>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</si>
  <si>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</si>
  <si>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</si>
  <si>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</si>
  <si>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</si>
  <si>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</si>
  <si>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</si>
  <si>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</si>
  <si>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</si>
  <si>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</si>
  <si>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</si>
  <si>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</si>
  <si>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</si>
  <si>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</si>
  <si>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</si>
  <si>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</si>
  <si>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</si>
  <si>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</si>
  <si>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</si>
  <si>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</si>
  <si>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</si>
  <si>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</si>
  <si>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</si>
  <si>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</si>
  <si>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</si>
  <si>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</si>
  <si>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</si>
  <si>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</si>
  <si>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</si>
  <si>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</si>
  <si>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</si>
  <si>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</si>
  <si>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</si>
  <si>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</si>
  <si>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</si>
  <si>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</si>
  <si>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</si>
  <si>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</si>
  <si>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</si>
  <si>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</si>
  <si>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</si>
  <si>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</si>
  <si>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</si>
  <si>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</si>
  <si>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</si>
  <si>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</si>
  <si>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</si>
  <si>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</si>
  <si>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</si>
  <si>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</si>
  <si>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</si>
  <si>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</si>
  <si>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</si>
  <si>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</si>
  <si>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</si>
  <si>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</si>
  <si>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</si>
  <si>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</si>
  <si>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</si>
  <si>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</si>
  <si>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</si>
  <si>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</si>
  <si>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</si>
  <si>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</si>
  <si>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</si>
  <si>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</si>
  <si>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</si>
  <si>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</si>
  <si>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</si>
  <si>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</si>
  <si>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</si>
  <si>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</si>
  <si>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</si>
  <si>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</si>
  <si>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</si>
  <si>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</si>
  <si>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</si>
  <si>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</si>
  <si>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</si>
  <si>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</si>
  <si>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</si>
  <si>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</si>
  <si>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</si>
  <si>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</si>
  <si>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</si>
  <si>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</si>
  <si>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</si>
  <si>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</si>
  <si>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</si>
  <si>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</si>
  <si>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</si>
  <si>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</si>
  <si>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</si>
  <si>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</si>
  <si>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</si>
  <si>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</si>
  <si>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</si>
  <si>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</si>
  <si>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</si>
  <si>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</si>
  <si>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</si>
  <si>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</si>
  <si>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</si>
  <si>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</si>
  <si>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</si>
  <si>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</si>
  <si>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</si>
  <si>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</si>
  <si>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</si>
  <si>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</si>
  <si>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</si>
  <si>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</si>
  <si>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</si>
  <si>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</si>
  <si>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</si>
  <si>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</si>
  <si>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</si>
  <si>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</si>
  <si>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</si>
  <si>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</si>
  <si>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</si>
  <si>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</si>
  <si>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</si>
  <si>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</si>
  <si>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</si>
  <si>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</si>
  <si>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</si>
  <si>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</si>
  <si>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</si>
  <si>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</si>
  <si>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</si>
  <si>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</si>
  <si>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</si>
  <si>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</si>
  <si>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</si>
  <si>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</si>
  <si>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</si>
  <si>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</si>
  <si>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</si>
  <si>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</si>
  <si>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</si>
  <si>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</si>
  <si>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</si>
  <si>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</si>
  <si>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</si>
  <si>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</si>
  <si>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</si>
  <si>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</si>
  <si>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</si>
  <si>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</si>
  <si>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</si>
  <si>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</si>
  <si>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</si>
  <si>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</si>
  <si>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</si>
  <si>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</si>
  <si>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</si>
  <si>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</si>
  <si>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</si>
  <si>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</si>
  <si>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</si>
  <si>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</si>
  <si>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</si>
  <si>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</si>
  <si>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</si>
  <si>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</si>
  <si>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</si>
  <si>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</si>
  <si>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</si>
  <si>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</si>
  <si>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</si>
  <si>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</si>
  <si>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</si>
  <si>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</si>
  <si>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</si>
  <si>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</si>
  <si>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</si>
  <si>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</si>
  <si>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</si>
  <si>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</si>
  <si>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</si>
  <si>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</si>
  <si>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</si>
  <si>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</si>
  <si>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</si>
  <si>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</si>
  <si>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</si>
  <si>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</si>
  <si>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</si>
  <si>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</si>
  <si>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</si>
  <si>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</si>
  <si>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</si>
  <si>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</si>
  <si>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</si>
  <si>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</si>
  <si>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</si>
  <si>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</si>
  <si>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</si>
  <si>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</si>
  <si>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</si>
  <si>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</si>
  <si>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</si>
  <si>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</si>
  <si>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</si>
  <si>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</si>
  <si>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</si>
  <si>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</si>
  <si>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</si>
  <si>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</si>
  <si>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</si>
  <si>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</si>
  <si>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</si>
  <si>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</si>
  <si>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</si>
  <si>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</si>
  <si>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</si>
  <si>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</si>
  <si>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</si>
  <si>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</si>
  <si>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</si>
  <si>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</si>
  <si>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</si>
  <si>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</si>
  <si>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</si>
  <si>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</si>
  <si>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</si>
  <si>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</si>
  <si>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</si>
  <si>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</si>
  <si>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</si>
  <si>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</si>
  <si>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</si>
  <si>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</si>
  <si>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</si>
  <si>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</si>
  <si>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</si>
  <si>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</si>
  <si>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</si>
  <si>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</si>
  <si>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</si>
  <si>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</si>
  <si>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</si>
  <si>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</si>
  <si>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</si>
  <si>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</si>
  <si>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</si>
  <si>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</si>
  <si>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</si>
  <si>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</si>
  <si>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</si>
  <si>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</si>
  <si>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</si>
  <si>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</si>
  <si>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</si>
  <si>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</si>
  <si>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</si>
  <si>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</si>
  <si>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</si>
  <si>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</si>
  <si>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</si>
  <si>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</si>
  <si>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</si>
  <si>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</si>
  <si>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</si>
  <si>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</si>
  <si>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</si>
  <si>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</si>
  <si>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</si>
  <si>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</si>
  <si>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</si>
  <si>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</si>
  <si>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</si>
  <si>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</si>
  <si>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</si>
  <si>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</si>
  <si>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</si>
  <si>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</si>
  <si>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</si>
  <si>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</si>
  <si>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</si>
  <si>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</si>
  <si>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</si>
  <si>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</si>
  <si>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</si>
  <si>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</si>
  <si>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</si>
  <si>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</si>
  <si>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</si>
  <si>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</si>
  <si>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</si>
  <si>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</si>
  <si>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</si>
  <si>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</si>
  <si>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</si>
  <si>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</si>
  <si>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</si>
  <si>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</si>
  <si>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</si>
  <si>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</si>
  <si>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</si>
  <si>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</si>
  <si>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</si>
  <si>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</si>
  <si>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</si>
  <si>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</si>
  <si>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</si>
  <si>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</si>
  <si>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</si>
  <si>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</si>
  <si>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</si>
  <si>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</si>
  <si>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</si>
  <si>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</si>
  <si>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</si>
  <si>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</si>
  <si>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</si>
  <si>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</si>
  <si>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</si>
  <si>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</si>
  <si>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</si>
  <si>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</si>
  <si>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</si>
  <si>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</si>
  <si>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</si>
  <si>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</si>
  <si>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</si>
  <si>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</si>
  <si>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</si>
  <si>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</si>
  <si>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</si>
  <si>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</si>
  <si>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</si>
  <si>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</si>
  <si>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</si>
  <si>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</si>
  <si>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</si>
  <si>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</si>
  <si>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</si>
  <si>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</si>
  <si>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</si>
  <si>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</si>
  <si>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</si>
  <si>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</si>
  <si>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</si>
  <si>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</si>
  <si>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</si>
  <si>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</si>
  <si>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</si>
  <si>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</si>
  <si>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</si>
  <si>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</si>
  <si>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</si>
  <si>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</si>
  <si>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</si>
  <si>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</si>
  <si>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</si>
  <si>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</si>
  <si>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</si>
  <si>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</si>
  <si>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</si>
  <si>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</si>
  <si>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</si>
  <si>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</si>
  <si>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</si>
  <si>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</si>
  <si>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</si>
  <si>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</si>
  <si>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</si>
  <si>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</si>
  <si>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</si>
  <si>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</si>
  <si>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</si>
  <si>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</si>
  <si>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</si>
  <si>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</si>
  <si>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</si>
  <si>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</si>
  <si>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</si>
  <si>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</si>
  <si>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</si>
  <si>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</si>
  <si>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</si>
  <si>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</si>
  <si>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</si>
  <si>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</si>
  <si>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</si>
  <si>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</si>
  <si>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</si>
  <si>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</si>
  <si>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</si>
  <si>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</si>
  <si>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</si>
  <si>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</si>
  <si>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</si>
  <si>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</si>
  <si>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</si>
  <si>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</si>
  <si>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</si>
  <si>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</si>
  <si>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</si>
  <si>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</si>
  <si>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</si>
  <si>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</si>
  <si>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</si>
  <si>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</si>
  <si>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</si>
  <si>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</si>
  <si>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</si>
  <si>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</si>
  <si>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</si>
  <si>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</si>
  <si>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</si>
  <si>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</si>
  <si>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</si>
  <si>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</si>
  <si>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</si>
  <si>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</si>
  <si>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</si>
  <si>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</si>
  <si>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</si>
  <si>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</si>
  <si>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</si>
  <si>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</si>
  <si>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</si>
  <si>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</si>
  <si>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</si>
  <si>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</si>
  <si>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</si>
  <si>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</si>
  <si>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</si>
  <si>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</si>
  <si>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</si>
  <si>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</si>
  <si>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</si>
  <si>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</si>
  <si>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</si>
  <si>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</si>
  <si>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</si>
  <si>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</si>
  <si>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</si>
  <si>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</si>
  <si>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</si>
  <si>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</si>
  <si>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</si>
  <si>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</si>
  <si>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</si>
  <si>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</si>
  <si>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</si>
  <si>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</si>
  <si>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</si>
  <si>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</si>
  <si>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</si>
  <si>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</si>
  <si>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</si>
  <si>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</si>
  <si>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</si>
  <si>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</si>
  <si>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</si>
  <si>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</si>
  <si>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</si>
  <si>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</si>
  <si>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</si>
  <si>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</si>
  <si>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</si>
  <si>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</si>
  <si>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</si>
  <si>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</si>
  <si>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</si>
  <si>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</si>
  <si>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</si>
  <si>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</si>
  <si>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</si>
  <si>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</si>
  <si>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</si>
  <si>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</si>
  <si>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</si>
  <si>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</si>
  <si>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</si>
  <si>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</si>
  <si>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</si>
  <si>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</si>
  <si>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</si>
  <si>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</si>
  <si>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</si>
  <si>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</si>
  <si>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</si>
  <si>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</si>
  <si>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</si>
  <si>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</si>
  <si>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</si>
  <si>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</si>
  <si>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</si>
  <si>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</si>
  <si>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</si>
  <si>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</si>
  <si>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</si>
  <si>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</si>
  <si>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</si>
  <si>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</si>
  <si>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</si>
  <si>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</si>
  <si>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</si>
  <si>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</si>
  <si>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</si>
  <si>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</si>
  <si>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</si>
  <si>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</si>
  <si>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</si>
  <si>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</si>
  <si>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</si>
  <si>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</si>
  <si>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</si>
  <si>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</si>
  <si>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</si>
  <si>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</si>
  <si>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</si>
  <si>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</si>
  <si>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</si>
  <si>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</si>
  <si>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</si>
  <si>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</si>
  <si>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</si>
  <si>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</si>
  <si>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</si>
  <si>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</si>
  <si>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</si>
  <si>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</si>
  <si>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</si>
  <si>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</si>
  <si>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</si>
  <si>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</si>
  <si>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</si>
  <si>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</si>
  <si>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</si>
  <si>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</si>
  <si>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</si>
  <si>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</si>
  <si>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</si>
  <si>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</si>
  <si>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</si>
  <si>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</si>
  <si>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</si>
  <si>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</si>
  <si>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</si>
  <si>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</si>
  <si>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</si>
  <si>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</si>
  <si>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</si>
  <si>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</si>
  <si>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</si>
  <si>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</si>
  <si>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</si>
  <si>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</si>
  <si>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</si>
  <si>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</si>
  <si>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</si>
  <si>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</si>
  <si>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</si>
  <si>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</si>
  <si>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</si>
  <si>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</si>
  <si>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</si>
  <si>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</si>
  <si>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</si>
  <si>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</si>
  <si>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</si>
  <si>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</si>
  <si>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</si>
  <si>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</si>
  <si>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</si>
  <si>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</si>
  <si>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</si>
  <si>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</si>
  <si>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</si>
  <si>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</si>
  <si>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</si>
  <si>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</si>
  <si>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</si>
  <si>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</si>
  <si>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</si>
  <si>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</si>
  <si>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</si>
  <si>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</si>
  <si>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</si>
  <si>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</si>
  <si>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</si>
  <si>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</si>
  <si>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</si>
  <si>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</si>
  <si>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</si>
  <si>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</si>
  <si>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</si>
  <si>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</si>
  <si>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</si>
  <si>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</si>
  <si>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</si>
  <si>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</si>
  <si>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</si>
  <si>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</si>
  <si>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</si>
  <si>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</si>
  <si>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</si>
  <si>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</si>
  <si>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</si>
  <si>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</si>
  <si>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</si>
  <si>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</si>
  <si>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</si>
  <si>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</si>
  <si>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</si>
  <si>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</si>
  <si>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</si>
  <si>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</si>
  <si>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</si>
  <si>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</si>
  <si>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</si>
  <si>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</si>
  <si>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</si>
  <si>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</si>
  <si>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</si>
  <si>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</si>
  <si>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</si>
  <si>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</si>
  <si>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</si>
  <si>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</si>
  <si>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</si>
  <si>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</si>
  <si>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</si>
  <si>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</si>
  <si>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</si>
  <si>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</si>
  <si>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</si>
  <si>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</si>
  <si>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</si>
  <si>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</si>
  <si>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</si>
  <si>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</si>
  <si>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</si>
  <si>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</si>
  <si>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</si>
  <si>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</si>
  <si>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</si>
  <si>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</si>
  <si>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</si>
  <si>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</si>
  <si>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</si>
  <si>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</si>
  <si>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</si>
  <si>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</si>
  <si>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</si>
  <si>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</si>
  <si>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</si>
  <si>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</si>
  <si>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</si>
  <si>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</si>
  <si>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</si>
  <si>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</si>
  <si>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</si>
  <si>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</si>
  <si>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</si>
  <si>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</si>
  <si>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</si>
  <si>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</si>
  <si>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</si>
  <si>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</si>
  <si>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</si>
  <si>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</si>
  <si>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</si>
  <si>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</si>
  <si>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</si>
  <si>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</si>
  <si>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</si>
  <si>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</si>
  <si>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</si>
  <si>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</si>
  <si>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</si>
  <si>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</si>
  <si>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</si>
  <si>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</si>
  <si>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</si>
  <si>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</si>
  <si>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</si>
  <si>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</si>
  <si>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</si>
  <si>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</si>
  <si>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</si>
  <si>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</si>
  <si>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</si>
  <si>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</si>
  <si>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</si>
  <si>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</si>
  <si>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</si>
  <si>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</si>
  <si>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</si>
  <si>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</si>
  <si>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</si>
  <si>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</si>
  <si>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</si>
  <si>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</si>
  <si>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</si>
  <si>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</si>
  <si>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</si>
  <si>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</si>
  <si>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</si>
  <si>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</si>
  <si>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</si>
  <si>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</si>
  <si>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</si>
  <si>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</si>
  <si>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</si>
  <si>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</si>
  <si>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</si>
  <si>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</si>
  <si>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</si>
  <si>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</si>
  <si>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</si>
  <si>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</si>
  <si>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</si>
  <si>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</si>
  <si>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</si>
  <si>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</si>
  <si>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</si>
  <si>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</si>
  <si>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</si>
  <si>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</si>
  <si>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</si>
  <si>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</si>
  <si>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</si>
  <si>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</si>
  <si>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</si>
  <si>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</si>
  <si>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</si>
  <si>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</si>
  <si>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</si>
  <si>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</si>
  <si>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</si>
  <si>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</si>
  <si>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</si>
  <si>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</si>
  <si>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</si>
  <si>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</si>
  <si>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</si>
  <si>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</si>
  <si>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</si>
  <si>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</si>
  <si>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</si>
  <si>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</si>
  <si>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</si>
  <si>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</si>
  <si>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</si>
  <si>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</si>
  <si>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</si>
  <si>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</si>
  <si>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</si>
  <si>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</si>
  <si>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</si>
  <si>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</si>
  <si>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</si>
  <si>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</si>
  <si>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</si>
  <si>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</si>
  <si>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</si>
  <si>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</si>
  <si>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</si>
  <si>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</si>
  <si>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</si>
  <si>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</si>
  <si>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</si>
  <si>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</si>
  <si>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</si>
  <si>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</si>
  <si>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</si>
  <si>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</si>
  <si>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</si>
  <si>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</si>
  <si>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</si>
  <si>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</si>
  <si>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</si>
  <si>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</si>
  <si>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</si>
  <si>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</si>
  <si>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</si>
  <si>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</si>
  <si>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</si>
  <si>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</si>
  <si>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</si>
  <si>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</si>
  <si>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</si>
  <si>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</si>
  <si>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</si>
  <si>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</si>
  <si>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</si>
  <si>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</si>
  <si>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</si>
  <si>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</si>
  <si>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</si>
  <si>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</si>
  <si>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</si>
  <si>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</si>
  <si>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</si>
  <si>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</si>
  <si>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</si>
  <si>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</si>
  <si>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</si>
  <si>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</si>
  <si>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</si>
  <si>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</si>
  <si>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</si>
  <si>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</si>
  <si>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</si>
  <si>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</si>
  <si>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</si>
  <si>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</si>
  <si>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</si>
  <si>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</si>
  <si>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</si>
  <si>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</si>
  <si>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</si>
  <si>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</si>
  <si>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</si>
  <si>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</si>
  <si>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</si>
  <si>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</si>
  <si>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</si>
  <si>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</si>
  <si>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</si>
  <si>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</si>
  <si>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</si>
  <si>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</si>
  <si>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</si>
  <si>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</si>
  <si>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</si>
  <si>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</si>
  <si>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</si>
  <si>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</si>
  <si>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</si>
  <si>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</si>
  <si>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</si>
  <si>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</si>
  <si>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</si>
  <si>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</si>
  <si>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</si>
  <si>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</si>
  <si>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</si>
  <si>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</si>
  <si>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</si>
  <si>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</si>
  <si>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</si>
  <si>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</si>
  <si>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</si>
  <si>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</si>
  <si>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</si>
  <si>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</si>
  <si>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</si>
  <si>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</si>
  <si>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</si>
  <si>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</si>
  <si>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</si>
  <si>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</si>
  <si>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</si>
  <si>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</si>
  <si>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</si>
  <si>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</si>
  <si>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</si>
  <si>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</si>
  <si>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</si>
  <si>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</si>
  <si>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</si>
  <si>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</si>
  <si>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</si>
  <si>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</si>
  <si>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</si>
  <si>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</si>
  <si>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</si>
  <si>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</si>
  <si>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</si>
  <si>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</si>
  <si>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</si>
  <si>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</si>
  <si>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</si>
  <si>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</si>
  <si>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</si>
  <si>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</si>
  <si>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</si>
  <si>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</si>
  <si>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</si>
  <si>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</si>
  <si>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</si>
  <si>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</si>
  <si>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</si>
  <si>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</si>
  <si>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</si>
  <si>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</si>
  <si>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</si>
  <si>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</si>
  <si>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</si>
  <si>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</si>
  <si>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</si>
  <si>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</si>
  <si>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</si>
  <si>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</si>
  <si>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</si>
  <si>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</si>
  <si>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</si>
  <si>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</si>
  <si>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</si>
  <si>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</si>
  <si>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</si>
  <si>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</si>
  <si>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</si>
  <si>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</si>
  <si>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</si>
  <si>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</si>
  <si>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</si>
  <si>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</si>
  <si>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</si>
  <si>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</si>
  <si>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</si>
  <si>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</si>
  <si>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</si>
  <si>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</si>
  <si>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</si>
  <si>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</si>
  <si>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</si>
  <si>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</si>
  <si>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</si>
  <si>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</si>
  <si>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</si>
  <si>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</si>
  <si>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</si>
  <si>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</si>
  <si>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</si>
  <si>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</si>
  <si>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</si>
  <si>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</si>
  <si>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</si>
  <si>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</si>
  <si>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</si>
  <si>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</si>
  <si>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</si>
  <si>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</si>
  <si>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</si>
  <si>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</si>
  <si>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</si>
  <si>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</si>
  <si>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</si>
  <si>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</si>
  <si>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</si>
  <si>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</si>
  <si>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</si>
  <si>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</si>
  <si>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</si>
  <si>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</si>
  <si>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</si>
  <si>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</si>
  <si>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</si>
  <si>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</si>
  <si>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</si>
  <si>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</si>
  <si>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</si>
  <si>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</si>
  <si>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</si>
  <si>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</si>
  <si>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</si>
  <si>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</si>
  <si>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</si>
  <si>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</si>
  <si>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</si>
  <si>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</si>
  <si>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</si>
  <si>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</si>
  <si>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</si>
  <si>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</si>
  <si>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</si>
  <si>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</si>
  <si>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</si>
  <si>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</si>
  <si>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</si>
  <si>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</si>
  <si>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</si>
  <si>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</si>
  <si>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</si>
  <si>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</si>
  <si>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</si>
  <si>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</si>
  <si>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</si>
  <si>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</si>
  <si>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</si>
  <si>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</si>
  <si>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</si>
  <si>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</si>
  <si>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</si>
  <si>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</si>
  <si>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</si>
  <si>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</si>
  <si>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</si>
  <si>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</si>
  <si>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</si>
  <si>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</si>
  <si>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</si>
  <si>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</si>
  <si>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</si>
  <si>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</si>
  <si>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</si>
  <si>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</si>
  <si>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</si>
  <si>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</si>
  <si>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</si>
  <si>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</si>
  <si>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</si>
  <si>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</si>
  <si>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</si>
  <si>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</si>
  <si>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</si>
  <si>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</si>
  <si>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</si>
  <si>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</si>
  <si>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</si>
  <si>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</si>
  <si>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</si>
  <si>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</si>
  <si>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</si>
  <si>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</si>
  <si>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</si>
  <si>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</si>
  <si>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</si>
  <si>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</si>
  <si>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</si>
  <si>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</si>
  <si>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</si>
  <si>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</si>
  <si>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</si>
  <si>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</si>
  <si>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</si>
  <si>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</si>
  <si>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</si>
  <si>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</si>
  <si>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</si>
  <si>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</si>
  <si>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</si>
  <si>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</si>
  <si>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</si>
  <si>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</si>
  <si>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</si>
  <si>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</si>
  <si>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</si>
  <si>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</si>
  <si>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</si>
  <si>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</si>
  <si>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</si>
  <si>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</si>
  <si>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</si>
  <si>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</si>
  <si>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</si>
  <si>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</si>
  <si>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</si>
  <si>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</si>
  <si>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</si>
  <si>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</si>
  <si>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</si>
  <si>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</si>
  <si>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</si>
  <si>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</si>
  <si>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</si>
  <si>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</si>
  <si>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</si>
  <si>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</si>
  <si>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</si>
  <si>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</si>
  <si>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</si>
  <si>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</si>
  <si>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</si>
  <si>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</si>
  <si>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</si>
  <si>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</si>
  <si>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</si>
  <si>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</si>
  <si>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</si>
  <si>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</si>
  <si>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</si>
  <si>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</si>
  <si>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</si>
  <si>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</si>
  <si>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</si>
  <si>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</si>
  <si>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</si>
  <si>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</si>
  <si>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</si>
  <si>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</si>
  <si>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</si>
  <si>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</si>
  <si>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</si>
  <si>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</si>
  <si>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</si>
  <si>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</si>
  <si>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</si>
  <si>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</si>
  <si>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</si>
  <si>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</si>
  <si>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</si>
  <si>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</si>
  <si>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</si>
  <si>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</si>
  <si>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</si>
  <si>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</si>
  <si>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</si>
  <si>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</si>
  <si>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</si>
  <si>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</si>
  <si>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</si>
  <si>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</si>
  <si>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</si>
  <si>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</si>
  <si>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</si>
  <si>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</si>
  <si>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</si>
  <si>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</si>
  <si>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</si>
  <si>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</si>
  <si>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</si>
  <si>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</si>
  <si>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</si>
  <si>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</si>
  <si>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</si>
  <si>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</si>
  <si>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</si>
  <si>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</si>
  <si>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</si>
  <si>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</si>
  <si>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</si>
  <si>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</si>
  <si>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</si>
  <si>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</si>
  <si>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</si>
  <si>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</si>
  <si>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</si>
  <si>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</si>
  <si>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</si>
  <si>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</si>
  <si>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</si>
  <si>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</si>
  <si>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</si>
  <si>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</si>
  <si>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</si>
  <si>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</si>
  <si>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</si>
  <si>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</si>
  <si>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</si>
  <si>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</si>
  <si>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</si>
  <si>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</si>
  <si>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</si>
  <si>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</si>
  <si>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</si>
  <si>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</si>
  <si>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</si>
  <si>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</si>
  <si>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</si>
  <si>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</si>
  <si>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</si>
  <si>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</si>
  <si>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</si>
  <si>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</si>
  <si>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</si>
  <si>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</si>
  <si>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</si>
  <si>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</si>
  <si>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</si>
  <si>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</si>
  <si>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</si>
  <si>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</si>
  <si>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</si>
  <si>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</si>
  <si>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</si>
  <si>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</si>
  <si>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</si>
  <si>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</si>
  <si>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</si>
  <si>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</si>
  <si>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</si>
  <si>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</si>
  <si>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</si>
  <si>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</si>
  <si>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</si>
  <si>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</si>
  <si>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</si>
  <si>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</si>
  <si>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</si>
  <si>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</si>
  <si>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</si>
  <si>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</si>
  <si>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</si>
  <si>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</si>
  <si>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</si>
  <si>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</si>
  <si>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</si>
  <si>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</si>
  <si>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</si>
  <si>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</si>
  <si>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</si>
  <si>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</si>
  <si>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</si>
  <si>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</si>
  <si>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</si>
  <si>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</si>
  <si>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</si>
  <si>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</si>
  <si>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</si>
  <si>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</si>
  <si>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</si>
  <si>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</si>
  <si>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</si>
  <si>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</si>
  <si>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</si>
  <si>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</si>
  <si>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</si>
  <si>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</si>
  <si>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</si>
  <si>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</si>
  <si>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</si>
  <si>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</si>
  <si>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</si>
  <si>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</si>
  <si>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</si>
  <si>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</si>
  <si>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</si>
  <si>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</si>
  <si>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</si>
  <si>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</si>
  <si>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</si>
  <si>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</si>
  <si>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</si>
  <si>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</si>
  <si>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</si>
  <si>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</si>
  <si>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</si>
  <si>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</si>
  <si>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</si>
  <si>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</si>
  <si>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</si>
  <si>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</si>
  <si>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</si>
  <si>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</si>
  <si>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</si>
  <si>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</si>
  <si>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</si>
  <si>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</si>
  <si>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</si>
  <si>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</si>
  <si>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</si>
  <si>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</si>
  <si>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</si>
  <si>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</si>
  <si>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</si>
  <si>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</si>
  <si>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</si>
  <si>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</si>
  <si>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</si>
  <si>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</si>
  <si>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</si>
  <si>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</si>
  <si>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</si>
  <si>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</si>
  <si>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</si>
  <si>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</si>
  <si>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</si>
  <si>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</si>
  <si>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</si>
  <si>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</si>
  <si>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</si>
  <si>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</si>
  <si>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</si>
  <si>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</si>
  <si>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</si>
  <si>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</si>
  <si>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</si>
  <si>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</si>
  <si>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</si>
  <si>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</si>
  <si>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</si>
  <si>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</si>
  <si>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</si>
  <si>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</si>
  <si>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</si>
  <si>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</si>
  <si>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</si>
  <si>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</si>
  <si>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</si>
  <si>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</si>
  <si>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</si>
  <si>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</si>
  <si>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</si>
  <si>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</si>
  <si>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</si>
  <si>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</si>
  <si>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</si>
  <si>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</si>
  <si>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</si>
  <si>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</si>
  <si>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</si>
  <si>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</si>
  <si>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</si>
  <si>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</si>
  <si>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</si>
  <si>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</si>
  <si>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</si>
  <si>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</si>
  <si>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</si>
  <si>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</si>
  <si>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</si>
  <si>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</si>
  <si>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</si>
  <si>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</si>
  <si>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</si>
  <si>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</si>
  <si>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</si>
  <si>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</si>
  <si>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</si>
  <si>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</si>
  <si>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</si>
  <si>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</si>
  <si>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</si>
  <si>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</si>
  <si>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</si>
  <si>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</si>
  <si>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</si>
  <si>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</si>
  <si>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</si>
  <si>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</si>
  <si>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</si>
  <si>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</si>
  <si>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</si>
  <si>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</si>
  <si>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</si>
  <si>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</si>
  <si>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</si>
  <si>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</si>
  <si>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</si>
  <si>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</si>
  <si>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</si>
  <si>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</si>
  <si>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</si>
  <si>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</si>
  <si>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</si>
  <si>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</si>
  <si>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</si>
  <si>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</si>
  <si>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</si>
  <si>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</si>
  <si>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</si>
  <si>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</si>
  <si>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</si>
  <si>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</si>
  <si>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</si>
  <si>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</si>
  <si>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</si>
  <si>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</si>
  <si>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</si>
  <si>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</si>
  <si>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</si>
  <si>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</si>
  <si>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</si>
  <si>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</si>
  <si>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</si>
  <si>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</si>
  <si>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</si>
  <si>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</si>
  <si>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</si>
  <si>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</si>
  <si>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</si>
  <si>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</si>
  <si>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</si>
  <si>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</si>
  <si>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</si>
  <si>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</si>
  <si>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</si>
  <si>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</si>
  <si>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</si>
  <si>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</si>
  <si>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</si>
  <si>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</si>
  <si>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</si>
  <si>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</si>
  <si>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</si>
  <si>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</si>
  <si>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</si>
  <si>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</si>
  <si>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</si>
  <si>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</si>
  <si>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</si>
  <si>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</si>
  <si>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</si>
  <si>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</si>
  <si>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</si>
  <si>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</si>
  <si>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</si>
  <si>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</si>
  <si>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</si>
  <si>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</si>
  <si>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</si>
  <si>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</si>
  <si>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</si>
  <si>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</si>
  <si>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</si>
  <si>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</si>
  <si>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</si>
  <si>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</si>
  <si>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</si>
  <si>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</si>
  <si>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</si>
  <si>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</si>
  <si>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</si>
  <si>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</si>
  <si>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</si>
  <si>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</si>
  <si>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</si>
  <si>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</si>
  <si>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</si>
  <si>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</si>
  <si>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</si>
  <si>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</si>
  <si>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</si>
  <si>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</si>
  <si>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</si>
  <si>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</si>
  <si>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</si>
  <si>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</si>
  <si>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</si>
  <si>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</si>
  <si>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</si>
  <si>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</si>
  <si>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</si>
  <si>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</si>
  <si>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</si>
  <si>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</si>
  <si>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</si>
  <si>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</si>
  <si>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</si>
  <si>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</si>
  <si>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</si>
  <si>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</si>
  <si>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</si>
  <si>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</si>
  <si>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</si>
  <si>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</si>
  <si>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</si>
  <si>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</si>
  <si>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</si>
  <si>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</si>
  <si>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</si>
  <si>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</si>
  <si>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</si>
  <si>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</si>
  <si>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</si>
  <si>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</si>
  <si>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</si>
  <si>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</si>
  <si>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</si>
  <si>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</si>
  <si>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</si>
  <si>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</si>
  <si>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</si>
  <si>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</si>
  <si>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</si>
  <si>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</si>
  <si>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</si>
  <si>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</si>
  <si>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</si>
  <si>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</si>
  <si>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</si>
  <si>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</si>
  <si>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</si>
  <si>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</si>
  <si>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</si>
  <si>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</si>
  <si>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</si>
  <si>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</si>
  <si>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</si>
  <si>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</si>
  <si>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</si>
  <si>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</si>
  <si>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</si>
  <si>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</si>
  <si>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</si>
  <si>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</si>
  <si>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</si>
  <si>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</si>
  <si>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</si>
  <si>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</si>
  <si>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</si>
  <si>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</si>
  <si>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</si>
  <si>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</si>
  <si>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</si>
  <si>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</si>
  <si>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</si>
  <si>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</si>
  <si>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</si>
  <si>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</si>
  <si>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</si>
  <si>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</si>
  <si>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</si>
  <si>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</si>
  <si>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</si>
  <si>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</si>
  <si>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</si>
  <si>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</si>
  <si>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</si>
  <si>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</si>
  <si>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</si>
  <si>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</si>
  <si>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</si>
  <si>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</si>
  <si>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</si>
  <si>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</si>
  <si>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</si>
  <si>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</si>
  <si>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</si>
  <si>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</si>
  <si>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</si>
  <si>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</si>
  <si>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</si>
  <si>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</si>
  <si>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</si>
  <si>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</si>
  <si>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</si>
  <si>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</si>
  <si>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</si>
  <si>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</si>
  <si>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</si>
  <si>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</si>
  <si>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</si>
  <si>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</si>
  <si>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</si>
  <si>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</si>
  <si>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</si>
  <si>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</si>
  <si>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</si>
  <si>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</si>
  <si>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</si>
  <si>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</si>
  <si>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</si>
  <si>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</si>
  <si>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</si>
  <si>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</si>
  <si>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</si>
  <si>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</si>
  <si>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</si>
  <si>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</si>
  <si>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</si>
  <si>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</si>
  <si>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</si>
  <si>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</si>
  <si>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</si>
  <si>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</si>
  <si>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</si>
  <si>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</si>
  <si>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</si>
  <si>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</si>
  <si>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</si>
  <si>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</si>
  <si>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</si>
  <si>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</si>
  <si>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</si>
  <si>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</si>
  <si>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</si>
  <si>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</si>
  <si>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</si>
  <si>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</si>
  <si>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</si>
  <si>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</si>
  <si>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</si>
  <si>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</si>
  <si>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</si>
  <si>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</si>
  <si>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</si>
  <si>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</si>
  <si>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</si>
  <si>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</si>
  <si>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</si>
  <si>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</si>
  <si>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</si>
  <si>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</si>
  <si>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</si>
  <si>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</si>
  <si>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</si>
  <si>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</si>
  <si>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</si>
  <si>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</si>
  <si>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</si>
  <si>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</si>
  <si>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</si>
  <si>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</si>
  <si>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</si>
  <si>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</si>
  <si>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</si>
  <si>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</si>
  <si>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</si>
  <si>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</si>
  <si>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</si>
  <si>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</si>
  <si>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</si>
  <si>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</si>
  <si>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</si>
  <si>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</si>
  <si>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</si>
  <si>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</si>
  <si>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</si>
  <si>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</si>
  <si>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</si>
  <si>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</si>
  <si>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</si>
  <si>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</si>
  <si>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</si>
  <si>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</si>
  <si>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</si>
  <si>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</si>
  <si>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</si>
  <si>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</si>
  <si>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</si>
  <si>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</si>
  <si>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</si>
  <si>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</si>
  <si>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</si>
  <si>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</si>
  <si>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</si>
  <si>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</si>
  <si>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</si>
  <si>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</si>
  <si>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</si>
  <si>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</si>
  <si>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</si>
  <si>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</si>
  <si>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</si>
  <si>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</si>
  <si>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</si>
  <si>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</si>
  <si>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</si>
  <si>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</si>
  <si>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</si>
  <si>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</si>
  <si>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</si>
  <si>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</si>
  <si>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</si>
  <si>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</si>
  <si>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</si>
  <si>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</si>
  <si>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</si>
  <si>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</si>
  <si>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</si>
  <si>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</si>
  <si>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</si>
  <si>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</si>
  <si>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</si>
  <si>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</si>
  <si>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</si>
  <si>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</si>
  <si>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</si>
  <si>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</si>
  <si>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</si>
  <si>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</si>
  <si>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</si>
  <si>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</si>
  <si>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</si>
  <si>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</si>
  <si>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</si>
  <si>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</si>
  <si>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</si>
  <si>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</si>
  <si>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</si>
  <si>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</si>
  <si>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</si>
  <si>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</si>
  <si>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</si>
  <si>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</si>
  <si>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</si>
  <si>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</si>
  <si>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</si>
  <si>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</si>
  <si>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</si>
  <si>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</si>
  <si>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</si>
  <si>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</si>
  <si>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</si>
  <si>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</si>
  <si>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</si>
  <si>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</si>
  <si>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</si>
  <si>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</si>
  <si>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</si>
  <si>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</si>
  <si>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</si>
  <si>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</si>
  <si>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</si>
  <si>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</si>
  <si>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</si>
  <si>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</si>
  <si>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</si>
  <si>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</si>
  <si>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</si>
  <si>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</si>
  <si>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</si>
  <si>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</si>
  <si>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</si>
  <si>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</si>
  <si>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</si>
  <si>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</si>
  <si>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</si>
  <si>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</si>
  <si>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</si>
  <si>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</si>
  <si>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</si>
  <si>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</si>
  <si>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</si>
  <si>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</si>
  <si>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</si>
  <si>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</si>
  <si>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</si>
  <si>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</si>
  <si>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</si>
  <si>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</si>
  <si>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</si>
  <si>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</si>
  <si>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</si>
  <si>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</si>
  <si>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</si>
  <si>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</si>
  <si>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</si>
  <si>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</si>
  <si>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</si>
  <si>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</si>
  <si>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</si>
  <si>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</si>
  <si>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</si>
  <si>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</si>
  <si>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</si>
  <si>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</si>
  <si>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</si>
  <si>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</si>
  <si>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</si>
  <si>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</si>
  <si>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</si>
  <si>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</si>
  <si>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</si>
  <si>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</si>
  <si>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</si>
  <si>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</si>
  <si>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</si>
  <si>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</si>
  <si>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</si>
  <si>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</si>
  <si>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</si>
  <si>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</si>
  <si>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</si>
  <si>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</si>
  <si>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</si>
  <si>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</si>
  <si>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</si>
  <si>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</si>
  <si>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</si>
  <si>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</si>
  <si>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</si>
  <si>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</si>
  <si>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</si>
  <si>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</si>
  <si>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</si>
  <si>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</si>
  <si>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</si>
  <si>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</si>
  <si>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</si>
  <si>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</si>
  <si>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</si>
  <si>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</si>
  <si>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</si>
  <si>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</si>
  <si>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</si>
  <si>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</si>
  <si>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</si>
  <si>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</si>
  <si>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</si>
  <si>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</si>
  <si>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</si>
  <si>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</si>
  <si>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</si>
  <si>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</si>
  <si>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</si>
  <si>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</si>
  <si>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</si>
  <si>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</si>
  <si>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</si>
  <si>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</si>
  <si>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</si>
  <si>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</si>
  <si>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</si>
  <si>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</si>
  <si>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</si>
  <si>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</si>
  <si>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</si>
  <si>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</si>
  <si>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</si>
  <si>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</si>
  <si>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</si>
  <si>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</si>
  <si>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</si>
  <si>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</si>
  <si>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</si>
  <si>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</si>
  <si>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</si>
  <si>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</si>
  <si>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</si>
  <si>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</si>
  <si>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</si>
  <si>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</si>
  <si>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</si>
  <si>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</si>
  <si>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</si>
  <si>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</si>
  <si>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</si>
  <si>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</si>
  <si>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</si>
  <si>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</si>
  <si>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</si>
  <si>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</si>
  <si>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</si>
  <si>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</si>
  <si>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</si>
  <si>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</si>
  <si>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</si>
  <si>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</si>
  <si>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</si>
  <si>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</si>
  <si>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</si>
  <si>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</si>
  <si>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</si>
  <si>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</si>
  <si>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</si>
  <si>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</si>
  <si>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</si>
  <si>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</si>
  <si>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</si>
  <si>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</si>
  <si>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</si>
  <si>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</si>
  <si>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</si>
  <si>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</si>
  <si>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</si>
  <si>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</si>
  <si>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</si>
  <si>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</si>
  <si>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</si>
  <si>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</si>
  <si>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</si>
  <si>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</si>
  <si>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</si>
  <si>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</si>
  <si>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</si>
  <si>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</si>
  <si>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</si>
  <si>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</si>
  <si>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</si>
  <si>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</si>
  <si>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</si>
  <si>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</si>
  <si>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</si>
  <si>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</si>
  <si>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</si>
  <si>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</si>
  <si>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</si>
  <si>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</si>
  <si>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</si>
  <si>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</si>
  <si>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</si>
  <si>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</si>
  <si>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</si>
  <si>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</si>
  <si>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</si>
  <si>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</si>
  <si>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</si>
  <si>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</si>
  <si>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</si>
  <si>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</si>
  <si>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</si>
  <si>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</si>
  <si>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</si>
  <si>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</si>
  <si>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</si>
  <si>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</si>
  <si>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</si>
  <si>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</si>
  <si>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</si>
  <si>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</si>
  <si>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</si>
  <si>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</si>
  <si>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</si>
  <si>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</si>
  <si>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</si>
  <si>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</si>
  <si>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</si>
  <si>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</si>
  <si>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</si>
  <si>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</si>
  <si>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</si>
  <si>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</si>
  <si>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</si>
  <si>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</si>
  <si>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</si>
  <si>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</si>
  <si>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</si>
  <si>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</si>
  <si>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</si>
  <si>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</si>
  <si>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</si>
  <si>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</si>
  <si>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</si>
  <si>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</si>
  <si>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</si>
  <si>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</si>
  <si>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</si>
  <si>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</si>
  <si>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</si>
  <si>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</si>
  <si>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</si>
  <si>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</si>
  <si>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</si>
  <si>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</si>
  <si>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</si>
  <si>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</si>
  <si>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</si>
  <si>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</si>
  <si>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</si>
  <si>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</si>
  <si>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</si>
  <si>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</si>
  <si>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</si>
  <si>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</si>
  <si>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</si>
  <si>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</si>
  <si>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</si>
  <si>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</si>
  <si>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</si>
  <si>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</si>
  <si>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</si>
  <si>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</si>
  <si>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</si>
  <si>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</si>
  <si>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</si>
  <si>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</si>
  <si>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</si>
  <si>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</si>
  <si>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</si>
  <si>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</si>
  <si>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</si>
  <si>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</si>
  <si>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</si>
  <si>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</si>
  <si>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</si>
  <si>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</si>
  <si>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</si>
  <si>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</si>
  <si>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</si>
  <si>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</si>
  <si>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</si>
  <si>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</si>
  <si>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</si>
  <si>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</si>
  <si>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</si>
  <si>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</si>
  <si>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</si>
  <si>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</si>
  <si>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</si>
  <si>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</si>
  <si>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</si>
  <si>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</si>
  <si>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</si>
  <si>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</si>
  <si>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</si>
  <si>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</si>
  <si>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</si>
  <si>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</si>
  <si>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</si>
  <si>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</si>
  <si>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</si>
  <si>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</si>
  <si>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</si>
  <si>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</si>
  <si>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</si>
  <si>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</si>
  <si>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</si>
  <si>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</si>
  <si>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</si>
  <si>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</si>
  <si>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</si>
  <si>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</si>
  <si>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</si>
  <si>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</si>
  <si>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</si>
  <si>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</si>
  <si>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</si>
  <si>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</si>
  <si>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</si>
  <si>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</si>
  <si>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</si>
  <si>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</si>
  <si>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</si>
  <si>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</si>
  <si>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</si>
  <si>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</si>
  <si>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</si>
  <si>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</si>
  <si>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</si>
  <si>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</si>
  <si>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</si>
  <si>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</si>
  <si>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</si>
  <si>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</si>
  <si>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</si>
  <si>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</si>
  <si>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</si>
  <si>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</si>
  <si>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</si>
  <si>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</si>
  <si>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</si>
  <si>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</si>
  <si>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</si>
  <si>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</si>
  <si>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</si>
  <si>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</si>
  <si>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</si>
  <si>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</si>
  <si>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</si>
  <si>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</si>
  <si>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</si>
  <si>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</si>
  <si>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</si>
  <si>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</si>
  <si>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</si>
  <si>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</si>
  <si>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</si>
  <si>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</si>
  <si>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</si>
  <si>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</si>
  <si>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</si>
  <si>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</si>
  <si>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</si>
  <si>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</si>
  <si>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</si>
  <si>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</si>
  <si>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</si>
  <si>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</si>
  <si>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</si>
  <si>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</si>
  <si>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</si>
  <si>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</si>
  <si>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</si>
  <si>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</si>
  <si>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</si>
  <si>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</si>
  <si>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</si>
  <si>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</si>
  <si>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</si>
  <si>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</si>
  <si>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</si>
  <si>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</si>
  <si>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</si>
  <si>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</si>
  <si>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</si>
  <si>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</si>
  <si>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</si>
  <si>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</si>
  <si>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</si>
  <si>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</si>
  <si>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</si>
  <si>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</si>
  <si>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</si>
  <si>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</si>
  <si>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</si>
  <si>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</si>
  <si>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</si>
  <si>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</si>
  <si>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</si>
  <si>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</si>
  <si>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</si>
  <si>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</si>
  <si>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</si>
  <si>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</si>
  <si>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</si>
  <si>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</si>
  <si>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</si>
  <si>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</si>
  <si>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</si>
  <si>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</si>
  <si>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</si>
  <si>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</si>
  <si>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</si>
  <si>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</si>
  <si>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</si>
  <si>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</si>
  <si>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</si>
  <si>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</si>
  <si>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</si>
  <si>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</si>
  <si>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</si>
  <si>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</si>
  <si>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</si>
  <si>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</si>
  <si>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</si>
  <si>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</si>
  <si>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</si>
  <si>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</si>
  <si>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</si>
  <si>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</si>
  <si>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</si>
  <si>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</si>
  <si>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</si>
  <si>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</si>
  <si>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</si>
  <si>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</si>
  <si>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</si>
  <si>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</si>
  <si>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</si>
  <si>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</si>
  <si>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</si>
  <si>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</si>
  <si>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</si>
  <si>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</si>
  <si>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</si>
  <si>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</si>
  <si>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</si>
  <si>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</si>
  <si>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</si>
  <si>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</si>
  <si>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</si>
  <si>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</si>
  <si>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</si>
  <si>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</si>
  <si>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</si>
  <si>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</si>
  <si>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</si>
  <si>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</si>
  <si>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</si>
  <si>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</si>
  <si>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</si>
  <si>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</si>
  <si>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</si>
  <si>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</si>
  <si>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</si>
  <si>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</si>
  <si>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</si>
  <si>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</si>
  <si>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</si>
  <si>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</si>
  <si>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</si>
  <si>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</si>
  <si>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</si>
  <si>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</si>
  <si>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</si>
  <si>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</si>
  <si>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</si>
  <si>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</si>
  <si>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</si>
  <si>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</si>
  <si>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</si>
  <si>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</si>
  <si>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</si>
  <si>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</si>
  <si>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</si>
  <si>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</si>
  <si>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</si>
  <si>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</si>
  <si>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</si>
  <si>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</si>
  <si>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</si>
  <si>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</si>
  <si>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</si>
  <si>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</si>
  <si>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</si>
  <si>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</si>
  <si>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</si>
  <si>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</si>
  <si>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</si>
  <si>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</si>
  <si>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</si>
  <si>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</si>
  <si>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</si>
  <si>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</si>
  <si>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</si>
  <si>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</si>
  <si>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</si>
  <si>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</si>
  <si>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</si>
  <si>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</si>
  <si>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</si>
  <si>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</si>
  <si>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</si>
  <si>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</si>
  <si>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</si>
  <si>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</si>
  <si>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</si>
  <si>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</si>
  <si>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</si>
  <si>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</si>
  <si>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</si>
  <si>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</si>
  <si>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</si>
  <si>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</si>
  <si>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</si>
  <si>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</si>
  <si>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</si>
  <si>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</si>
  <si>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</si>
  <si>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</si>
  <si>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</si>
  <si>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</si>
  <si>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</si>
  <si>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</si>
  <si>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</si>
  <si>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</si>
  <si>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</si>
  <si>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</si>
  <si>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</si>
  <si>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</si>
  <si>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</si>
  <si>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</si>
  <si>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</si>
  <si>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</si>
  <si>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</si>
  <si>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</si>
  <si>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</si>
  <si>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</si>
  <si>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</si>
  <si>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</si>
  <si>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</si>
  <si>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</si>
  <si>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</si>
  <si>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</si>
  <si>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</si>
  <si>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</si>
  <si>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</si>
  <si>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</si>
  <si>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</si>
  <si>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</si>
  <si>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</si>
  <si>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</si>
  <si>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</si>
  <si>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</si>
  <si>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</si>
  <si>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</si>
  <si>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</si>
  <si>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</si>
  <si>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</si>
  <si>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</si>
  <si>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</si>
  <si>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</si>
  <si>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</si>
  <si>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</si>
  <si>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</si>
  <si>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</si>
  <si>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</si>
  <si>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</si>
  <si>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</si>
  <si>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</si>
  <si>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</si>
  <si>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</si>
  <si>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</si>
  <si>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</si>
  <si>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</si>
  <si>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</si>
  <si>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</si>
  <si>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</si>
  <si>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</si>
  <si>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</si>
  <si>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</si>
  <si>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</si>
  <si>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</si>
  <si>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</si>
  <si>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</si>
  <si>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</si>
  <si>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</si>
  <si>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</si>
  <si>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</si>
  <si>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</si>
  <si>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</si>
  <si>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</si>
  <si>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</si>
  <si>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</si>
  <si>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</si>
  <si>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</si>
  <si>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</si>
  <si>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</si>
  <si>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</si>
  <si>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</si>
  <si>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</si>
  <si>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</si>
  <si>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</si>
  <si>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</si>
  <si>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</si>
  <si>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</si>
  <si>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</si>
  <si>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</si>
  <si>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</si>
  <si>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</si>
  <si>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</si>
  <si>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</si>
  <si>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</si>
  <si>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</si>
  <si>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</si>
  <si>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</si>
  <si>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</si>
  <si>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</si>
  <si>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</si>
  <si>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</si>
  <si>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</si>
  <si>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</si>
  <si>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</si>
  <si>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</si>
  <si>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</si>
  <si>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</si>
  <si>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</si>
  <si>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</si>
  <si>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</si>
  <si>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</si>
  <si>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</si>
  <si>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</si>
  <si>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</si>
  <si>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</si>
  <si>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</si>
  <si>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</si>
  <si>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</si>
  <si>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</si>
  <si>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</si>
  <si>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</si>
  <si>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</si>
  <si>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</si>
  <si>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</si>
  <si>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</si>
  <si>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</si>
  <si>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</si>
  <si>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</si>
  <si>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</si>
  <si>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</si>
  <si>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</si>
  <si>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</si>
  <si>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</si>
  <si>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</si>
  <si>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</si>
  <si>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</si>
  <si>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</si>
  <si>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</si>
  <si>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</si>
  <si>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</si>
  <si>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</si>
  <si>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</si>
  <si>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</si>
  <si>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</si>
  <si>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</si>
  <si>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</si>
  <si>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</si>
  <si>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</si>
  <si>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</si>
  <si>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</si>
  <si>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</si>
  <si>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</si>
  <si>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</si>
  <si>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</si>
  <si>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</si>
  <si>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</si>
  <si>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</si>
  <si>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</si>
  <si>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</si>
  <si>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</si>
  <si>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</si>
  <si>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</si>
  <si>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</si>
  <si>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</si>
  <si>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</si>
  <si>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</si>
  <si>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</si>
  <si>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</si>
  <si>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</si>
  <si>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</si>
  <si>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</si>
  <si>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</si>
  <si>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</si>
  <si>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</si>
  <si>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</si>
  <si>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</si>
  <si>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</si>
  <si>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</si>
  <si>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</si>
  <si>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</si>
  <si>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</si>
  <si>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</si>
  <si>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</si>
  <si>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</si>
  <si>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</si>
  <si>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</si>
  <si>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</si>
  <si>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</si>
  <si>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</si>
  <si>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</si>
  <si>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</si>
  <si>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</si>
  <si>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</si>
  <si>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</si>
  <si>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</si>
  <si>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</si>
  <si>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</si>
  <si>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</si>
  <si>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</si>
  <si>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</si>
  <si>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</si>
  <si>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</si>
  <si>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</si>
  <si>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</si>
  <si>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</si>
  <si>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</si>
  <si>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</si>
  <si>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</si>
  <si>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</si>
  <si>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</si>
  <si>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</si>
  <si>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</si>
  <si>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</si>
  <si>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</si>
  <si>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</si>
  <si>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</si>
  <si>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</si>
  <si>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</si>
  <si>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</si>
  <si>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</si>
  <si>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</si>
  <si>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</si>
  <si>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</si>
  <si>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</si>
  <si>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</si>
  <si>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</si>
  <si>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</si>
  <si>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</si>
  <si>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</si>
  <si>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</si>
  <si>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</si>
  <si>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</si>
  <si>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</si>
  <si>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</si>
  <si>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</si>
  <si>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</si>
  <si>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</si>
  <si>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</si>
  <si>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</si>
  <si>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</si>
  <si>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</si>
  <si>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</si>
  <si>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</si>
  <si>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</si>
  <si>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</si>
  <si>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</si>
  <si>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</si>
  <si>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</si>
  <si>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</si>
  <si>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</si>
  <si>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</si>
  <si>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</si>
  <si>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</si>
  <si>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</si>
  <si>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</si>
  <si>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</si>
  <si>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</si>
  <si>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</si>
  <si>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</si>
  <si>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</si>
  <si>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</si>
  <si>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</si>
  <si>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</si>
  <si>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</si>
  <si>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</si>
  <si>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</si>
  <si>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</si>
  <si>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</si>
  <si>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</si>
  <si>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</si>
  <si>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</si>
  <si>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</si>
  <si>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</si>
  <si>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</si>
  <si>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</si>
  <si>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</si>
  <si>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</si>
  <si>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</si>
  <si>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</si>
  <si>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</si>
  <si>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</si>
  <si>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</si>
  <si>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</si>
  <si>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</si>
  <si>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</si>
  <si>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</si>
  <si>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</si>
  <si>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</si>
  <si>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</si>
  <si>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</si>
  <si>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</si>
  <si>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</si>
  <si>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</si>
  <si>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</si>
  <si>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</si>
  <si>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</si>
  <si>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</si>
  <si>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</si>
  <si>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</si>
  <si>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</si>
  <si>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</si>
  <si>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</si>
  <si>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</si>
  <si>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</si>
  <si>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</si>
  <si>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</si>
  <si>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</si>
  <si>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</si>
  <si>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</si>
  <si>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</si>
  <si>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</si>
  <si>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</si>
  <si>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</si>
  <si>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</si>
  <si>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</si>
  <si>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</si>
  <si>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</si>
  <si>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</si>
  <si>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</si>
  <si>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</si>
  <si>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</si>
  <si>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</si>
  <si>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</si>
  <si>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</si>
  <si>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</si>
  <si>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</si>
  <si>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</si>
  <si>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</si>
  <si>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</si>
  <si>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</si>
  <si>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</si>
  <si>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</si>
  <si>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</si>
  <si>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</si>
  <si>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</si>
  <si>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</si>
  <si>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</si>
  <si>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</si>
  <si>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</si>
  <si>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</si>
  <si>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</si>
  <si>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</si>
  <si>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</si>
  <si>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</si>
  <si>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</si>
  <si>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</si>
  <si>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</si>
  <si>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</si>
  <si>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</si>
  <si>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</si>
  <si>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</si>
  <si>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</si>
  <si>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</si>
  <si>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</si>
  <si>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</si>
  <si>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</si>
  <si>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</si>
  <si>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</si>
  <si>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</si>
  <si>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</si>
  <si>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</si>
  <si>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</si>
  <si>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</si>
  <si>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</si>
  <si>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</si>
  <si>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</si>
  <si>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</si>
  <si>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</si>
  <si>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</si>
  <si>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</si>
  <si>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</si>
  <si>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</si>
  <si>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</si>
  <si>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</si>
  <si>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</si>
  <si>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</si>
  <si>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</si>
  <si>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</si>
  <si>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</si>
  <si>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</si>
  <si>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</si>
  <si>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</si>
  <si>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</si>
  <si>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</si>
  <si>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</si>
  <si>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</si>
  <si>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</si>
  <si>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</si>
  <si>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</si>
  <si>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</si>
  <si>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</si>
  <si>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</si>
  <si>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</si>
  <si>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</si>
  <si>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</si>
  <si>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</si>
  <si>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</si>
  <si>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</si>
  <si>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</si>
  <si>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</si>
  <si>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</si>
  <si>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</si>
  <si>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</si>
  <si>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</si>
  <si>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</si>
  <si>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</si>
  <si>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</si>
  <si>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</si>
  <si>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</si>
  <si>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</si>
  <si>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</si>
  <si>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</si>
  <si>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</si>
  <si>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</si>
  <si>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</si>
  <si>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</si>
  <si>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</si>
  <si>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</si>
  <si>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</si>
  <si>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</si>
  <si>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</si>
  <si>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</si>
  <si>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</si>
  <si>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</si>
  <si>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</si>
  <si>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</si>
  <si>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</si>
  <si>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</si>
  <si>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</si>
  <si>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</si>
  <si>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</si>
  <si>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</si>
  <si>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</si>
  <si>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</si>
  <si>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</si>
  <si>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</si>
  <si>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</si>
  <si>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</si>
  <si>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</si>
  <si>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</si>
  <si>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</si>
  <si>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</si>
  <si>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</si>
  <si>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</si>
  <si>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</si>
  <si>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</si>
  <si>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</si>
  <si>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</si>
  <si>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</si>
  <si>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</si>
  <si>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</si>
  <si>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</si>
  <si>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</si>
  <si>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</si>
  <si>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</si>
  <si>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</si>
  <si>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</si>
  <si>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</si>
  <si>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</si>
  <si>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</si>
  <si>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</si>
  <si>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</si>
  <si>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</si>
  <si>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</si>
  <si>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</si>
  <si>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</si>
  <si>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</si>
  <si>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</si>
  <si>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</si>
  <si>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</si>
  <si>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</si>
  <si>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</si>
  <si>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</si>
  <si>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</si>
  <si>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</si>
  <si>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</si>
  <si>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</si>
  <si>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</si>
  <si>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</si>
  <si>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</si>
  <si>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</si>
  <si>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</si>
  <si>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</si>
  <si>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</si>
  <si>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</si>
  <si>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</si>
  <si>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</si>
  <si>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</si>
  <si>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</si>
  <si>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</si>
  <si>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</si>
  <si>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</si>
  <si>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</si>
  <si>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</si>
  <si>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</si>
  <si>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</si>
  <si>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</si>
  <si>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</si>
  <si>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</si>
  <si>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</si>
  <si>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</si>
  <si>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</si>
  <si>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</si>
  <si>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</si>
  <si>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</si>
  <si>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</si>
  <si>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</si>
  <si>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</si>
  <si>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</si>
  <si>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</si>
  <si>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</si>
  <si>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</si>
  <si>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</si>
  <si>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</si>
  <si>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</si>
  <si>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</si>
  <si>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</si>
  <si>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</si>
  <si>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</si>
  <si>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</si>
  <si>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</si>
  <si>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</si>
  <si>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</si>
  <si>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</si>
  <si>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</si>
  <si>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</si>
  <si>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</si>
  <si>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</si>
  <si>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</si>
  <si>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</si>
  <si>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</si>
  <si>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</si>
  <si>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</si>
  <si>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</si>
  <si>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</si>
  <si>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</si>
  <si>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</si>
  <si>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</si>
  <si>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</si>
  <si>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</si>
  <si>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</si>
  <si>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</si>
  <si>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</si>
  <si>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</si>
  <si>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</si>
  <si>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</si>
  <si>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</si>
  <si>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</si>
  <si>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</si>
  <si>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</si>
  <si>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</si>
  <si>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</si>
  <si>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</si>
  <si>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</si>
  <si>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</si>
  <si>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</si>
  <si>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</si>
  <si>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</si>
  <si>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</si>
  <si>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</si>
  <si>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</si>
  <si>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</si>
  <si>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</si>
  <si>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</si>
  <si>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</si>
  <si>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</si>
  <si>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</si>
  <si>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</si>
  <si>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</si>
  <si>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</si>
  <si>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</si>
  <si>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</si>
  <si>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</si>
  <si>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</si>
  <si>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</si>
  <si>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</si>
  <si>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</si>
  <si>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</si>
  <si>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</si>
  <si>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</si>
  <si>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</si>
  <si>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</si>
  <si>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</si>
  <si>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</si>
  <si>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</si>
  <si>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</si>
  <si>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</si>
  <si>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</si>
  <si>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</si>
  <si>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</si>
  <si>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</si>
  <si>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</si>
  <si>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</si>
  <si>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</si>
  <si>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</si>
  <si>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</si>
  <si>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</si>
  <si>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</si>
  <si>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</si>
  <si>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</si>
  <si>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</si>
  <si>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</si>
  <si>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</si>
  <si>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</si>
  <si>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</si>
  <si>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</si>
  <si>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</si>
  <si>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</si>
  <si>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</si>
  <si>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</si>
  <si>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</si>
  <si>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</si>
  <si>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</si>
  <si>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</si>
  <si>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</si>
  <si>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</si>
  <si>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</si>
  <si>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</si>
  <si>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</si>
  <si>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</si>
  <si>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</si>
  <si>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</si>
  <si>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</si>
  <si>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</si>
  <si>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</si>
  <si>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</si>
  <si>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</si>
  <si>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</si>
  <si>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</si>
  <si>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</si>
  <si>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</si>
  <si>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</si>
  <si>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</si>
  <si>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</si>
  <si>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</si>
  <si>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</si>
  <si>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</si>
  <si>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</si>
  <si>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</si>
  <si>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</si>
  <si>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</si>
  <si>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</si>
  <si>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</si>
  <si>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</si>
  <si>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</si>
  <si>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</si>
  <si>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</si>
  <si>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</si>
  <si>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</si>
  <si>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</si>
  <si>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</si>
  <si>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</si>
  <si>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</si>
  <si>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</si>
  <si>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</si>
  <si>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</si>
  <si>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</si>
  <si>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</si>
  <si>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</si>
  <si>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</si>
  <si>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</si>
  <si>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</si>
  <si>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</si>
  <si>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</si>
  <si>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</si>
  <si>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</si>
  <si>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</si>
  <si>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</si>
  <si>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</si>
  <si>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</si>
  <si>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</si>
  <si>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</si>
  <si>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</si>
  <si>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</si>
  <si>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</si>
  <si>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</si>
  <si>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</si>
  <si>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</si>
  <si>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</si>
  <si>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</si>
  <si>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</si>
  <si>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</si>
  <si>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</si>
  <si>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</si>
  <si>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</si>
  <si>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</si>
  <si>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</si>
  <si>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</si>
  <si>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</si>
  <si>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</si>
  <si>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</si>
  <si>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</si>
  <si>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</si>
  <si>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</si>
  <si>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</si>
  <si>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</si>
  <si>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</si>
  <si>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</si>
  <si>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</si>
  <si>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</si>
  <si>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</si>
  <si>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</si>
  <si>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</si>
  <si>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</si>
  <si>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</si>
  <si>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</si>
  <si>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</si>
  <si>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</si>
  <si>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</si>
  <si>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</si>
  <si>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</si>
  <si>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</si>
  <si>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</si>
  <si>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</si>
  <si>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</si>
  <si>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</si>
  <si>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</si>
  <si>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</si>
  <si>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</si>
  <si>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</si>
  <si>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</si>
  <si>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</si>
  <si>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</si>
  <si>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</si>
  <si>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</si>
  <si>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</si>
  <si>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</si>
  <si>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</si>
  <si>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</si>
  <si>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</si>
  <si>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</si>
  <si>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</si>
  <si>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</si>
  <si>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</si>
  <si>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</si>
  <si>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</si>
  <si>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</si>
  <si>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</si>
  <si>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</si>
  <si>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</si>
  <si>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</si>
  <si>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</si>
  <si>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</si>
  <si>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</si>
  <si>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</si>
  <si>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</si>
  <si>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</si>
  <si>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</si>
  <si>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</si>
  <si>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</si>
  <si>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</si>
  <si>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</si>
  <si>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</si>
  <si>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</si>
  <si>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</si>
  <si>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</si>
  <si>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</si>
  <si>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</si>
  <si>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</si>
  <si>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</si>
  <si>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</si>
  <si>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</si>
  <si>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</si>
  <si>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</si>
  <si>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</si>
  <si>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</si>
  <si>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</si>
  <si>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</si>
  <si>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</si>
  <si>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</si>
  <si>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</si>
  <si>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</si>
  <si>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</si>
  <si>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</si>
  <si>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</si>
  <si>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</si>
  <si>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</si>
  <si>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</si>
  <si>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</si>
  <si>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</si>
  <si>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</si>
  <si>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</si>
  <si>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</si>
  <si>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</si>
  <si>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</si>
  <si>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</si>
  <si>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</si>
  <si>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</si>
  <si>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</si>
  <si>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</si>
  <si>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</si>
  <si>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</si>
  <si>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</si>
  <si>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</si>
  <si>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</si>
  <si>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</si>
  <si>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</si>
  <si>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</si>
  <si>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</si>
  <si>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</si>
  <si>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</si>
  <si>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</si>
  <si>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</si>
  <si>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</si>
  <si>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</si>
  <si>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</si>
  <si>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</si>
  <si>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</si>
  <si>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</si>
  <si>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</si>
  <si>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</si>
  <si>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</si>
  <si>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</si>
  <si>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</si>
  <si>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</si>
  <si>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</si>
  <si>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</si>
  <si>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</si>
  <si>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</si>
  <si>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</si>
  <si>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</si>
  <si>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</si>
  <si>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</si>
  <si>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</si>
  <si>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</si>
  <si>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</si>
  <si>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</si>
  <si>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</si>
  <si>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</si>
  <si>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</si>
  <si>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</si>
  <si>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</si>
  <si>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</si>
  <si>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</si>
  <si>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</si>
  <si>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</si>
  <si>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</si>
  <si>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</si>
  <si>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</si>
  <si>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</si>
  <si>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</si>
  <si>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</si>
  <si>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</si>
  <si>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</si>
  <si>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</si>
  <si>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</si>
  <si>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</si>
  <si>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</si>
  <si>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</si>
  <si>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</si>
  <si>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</si>
  <si>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</si>
  <si>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</si>
  <si>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</si>
  <si>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</si>
  <si>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</si>
  <si>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</si>
  <si>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</si>
  <si>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</si>
  <si>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</si>
  <si>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</si>
  <si>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</si>
  <si>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</si>
  <si>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</si>
  <si>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</si>
  <si>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</si>
  <si>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</si>
  <si>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</si>
  <si>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</si>
  <si>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</si>
  <si>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</si>
  <si>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</si>
  <si>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</si>
  <si>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</si>
  <si>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</si>
  <si>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</si>
  <si>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</si>
  <si>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</si>
  <si>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</si>
  <si>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</si>
  <si>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</si>
  <si>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</si>
  <si>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</si>
  <si>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</si>
  <si>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</si>
  <si>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</si>
  <si>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</si>
  <si>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</si>
  <si>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</si>
  <si>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</si>
  <si>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</si>
  <si>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</si>
  <si>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</si>
  <si>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</si>
  <si>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</si>
  <si>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</si>
  <si>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</si>
  <si>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</si>
  <si>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</si>
  <si>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</si>
  <si>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</si>
  <si>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</si>
  <si>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</si>
  <si>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</si>
  <si>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</si>
  <si>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</si>
  <si>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</si>
  <si>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</si>
  <si>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</si>
  <si>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</si>
  <si>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</si>
  <si>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</si>
  <si>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</si>
  <si>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</si>
  <si>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</si>
  <si>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</si>
  <si>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</si>
  <si>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</si>
  <si>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</si>
  <si>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</si>
  <si>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</si>
  <si>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</si>
  <si>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</si>
  <si>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</si>
  <si>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</si>
  <si>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</si>
  <si>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</si>
  <si>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</si>
  <si>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</si>
  <si>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</si>
  <si>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</si>
  <si>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</si>
  <si>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</si>
  <si>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</si>
  <si>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</si>
  <si>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</si>
  <si>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</si>
  <si>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</si>
  <si>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</si>
  <si>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</si>
  <si>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</si>
  <si>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</si>
  <si>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</si>
  <si>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</si>
  <si>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</si>
  <si>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</si>
  <si>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</si>
  <si>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</si>
  <si>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</si>
  <si>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</si>
  <si>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</si>
  <si>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</si>
  <si>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</si>
  <si>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</si>
  <si>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</si>
  <si>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</si>
  <si>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</si>
  <si>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</si>
  <si>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</si>
  <si>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</si>
  <si>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</si>
  <si>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</si>
  <si>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</si>
  <si>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</si>
  <si>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</si>
  <si>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</si>
  <si>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</si>
  <si>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</si>
  <si>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</si>
  <si>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</si>
  <si>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</si>
  <si>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</si>
  <si>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</si>
  <si>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</si>
  <si>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</si>
  <si>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</si>
  <si>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</si>
  <si>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</si>
  <si>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</si>
  <si>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</si>
  <si>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</si>
  <si>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</si>
  <si>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</si>
  <si>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</si>
  <si>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</si>
  <si>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</si>
  <si>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</si>
  <si>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</si>
  <si>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</si>
  <si>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</si>
  <si>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</si>
  <si>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</si>
  <si>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</si>
  <si>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</si>
  <si>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</si>
  <si>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</si>
  <si>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</si>
  <si>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</si>
  <si>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</si>
  <si>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</si>
  <si>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</si>
  <si>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</si>
  <si>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</si>
  <si>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</si>
  <si>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</si>
  <si>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</si>
  <si>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</si>
  <si>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</si>
  <si>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</si>
  <si>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</si>
  <si>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</si>
  <si>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</si>
  <si>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</si>
  <si>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</si>
  <si>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</si>
  <si>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</si>
  <si>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</si>
  <si>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</si>
  <si>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</si>
  <si>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</si>
  <si>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</si>
  <si>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</si>
  <si>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</si>
  <si>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</si>
  <si>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</si>
  <si>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</si>
  <si>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</si>
  <si>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</si>
  <si>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</si>
  <si>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</si>
  <si>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</si>
  <si>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</si>
  <si>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</si>
  <si>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</si>
  <si>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</si>
  <si>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</si>
  <si>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</si>
  <si>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</si>
  <si>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</si>
  <si>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</si>
  <si>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</si>
  <si>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</si>
  <si>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</si>
  <si>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</si>
  <si>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</si>
  <si>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</si>
  <si>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</si>
  <si>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</si>
  <si>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</si>
  <si>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</si>
  <si>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</si>
  <si>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</si>
  <si>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</si>
  <si>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</si>
  <si>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</si>
  <si>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</si>
  <si>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</si>
  <si>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</si>
  <si>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</si>
  <si>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</si>
  <si>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</si>
  <si>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</si>
  <si>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</si>
  <si>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</si>
  <si>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</si>
  <si>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</si>
  <si>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</si>
  <si>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</si>
  <si>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</si>
  <si>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</si>
  <si>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</si>
  <si>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</si>
  <si>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</si>
  <si>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</si>
  <si>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</si>
  <si>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</si>
  <si>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</si>
  <si>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</si>
  <si>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</si>
  <si>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</si>
  <si>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</si>
  <si>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</si>
  <si>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</si>
  <si>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</si>
  <si>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</si>
  <si>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</si>
  <si>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</si>
  <si>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</si>
  <si>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</si>
  <si>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</si>
  <si>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</si>
  <si>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</si>
  <si>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</si>
  <si>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</si>
  <si>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</si>
  <si>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</si>
  <si>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</si>
  <si>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</si>
  <si>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</si>
  <si>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</si>
  <si>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</si>
  <si>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</si>
  <si>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</si>
  <si>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</si>
  <si>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</si>
  <si>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</si>
  <si>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</si>
  <si>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</si>
  <si>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</si>
  <si>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</si>
  <si>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</si>
  <si>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</si>
  <si>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</si>
  <si>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</si>
  <si>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</si>
  <si>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</si>
  <si>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</si>
  <si>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</si>
  <si>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</si>
  <si>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</si>
  <si>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</si>
  <si>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</si>
  <si>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</si>
  <si>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</si>
  <si>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</si>
  <si>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</si>
  <si>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</si>
  <si>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</si>
  <si>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</si>
  <si>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</si>
  <si>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</si>
  <si>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</si>
  <si>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</si>
  <si>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</si>
  <si>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</si>
  <si>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</si>
  <si>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</si>
  <si>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</si>
  <si>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</si>
  <si>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</si>
  <si>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</si>
  <si>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</si>
  <si>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</si>
  <si>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</si>
  <si>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</si>
  <si>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</si>
  <si>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</si>
  <si>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</si>
  <si>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</si>
  <si>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</si>
  <si>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</si>
  <si>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</si>
  <si>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</si>
  <si>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</si>
  <si>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</si>
  <si>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</si>
  <si>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</si>
  <si>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</si>
  <si>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</si>
  <si>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</si>
  <si>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</si>
  <si>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</si>
  <si>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</si>
  <si>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</si>
  <si>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</si>
  <si>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</si>
  <si>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</si>
  <si>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</si>
  <si>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</si>
  <si>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</si>
  <si>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</si>
  <si>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</si>
  <si>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</si>
  <si>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</si>
  <si>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</si>
  <si>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</si>
  <si>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</si>
  <si>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</si>
  <si>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</si>
  <si>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</si>
  <si>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</si>
  <si>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</si>
  <si>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</si>
  <si>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</si>
  <si>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</si>
  <si>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</si>
  <si>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</si>
  <si>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</si>
  <si>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</si>
  <si>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</si>
  <si>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</si>
  <si>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</si>
  <si>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</si>
  <si>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</si>
  <si>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</si>
  <si>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</si>
  <si>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</si>
  <si>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</si>
  <si>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</si>
  <si>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</si>
  <si>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</si>
  <si>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</si>
  <si>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</si>
  <si>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</si>
  <si>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</si>
  <si>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</si>
  <si>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</si>
  <si>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</si>
  <si>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</si>
  <si>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</si>
  <si>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</si>
  <si>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</si>
  <si>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</si>
  <si>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</si>
  <si>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</si>
  <si>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</si>
  <si>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</si>
  <si>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</si>
  <si>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</si>
  <si>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</si>
  <si>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</si>
  <si>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</si>
  <si>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</si>
  <si>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</si>
  <si>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</si>
  <si>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</si>
  <si>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</si>
  <si>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</si>
  <si>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</si>
  <si>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</si>
  <si>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</si>
  <si>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</si>
  <si>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</si>
  <si>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</si>
  <si>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</si>
  <si>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</si>
  <si>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</si>
  <si>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</si>
  <si>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</si>
  <si>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</si>
  <si>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</si>
  <si>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</si>
  <si>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</si>
  <si>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</si>
  <si>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</si>
  <si>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</si>
  <si>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</si>
  <si>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</si>
  <si>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</si>
  <si>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</si>
  <si>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</si>
  <si>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</si>
  <si>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</si>
  <si>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</si>
  <si>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</si>
  <si>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</si>
  <si>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</si>
  <si>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</si>
  <si>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</si>
  <si>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</si>
  <si>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</si>
  <si>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</si>
  <si>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</si>
  <si>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</si>
  <si>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</si>
  <si>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</si>
  <si>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</si>
  <si>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</si>
  <si>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</si>
  <si>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</si>
  <si>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</si>
  <si>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</si>
  <si>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</si>
  <si>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</si>
  <si>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</si>
  <si>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</si>
  <si>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</si>
  <si>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</si>
  <si>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</si>
  <si>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</si>
  <si>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</si>
  <si>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</si>
  <si>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</si>
  <si>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</si>
  <si>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</si>
  <si>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</si>
  <si>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</si>
  <si>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</si>
  <si>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</si>
  <si>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</si>
  <si>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</si>
  <si>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</si>
  <si>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</si>
  <si>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</si>
  <si>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</si>
  <si>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</si>
  <si>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</si>
  <si>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</si>
  <si>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</si>
  <si>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</si>
  <si>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</si>
  <si>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</si>
  <si>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</si>
  <si>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</si>
  <si>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</si>
  <si>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</si>
  <si>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</si>
  <si>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</si>
  <si>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</si>
  <si>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</si>
  <si>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</si>
  <si>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</si>
  <si>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</si>
  <si>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</si>
  <si>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</si>
  <si>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</si>
  <si>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</si>
  <si>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</si>
  <si>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</si>
  <si>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</si>
  <si>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</si>
  <si>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</si>
  <si>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</si>
  <si>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</si>
  <si>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</si>
  <si>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</si>
  <si>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</si>
  <si>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</si>
  <si>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</si>
  <si>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</si>
  <si>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</si>
  <si>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</si>
  <si>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</si>
  <si>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</si>
  <si>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</si>
  <si>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</si>
  <si>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</si>
  <si>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</si>
  <si>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</si>
  <si>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</si>
  <si>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</si>
  <si>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</si>
  <si>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</si>
  <si>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</si>
  <si>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</si>
  <si>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</si>
  <si>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</si>
  <si>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</si>
  <si>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</si>
  <si>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</si>
  <si>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</si>
  <si>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</si>
  <si>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</si>
  <si>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</si>
  <si>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</si>
  <si>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</si>
  <si>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</si>
  <si>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</si>
  <si>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</si>
  <si>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</si>
  <si>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</si>
  <si>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</si>
  <si>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</si>
  <si>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</si>
  <si>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</si>
  <si>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</si>
  <si>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</si>
  <si>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</si>
  <si>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</si>
  <si>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</si>
  <si>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</si>
  <si>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</si>
  <si>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</si>
  <si>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</si>
  <si>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</si>
  <si>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</si>
  <si>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</si>
  <si>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</si>
  <si>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</si>
  <si>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</si>
  <si>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</si>
  <si>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</si>
  <si>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</si>
  <si>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</si>
  <si>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</si>
  <si>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</si>
  <si>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</si>
  <si>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</si>
  <si>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</si>
  <si>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</si>
  <si>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</si>
  <si>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</si>
  <si>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</si>
  <si>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</si>
  <si>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</si>
  <si>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</si>
  <si>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</si>
  <si>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</si>
  <si>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</si>
  <si>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</si>
  <si>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</si>
  <si>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</si>
  <si>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</si>
  <si>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</si>
  <si>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</si>
  <si>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</si>
  <si>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</si>
  <si>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</si>
  <si>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</si>
  <si>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</si>
  <si>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</si>
  <si>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</si>
  <si>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</si>
  <si>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</si>
  <si>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</si>
  <si>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</si>
  <si>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</si>
  <si>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</si>
  <si>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</si>
  <si>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</si>
  <si>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</si>
  <si>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</si>
  <si>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</si>
  <si>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</si>
  <si>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</si>
  <si>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</si>
  <si>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</si>
  <si>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</si>
  <si>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</si>
  <si>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</si>
  <si>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</si>
  <si>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</si>
  <si>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</si>
  <si>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</si>
  <si>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</si>
  <si>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</si>
  <si>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</si>
  <si>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</si>
  <si>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</si>
  <si>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</si>
  <si>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</si>
  <si>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</si>
  <si>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</si>
  <si>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</si>
  <si>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</si>
  <si>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</si>
  <si>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</si>
  <si>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</si>
  <si>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</si>
  <si>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</si>
  <si>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</si>
  <si>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</si>
  <si>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</si>
  <si>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</si>
  <si>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</si>
  <si>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</si>
  <si>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</si>
  <si>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</si>
  <si>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</si>
  <si>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</si>
  <si>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</si>
  <si>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</si>
  <si>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</si>
  <si>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</si>
  <si>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</si>
  <si>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</si>
  <si>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</si>
  <si>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</si>
  <si>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</si>
  <si>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</si>
  <si>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</si>
  <si>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</si>
  <si>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</si>
  <si>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</si>
  <si>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</si>
  <si>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</si>
  <si>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</si>
  <si>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</si>
  <si>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</si>
  <si>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</si>
  <si>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</si>
  <si>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</si>
  <si>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</si>
  <si>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</si>
  <si>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</si>
  <si>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</si>
  <si>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</si>
  <si>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</si>
  <si>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</si>
  <si>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</si>
  <si>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</si>
  <si>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</si>
  <si>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</si>
  <si>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</si>
  <si>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</si>
  <si>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</si>
  <si>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</si>
  <si>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</si>
  <si>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</si>
  <si>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</si>
  <si>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</si>
  <si>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</si>
  <si>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</si>
  <si>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</si>
  <si>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</si>
  <si>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</si>
  <si>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</si>
  <si>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</si>
  <si>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</si>
  <si>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</si>
  <si>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</si>
  <si>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</si>
  <si>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</si>
  <si>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</si>
  <si>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</si>
  <si>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</si>
  <si>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</si>
  <si>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</si>
  <si>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</si>
  <si>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</si>
  <si>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</si>
  <si>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</si>
  <si>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</si>
  <si>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</si>
  <si>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</si>
  <si>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</si>
  <si>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</si>
  <si>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</si>
  <si>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</si>
  <si>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</si>
  <si>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</si>
  <si>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</si>
  <si>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</si>
  <si>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</si>
  <si>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</si>
  <si>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</si>
  <si>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</si>
  <si>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</si>
  <si>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</si>
  <si>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</si>
  <si>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</si>
  <si>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</si>
  <si>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</si>
  <si>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</si>
  <si>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</si>
  <si>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</si>
  <si>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</si>
  <si>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</si>
  <si>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</si>
  <si>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</si>
  <si>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</si>
  <si>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</si>
  <si>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</si>
  <si>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</si>
  <si>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</si>
  <si>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</si>
  <si>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</si>
  <si>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</si>
  <si>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</si>
  <si>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</si>
  <si>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</si>
  <si>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</si>
  <si>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</si>
  <si>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</si>
  <si>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</si>
  <si>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</si>
  <si>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</si>
  <si>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</si>
  <si>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</si>
  <si>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</si>
  <si>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</si>
  <si>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</si>
  <si>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</si>
  <si>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</si>
  <si>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</si>
  <si>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</si>
  <si>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</si>
  <si>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</si>
  <si>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</si>
  <si>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</si>
  <si>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</si>
  <si>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</si>
  <si>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</si>
  <si>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</si>
  <si>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</si>
  <si>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</si>
  <si>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</si>
  <si>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</si>
  <si>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</si>
  <si>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</si>
  <si>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</si>
  <si>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</si>
  <si>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</si>
  <si>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</si>
  <si>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</si>
  <si>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</si>
  <si>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</si>
  <si>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</si>
  <si>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</si>
  <si>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</si>
  <si>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</si>
  <si>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</si>
  <si>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</si>
  <si>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</si>
  <si>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</si>
  <si>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</si>
  <si>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</si>
  <si>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</si>
  <si>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</si>
  <si>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</si>
  <si>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</si>
  <si>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</si>
  <si>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</si>
  <si>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</si>
  <si>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</si>
  <si>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</si>
  <si>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</si>
  <si>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</si>
  <si>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</si>
  <si>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</si>
  <si>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</si>
  <si>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</si>
  <si>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</si>
  <si>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</si>
  <si>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</si>
  <si>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</si>
  <si>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</si>
  <si>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</si>
  <si>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</si>
  <si>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</si>
  <si>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</si>
  <si>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</si>
  <si>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</si>
  <si>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</si>
  <si>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</si>
  <si>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</si>
  <si>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</si>
  <si>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</si>
  <si>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</si>
  <si>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</si>
  <si>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</si>
  <si>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</si>
  <si>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</si>
  <si>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</si>
  <si>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</si>
  <si>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</si>
  <si>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</si>
  <si>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</si>
  <si>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</si>
  <si>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</si>
  <si>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</si>
  <si>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</si>
  <si>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</si>
  <si>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</si>
  <si>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</si>
  <si>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</si>
  <si>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</si>
  <si>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</si>
  <si>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</si>
  <si>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</si>
  <si>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</si>
  <si>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</si>
  <si>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</si>
  <si>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</si>
  <si>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</si>
  <si>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</si>
  <si>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</si>
  <si>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</si>
  <si>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</si>
  <si>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</si>
  <si>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</si>
  <si>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</si>
  <si>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</si>
  <si>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</si>
  <si>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</si>
  <si>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</si>
  <si>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</si>
  <si>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</si>
  <si>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</si>
  <si>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</si>
  <si>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</si>
  <si>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</si>
  <si>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</si>
  <si>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</si>
  <si>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</si>
  <si>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</si>
  <si>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</si>
  <si>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</si>
  <si>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</si>
  <si>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</si>
  <si>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</si>
  <si>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</si>
  <si>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</si>
  <si>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</si>
  <si>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</si>
  <si>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</si>
  <si>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</si>
  <si>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</si>
  <si>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</si>
  <si>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</si>
  <si>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</si>
  <si>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</si>
  <si>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</si>
  <si>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</si>
  <si>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</si>
  <si>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</si>
  <si>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</si>
  <si>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</si>
  <si>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</si>
  <si>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</si>
  <si>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</si>
  <si>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</si>
  <si>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</si>
  <si>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</si>
  <si>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</si>
  <si>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</si>
  <si>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</si>
  <si>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</si>
  <si>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</si>
  <si>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</si>
  <si>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</si>
  <si>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</si>
  <si>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</si>
  <si>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</si>
  <si>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</si>
  <si>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</si>
  <si>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</si>
  <si>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</si>
  <si>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</si>
  <si>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</si>
  <si>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</si>
  <si>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</si>
  <si>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</si>
  <si>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</si>
  <si>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</si>
  <si>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</si>
  <si>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</si>
  <si>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</si>
  <si>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</si>
  <si>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</si>
  <si>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</si>
  <si>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</si>
  <si>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</si>
  <si>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</si>
  <si>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</si>
  <si>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</si>
  <si>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</si>
  <si>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</si>
  <si>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</si>
  <si>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</si>
  <si>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</si>
  <si>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</si>
  <si>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</si>
  <si>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</si>
  <si>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</si>
  <si>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</si>
  <si>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</si>
  <si>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</si>
  <si>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</si>
  <si>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</si>
  <si>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</si>
  <si>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</si>
  <si>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</si>
  <si>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</si>
  <si>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</si>
  <si>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</si>
  <si>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</si>
  <si>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</si>
  <si>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</si>
  <si>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</si>
  <si>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</si>
  <si>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</si>
  <si>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</si>
  <si>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</si>
  <si>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</si>
  <si>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</si>
  <si>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</si>
  <si>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</si>
  <si>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</si>
  <si>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</si>
  <si>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</si>
  <si>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</si>
  <si>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</si>
  <si>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</si>
  <si>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</si>
  <si>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</si>
  <si>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</si>
  <si>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</si>
  <si>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</si>
  <si>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</si>
  <si>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</si>
  <si>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</si>
  <si>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</si>
  <si>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</si>
  <si>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</si>
  <si>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</si>
  <si>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</si>
  <si>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</si>
  <si>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</si>
  <si>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</si>
  <si>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</si>
  <si>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</si>
  <si>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</si>
  <si>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</si>
  <si>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</si>
  <si>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</si>
  <si>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</si>
  <si>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</si>
  <si>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</si>
  <si>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</si>
  <si>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</si>
  <si>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</si>
  <si>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</si>
  <si>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</si>
  <si>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</si>
  <si>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</si>
  <si>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</si>
  <si>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</si>
  <si>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</si>
  <si>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</si>
  <si>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</si>
  <si>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</si>
  <si>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</si>
  <si>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</si>
  <si>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</si>
  <si>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</si>
  <si>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</si>
  <si>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</si>
  <si>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</si>
  <si>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</si>
  <si>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</si>
  <si>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</si>
  <si>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</si>
  <si>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</si>
  <si>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</si>
  <si>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</si>
  <si>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</si>
  <si>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</si>
  <si>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</si>
  <si>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</si>
  <si>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</si>
  <si>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</si>
  <si>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</si>
  <si>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</si>
  <si>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</si>
  <si>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</si>
  <si>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</si>
  <si>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</si>
  <si>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</si>
  <si>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</si>
  <si>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</si>
  <si>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</si>
  <si>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</si>
  <si>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</si>
  <si>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</si>
  <si>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</si>
  <si>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</si>
  <si>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</si>
  <si>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</si>
  <si>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</si>
  <si>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</si>
  <si>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</si>
  <si>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</si>
  <si>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</si>
  <si>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</si>
  <si>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</si>
  <si>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</si>
  <si>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</si>
  <si>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</si>
  <si>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</si>
  <si>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</si>
  <si>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</si>
  <si>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</si>
  <si>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</si>
  <si>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</si>
  <si>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</si>
  <si>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</si>
  <si>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</si>
  <si>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</si>
  <si>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</si>
  <si>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</si>
  <si>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</si>
  <si>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</si>
  <si>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</si>
  <si>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</si>
  <si>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</si>
  <si>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</si>
  <si>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</si>
  <si>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</si>
  <si>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</si>
  <si>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</si>
  <si>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</si>
  <si>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</si>
  <si>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</si>
  <si>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</si>
  <si>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</si>
  <si>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</si>
  <si>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</si>
  <si>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</si>
  <si>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</si>
  <si>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</si>
  <si>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</si>
  <si>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</si>
  <si>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</si>
  <si>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</si>
  <si>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</si>
  <si>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</si>
  <si>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</si>
  <si>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</si>
  <si>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</si>
  <si>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</si>
  <si>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</si>
  <si>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</si>
  <si>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</si>
  <si>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</si>
  <si>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</si>
  <si>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</si>
  <si>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</si>
  <si>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</si>
  <si>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</si>
  <si>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</si>
  <si>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</si>
  <si>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</si>
  <si>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</si>
  <si>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</si>
  <si>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</si>
  <si>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</si>
  <si>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</si>
  <si>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</si>
  <si>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</si>
  <si>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</si>
  <si>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</si>
  <si>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</si>
  <si>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</si>
  <si>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</si>
  <si>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</si>
  <si>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</si>
  <si>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</si>
  <si>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</si>
  <si>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</si>
  <si>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</si>
  <si>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</si>
  <si>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</si>
  <si>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</si>
  <si>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</si>
  <si>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</si>
  <si>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</si>
  <si>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</si>
  <si>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</si>
  <si>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</si>
  <si>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</si>
  <si>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</si>
  <si>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</si>
  <si>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</si>
  <si>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</si>
  <si>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</si>
  <si>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</si>
  <si>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</si>
  <si>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</si>
  <si>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</si>
  <si>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</si>
  <si>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</si>
  <si>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</si>
  <si>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</si>
  <si>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</si>
  <si>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</si>
  <si>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</si>
  <si>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</si>
  <si>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</si>
  <si>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</si>
  <si>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</si>
  <si>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</si>
  <si>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</si>
  <si>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</si>
  <si>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</si>
  <si>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</si>
  <si>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</si>
  <si>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</si>
  <si>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</si>
  <si>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</si>
  <si>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</si>
  <si>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</si>
  <si>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</si>
  <si>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</si>
  <si>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</si>
  <si>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</si>
  <si>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</si>
  <si>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</si>
  <si>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</si>
  <si>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</si>
  <si>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</si>
  <si>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</si>
  <si>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</si>
  <si>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</si>
  <si>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</si>
  <si>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</si>
  <si>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</si>
  <si>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</si>
  <si>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</si>
  <si>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</si>
  <si>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</si>
  <si>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</si>
  <si>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</si>
  <si>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</si>
  <si>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</si>
  <si>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</si>
  <si>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</si>
  <si>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</si>
  <si>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</si>
  <si>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</si>
  <si>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</si>
  <si>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</si>
  <si>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</si>
  <si>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</si>
  <si>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</si>
  <si>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</si>
  <si>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</si>
  <si>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</si>
  <si>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</si>
  <si>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</si>
  <si>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</si>
  <si>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</si>
  <si>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</si>
  <si>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</si>
  <si>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</si>
  <si>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</si>
  <si>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</si>
  <si>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</si>
  <si>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</si>
  <si>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</si>
  <si>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</si>
  <si>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</si>
  <si>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</si>
  <si>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</si>
  <si>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</si>
  <si>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</si>
  <si>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</si>
  <si>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</si>
  <si>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</si>
  <si>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</si>
  <si>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</si>
  <si>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</si>
  <si>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</si>
  <si>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</si>
  <si>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</si>
  <si>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</si>
  <si>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</si>
  <si>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</si>
  <si>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</si>
  <si>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</si>
  <si>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</si>
  <si>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</si>
  <si>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</si>
  <si>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</si>
  <si>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</si>
  <si>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</si>
  <si>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</si>
  <si>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</si>
  <si>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</si>
  <si>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</si>
  <si>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</si>
  <si>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</si>
  <si>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</si>
  <si>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</si>
  <si>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</si>
  <si>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</si>
  <si>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</si>
  <si>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</si>
  <si>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</si>
  <si>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</si>
  <si>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</si>
  <si>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</si>
  <si>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</si>
  <si>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</si>
  <si>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</si>
  <si>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</si>
  <si>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</si>
  <si>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</si>
  <si>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</si>
  <si>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</si>
  <si>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</si>
  <si>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</si>
  <si>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</si>
  <si>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</si>
  <si>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</si>
  <si>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</si>
  <si>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</si>
  <si>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</si>
  <si>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</si>
  <si>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</si>
  <si>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</si>
  <si>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</si>
  <si>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</si>
  <si>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</si>
  <si>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</si>
  <si>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</si>
  <si>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</si>
  <si>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</si>
  <si>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</si>
  <si>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</si>
  <si>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</si>
  <si>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</si>
  <si>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</si>
  <si>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</si>
  <si>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</si>
  <si>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</si>
  <si>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</si>
  <si>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</si>
  <si>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</si>
  <si>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</si>
  <si>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</si>
  <si>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</si>
  <si>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</si>
  <si>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</si>
  <si>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</si>
  <si>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</si>
  <si>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</si>
  <si>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</si>
  <si>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</si>
  <si>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</si>
  <si>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</si>
  <si>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</si>
  <si>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</si>
  <si>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</si>
  <si>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</si>
  <si>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</si>
  <si>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</si>
  <si>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</si>
  <si>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</si>
  <si>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</si>
  <si>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</si>
  <si>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</si>
  <si>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</si>
  <si>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</si>
  <si>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</si>
  <si>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</si>
  <si>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</si>
  <si>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</si>
  <si>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</si>
  <si>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</si>
  <si>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</si>
  <si>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</si>
  <si>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</si>
  <si>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</si>
  <si>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</si>
  <si>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</si>
  <si>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</si>
  <si>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</si>
  <si>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</si>
  <si>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</si>
  <si>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</si>
  <si>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</si>
  <si>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</si>
  <si>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</si>
  <si>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</si>
  <si>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</si>
  <si>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</si>
  <si>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</si>
  <si>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</si>
  <si>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</si>
  <si>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</si>
  <si>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</si>
  <si>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</si>
  <si>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</si>
  <si>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</si>
  <si>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</si>
  <si>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</si>
  <si>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</si>
  <si>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</si>
  <si>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</si>
  <si>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</si>
  <si>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</si>
  <si>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</si>
  <si>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</si>
  <si>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</si>
  <si>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</si>
  <si>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</si>
  <si>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</si>
  <si>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</si>
  <si>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</si>
  <si>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</si>
  <si>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</si>
  <si>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</si>
  <si>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</si>
  <si>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</si>
  <si>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</si>
  <si>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</si>
  <si>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</si>
  <si>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</si>
  <si>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</si>
  <si>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</si>
  <si>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</si>
  <si>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</si>
  <si>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</si>
  <si>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</si>
  <si>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</si>
  <si>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</si>
  <si>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</si>
  <si>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</si>
  <si>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</si>
  <si>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</si>
  <si>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</si>
  <si>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</si>
  <si>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</si>
  <si>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</si>
  <si>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</si>
  <si>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</si>
  <si>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</si>
  <si>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</si>
  <si>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</si>
  <si>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</si>
  <si>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</si>
  <si>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</si>
  <si>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</si>
  <si>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</si>
  <si>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</si>
  <si>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</si>
  <si>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</si>
  <si>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</si>
  <si>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</si>
  <si>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</si>
  <si>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</si>
  <si>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</si>
  <si>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</si>
  <si>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</si>
  <si>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</si>
  <si>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</si>
  <si>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</si>
  <si>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</si>
  <si>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</si>
  <si>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</si>
  <si>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</si>
  <si>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</si>
  <si>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</si>
  <si>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</si>
  <si>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</si>
  <si>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</si>
  <si>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</si>
  <si>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</si>
  <si>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</si>
  <si>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</si>
  <si>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</si>
  <si>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</si>
  <si>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</si>
  <si>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</si>
  <si>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</si>
  <si>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</si>
  <si>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</si>
  <si>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</si>
  <si>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</si>
  <si>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</si>
  <si>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</si>
  <si>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</si>
  <si>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</si>
  <si>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</si>
  <si>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</si>
  <si>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</si>
  <si>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</si>
  <si>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</si>
  <si>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</si>
  <si>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</si>
  <si>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</si>
  <si>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</si>
  <si>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</si>
  <si>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</si>
  <si>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</si>
  <si>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</si>
  <si>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</si>
  <si>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</si>
  <si>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</si>
  <si>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</si>
  <si>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</si>
  <si>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</si>
  <si>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</si>
  <si>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</si>
  <si>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</si>
  <si>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</si>
  <si>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</si>
  <si>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</si>
  <si>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</si>
  <si>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</si>
  <si>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</si>
  <si>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</si>
  <si>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</si>
  <si>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</si>
  <si>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</si>
  <si>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</si>
  <si>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</si>
  <si>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</si>
  <si>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</si>
  <si>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</si>
  <si>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</si>
  <si>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</si>
  <si>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</si>
  <si>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</si>
  <si>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</si>
  <si>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</si>
  <si>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</si>
  <si>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</si>
  <si>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</si>
  <si>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</si>
  <si>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</si>
  <si>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</si>
  <si>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</si>
  <si>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</si>
  <si>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</si>
  <si>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</si>
  <si>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</si>
  <si>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</si>
  <si>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</si>
  <si>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</si>
  <si>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</si>
  <si>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</si>
  <si>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</si>
  <si>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</si>
  <si>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</si>
  <si>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</si>
  <si>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</si>
  <si>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</si>
  <si>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</si>
  <si>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</si>
  <si>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</si>
  <si>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</si>
  <si>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</si>
  <si>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</si>
  <si>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</si>
  <si>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</si>
  <si>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</si>
  <si>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</si>
  <si>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</si>
  <si>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</si>
  <si>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</si>
  <si>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</si>
  <si>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</si>
  <si>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</si>
  <si>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</si>
  <si>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</si>
  <si>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</si>
  <si>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</si>
  <si>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</si>
  <si>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</si>
  <si>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</si>
  <si>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</si>
  <si>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</si>
  <si>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</si>
  <si>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</si>
  <si>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</si>
  <si>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</si>
  <si>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</si>
  <si>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</si>
  <si>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</si>
  <si>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</si>
  <si>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</si>
  <si>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</si>
  <si>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</si>
  <si>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</si>
  <si>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</si>
  <si>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</si>
  <si>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</si>
  <si>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</si>
  <si>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</si>
  <si>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</si>
  <si>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</si>
  <si>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</si>
  <si>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</si>
  <si>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</si>
  <si>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</si>
  <si>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</si>
  <si>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</si>
  <si>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</si>
  <si>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</si>
  <si>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</si>
  <si>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</si>
  <si>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</si>
  <si>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</si>
  <si>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</si>
  <si>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</si>
  <si>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</si>
  <si>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</si>
  <si>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</si>
  <si>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</si>
  <si>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</si>
  <si>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</si>
  <si>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</si>
  <si>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</si>
  <si>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</si>
  <si>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</si>
  <si>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</si>
  <si>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</si>
  <si>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</si>
  <si>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</si>
  <si>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</si>
  <si>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</si>
  <si>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</si>
  <si>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</si>
  <si>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</si>
  <si>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</si>
  <si>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</si>
  <si>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</si>
  <si>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</si>
  <si>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</si>
  <si>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</si>
  <si>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</si>
  <si>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</si>
  <si>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</si>
  <si>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</si>
  <si>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</si>
  <si>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</si>
  <si>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</si>
  <si>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</si>
  <si>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</si>
  <si>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</si>
  <si>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</si>
  <si>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</si>
  <si>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</si>
  <si>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</si>
  <si>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</si>
  <si>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</si>
  <si>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</si>
  <si>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</si>
  <si>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</si>
  <si>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</si>
  <si>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</si>
  <si>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</si>
  <si>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</si>
  <si>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</si>
  <si>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</si>
  <si>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</si>
  <si>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</si>
  <si>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</si>
  <si>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</si>
  <si>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</si>
  <si>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</si>
  <si>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</si>
  <si>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</si>
  <si>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</si>
  <si>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</si>
  <si>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</si>
  <si>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</si>
  <si>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</si>
  <si>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</si>
  <si>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</si>
  <si>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</si>
  <si>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</si>
  <si>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</si>
  <si>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</si>
  <si>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</si>
  <si>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</si>
  <si>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</si>
  <si>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</si>
  <si>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</si>
  <si>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</si>
  <si>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</si>
  <si>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</si>
  <si>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</si>
  <si>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</si>
  <si>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</si>
  <si>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</si>
  <si>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</si>
  <si>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</si>
  <si>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</si>
  <si>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</si>
  <si>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</si>
  <si>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</si>
  <si>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</si>
  <si>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</si>
  <si>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</si>
  <si>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</si>
  <si>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</si>
  <si>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</si>
  <si>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</si>
  <si>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</si>
  <si>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</si>
  <si>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</si>
  <si>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</si>
  <si>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</si>
  <si>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</si>
  <si>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</si>
  <si>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</si>
  <si>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</si>
  <si>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</si>
  <si>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</si>
  <si>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</si>
  <si>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</si>
  <si>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</si>
  <si>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</si>
  <si>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</si>
  <si>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</si>
  <si>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</si>
  <si>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</si>
  <si>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</si>
  <si>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</si>
  <si>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</si>
  <si>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</si>
  <si>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</si>
  <si>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</si>
  <si>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</si>
  <si>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</si>
  <si>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</si>
  <si>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</si>
  <si>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</si>
  <si>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</si>
  <si>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</si>
  <si>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</si>
  <si>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</si>
  <si>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</si>
  <si>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</si>
  <si>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</si>
  <si>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</si>
  <si>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</si>
  <si>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</si>
  <si>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</si>
  <si>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</si>
  <si>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</si>
  <si>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</si>
  <si>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</si>
  <si>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</si>
  <si>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</si>
  <si>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</si>
  <si>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</si>
  <si>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</si>
  <si>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</si>
  <si>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</si>
  <si>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</si>
  <si>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</si>
  <si>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</si>
  <si>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</si>
  <si>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</si>
  <si>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</si>
  <si>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</si>
  <si>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</si>
  <si>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</si>
  <si>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</si>
  <si>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</si>
  <si>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</si>
  <si>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</si>
  <si>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</si>
  <si>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</si>
  <si>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</si>
  <si>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</si>
  <si>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</si>
  <si>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</si>
  <si>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</si>
  <si>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</si>
  <si>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</si>
  <si>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</si>
  <si>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</si>
  <si>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</si>
  <si>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</si>
  <si>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</si>
  <si>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</si>
  <si>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</si>
  <si>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</si>
  <si>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</si>
  <si>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</si>
  <si>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</si>
  <si>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</si>
  <si>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</si>
  <si>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</si>
  <si>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</si>
  <si>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</si>
  <si>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</si>
  <si>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</si>
  <si>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</si>
  <si>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</si>
  <si>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</si>
  <si>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</si>
  <si>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</si>
  <si>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</si>
  <si>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</si>
  <si>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</si>
  <si>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</si>
  <si>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</si>
  <si>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</si>
  <si>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</si>
  <si>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</si>
  <si>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</si>
  <si>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</si>
  <si>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</si>
  <si>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</si>
  <si>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</si>
  <si>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</si>
  <si>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</si>
  <si>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</si>
  <si>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</si>
  <si>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</si>
  <si>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</si>
  <si>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</si>
  <si>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</si>
  <si>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</si>
  <si>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</si>
  <si>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</si>
  <si>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</si>
  <si>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</si>
  <si>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</si>
  <si>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</si>
  <si>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</si>
  <si>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</si>
  <si>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</si>
  <si>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</si>
  <si>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</si>
  <si>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</si>
  <si>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</si>
  <si>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</si>
  <si>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</si>
  <si>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</si>
  <si>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</si>
  <si>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</si>
  <si>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</si>
  <si>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</si>
  <si>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</si>
  <si>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</si>
  <si>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</si>
  <si>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</si>
  <si>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</si>
  <si>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</si>
  <si>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</si>
  <si>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</si>
  <si>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</si>
  <si>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</si>
  <si>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</si>
  <si>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</si>
  <si>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</si>
  <si>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</si>
  <si>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</si>
  <si>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</si>
  <si>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</si>
  <si>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</si>
  <si>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</si>
  <si>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</si>
  <si>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</si>
  <si>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</si>
  <si>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</si>
  <si>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</si>
  <si>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</si>
  <si>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</si>
  <si>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</si>
  <si>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</si>
  <si>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</si>
  <si>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</si>
  <si>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</si>
  <si>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</si>
  <si>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</si>
  <si>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</si>
  <si>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</si>
  <si>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</si>
  <si>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</si>
  <si>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</si>
  <si>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</si>
  <si>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</si>
  <si>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</si>
  <si>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</si>
  <si>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</si>
  <si>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</si>
  <si>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</si>
  <si>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</si>
  <si>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</si>
  <si>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</si>
  <si>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</si>
  <si>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</si>
  <si>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</si>
  <si>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</si>
  <si>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</si>
  <si>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</si>
  <si>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</si>
  <si>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</si>
  <si>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</si>
  <si>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</si>
  <si>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</si>
  <si>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</si>
  <si>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</si>
  <si>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</si>
  <si>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</si>
  <si>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</si>
  <si>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</si>
  <si>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</si>
  <si>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</si>
  <si>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</si>
  <si>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</si>
  <si>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</si>
  <si>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</si>
  <si>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</si>
  <si>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</si>
  <si>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</si>
  <si>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</si>
  <si>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</si>
  <si>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</si>
  <si>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</si>
  <si>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</si>
  <si>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</si>
  <si>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</si>
  <si>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</si>
  <si>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</si>
  <si>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</si>
  <si>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</si>
  <si>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</si>
  <si>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</si>
  <si>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</si>
  <si>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</si>
  <si>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</si>
  <si>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</si>
  <si>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</si>
  <si>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</si>
  <si>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</si>
  <si>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</si>
  <si>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</si>
  <si>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</si>
  <si>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</si>
  <si>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</si>
  <si>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</si>
  <si>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</si>
  <si>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</si>
  <si>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</si>
  <si>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</si>
  <si>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</si>
  <si>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</si>
  <si>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</si>
  <si>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</si>
  <si>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</si>
  <si>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</si>
  <si>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</si>
  <si>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</si>
  <si>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</si>
  <si>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</si>
  <si>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</si>
  <si>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</si>
  <si>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</si>
  <si>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</si>
  <si>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</si>
  <si>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</si>
  <si>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</si>
  <si>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</si>
  <si>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</si>
  <si>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</si>
  <si>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</si>
  <si>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</si>
  <si>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</si>
  <si>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</si>
  <si>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</si>
  <si>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</si>
  <si>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</si>
  <si>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</si>
  <si>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</si>
  <si>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</si>
  <si>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</si>
  <si>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</si>
  <si>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</si>
  <si>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</si>
  <si>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</si>
  <si>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</si>
  <si>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</si>
  <si>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</si>
  <si>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</si>
  <si>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</si>
  <si>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</si>
  <si>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</si>
  <si>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</si>
  <si>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</si>
  <si>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</si>
  <si>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</si>
  <si>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</si>
  <si>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</si>
  <si>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</si>
  <si>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</si>
  <si>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</si>
  <si>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</si>
  <si>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</si>
  <si>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</si>
  <si>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</si>
  <si>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</si>
  <si>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</si>
  <si>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</si>
  <si>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</si>
  <si>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</si>
  <si>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</si>
  <si>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</si>
  <si>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</si>
  <si>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</si>
  <si>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</si>
  <si>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</si>
  <si>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</si>
  <si>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</si>
  <si>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</si>
  <si>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</si>
  <si>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</si>
  <si>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</si>
  <si>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</si>
  <si>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</si>
  <si>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</si>
  <si>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</si>
  <si>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</si>
  <si>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</si>
  <si>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</si>
  <si>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</si>
  <si>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</si>
  <si>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</si>
  <si>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</si>
  <si>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</si>
  <si>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</si>
  <si>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</si>
  <si>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</si>
  <si>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</si>
  <si>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</si>
  <si>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</si>
  <si>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</si>
  <si>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</si>
  <si>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</si>
  <si>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</si>
  <si>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</si>
  <si>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</si>
  <si>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</si>
  <si>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</si>
  <si>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</si>
  <si>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</si>
  <si>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</si>
  <si>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</si>
  <si>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</si>
  <si>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</si>
  <si>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</si>
  <si>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</si>
  <si>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</si>
  <si>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</si>
  <si>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</si>
  <si>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</si>
  <si>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</si>
  <si>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</si>
  <si>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</si>
  <si>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</si>
  <si>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</si>
  <si>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</si>
  <si>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</si>
  <si>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</si>
  <si>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</si>
  <si>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</si>
  <si>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</si>
  <si>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</si>
  <si>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</si>
  <si>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</si>
  <si>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</si>
  <si>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</si>
  <si>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</si>
  <si>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</si>
  <si>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</si>
  <si>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</si>
  <si>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</si>
  <si>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</si>
  <si>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</si>
  <si>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</si>
  <si>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</si>
  <si>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</si>
  <si>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</si>
  <si>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</si>
  <si>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</si>
  <si>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</si>
  <si>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</si>
  <si>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</si>
  <si>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</si>
  <si>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</si>
  <si>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</si>
  <si>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</si>
  <si>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</si>
  <si>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</si>
  <si>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</si>
  <si>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</si>
  <si>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</si>
  <si>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</si>
  <si>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</si>
  <si>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</si>
  <si>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</si>
  <si>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</si>
  <si>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</si>
  <si>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</si>
  <si>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</si>
  <si>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</si>
  <si>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</si>
  <si>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</si>
  <si>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</si>
  <si>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</si>
  <si>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</si>
  <si>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</si>
  <si>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</si>
  <si>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</si>
  <si>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</si>
  <si>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</si>
  <si>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</si>
  <si>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</si>
  <si>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</si>
  <si>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</si>
  <si>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</si>
  <si>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</si>
  <si>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</si>
  <si>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</si>
  <si>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</si>
  <si>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</si>
  <si>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</si>
  <si>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</si>
  <si>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</si>
  <si>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</si>
  <si>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</si>
  <si>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</si>
  <si>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</si>
  <si>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</si>
  <si>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</si>
  <si>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</si>
  <si>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</si>
  <si>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</si>
  <si>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</si>
  <si>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</si>
  <si>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</si>
  <si>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</si>
  <si>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</si>
  <si>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</si>
  <si>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</si>
  <si>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</si>
  <si>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</si>
  <si>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</si>
  <si>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</si>
  <si>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</si>
  <si>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</si>
  <si>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</si>
  <si>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</si>
  <si>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</si>
  <si>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</si>
  <si>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</si>
  <si>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</si>
  <si>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</si>
  <si>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</si>
  <si>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</si>
  <si>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</si>
  <si>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</si>
  <si>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</si>
  <si>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</si>
  <si>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</si>
  <si>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</si>
  <si>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</si>
  <si>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</si>
  <si>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</si>
  <si>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</si>
  <si>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</si>
  <si>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</si>
  <si>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</si>
  <si>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</si>
  <si>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</si>
  <si>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</si>
  <si>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</si>
  <si>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</si>
  <si>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</si>
  <si>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</si>
  <si>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</si>
  <si>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</si>
  <si>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</si>
  <si>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</si>
  <si>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</si>
  <si>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</si>
  <si>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</si>
  <si>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</si>
  <si>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</si>
  <si>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</si>
  <si>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</si>
  <si>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</si>
  <si>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</si>
  <si>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</si>
  <si>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</si>
  <si>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</si>
  <si>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</si>
  <si>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</si>
  <si>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</si>
  <si>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</si>
  <si>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</si>
  <si>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</si>
  <si>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</si>
  <si>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</si>
  <si>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</si>
  <si>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</si>
  <si>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</si>
  <si>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</si>
  <si>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</si>
  <si>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</si>
  <si>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</si>
  <si>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</si>
  <si>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</si>
  <si>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</si>
  <si>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</si>
  <si>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</si>
  <si>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</si>
  <si>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</si>
  <si>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</si>
  <si>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</si>
  <si>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</si>
  <si>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</si>
  <si>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</si>
  <si>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</si>
  <si>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</si>
  <si>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</si>
  <si>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</si>
  <si>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</si>
  <si>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</si>
  <si>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</si>
  <si>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</si>
  <si>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</si>
  <si>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</si>
  <si>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</si>
  <si>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</si>
  <si>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</si>
  <si>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</si>
  <si>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</si>
  <si>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</si>
  <si>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</si>
  <si>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</si>
  <si>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</si>
  <si>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</si>
  <si>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</si>
  <si>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</si>
  <si>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</si>
  <si>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</si>
  <si>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</si>
  <si>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</si>
  <si>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</si>
  <si>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</si>
  <si>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</si>
  <si>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</si>
  <si>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</si>
  <si>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</si>
  <si>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</si>
  <si>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</si>
  <si>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</si>
  <si>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</si>
  <si>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</si>
  <si>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</si>
  <si>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</si>
  <si>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</si>
  <si>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</si>
  <si>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</si>
  <si>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</si>
  <si>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</si>
  <si>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</si>
  <si>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</si>
  <si>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</si>
  <si>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</si>
  <si>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</si>
  <si>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</si>
  <si>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</si>
  <si>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</si>
  <si>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</si>
  <si>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</si>
  <si>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</si>
  <si>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</si>
  <si>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</si>
  <si>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</si>
  <si>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</si>
  <si>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</si>
  <si>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</si>
  <si>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</si>
  <si>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</si>
  <si>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</si>
  <si>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</si>
  <si>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</si>
  <si>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</si>
  <si>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</si>
  <si>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</si>
  <si>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</si>
  <si>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</si>
  <si>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</si>
  <si>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</si>
  <si>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</si>
  <si>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</si>
  <si>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</si>
  <si>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</si>
  <si>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</si>
  <si>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</si>
  <si>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</si>
  <si>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</si>
  <si>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</si>
  <si>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</si>
  <si>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</si>
  <si>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</si>
  <si>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</si>
  <si>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</si>
  <si>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</si>
  <si>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</si>
  <si>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</si>
  <si>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</si>
  <si>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</si>
  <si>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</si>
  <si>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</si>
  <si>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</si>
  <si>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</si>
  <si>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</si>
  <si>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</si>
  <si>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</si>
  <si>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</si>
  <si>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</si>
  <si>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</si>
  <si>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</si>
  <si>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</si>
  <si>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</si>
  <si>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</si>
  <si>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</si>
  <si>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</si>
  <si>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</si>
  <si>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</si>
  <si>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</si>
  <si>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</si>
  <si>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</si>
  <si>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</si>
  <si>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</si>
  <si>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</si>
  <si>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</si>
  <si>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</si>
  <si>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</si>
  <si>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</si>
  <si>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</si>
  <si>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</si>
  <si>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</si>
  <si>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</si>
  <si>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</si>
  <si>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</si>
  <si>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</si>
  <si>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</si>
  <si>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</si>
  <si>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</si>
  <si>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</si>
  <si>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</si>
  <si>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</si>
  <si>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</si>
  <si>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</si>
  <si>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</si>
  <si>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</si>
  <si>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</si>
  <si>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</si>
  <si>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</si>
  <si>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</si>
  <si>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</si>
  <si>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</si>
  <si>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</si>
  <si>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</si>
  <si>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</si>
  <si>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</si>
  <si>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</si>
  <si>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</si>
  <si>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</si>
  <si>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</si>
  <si>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</si>
  <si>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</si>
  <si>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</si>
  <si>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</si>
  <si>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</si>
  <si>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</si>
  <si>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</si>
  <si>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</si>
  <si>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</si>
  <si>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</si>
  <si>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</si>
  <si>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</si>
  <si>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</si>
  <si>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</si>
  <si>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</si>
  <si>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</si>
  <si>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</si>
  <si>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</si>
  <si>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</si>
  <si>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</si>
  <si>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</si>
  <si>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</si>
  <si>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</si>
  <si>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</si>
  <si>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</si>
  <si>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</si>
  <si>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</si>
  <si>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</si>
  <si>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</si>
  <si>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</si>
  <si>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</si>
  <si>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</si>
  <si>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</si>
  <si>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</si>
  <si>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</si>
  <si>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</si>
  <si>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</si>
  <si>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</si>
  <si>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</si>
  <si>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</si>
  <si>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</si>
  <si>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</si>
  <si>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</si>
  <si>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</si>
  <si>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</si>
  <si>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</si>
  <si>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</si>
  <si>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</si>
  <si>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</si>
  <si>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</si>
  <si>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</si>
  <si>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</si>
  <si>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</si>
  <si>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</si>
  <si>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</si>
  <si>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</si>
  <si>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</si>
  <si>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</si>
  <si>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</si>
  <si>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</si>
  <si>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</si>
  <si>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</si>
  <si>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</si>
  <si>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</si>
  <si>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</si>
  <si>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</si>
  <si>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</si>
  <si>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</si>
  <si>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</si>
  <si>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</si>
  <si>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</si>
  <si>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</si>
  <si>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</si>
  <si>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</si>
  <si>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</si>
  <si>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</si>
  <si>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</si>
  <si>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</si>
  <si>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</si>
  <si>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</si>
  <si>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</si>
  <si>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</si>
  <si>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</si>
  <si>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</si>
  <si>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</si>
  <si>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</si>
  <si>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</si>
  <si>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</si>
  <si>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</si>
  <si>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</si>
  <si>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</si>
  <si>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</si>
  <si>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</si>
  <si>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</si>
  <si>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</si>
  <si>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</si>
  <si>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</si>
  <si>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</si>
  <si>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</si>
  <si>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</si>
  <si>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</si>
  <si>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</si>
  <si>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</si>
  <si>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</si>
  <si>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</si>
  <si>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</si>
  <si>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</si>
  <si>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</si>
  <si>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</si>
  <si>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</si>
  <si>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</si>
  <si>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</si>
  <si>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</si>
  <si>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</si>
  <si>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</si>
  <si>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</si>
  <si>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</si>
  <si>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</si>
  <si>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</si>
  <si>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</si>
  <si>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</si>
  <si>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</si>
  <si>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</si>
  <si>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</si>
  <si>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</si>
  <si>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</si>
  <si>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</si>
  <si>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</si>
  <si>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</si>
  <si>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</si>
  <si>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</si>
  <si>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</si>
  <si>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</si>
  <si>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</si>
  <si>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</si>
  <si>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</si>
  <si>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</si>
  <si>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</si>
  <si>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</si>
  <si>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</si>
  <si>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</si>
  <si>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</si>
  <si>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</si>
  <si>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</si>
  <si>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</si>
  <si>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</si>
  <si>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</si>
  <si>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</si>
  <si>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</si>
  <si>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</si>
  <si>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</si>
  <si>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</si>
  <si>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</si>
  <si>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</si>
  <si>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</si>
  <si>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</si>
  <si>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</si>
  <si>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</si>
  <si>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</si>
  <si>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</si>
  <si>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</si>
  <si>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</si>
  <si>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</si>
  <si>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</si>
  <si>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</si>
  <si>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</si>
  <si>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</si>
  <si>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</si>
  <si>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</si>
  <si>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</si>
  <si>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</si>
  <si>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</si>
  <si>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</si>
  <si>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</si>
  <si>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</si>
  <si>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</si>
  <si>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</si>
  <si>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</si>
  <si>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</si>
  <si>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</si>
  <si>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</si>
  <si>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</si>
  <si>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</si>
  <si>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</si>
  <si>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</si>
  <si>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</si>
  <si>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</si>
  <si>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</si>
  <si>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</si>
  <si>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</si>
  <si>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</si>
  <si>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</si>
  <si>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</si>
  <si>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</si>
  <si>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</si>
  <si>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</si>
  <si>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</si>
  <si>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</si>
  <si>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</si>
  <si>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</si>
  <si>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</si>
  <si>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</si>
  <si>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</si>
  <si>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</si>
  <si>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</si>
  <si>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</si>
  <si>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</si>
  <si>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</si>
  <si>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</si>
  <si>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</si>
  <si>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</si>
  <si>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</si>
  <si>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</si>
  <si>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</si>
  <si>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</si>
  <si>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</si>
  <si>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</si>
  <si>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</si>
  <si>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</si>
  <si>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</si>
  <si>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</si>
  <si>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</si>
  <si>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</si>
  <si>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</si>
  <si>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</si>
  <si>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</si>
  <si>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</si>
  <si>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</si>
  <si>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</si>
  <si>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</si>
  <si>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</si>
  <si>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</si>
  <si>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</si>
  <si>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</si>
  <si>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</si>
  <si>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</si>
  <si>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</si>
  <si>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</si>
  <si>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</si>
  <si>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</si>
  <si>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</si>
  <si>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</si>
  <si>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</si>
  <si>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</si>
  <si>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</si>
  <si>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</si>
  <si>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</si>
  <si>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</si>
  <si>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</si>
  <si>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</si>
  <si>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</si>
  <si>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</si>
  <si>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</si>
  <si>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</si>
  <si>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</si>
  <si>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</si>
  <si>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</si>
  <si>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</si>
  <si>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</si>
  <si>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</si>
  <si>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</si>
  <si>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</si>
  <si>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</si>
  <si>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</si>
  <si>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</si>
  <si>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</si>
  <si>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</si>
  <si>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</si>
  <si>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</si>
  <si>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</si>
  <si>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</si>
  <si>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</si>
  <si>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</si>
  <si>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</si>
  <si>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</si>
  <si>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</si>
  <si>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</si>
  <si>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</si>
  <si>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</si>
  <si>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</si>
  <si>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</si>
  <si>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</si>
  <si>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</si>
  <si>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</si>
  <si>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</si>
  <si>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</si>
  <si>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</si>
  <si>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</si>
  <si>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</si>
  <si>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</si>
  <si>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</si>
  <si>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</si>
  <si>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</si>
  <si>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</si>
  <si>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</si>
  <si>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</si>
  <si>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</si>
  <si>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</si>
  <si>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</si>
  <si>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</si>
  <si>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</si>
  <si>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</si>
  <si>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</si>
  <si>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</si>
  <si>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</si>
  <si>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</si>
  <si>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</si>
  <si>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</si>
  <si>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</si>
  <si>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</si>
  <si>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</si>
  <si>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</si>
  <si>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</si>
  <si>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</si>
  <si>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</si>
  <si>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</si>
  <si>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</si>
  <si>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</si>
  <si>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</si>
  <si>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</si>
  <si>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</si>
  <si>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</si>
  <si>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</si>
  <si>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</si>
  <si>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</si>
  <si>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</si>
  <si>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</si>
  <si>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</si>
  <si>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</si>
  <si>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</si>
  <si>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</si>
  <si>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</si>
  <si>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</si>
  <si>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</si>
  <si>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</si>
  <si>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</si>
  <si>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</si>
  <si>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</si>
  <si>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</si>
  <si>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</si>
  <si>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</si>
  <si>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</si>
  <si>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</si>
  <si>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</si>
  <si>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</si>
  <si>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</si>
  <si>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</si>
  <si>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</si>
  <si>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</si>
  <si>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</si>
  <si>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</si>
  <si>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</si>
  <si>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</si>
  <si>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</si>
  <si>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</si>
  <si>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</si>
  <si>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</si>
  <si>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</si>
  <si>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</si>
  <si>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</si>
  <si>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</si>
  <si>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</si>
  <si>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</si>
  <si>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</si>
  <si>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</si>
  <si>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</si>
  <si>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</si>
  <si>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</si>
  <si>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</si>
  <si>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</si>
  <si>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</si>
  <si>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</si>
  <si>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</si>
  <si>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</si>
  <si>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</si>
  <si>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</si>
  <si>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</si>
  <si>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</si>
  <si>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</si>
  <si>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</si>
  <si>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</si>
  <si>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</si>
  <si>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</si>
  <si>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</si>
  <si>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</si>
  <si>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</si>
  <si>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</si>
  <si>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</si>
  <si>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</si>
  <si>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</si>
  <si>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</si>
  <si>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</si>
  <si>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</si>
  <si>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</si>
  <si>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</si>
  <si>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</si>
  <si>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</si>
  <si>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</si>
  <si>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</si>
  <si>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</si>
  <si>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</si>
  <si>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</si>
  <si>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</si>
  <si>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</si>
  <si>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</si>
  <si>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</si>
  <si>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</si>
  <si>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</si>
  <si>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</si>
  <si>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</si>
  <si>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</si>
  <si>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</si>
  <si>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</si>
  <si>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</si>
  <si>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</si>
  <si>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</si>
  <si>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</si>
  <si>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</si>
  <si>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</si>
  <si>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</si>
  <si>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</si>
  <si>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</si>
  <si>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</si>
  <si>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</si>
  <si>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</si>
  <si>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</si>
  <si>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</si>
  <si>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</si>
  <si>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</si>
  <si>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</si>
  <si>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</si>
  <si>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</si>
  <si>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</si>
  <si>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</si>
  <si>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</si>
  <si>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</si>
  <si>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</si>
  <si>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</si>
  <si>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</si>
  <si>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</si>
  <si>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</si>
  <si>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</si>
  <si>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</si>
  <si>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</si>
  <si>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</si>
  <si>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</si>
  <si>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</si>
  <si>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</si>
  <si>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</si>
  <si>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</si>
  <si>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</si>
  <si>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</si>
  <si>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</si>
  <si>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</si>
  <si>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</si>
  <si>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</si>
  <si>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</si>
  <si>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</si>
  <si>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</si>
  <si>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</si>
  <si>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</si>
  <si>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</si>
  <si>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</si>
  <si>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</si>
  <si>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</si>
  <si>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</si>
  <si>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</si>
  <si>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</si>
  <si>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</si>
  <si>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</si>
  <si>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</si>
  <si>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</si>
  <si>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</si>
  <si>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</si>
  <si>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</si>
  <si>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</si>
  <si>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</si>
  <si>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</si>
  <si>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</si>
  <si>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</si>
  <si>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</si>
  <si>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</si>
  <si>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</si>
  <si>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</si>
  <si>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</si>
  <si>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</si>
  <si>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</si>
  <si>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</si>
  <si>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</si>
  <si>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</si>
  <si>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</si>
  <si>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</si>
  <si>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</si>
  <si>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</si>
  <si>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</si>
  <si>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</si>
  <si>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</si>
  <si>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</si>
  <si>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</si>
  <si>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</si>
  <si>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</si>
  <si>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</si>
  <si>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</si>
  <si>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</si>
  <si>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</si>
  <si>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</si>
  <si>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</si>
  <si>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</si>
  <si>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</si>
  <si>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</si>
  <si>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</si>
  <si>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</si>
  <si>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</si>
  <si>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</si>
  <si>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</si>
  <si>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</si>
  <si>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</si>
  <si>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</si>
  <si>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</si>
  <si>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</si>
  <si>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</si>
  <si>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</si>
  <si>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</si>
  <si>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</si>
  <si>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</si>
  <si>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</si>
  <si>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</si>
  <si>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</si>
  <si>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</si>
  <si>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</si>
  <si>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</si>
  <si>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</si>
  <si>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</si>
  <si>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</si>
  <si>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</si>
  <si>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</si>
  <si>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</si>
  <si>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</si>
  <si>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</si>
  <si>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</si>
  <si>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</si>
  <si>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</si>
  <si>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</si>
  <si>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</si>
  <si>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</si>
  <si>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</si>
  <si>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</si>
  <si>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</si>
  <si>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</si>
  <si>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</si>
  <si>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</si>
  <si>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</si>
  <si>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</si>
  <si>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</si>
  <si>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</si>
  <si>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</si>
  <si>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</si>
  <si>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</si>
  <si>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</si>
  <si>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</si>
  <si>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</si>
  <si>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</si>
  <si>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</si>
  <si>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</si>
  <si>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</si>
  <si>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</si>
  <si>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</si>
  <si>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</si>
  <si>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</si>
  <si>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</si>
  <si>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</si>
  <si>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</si>
  <si>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</si>
  <si>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</si>
  <si>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</si>
  <si>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</si>
  <si>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</si>
  <si>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</si>
  <si>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</si>
  <si>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</si>
  <si>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</si>
  <si>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</si>
  <si>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</si>
  <si>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</si>
  <si>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</si>
  <si>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</si>
  <si>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</si>
  <si>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</si>
  <si>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</si>
  <si>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</si>
  <si>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</si>
  <si>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</si>
  <si>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</si>
  <si>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</si>
  <si>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</si>
  <si>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</si>
  <si>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</si>
  <si>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</si>
  <si>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</si>
  <si>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</si>
  <si>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</si>
  <si>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</si>
  <si>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</si>
  <si>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</si>
  <si>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</si>
  <si>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</si>
  <si>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</si>
  <si>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</si>
  <si>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</si>
  <si>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</si>
  <si>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</si>
  <si>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</si>
  <si>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</si>
  <si>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</si>
  <si>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</si>
  <si>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</si>
  <si>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</si>
  <si>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</si>
  <si>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</si>
  <si>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</si>
  <si>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</si>
  <si>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</si>
  <si>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</si>
  <si>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</si>
  <si>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</si>
  <si>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</si>
  <si>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</si>
  <si>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</si>
  <si>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</si>
  <si>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</si>
  <si>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</si>
  <si>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</si>
  <si>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</si>
  <si>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</si>
  <si>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</si>
  <si>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</si>
  <si>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</si>
  <si>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</si>
  <si>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</si>
  <si>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</si>
  <si>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</si>
  <si>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</si>
  <si>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</si>
  <si>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</si>
  <si>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</si>
  <si>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</si>
  <si>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</si>
  <si>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</si>
  <si>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</si>
  <si>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</si>
  <si>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</si>
  <si>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</si>
  <si>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</si>
  <si>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</si>
  <si>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</si>
  <si>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</si>
  <si>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</si>
  <si>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</si>
  <si>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</si>
  <si>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</si>
  <si>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</si>
  <si>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</si>
  <si>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</si>
  <si>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</si>
  <si>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</si>
  <si>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</si>
  <si>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</si>
  <si>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</si>
  <si>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</si>
  <si>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</si>
  <si>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</si>
  <si>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</si>
  <si>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</si>
  <si>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</si>
  <si>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</si>
  <si>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</si>
  <si>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</si>
  <si>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</si>
  <si>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</si>
  <si>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</si>
  <si>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</si>
  <si>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</si>
  <si>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</si>
  <si>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</si>
  <si>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</si>
  <si>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</si>
  <si>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</si>
  <si>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</si>
  <si>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</si>
  <si>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</si>
  <si>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</si>
  <si>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</si>
  <si>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</si>
  <si>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</si>
  <si>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</si>
  <si>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</si>
  <si>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</si>
  <si>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</si>
  <si>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</si>
  <si>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</si>
  <si>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</si>
  <si>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</si>
  <si>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</si>
  <si>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</si>
  <si>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</si>
  <si>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</si>
  <si>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</si>
  <si>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</si>
  <si>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</si>
  <si>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</si>
  <si>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</si>
  <si>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</si>
  <si>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</si>
  <si>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</si>
  <si>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</si>
  <si>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</si>
  <si>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</si>
  <si>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</si>
  <si>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</si>
  <si>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</si>
  <si>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</si>
  <si>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</si>
  <si>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</si>
  <si>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</si>
  <si>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</si>
  <si>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</si>
  <si>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</si>
  <si>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</si>
  <si>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</si>
  <si>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</si>
  <si>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</si>
  <si>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</si>
  <si>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</si>
  <si>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</si>
  <si>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</si>
  <si>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</si>
  <si>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</si>
  <si>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</si>
  <si>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</si>
  <si>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</si>
  <si>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</si>
  <si>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</si>
  <si>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</si>
  <si>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</si>
  <si>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</si>
  <si>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</si>
  <si>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</si>
  <si>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</si>
  <si>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</si>
  <si>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</si>
  <si>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</si>
  <si>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</si>
  <si>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</si>
  <si>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</si>
  <si>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</si>
  <si>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</si>
  <si>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</si>
  <si>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</si>
  <si>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</si>
  <si>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</si>
  <si>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</si>
  <si>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</si>
  <si>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</si>
  <si>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</si>
  <si>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</si>
  <si>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</si>
  <si>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</si>
  <si>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</si>
  <si>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</si>
  <si>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</si>
  <si>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</si>
  <si>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</si>
  <si>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</si>
  <si>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</si>
  <si>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</si>
  <si>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</si>
  <si>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</si>
  <si>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</si>
  <si>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</si>
  <si>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</si>
  <si>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</si>
  <si>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</si>
  <si>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</si>
  <si>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</si>
  <si>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</si>
  <si>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</si>
  <si>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</si>
  <si>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</si>
  <si>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</si>
  <si>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</si>
  <si>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</si>
  <si>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</si>
  <si>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</si>
  <si>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</si>
  <si>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</si>
  <si>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</si>
  <si>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</si>
  <si>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</si>
  <si>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</si>
  <si>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</si>
  <si>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</si>
  <si>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</si>
  <si>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</si>
  <si>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</si>
  <si>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</si>
  <si>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</si>
  <si>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</si>
  <si>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</si>
  <si>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</si>
  <si>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</si>
  <si>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</si>
  <si>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</si>
  <si>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</si>
  <si>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</si>
  <si>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</si>
  <si>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</si>
  <si>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</si>
  <si>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</si>
  <si>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</si>
  <si>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</si>
  <si>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</si>
  <si>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</si>
  <si>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</si>
  <si>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</si>
  <si>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</si>
  <si>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</si>
  <si>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</si>
  <si>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</si>
  <si>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</si>
  <si>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</si>
  <si>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</si>
  <si>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</si>
  <si>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</si>
  <si>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</si>
  <si>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</si>
  <si>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</si>
  <si>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</si>
  <si>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</si>
  <si>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</si>
  <si>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</si>
  <si>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</si>
  <si>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</si>
  <si>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</si>
  <si>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</si>
  <si>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</si>
  <si>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</si>
  <si>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</si>
  <si>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</si>
  <si>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</si>
  <si>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</si>
  <si>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</si>
  <si>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</si>
  <si>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</si>
  <si>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</si>
  <si>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</si>
  <si>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</si>
  <si>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</si>
  <si>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</si>
  <si>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</si>
  <si>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</si>
  <si>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</si>
  <si>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</si>
  <si>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</si>
  <si>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</si>
  <si>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</si>
  <si>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</si>
  <si>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</si>
  <si>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</si>
  <si>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</si>
  <si>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</si>
  <si>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</si>
  <si>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</si>
  <si>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</si>
  <si>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</si>
  <si>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</si>
  <si>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</si>
  <si>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</si>
  <si>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</si>
  <si>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</si>
  <si>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</si>
  <si>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</si>
  <si>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</si>
  <si>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</si>
  <si>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</si>
  <si>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</si>
  <si>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</si>
  <si>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</si>
  <si>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</si>
  <si>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</si>
  <si>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</si>
  <si>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</si>
  <si>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</si>
  <si>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</si>
  <si>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</si>
  <si>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</si>
  <si>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</si>
  <si>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</si>
  <si>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</si>
  <si>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</si>
  <si>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</si>
  <si>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</si>
  <si>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</si>
  <si>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</si>
  <si>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</si>
  <si>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</si>
  <si>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</si>
  <si>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</si>
  <si>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</si>
  <si>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</si>
  <si>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</si>
  <si>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</si>
  <si>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</si>
  <si>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</si>
  <si>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</si>
  <si>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</si>
  <si>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</si>
  <si>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</si>
  <si>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</si>
  <si>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</si>
  <si>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</si>
  <si>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</si>
  <si>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</si>
  <si>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</si>
  <si>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</si>
  <si>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</si>
  <si>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</si>
  <si>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</si>
  <si>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</si>
  <si>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</si>
  <si>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</si>
  <si>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</si>
  <si>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</si>
  <si>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</si>
  <si>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</si>
  <si>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</si>
  <si>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</si>
  <si>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</si>
  <si>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</si>
  <si>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</si>
  <si>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</si>
  <si>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</si>
  <si>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</si>
  <si>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</si>
  <si>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</si>
  <si>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</si>
  <si>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</si>
  <si>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</si>
  <si>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</si>
  <si>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</si>
  <si>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</si>
  <si>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</si>
  <si>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</si>
  <si>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</si>
  <si>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</si>
  <si>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</si>
  <si>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</si>
  <si>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</si>
  <si>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</si>
  <si>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</si>
  <si>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</si>
  <si>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</si>
  <si>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</si>
  <si>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</si>
  <si>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</si>
  <si>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</si>
  <si>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</si>
  <si>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</si>
  <si>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</si>
  <si>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</si>
  <si>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</si>
  <si>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</si>
  <si>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</si>
  <si>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</si>
  <si>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</si>
  <si>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</si>
  <si>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</si>
  <si>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</si>
  <si>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</si>
  <si>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</si>
  <si>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</si>
  <si>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</si>
  <si>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</si>
  <si>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</si>
  <si>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</si>
  <si>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</si>
  <si>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</si>
  <si>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</si>
  <si>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</si>
  <si>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</si>
  <si>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</si>
  <si>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</si>
  <si>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</si>
  <si>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</si>
  <si>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</si>
  <si>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</si>
  <si>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</si>
  <si>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</si>
  <si>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</si>
  <si>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</si>
  <si>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</si>
  <si>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</si>
  <si>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</si>
  <si>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</si>
  <si>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</si>
  <si>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</si>
  <si>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</si>
  <si>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</si>
  <si>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</si>
  <si>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</si>
  <si>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</si>
  <si>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</si>
  <si>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</si>
  <si>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</si>
  <si>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</si>
  <si>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</si>
  <si>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</si>
  <si>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</si>
  <si>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</si>
  <si>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</si>
  <si>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</si>
  <si>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</si>
  <si>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</si>
  <si>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</si>
  <si>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</si>
  <si>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</si>
  <si>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</si>
  <si>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</si>
  <si>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</si>
  <si>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</si>
  <si>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</si>
  <si>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</si>
  <si>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</si>
  <si>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</si>
  <si>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</si>
  <si>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</si>
  <si>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</si>
  <si>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</si>
  <si>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</si>
  <si>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</si>
  <si>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</si>
  <si>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</si>
  <si>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</si>
  <si>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</si>
  <si>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</si>
  <si>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</si>
  <si>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</si>
  <si>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</si>
  <si>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</si>
  <si>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</si>
  <si>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</si>
  <si>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</si>
  <si>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</si>
  <si>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</si>
  <si>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</si>
  <si>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</si>
  <si>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</si>
  <si>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</si>
  <si>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</si>
  <si>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</si>
  <si>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</si>
  <si>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</si>
  <si>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</si>
  <si>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</si>
  <si>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</si>
  <si>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</si>
  <si>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</si>
  <si>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</si>
  <si>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</si>
  <si>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</si>
  <si>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</si>
  <si>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</si>
  <si>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</si>
  <si>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</si>
  <si>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</si>
  <si>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</si>
  <si>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</si>
  <si>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</si>
  <si>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</si>
  <si>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</si>
  <si>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</si>
  <si>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</si>
  <si>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</si>
  <si>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</si>
  <si>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</si>
  <si>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</si>
  <si>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</si>
  <si>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</si>
  <si>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</si>
  <si>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</si>
  <si>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</si>
  <si>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</si>
  <si>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</si>
  <si>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</si>
  <si>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</si>
  <si>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</si>
  <si>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</si>
  <si>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</si>
  <si>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</si>
  <si>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</si>
  <si>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</si>
  <si>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</si>
  <si>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</si>
  <si>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</si>
  <si>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</si>
  <si>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</si>
  <si>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</si>
  <si>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</si>
  <si>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</si>
  <si>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</si>
  <si>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</si>
  <si>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</si>
  <si>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</si>
  <si>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</si>
  <si>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</si>
  <si>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</si>
  <si>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</si>
  <si>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</si>
  <si>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</si>
  <si>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</si>
  <si>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</si>
  <si>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</si>
  <si>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</si>
  <si>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</si>
  <si>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</si>
  <si>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</si>
  <si>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</si>
  <si>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</si>
  <si>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</si>
  <si>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</si>
  <si>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</si>
  <si>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</si>
  <si>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</si>
  <si>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</si>
  <si>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</si>
  <si>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</si>
  <si>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</si>
  <si>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</si>
  <si>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</si>
  <si>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</si>
  <si>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</si>
  <si>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</si>
  <si>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</si>
  <si>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</si>
  <si>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</si>
  <si>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</si>
  <si>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</si>
  <si>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</si>
  <si>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</si>
  <si>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</si>
  <si>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</si>
  <si>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</si>
  <si>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</si>
  <si>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</si>
  <si>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</si>
  <si>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</si>
  <si>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</si>
  <si>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</si>
  <si>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</si>
  <si>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</si>
  <si>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</si>
  <si>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</si>
  <si>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</si>
  <si>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</si>
  <si>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</si>
  <si>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</si>
  <si>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</si>
  <si>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</si>
  <si>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</si>
  <si>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</si>
  <si>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</si>
  <si>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</si>
  <si>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</si>
  <si>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</si>
  <si>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</si>
  <si>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</si>
  <si>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</si>
  <si>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</si>
  <si>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</si>
  <si>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</si>
  <si>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</si>
  <si>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</si>
  <si>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</si>
  <si>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</si>
  <si>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</si>
  <si>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</si>
  <si>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</si>
  <si>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</si>
  <si>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</si>
  <si>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</si>
  <si>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</si>
  <si>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</si>
  <si>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</si>
  <si>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</si>
  <si>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</si>
  <si>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</si>
  <si>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</si>
  <si>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</si>
  <si>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</si>
  <si>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</si>
  <si>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</si>
  <si>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</si>
  <si>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</si>
  <si>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</si>
  <si>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</si>
  <si>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</si>
  <si>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</si>
  <si>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</si>
  <si>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</si>
  <si>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</si>
  <si>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</si>
  <si>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</si>
  <si>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</si>
  <si>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</si>
  <si>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</si>
  <si>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</si>
  <si>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</si>
  <si>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</si>
  <si>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</si>
  <si>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</si>
  <si>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</si>
  <si>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</si>
  <si>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</si>
  <si>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</si>
  <si>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</si>
  <si>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</si>
  <si>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</si>
  <si>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</si>
  <si>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</si>
  <si>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</si>
  <si>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</si>
  <si>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</si>
  <si>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</si>
  <si>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</si>
  <si>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</si>
  <si>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</si>
  <si>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</si>
  <si>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</si>
  <si>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</si>
  <si>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</si>
  <si>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</si>
  <si>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</si>
  <si>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</si>
  <si>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</si>
  <si>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</si>
  <si>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</si>
  <si>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</si>
  <si>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</si>
  <si>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</si>
  <si>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</si>
  <si>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</si>
  <si>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</si>
  <si>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</si>
  <si>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</si>
  <si>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</si>
  <si>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</si>
  <si>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</si>
  <si>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</si>
  <si>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</si>
  <si>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</si>
  <si>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</si>
  <si>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</si>
  <si>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</si>
  <si>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</si>
  <si>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</si>
  <si>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</si>
  <si>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</si>
  <si>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</si>
  <si>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</si>
  <si>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</si>
  <si>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</si>
  <si>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</si>
  <si>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</si>
  <si>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</si>
  <si>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</si>
  <si>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</si>
  <si>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</si>
  <si>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</si>
  <si>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</si>
  <si>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</si>
  <si>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</si>
  <si>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</si>
  <si>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</si>
  <si>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</si>
  <si>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</si>
  <si>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</si>
  <si>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</si>
  <si>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</si>
  <si>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</si>
  <si>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</si>
  <si>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</si>
  <si>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</si>
  <si>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</si>
  <si>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</si>
  <si>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</si>
  <si>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</si>
  <si>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</si>
  <si>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</si>
  <si>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</si>
  <si>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</si>
  <si>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</si>
  <si>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</si>
  <si>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</si>
  <si>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</si>
  <si>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</si>
  <si>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</si>
  <si>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</si>
  <si>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</si>
  <si>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</si>
  <si>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</si>
  <si>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</si>
  <si>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</si>
  <si>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</si>
  <si>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</si>
  <si>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</si>
  <si>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</si>
  <si>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</si>
  <si>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</si>
  <si>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</si>
  <si>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</si>
  <si>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</si>
  <si>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</si>
  <si>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</si>
  <si>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</si>
  <si>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</si>
  <si>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</si>
  <si>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</si>
  <si>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</si>
  <si>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</si>
  <si>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</si>
  <si>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</si>
  <si>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</si>
  <si>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</si>
  <si>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</si>
  <si>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</si>
  <si>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</si>
  <si>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</si>
  <si>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</si>
  <si>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</si>
  <si>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</si>
  <si>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</si>
  <si>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</si>
  <si>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</si>
  <si>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</si>
  <si>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</si>
  <si>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</si>
  <si>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</si>
  <si>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</si>
  <si>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</si>
  <si>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</si>
  <si>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</si>
  <si>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</si>
  <si>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</si>
  <si>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</si>
  <si>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</si>
  <si>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</si>
  <si>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</si>
  <si>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</si>
  <si>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</si>
  <si>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</si>
  <si>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</si>
  <si>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</si>
  <si>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</si>
  <si>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</si>
  <si>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</si>
  <si>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</si>
  <si>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</si>
  <si>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</si>
  <si>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</si>
  <si>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</si>
  <si>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</si>
  <si>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</si>
  <si>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</si>
  <si>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</si>
  <si>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</si>
  <si>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</si>
  <si>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</si>
  <si>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</si>
  <si>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</si>
  <si>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</si>
  <si>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</si>
  <si>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</si>
  <si>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</si>
  <si>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</si>
  <si>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</si>
  <si>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</si>
  <si>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</si>
  <si>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</si>
  <si>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</si>
  <si>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</si>
  <si>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</si>
  <si>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</si>
  <si>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</si>
  <si>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</si>
  <si>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</si>
  <si>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</si>
  <si>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</si>
  <si>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</si>
  <si>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</si>
  <si>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</si>
  <si>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</si>
  <si>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</si>
  <si>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</si>
  <si>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</si>
  <si>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</si>
  <si>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</si>
  <si>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</si>
  <si>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</si>
  <si>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</si>
  <si>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</si>
  <si>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</si>
  <si>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</si>
  <si>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</si>
  <si>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</si>
  <si>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</si>
  <si>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</si>
  <si>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</si>
  <si>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</si>
  <si>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</si>
  <si>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</si>
  <si>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</si>
  <si>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</si>
  <si>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</si>
  <si>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</si>
  <si>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</si>
  <si>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</si>
  <si>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</si>
  <si>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</si>
  <si>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</si>
  <si>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</si>
  <si>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</si>
  <si>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</si>
  <si>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</si>
  <si>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</si>
  <si>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</si>
  <si>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</si>
  <si>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</si>
  <si>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</si>
  <si>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</si>
  <si>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</si>
  <si>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</si>
  <si>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</si>
  <si>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</si>
  <si>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</si>
  <si>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</si>
  <si>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</si>
  <si>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</si>
  <si>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</si>
  <si>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</si>
  <si>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</si>
  <si>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</si>
  <si>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</si>
  <si>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</si>
  <si>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</si>
  <si>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</si>
  <si>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</si>
  <si>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</si>
  <si>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</si>
  <si>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</si>
  <si>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</si>
  <si>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</si>
  <si>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</si>
  <si>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</si>
  <si>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</si>
  <si>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</si>
  <si>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</si>
  <si>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</si>
  <si>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</si>
  <si>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</si>
  <si>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</si>
  <si>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</si>
  <si>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</si>
  <si>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</si>
  <si>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</si>
  <si>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</si>
  <si>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</si>
  <si>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</si>
  <si>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</si>
  <si>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</si>
  <si>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</si>
  <si>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</si>
  <si>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</si>
  <si>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</si>
  <si>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</si>
  <si>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</si>
  <si>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</si>
  <si>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</si>
  <si>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</si>
  <si>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</si>
  <si>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</si>
  <si>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</si>
  <si>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</si>
  <si>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</si>
  <si>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</si>
  <si>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</si>
  <si>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</si>
  <si>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</si>
  <si>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</si>
  <si>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</si>
  <si>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</si>
  <si>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</si>
  <si>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</si>
  <si>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</si>
  <si>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</si>
  <si>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</si>
  <si>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</si>
  <si>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</si>
  <si>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</si>
  <si>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</si>
  <si>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</si>
  <si>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</si>
  <si>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</si>
  <si>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</si>
  <si>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</si>
  <si>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</si>
  <si>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</si>
  <si>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</si>
  <si>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</si>
  <si>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</si>
  <si>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</si>
  <si>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</si>
  <si>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</si>
  <si>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</si>
  <si>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</si>
  <si>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</si>
  <si>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</si>
  <si>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</si>
  <si>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</si>
  <si>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</si>
  <si>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</si>
  <si>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</si>
  <si>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</si>
  <si>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</si>
  <si>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</si>
  <si>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</si>
  <si>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</si>
  <si>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</si>
  <si>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</si>
  <si>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</si>
  <si>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</si>
  <si>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</si>
  <si>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</si>
  <si>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</si>
  <si>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</si>
  <si>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</si>
  <si>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</si>
  <si>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</si>
  <si>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</si>
  <si>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</si>
  <si>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</si>
  <si>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</si>
  <si>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</si>
  <si>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</si>
  <si>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</si>
  <si>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</si>
  <si>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</si>
  <si>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</si>
  <si>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</si>
  <si>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</si>
  <si>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</si>
  <si>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</si>
  <si>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</si>
  <si>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</si>
  <si>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</si>
  <si>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</si>
  <si>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</si>
  <si>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</si>
  <si>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</si>
  <si>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</si>
  <si>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</si>
  <si>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</si>
  <si>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</si>
  <si>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</si>
  <si>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</si>
  <si>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</si>
  <si>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</si>
  <si>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</si>
  <si>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</si>
  <si>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</si>
  <si>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</si>
  <si>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</si>
  <si>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</si>
  <si>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</si>
  <si>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</si>
  <si>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</si>
  <si>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</si>
  <si>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</si>
  <si>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</si>
  <si>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</si>
  <si>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</si>
  <si>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</si>
  <si>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</si>
  <si>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</si>
  <si>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</si>
  <si>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</si>
  <si>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</si>
  <si>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</si>
  <si>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</si>
  <si>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</si>
  <si>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</si>
  <si>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</si>
  <si>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</si>
  <si>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</si>
  <si>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</si>
  <si>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</si>
  <si>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</si>
  <si>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</si>
  <si>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</si>
  <si>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</si>
  <si>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</si>
  <si>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</si>
  <si>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</si>
  <si>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</si>
  <si>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</si>
  <si>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</si>
  <si>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</si>
  <si>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</si>
  <si>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</si>
  <si>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</si>
  <si>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</si>
  <si>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</si>
  <si>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</si>
  <si>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</si>
  <si>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</si>
  <si>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</si>
  <si>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</si>
  <si>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</si>
  <si>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</si>
  <si>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</si>
  <si>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</si>
  <si>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</si>
  <si>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</si>
  <si>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</si>
  <si>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</si>
  <si>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</si>
  <si>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</si>
  <si>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</si>
  <si>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</si>
  <si>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</si>
  <si>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</si>
  <si>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</si>
  <si>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</si>
  <si>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</si>
  <si>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</si>
  <si>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</si>
  <si>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</si>
  <si>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</si>
  <si>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</si>
  <si>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</si>
  <si>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</si>
  <si>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</si>
  <si>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</si>
  <si>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</si>
  <si>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</si>
  <si>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</si>
  <si>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</si>
  <si>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</si>
  <si>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</si>
  <si>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</si>
  <si>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</si>
  <si>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</si>
  <si>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</si>
  <si>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</si>
  <si>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</si>
  <si>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</si>
  <si>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</si>
  <si>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</si>
  <si>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</si>
  <si>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</si>
  <si>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</si>
  <si>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</si>
  <si>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</si>
  <si>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</si>
  <si>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</si>
  <si>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</si>
  <si>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</si>
  <si>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</si>
  <si>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</si>
  <si>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</si>
  <si>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</si>
  <si>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</si>
  <si>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</si>
  <si>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</si>
  <si>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</si>
  <si>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</si>
  <si>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</si>
  <si>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</si>
  <si>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</si>
  <si>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</si>
  <si>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</si>
  <si>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</si>
  <si>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</si>
  <si>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</si>
  <si>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</si>
  <si>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</si>
  <si>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</si>
  <si>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</si>
  <si>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</si>
  <si>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</si>
  <si>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</si>
  <si>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</si>
  <si>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</si>
  <si>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</si>
  <si>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</si>
  <si>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</si>
  <si>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</si>
  <si>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</si>
  <si>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</si>
  <si>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</si>
  <si>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</si>
  <si>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</si>
  <si>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</si>
  <si>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</si>
  <si>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</si>
  <si>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</si>
  <si>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</si>
  <si>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</si>
  <si>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</si>
  <si>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</si>
  <si>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</si>
  <si>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</si>
  <si>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</si>
  <si>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</si>
  <si>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</si>
  <si>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</si>
  <si>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</si>
  <si>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</si>
  <si>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</si>
  <si>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</si>
  <si>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</si>
  <si>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</si>
  <si>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</si>
  <si>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</si>
  <si>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</si>
  <si>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</si>
  <si>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</si>
  <si>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</si>
  <si>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</si>
  <si>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</si>
  <si>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</si>
  <si>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</si>
  <si>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</si>
  <si>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</si>
  <si>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</si>
  <si>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</si>
  <si>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</si>
  <si>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</si>
  <si>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</si>
  <si>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</si>
  <si>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</si>
  <si>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</si>
  <si>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</si>
  <si>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</si>
  <si>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</si>
  <si>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</si>
  <si>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</si>
  <si>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</si>
  <si>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</si>
  <si>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</si>
  <si>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</si>
  <si>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</si>
  <si>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</si>
  <si>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</si>
  <si>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</si>
  <si>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</si>
  <si>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</si>
  <si>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</si>
  <si>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</si>
  <si>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</si>
  <si>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</si>
  <si>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</si>
  <si>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</si>
  <si>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</si>
  <si>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</si>
  <si>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</si>
  <si>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</si>
  <si>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</si>
  <si>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</si>
  <si>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</si>
  <si>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</si>
  <si>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</si>
  <si>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</si>
  <si>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</si>
  <si>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</si>
  <si>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</si>
  <si>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</si>
  <si>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</si>
  <si>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</si>
  <si>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</si>
  <si>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</si>
  <si>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</si>
  <si>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</si>
  <si>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</si>
  <si>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</si>
  <si>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</si>
  <si>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</si>
  <si>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</si>
  <si>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</si>
  <si>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</si>
  <si>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</si>
  <si>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</si>
  <si>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</si>
  <si>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</si>
  <si>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</si>
  <si>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</si>
  <si>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</si>
  <si>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</si>
  <si>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</si>
  <si>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</si>
  <si>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</si>
  <si>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</si>
  <si>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</si>
  <si>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</si>
  <si>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</si>
  <si>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</si>
  <si>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</si>
  <si>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</si>
  <si>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</si>
  <si>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</si>
  <si>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</si>
  <si>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</si>
  <si>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</si>
  <si>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</si>
  <si>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</si>
  <si>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</si>
  <si>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</si>
  <si>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</si>
  <si>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</si>
  <si>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</si>
  <si>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</si>
  <si>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</si>
  <si>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</si>
  <si>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</si>
  <si>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</si>
  <si>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</si>
  <si>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</si>
  <si>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</si>
  <si>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</si>
  <si>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</si>
  <si>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</si>
  <si>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</si>
  <si>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</si>
  <si>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</si>
  <si>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</si>
  <si>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</si>
  <si>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</si>
  <si>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</si>
  <si>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</si>
  <si>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</si>
  <si>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</si>
  <si>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</si>
  <si>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</si>
  <si>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</si>
  <si>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</si>
  <si>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</si>
  <si>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</si>
  <si>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</si>
  <si>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</si>
  <si>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</si>
  <si>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</si>
  <si>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</si>
  <si>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</si>
  <si>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</si>
  <si>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</si>
  <si>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</si>
  <si>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</si>
  <si>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</si>
  <si>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</si>
  <si>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</si>
  <si>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</si>
  <si>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</si>
  <si>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</si>
  <si>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</si>
  <si>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</si>
  <si>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</si>
  <si>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</si>
  <si>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</si>
  <si>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</si>
  <si>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</si>
  <si>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</si>
  <si>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</si>
  <si>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</si>
  <si>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</si>
  <si>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</si>
  <si>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</si>
  <si>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</si>
  <si>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</si>
  <si>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</si>
  <si>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</si>
  <si>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</si>
  <si>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</si>
  <si>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</si>
  <si>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</si>
  <si>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</si>
  <si>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</si>
  <si>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</si>
  <si>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</si>
  <si>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</si>
  <si>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</si>
  <si>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</si>
  <si>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</si>
  <si>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</si>
  <si>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</si>
  <si>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</si>
  <si>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</si>
  <si>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</si>
  <si>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</si>
  <si>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</si>
  <si>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</si>
  <si>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</si>
  <si>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</si>
  <si>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</si>
  <si>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</si>
  <si>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</si>
  <si>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</si>
  <si>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</si>
  <si>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</si>
  <si>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</si>
  <si>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</si>
  <si>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</si>
  <si>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</si>
  <si>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</si>
  <si>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</si>
  <si>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</si>
  <si>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</si>
  <si>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</si>
  <si>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</si>
  <si>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</si>
  <si>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</si>
  <si>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</si>
  <si>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</si>
  <si>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</si>
  <si>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</si>
  <si>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</si>
  <si>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</si>
  <si>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</si>
  <si>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</si>
  <si>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</si>
  <si>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</si>
  <si>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</si>
  <si>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</si>
  <si>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</si>
  <si>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</si>
  <si>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</si>
  <si>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</si>
  <si>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</si>
  <si>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</si>
  <si>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</si>
  <si>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</si>
  <si>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</si>
  <si>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</si>
  <si>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</si>
  <si>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</si>
  <si>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</si>
  <si>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</si>
  <si>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</si>
  <si>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</si>
  <si>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</si>
  <si>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</si>
  <si>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</si>
  <si>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</si>
  <si>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</si>
  <si>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</si>
  <si>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</si>
  <si>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</si>
  <si>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</si>
  <si>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</si>
  <si>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</si>
  <si>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</si>
  <si>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</si>
  <si>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</si>
  <si>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</si>
  <si>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</si>
  <si>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</si>
  <si>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</si>
  <si>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</si>
  <si>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</si>
  <si>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</si>
  <si>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</si>
  <si>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</si>
  <si>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</si>
  <si>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</si>
  <si>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</si>
  <si>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</si>
  <si>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</si>
  <si>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</si>
  <si>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</si>
  <si>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</si>
  <si>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</si>
  <si>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</si>
  <si>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</si>
  <si>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</si>
  <si>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</si>
  <si>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</si>
  <si>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</si>
  <si>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</si>
  <si>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</si>
  <si>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</si>
  <si>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</si>
  <si>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</si>
  <si>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</si>
  <si>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</si>
  <si>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</si>
  <si>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</si>
  <si>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</si>
  <si>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</si>
  <si>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</si>
  <si>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</si>
  <si>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</si>
  <si>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</si>
  <si>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</si>
  <si>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</si>
  <si>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</si>
  <si>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</si>
  <si>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</si>
  <si>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</si>
  <si>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</si>
  <si>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</si>
  <si>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</si>
  <si>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</si>
  <si>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</si>
  <si>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</si>
  <si>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</si>
  <si>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</si>
  <si>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</si>
  <si>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</si>
  <si>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</si>
  <si>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</si>
  <si>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</si>
  <si>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</si>
  <si>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</si>
  <si>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</si>
  <si>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</si>
  <si>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</si>
  <si>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</si>
  <si>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</si>
  <si>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</si>
  <si>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</si>
  <si>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</si>
  <si>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</si>
  <si>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</si>
  <si>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</si>
  <si>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</si>
  <si>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</si>
  <si>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</si>
  <si>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</si>
  <si>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</si>
  <si>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</si>
  <si>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</si>
  <si>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</si>
  <si>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</si>
  <si>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</si>
  <si>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</si>
  <si>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</si>
  <si>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</si>
  <si>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</si>
  <si>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</si>
  <si>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</si>
  <si>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</si>
  <si>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</si>
  <si>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</si>
  <si>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</si>
  <si>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</si>
  <si>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</si>
  <si>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</si>
  <si>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</si>
  <si>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</si>
  <si>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</si>
  <si>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</si>
  <si>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</si>
  <si>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</si>
  <si>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</si>
  <si>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</si>
  <si>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</si>
  <si>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</si>
  <si>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</si>
  <si>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</si>
  <si>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</si>
  <si>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</si>
  <si>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</si>
  <si>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</si>
  <si>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</si>
  <si>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</si>
  <si>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</si>
  <si>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</si>
  <si>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</si>
  <si>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</si>
  <si>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</si>
  <si>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</si>
  <si>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</si>
  <si>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</si>
  <si>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</si>
  <si>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</si>
  <si>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</si>
  <si>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</si>
  <si>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</si>
  <si>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</si>
  <si>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</si>
  <si>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</si>
  <si>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</si>
  <si>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</si>
  <si>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</si>
  <si>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</si>
  <si>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</si>
  <si>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</si>
  <si>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</si>
  <si>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</si>
  <si>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</si>
  <si>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</si>
  <si>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</si>
  <si>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</si>
  <si>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</si>
  <si>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</si>
  <si>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</si>
  <si>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</si>
  <si>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</si>
  <si>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</si>
  <si>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</si>
  <si>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</si>
  <si>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</si>
  <si>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</si>
  <si>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</si>
  <si>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</si>
  <si>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</si>
  <si>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</si>
  <si>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</si>
  <si>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</si>
  <si>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</si>
  <si>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</si>
  <si>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</si>
  <si>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</si>
  <si>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</si>
  <si>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</si>
  <si>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</si>
  <si>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</si>
  <si>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</si>
  <si>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</si>
  <si>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</si>
  <si>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</si>
  <si>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</si>
  <si>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</si>
  <si>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</si>
  <si>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</si>
  <si>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</si>
  <si>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</si>
  <si>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</si>
  <si>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</si>
  <si>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</si>
  <si>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</si>
  <si>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</si>
  <si>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</si>
  <si>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</si>
  <si>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</si>
  <si>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</si>
  <si>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</si>
  <si>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</si>
  <si>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</si>
  <si>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</si>
  <si>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</si>
  <si>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</si>
  <si>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</si>
  <si>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</si>
  <si>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</si>
  <si>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</si>
  <si>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</si>
  <si>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</si>
  <si>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</si>
  <si>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</si>
  <si>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</si>
  <si>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</si>
  <si>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</si>
  <si>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</si>
  <si>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</si>
  <si>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</si>
  <si>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</si>
  <si>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</si>
  <si>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</si>
  <si>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</si>
  <si>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</si>
  <si>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</si>
  <si>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</si>
  <si>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</si>
  <si>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</si>
  <si>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</si>
  <si>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</si>
  <si>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</si>
  <si>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</si>
  <si>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</si>
  <si>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</si>
  <si>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</si>
  <si>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</si>
  <si>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</si>
  <si>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</si>
  <si>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</si>
  <si>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</si>
  <si>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</si>
  <si>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</si>
  <si>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</si>
  <si>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</si>
  <si>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</si>
  <si>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</si>
  <si>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</si>
  <si>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</si>
  <si>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</si>
  <si>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</si>
  <si>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</si>
  <si>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</si>
  <si>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</si>
  <si>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</si>
  <si>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</si>
  <si>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</si>
  <si>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</si>
  <si>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</si>
  <si>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</si>
  <si>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</si>
  <si>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</si>
  <si>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</si>
  <si>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</si>
  <si>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</si>
  <si>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</si>
  <si>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</si>
  <si>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</si>
  <si>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</si>
  <si>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</si>
  <si>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</si>
  <si>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</si>
  <si>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</si>
  <si>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</si>
  <si>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</si>
  <si>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</si>
  <si>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</si>
  <si>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</si>
  <si>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</si>
  <si>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</si>
  <si>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</si>
  <si>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</si>
  <si>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</si>
  <si>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</si>
  <si>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</si>
  <si>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</si>
  <si>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</si>
  <si>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</si>
  <si>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</si>
  <si>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</si>
  <si>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</si>
  <si>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</si>
  <si>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</si>
  <si>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</si>
  <si>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</si>
  <si>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</si>
  <si>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</si>
  <si>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</si>
  <si>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</si>
  <si>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</si>
  <si>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</si>
  <si>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</si>
  <si>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</si>
  <si>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</si>
  <si>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</si>
  <si>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</si>
  <si>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</si>
  <si>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</si>
  <si>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</si>
  <si>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</si>
  <si>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</si>
  <si>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</si>
  <si>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</si>
  <si>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</si>
  <si>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</si>
  <si>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</si>
  <si>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</si>
  <si>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</si>
  <si>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</si>
  <si>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</si>
  <si>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</si>
  <si>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</si>
  <si>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</si>
  <si>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</si>
  <si>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</si>
  <si>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</si>
  <si>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</si>
  <si>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</si>
  <si>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</si>
  <si>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</si>
  <si>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</si>
  <si>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</si>
  <si>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</si>
  <si>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</si>
  <si>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</si>
  <si>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</si>
  <si>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</si>
  <si>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</si>
  <si>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</si>
  <si>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</si>
  <si>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</si>
  <si>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</si>
  <si>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</si>
  <si>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</si>
  <si>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</si>
  <si>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</si>
  <si>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</si>
  <si>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</si>
  <si>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</si>
  <si>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</si>
  <si>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</si>
  <si>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</si>
  <si>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</si>
  <si>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</si>
  <si>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</si>
  <si>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</si>
  <si>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</si>
  <si>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</si>
  <si>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</si>
  <si>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</si>
  <si>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</si>
  <si>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</si>
  <si>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</si>
  <si>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</si>
  <si>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</si>
  <si>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</si>
  <si>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</si>
  <si>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</si>
  <si>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</si>
  <si>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</si>
  <si>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</si>
  <si>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</si>
  <si>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</si>
  <si>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</si>
  <si>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</si>
  <si>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</si>
  <si>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</si>
  <si>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</si>
  <si>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</si>
  <si>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</si>
  <si>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</si>
  <si>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</si>
  <si>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</si>
  <si>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</si>
  <si>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</si>
  <si>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</si>
  <si>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</si>
  <si>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</si>
  <si>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</si>
  <si>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</si>
  <si>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</si>
  <si>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</si>
  <si>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</si>
  <si>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</si>
  <si>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</si>
  <si>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</si>
  <si>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</si>
  <si>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</si>
  <si>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</si>
  <si>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</si>
  <si>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</si>
  <si>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</si>
  <si>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</si>
  <si>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</si>
  <si>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</si>
  <si>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</si>
  <si>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</si>
  <si>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</si>
  <si>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</si>
  <si>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</si>
  <si>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</si>
  <si>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</si>
  <si>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</si>
  <si>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</si>
  <si>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</si>
  <si>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</si>
  <si>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</si>
  <si>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</si>
  <si>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</si>
  <si>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</si>
  <si>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</si>
  <si>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</si>
  <si>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</si>
  <si>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</si>
  <si>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</si>
  <si>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</si>
  <si>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</si>
  <si>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</si>
  <si>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</si>
  <si>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</si>
  <si>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</si>
  <si>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</si>
  <si>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</si>
  <si>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</si>
  <si>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</si>
  <si>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</si>
  <si>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</si>
  <si>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</si>
  <si>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</si>
  <si>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</si>
  <si>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</si>
  <si>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</si>
  <si>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</si>
  <si>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</si>
  <si>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</si>
  <si>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</si>
  <si>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</si>
  <si>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</si>
  <si>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</si>
  <si>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</si>
  <si>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</si>
  <si>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</si>
  <si>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</si>
  <si>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</si>
  <si>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</si>
  <si>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</si>
  <si>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</si>
  <si>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</si>
  <si>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</si>
  <si>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</si>
  <si>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</si>
  <si>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</si>
  <si>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</si>
  <si>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</si>
  <si>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</si>
  <si>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</si>
  <si>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</si>
  <si>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</si>
  <si>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</si>
  <si>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</si>
  <si>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</si>
  <si>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</si>
  <si>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</si>
  <si>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</si>
  <si>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</si>
  <si>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</si>
  <si>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</si>
  <si>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</si>
  <si>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</si>
  <si>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</si>
  <si>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</si>
  <si>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</si>
  <si>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</si>
  <si>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</si>
  <si>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</si>
  <si>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</si>
  <si>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</si>
  <si>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</si>
  <si>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</si>
  <si>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</si>
  <si>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</si>
  <si>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</si>
  <si>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</si>
  <si>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</si>
  <si>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</si>
  <si>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</si>
  <si>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</si>
  <si>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</si>
  <si>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</si>
  <si>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</si>
  <si>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</si>
  <si>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</si>
  <si>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</si>
  <si>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</si>
  <si>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</si>
  <si>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</si>
  <si>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</si>
  <si>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</si>
  <si>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</si>
  <si>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</si>
  <si>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</si>
  <si>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</si>
  <si>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</si>
  <si>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</si>
  <si>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</si>
  <si>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</si>
  <si>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</si>
  <si>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</si>
  <si>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</si>
  <si>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</si>
  <si>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</si>
  <si>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</si>
  <si>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</si>
  <si>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</si>
  <si>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</si>
  <si>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</si>
  <si>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</si>
  <si>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</si>
  <si>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</si>
  <si>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</si>
  <si>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</si>
  <si>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</si>
  <si>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</si>
  <si>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</si>
  <si>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</si>
  <si>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</si>
  <si>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</si>
  <si>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</si>
  <si>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</si>
  <si>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</si>
  <si>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</si>
  <si>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</si>
  <si>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</si>
  <si>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</si>
  <si>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</si>
  <si>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</si>
  <si>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</si>
  <si>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</si>
  <si>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</si>
  <si>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</si>
  <si>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</si>
  <si>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</si>
  <si>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</si>
  <si>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</si>
  <si>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</si>
  <si>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</si>
  <si>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</si>
  <si>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</si>
  <si>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</si>
  <si>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</si>
  <si>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</si>
  <si>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</si>
  <si>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</si>
  <si>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</si>
  <si>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</si>
  <si>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</si>
  <si>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</si>
  <si>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</si>
  <si>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</si>
  <si>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</si>
  <si>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</si>
  <si>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</si>
  <si>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</si>
  <si>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</si>
  <si>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</si>
  <si>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</si>
  <si>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</si>
  <si>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</si>
  <si>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</si>
  <si>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</si>
  <si>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</si>
  <si>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</si>
  <si>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</si>
  <si>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</si>
  <si>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</si>
  <si>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</si>
  <si>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</si>
  <si>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</si>
  <si>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</si>
  <si>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</si>
  <si>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</si>
  <si>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</si>
  <si>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</si>
  <si>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</si>
  <si>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</si>
  <si>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</si>
  <si>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</si>
  <si>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</si>
  <si>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</si>
  <si>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</si>
  <si>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</si>
  <si>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</si>
  <si>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</si>
  <si>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</si>
  <si>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</si>
  <si>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</si>
  <si>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</si>
  <si>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</si>
  <si>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</si>
  <si>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</si>
  <si>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</si>
  <si>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</si>
  <si>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</si>
  <si>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</si>
  <si>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</si>
  <si>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</si>
  <si>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</si>
  <si>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</si>
  <si>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</si>
  <si>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</si>
  <si>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</si>
  <si>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</si>
  <si>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</si>
  <si>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</si>
  <si>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</si>
  <si>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</si>
  <si>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</si>
  <si>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</si>
  <si>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</si>
  <si>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</si>
  <si>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</si>
  <si>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</si>
  <si>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</si>
  <si>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</si>
  <si>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</si>
  <si>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</si>
  <si>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</si>
  <si>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</si>
  <si>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</si>
  <si>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</si>
  <si>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</si>
  <si>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</si>
  <si>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</si>
  <si>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</si>
  <si>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</si>
  <si>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</si>
  <si>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</si>
  <si>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</si>
  <si>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</si>
  <si>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</si>
  <si>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</si>
  <si>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</si>
  <si>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</si>
  <si>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</si>
  <si>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</si>
  <si>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</si>
  <si>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</si>
  <si>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</si>
  <si>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</si>
  <si>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</si>
  <si>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</si>
  <si>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</si>
  <si>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</si>
  <si>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</si>
  <si>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</si>
  <si>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</si>
  <si>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</si>
  <si>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</si>
  <si>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</si>
  <si>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</si>
  <si>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</si>
  <si>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</si>
  <si>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</si>
  <si>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</si>
  <si>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</si>
  <si>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</si>
  <si>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</si>
  <si>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</si>
  <si>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</si>
  <si>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</si>
  <si>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</si>
  <si>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</si>
  <si>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</si>
  <si>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</si>
  <si>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</si>
  <si>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</si>
  <si>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</si>
  <si>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</si>
  <si>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</si>
  <si>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</si>
  <si>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</si>
  <si>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</si>
  <si>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</si>
  <si>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</si>
  <si>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</si>
  <si>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</si>
  <si>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</si>
  <si>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</si>
  <si>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</si>
  <si>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</si>
  <si>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</si>
  <si>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</si>
  <si>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</si>
  <si>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</si>
  <si>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</si>
  <si>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</si>
  <si>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</si>
  <si>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</si>
  <si>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</si>
  <si>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</si>
  <si>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</si>
  <si>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</si>
  <si>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</si>
  <si>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</si>
  <si>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</si>
  <si>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</si>
  <si>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</si>
  <si>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</si>
  <si>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</si>
  <si>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</si>
  <si>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</si>
  <si>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</si>
  <si>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</si>
  <si>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</si>
  <si>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</si>
  <si>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</si>
  <si>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</si>
  <si>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</si>
  <si>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</si>
  <si>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</si>
  <si>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</si>
  <si>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</si>
  <si>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</si>
  <si>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</si>
  <si>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</si>
  <si>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</si>
  <si>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</si>
  <si>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</si>
  <si>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</si>
  <si>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</si>
  <si>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</si>
  <si>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</si>
  <si>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</si>
  <si>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</si>
  <si>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</si>
  <si>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</si>
  <si>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</si>
  <si>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</si>
  <si>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</si>
  <si>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</si>
  <si>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</si>
  <si>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</si>
  <si>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</si>
  <si>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</si>
  <si>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</si>
  <si>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</si>
  <si>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</si>
  <si>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</si>
  <si>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</si>
  <si>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</si>
  <si>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</si>
  <si>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</si>
  <si>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</si>
  <si>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</si>
  <si>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</si>
  <si>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</si>
  <si>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</si>
  <si>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</si>
  <si>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</si>
  <si>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</si>
  <si>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</si>
  <si>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</si>
  <si>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</si>
  <si>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</si>
  <si>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</si>
  <si>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</si>
  <si>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</si>
  <si>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</si>
  <si>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</si>
  <si>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</si>
  <si>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</si>
  <si>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</si>
  <si>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</si>
  <si>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</si>
  <si>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</si>
  <si>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</si>
  <si>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</si>
  <si>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</si>
  <si>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</si>
  <si>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</si>
  <si>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</si>
  <si>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</si>
  <si>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</si>
  <si>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</si>
  <si>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</si>
  <si>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</si>
  <si>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</si>
  <si>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</si>
  <si>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</si>
  <si>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</si>
  <si>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</si>
  <si>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</si>
  <si>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</si>
  <si>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</si>
  <si>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</si>
  <si>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</si>
  <si>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</si>
  <si>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</si>
  <si>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</si>
  <si>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</si>
  <si>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</si>
  <si>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</si>
  <si>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</si>
  <si>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</si>
  <si>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</si>
  <si>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</si>
  <si>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</si>
  <si>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</si>
  <si>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</si>
  <si>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</si>
  <si>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</si>
  <si>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</si>
  <si>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</si>
  <si>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</si>
  <si>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</si>
  <si>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</si>
  <si>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</si>
  <si>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</si>
  <si>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</si>
  <si>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</si>
  <si>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</si>
  <si>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</si>
  <si>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</si>
  <si>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</si>
  <si>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</si>
  <si>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</si>
  <si>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</si>
  <si>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</si>
  <si>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</si>
  <si>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</si>
  <si>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</si>
  <si>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</si>
  <si>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</si>
  <si>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</si>
  <si>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</si>
  <si>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</si>
  <si>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</si>
  <si>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</si>
  <si>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</si>
  <si>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</si>
  <si>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</si>
  <si>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</si>
  <si>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</si>
  <si>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</si>
  <si>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</si>
  <si>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</si>
  <si>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</si>
  <si>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</si>
  <si>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</si>
  <si>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</si>
  <si>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</si>
  <si>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</si>
  <si>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</si>
  <si>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</si>
  <si>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</si>
  <si>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</si>
  <si>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</si>
  <si>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</si>
  <si>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</si>
  <si>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</si>
  <si>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</si>
  <si>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</si>
  <si>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</si>
  <si>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</si>
  <si>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</si>
  <si>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</si>
  <si>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</si>
  <si>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</si>
  <si>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</si>
  <si>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</si>
  <si>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</si>
  <si>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</si>
  <si>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</si>
  <si>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</si>
  <si>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</si>
  <si>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</si>
  <si>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</si>
  <si>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</si>
  <si>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</si>
  <si>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</si>
  <si>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</si>
  <si>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</si>
  <si>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</si>
  <si>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</si>
  <si>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</si>
  <si>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</si>
  <si>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</si>
  <si>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</si>
  <si>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</si>
  <si>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</si>
  <si>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</si>
  <si>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</si>
  <si>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</si>
  <si>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</si>
  <si>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</si>
  <si>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</si>
  <si>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</si>
  <si>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</si>
  <si>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</si>
  <si>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</si>
  <si>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</si>
  <si>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</si>
  <si>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</si>
  <si>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</si>
  <si>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</si>
  <si>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</si>
  <si>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</si>
  <si>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</si>
  <si>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</si>
  <si>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</si>
  <si>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</si>
  <si>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</si>
  <si>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</si>
  <si>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</si>
  <si>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</si>
  <si>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</si>
  <si>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</si>
  <si>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</si>
  <si>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</si>
  <si>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</si>
  <si>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</si>
  <si>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</si>
  <si>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</si>
  <si>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</si>
  <si>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</si>
  <si>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</si>
  <si>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</si>
  <si>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</si>
  <si>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</si>
  <si>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</si>
  <si>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</si>
  <si>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</si>
  <si>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</si>
  <si>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</si>
  <si>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</si>
  <si>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</si>
  <si>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</si>
  <si>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</si>
  <si>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</si>
  <si>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</si>
  <si>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</si>
  <si>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</si>
  <si>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</si>
  <si>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</si>
  <si>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</si>
  <si>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</si>
  <si>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</si>
  <si>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</si>
  <si>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</si>
  <si>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</si>
  <si>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</si>
  <si>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</si>
  <si>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</si>
  <si>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</si>
  <si>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</si>
  <si>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</si>
  <si>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</si>
  <si>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</si>
  <si>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</si>
  <si>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</si>
  <si>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</si>
  <si>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</si>
  <si>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</si>
  <si>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</si>
  <si>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</si>
  <si>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</si>
  <si>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</si>
  <si>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</si>
  <si>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</si>
  <si>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</si>
  <si>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</si>
  <si>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</si>
  <si>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</si>
  <si>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</si>
  <si>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</si>
  <si>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</si>
  <si>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</si>
  <si>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</si>
  <si>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</si>
  <si>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</si>
  <si>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</si>
  <si>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</si>
  <si>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</si>
  <si>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</si>
  <si>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</si>
  <si>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</si>
  <si>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</si>
  <si>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</si>
  <si>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</si>
  <si>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</si>
  <si>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</si>
  <si>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</si>
  <si>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</si>
  <si>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</si>
  <si>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</si>
  <si>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</si>
  <si>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</si>
  <si>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</si>
  <si>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</si>
  <si>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</si>
  <si>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</si>
  <si>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</si>
  <si>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</si>
  <si>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</si>
  <si>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</si>
  <si>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</si>
  <si>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</si>
  <si>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</si>
  <si>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</si>
  <si>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</si>
  <si>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</si>
  <si>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</si>
  <si>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</si>
  <si>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</si>
  <si>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</si>
  <si>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</si>
  <si>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</si>
  <si>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</si>
  <si>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</si>
  <si>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</si>
  <si>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</si>
  <si>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</si>
  <si>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</si>
  <si>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</si>
  <si>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</si>
  <si>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</si>
  <si>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</si>
  <si>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</si>
  <si>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</si>
  <si>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</si>
  <si>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</si>
  <si>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</si>
  <si>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</si>
  <si>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</si>
  <si>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</si>
  <si>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</si>
  <si>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</si>
  <si>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</si>
  <si>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</si>
  <si>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</si>
  <si>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</si>
  <si>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</si>
  <si>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</si>
  <si>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</si>
  <si>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</si>
  <si>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</si>
  <si>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</si>
  <si>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</si>
  <si>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</si>
  <si>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</si>
  <si>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</si>
  <si>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</si>
  <si>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</si>
  <si>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</si>
  <si>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</si>
  <si>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</si>
  <si>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</si>
  <si>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</si>
  <si>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</si>
  <si>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</si>
  <si>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</si>
  <si>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</si>
  <si>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</si>
  <si>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</si>
  <si>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</si>
  <si>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</si>
  <si>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</si>
  <si>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</si>
  <si>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</si>
  <si>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</si>
  <si>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</si>
  <si>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</si>
  <si>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</si>
  <si>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</si>
  <si>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</si>
  <si>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</si>
  <si>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</si>
  <si>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</si>
  <si>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</si>
  <si>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</si>
  <si>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</si>
  <si>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</si>
  <si>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</si>
  <si>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</si>
  <si>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</si>
  <si>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</si>
  <si>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</si>
  <si>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</si>
  <si>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</si>
  <si>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</si>
  <si>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</si>
  <si>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</si>
  <si>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</si>
  <si>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</si>
  <si>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</si>
  <si>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</si>
  <si>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</si>
  <si>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</si>
  <si>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</si>
  <si>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</si>
  <si>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</si>
  <si>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</si>
  <si>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</si>
  <si>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</si>
  <si>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</si>
  <si>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</si>
  <si>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</si>
  <si>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</si>
  <si>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</si>
  <si>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</si>
  <si>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</si>
  <si>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</si>
  <si>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</si>
  <si>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</si>
  <si>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</si>
  <si>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</si>
  <si>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</si>
  <si>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</si>
  <si>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</si>
  <si>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</si>
  <si>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</si>
  <si>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</si>
  <si>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</si>
  <si>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</si>
  <si>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</si>
  <si>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</si>
  <si>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</si>
  <si>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</si>
  <si>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</si>
  <si>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</si>
  <si>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</si>
  <si>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</si>
  <si>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</si>
  <si>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</si>
  <si>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</si>
  <si>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</si>
  <si>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</si>
  <si>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</si>
  <si>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</si>
  <si>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</si>
  <si>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</si>
  <si>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</si>
  <si>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</si>
  <si>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</si>
  <si>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</si>
  <si>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</si>
  <si>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</si>
  <si>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</si>
  <si>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</si>
  <si>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</si>
  <si>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</si>
  <si>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</si>
  <si>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</si>
  <si>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</si>
  <si>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</si>
  <si>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</si>
  <si>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</si>
  <si>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</si>
  <si>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</si>
  <si>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</si>
  <si>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</si>
  <si>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</si>
  <si>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</si>
  <si>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</si>
  <si>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</si>
  <si>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</si>
  <si>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</si>
  <si>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</si>
  <si>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</si>
  <si>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</si>
  <si>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</si>
  <si>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</si>
  <si>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</si>
  <si>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</si>
  <si>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</si>
  <si>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</si>
  <si>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</si>
  <si>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</si>
  <si>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</si>
  <si>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</si>
  <si>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</si>
  <si>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</si>
  <si>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</si>
  <si>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</si>
  <si>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</si>
  <si>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</si>
  <si>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</si>
  <si>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</si>
  <si>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</si>
  <si>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</si>
  <si>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</si>
  <si>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</si>
  <si>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</si>
  <si>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</si>
  <si>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</si>
  <si>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</si>
  <si>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</si>
  <si>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</si>
  <si>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</si>
  <si>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</si>
  <si>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</si>
  <si>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</si>
  <si>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</si>
  <si>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</si>
  <si>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</si>
  <si>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</si>
  <si>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</si>
  <si>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</si>
  <si>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</si>
  <si>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</si>
  <si>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</si>
  <si>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</si>
  <si>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</si>
  <si>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</si>
  <si>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</si>
  <si>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</si>
  <si>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</si>
  <si>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</si>
  <si>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</si>
  <si>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</si>
  <si>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</si>
  <si>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</si>
  <si>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</si>
  <si>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</si>
  <si>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</si>
  <si>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</si>
  <si>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</si>
  <si>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</si>
  <si>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</si>
  <si>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</si>
  <si>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</si>
  <si>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</si>
  <si>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</si>
  <si>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</si>
  <si>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</si>
  <si>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</si>
  <si>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</si>
  <si>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</si>
  <si>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</si>
  <si>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</si>
  <si>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</si>
  <si>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</si>
  <si>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</si>
  <si>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</si>
  <si>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</si>
  <si>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</si>
  <si>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</si>
  <si>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</si>
  <si>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</si>
  <si>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</si>
  <si>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</si>
  <si>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</si>
  <si>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</si>
  <si>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</si>
  <si>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</si>
  <si>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</si>
  <si>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</si>
  <si>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</si>
  <si>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</si>
  <si>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</si>
  <si>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</si>
  <si>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</si>
  <si>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</si>
  <si>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</si>
  <si>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</si>
  <si>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</si>
  <si>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</si>
  <si>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</si>
  <si>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</si>
  <si>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</si>
  <si>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</si>
  <si>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</si>
  <si>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</si>
  <si>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</si>
  <si>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</si>
  <si>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</si>
  <si>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</si>
  <si>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</si>
  <si>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</si>
  <si>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</si>
  <si>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</si>
  <si>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</si>
  <si>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</si>
  <si>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</si>
  <si>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</si>
  <si>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</si>
  <si>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</si>
  <si>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</si>
  <si>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</si>
  <si>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</si>
  <si>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</si>
  <si>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</si>
  <si>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</si>
  <si>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</si>
  <si>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</si>
  <si>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</si>
  <si>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</si>
  <si>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</si>
  <si>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</si>
  <si>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</si>
  <si>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</si>
  <si>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</si>
  <si>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</si>
  <si>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</si>
  <si>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</si>
  <si>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</si>
  <si>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</si>
  <si>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</si>
  <si>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</si>
  <si>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</si>
  <si>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</si>
  <si>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</si>
  <si>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</si>
  <si>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</si>
  <si>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</si>
  <si>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</si>
  <si>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</si>
  <si>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</si>
  <si>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</si>
  <si>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</si>
  <si>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</si>
  <si>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</si>
  <si>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</si>
  <si>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</si>
  <si>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</si>
  <si>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</si>
  <si>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</si>
  <si>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</si>
  <si>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</si>
  <si>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</si>
  <si>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</si>
  <si>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</si>
  <si>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</si>
  <si>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</si>
  <si>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</si>
  <si>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</si>
  <si>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</si>
  <si>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</si>
  <si>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</si>
  <si>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</si>
  <si>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</si>
  <si>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</si>
  <si>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</si>
  <si>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</si>
  <si>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</si>
  <si>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</si>
  <si>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</si>
  <si>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</si>
  <si>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</si>
  <si>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</si>
  <si>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</si>
  <si>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</si>
  <si>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</si>
  <si>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</si>
  <si>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</si>
  <si>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</si>
  <si>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</si>
  <si>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</si>
  <si>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</si>
  <si>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</si>
  <si>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</si>
  <si>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</si>
  <si>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</si>
  <si>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</si>
  <si>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</si>
  <si>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</si>
  <si>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</si>
  <si>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</si>
  <si>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</si>
  <si>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</si>
  <si>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</si>
  <si>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</si>
  <si>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</si>
  <si>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</si>
  <si>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</si>
  <si>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</si>
  <si>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</si>
  <si>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</si>
  <si>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</si>
  <si>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</si>
  <si>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</si>
  <si>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</si>
  <si>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</si>
  <si>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</si>
  <si>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</si>
  <si>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</si>
  <si>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</si>
  <si>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</si>
  <si>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</si>
  <si>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</si>
  <si>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</si>
  <si>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</si>
  <si>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</si>
  <si>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</si>
  <si>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</si>
  <si>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</si>
  <si>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</si>
  <si>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</si>
  <si>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</si>
  <si>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</si>
  <si>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</si>
  <si>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</si>
  <si>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</si>
  <si>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</si>
  <si>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</si>
  <si>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</si>
  <si>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</si>
  <si>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</si>
  <si>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</si>
  <si>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</si>
  <si>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</si>
  <si>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</si>
  <si>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</si>
  <si>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</si>
  <si>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</si>
  <si>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</si>
  <si>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</si>
  <si>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</si>
  <si>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</si>
  <si>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</si>
  <si>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</si>
  <si>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</si>
  <si>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</si>
  <si>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</si>
  <si>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</si>
  <si>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</si>
  <si>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</si>
  <si>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</si>
  <si>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</si>
  <si>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</si>
  <si>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</si>
  <si>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</si>
  <si>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</si>
  <si>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</si>
  <si>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</si>
  <si>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</si>
  <si>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</si>
  <si>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</si>
  <si>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</si>
  <si>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</si>
  <si>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</si>
  <si>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</si>
  <si>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</si>
  <si>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</si>
  <si>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</si>
  <si>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</si>
  <si>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</si>
  <si>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</si>
  <si>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</si>
  <si>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</si>
  <si>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</si>
  <si>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</si>
  <si>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</si>
  <si>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</si>
  <si>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</si>
  <si>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</si>
  <si>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</si>
  <si>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</si>
  <si>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</si>
  <si>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</si>
  <si>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</si>
  <si>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</si>
  <si>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</si>
  <si>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</si>
  <si>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</si>
  <si>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</si>
  <si>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</si>
  <si>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</si>
  <si>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</si>
  <si>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</si>
  <si>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</si>
  <si>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</si>
  <si>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</si>
  <si>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</si>
  <si>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</si>
  <si>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</si>
  <si>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</si>
  <si>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</si>
  <si>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</si>
  <si>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</si>
  <si>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</si>
  <si>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</si>
  <si>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</si>
  <si>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</si>
  <si>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</si>
  <si>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</si>
  <si>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</si>
  <si>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</si>
  <si>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</si>
  <si>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</si>
  <si>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</si>
  <si>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</si>
  <si>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</si>
  <si>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</si>
  <si>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</si>
  <si>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</si>
  <si>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</si>
  <si>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</si>
  <si>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</si>
  <si>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</si>
  <si>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</si>
  <si>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</si>
  <si>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</si>
  <si>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</si>
  <si>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</si>
  <si>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</si>
  <si>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</si>
  <si>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</si>
  <si>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</si>
  <si>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</si>
  <si>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</si>
  <si>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</si>
  <si>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</si>
  <si>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</si>
  <si>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</si>
  <si>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</si>
  <si>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</si>
  <si>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</si>
  <si>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</si>
  <si>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</si>
  <si>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</si>
  <si>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</si>
  <si>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</si>
  <si>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</si>
  <si>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</si>
  <si>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</si>
  <si>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</si>
  <si>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</si>
  <si>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</si>
  <si>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</si>
  <si>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</si>
  <si>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</si>
  <si>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</si>
  <si>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</si>
  <si>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</si>
  <si>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</si>
  <si>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</si>
  <si>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</si>
  <si>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</si>
  <si>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</si>
  <si>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</si>
  <si>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</si>
  <si>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</si>
  <si>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</si>
  <si>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</si>
  <si>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</si>
  <si>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</si>
  <si>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</si>
  <si>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</si>
  <si>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</si>
  <si>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</si>
  <si>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</si>
  <si>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</si>
  <si>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</si>
  <si>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</si>
  <si>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</si>
  <si>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</si>
  <si>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</si>
  <si>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</si>
  <si>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</si>
  <si>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</si>
  <si>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</si>
  <si>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</si>
  <si>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</si>
  <si>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</si>
  <si>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</si>
  <si>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</si>
  <si>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</si>
  <si>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</si>
  <si>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</si>
  <si>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</si>
  <si>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</si>
  <si>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</si>
  <si>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</si>
  <si>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</si>
  <si>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</si>
  <si>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</si>
  <si>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</si>
  <si>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</si>
  <si>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</si>
  <si>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</si>
  <si>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</si>
  <si>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</si>
  <si>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</si>
  <si>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</si>
  <si>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</si>
  <si>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</si>
  <si>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</si>
  <si>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</si>
  <si>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</si>
  <si>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</si>
  <si>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</si>
  <si>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</si>
  <si>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</si>
  <si>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</si>
  <si>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</si>
  <si>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</si>
  <si>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</si>
  <si>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</si>
  <si>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</si>
  <si>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</si>
  <si>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</si>
  <si>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</si>
  <si>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</si>
  <si>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</si>
  <si>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</si>
  <si>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</si>
  <si>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</si>
  <si>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</si>
  <si>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</si>
  <si>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</si>
  <si>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</si>
  <si>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</si>
  <si>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</si>
  <si>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</si>
  <si>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</si>
  <si>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</si>
  <si>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</si>
  <si>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</si>
  <si>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</si>
  <si>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</si>
  <si>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</si>
  <si>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</si>
  <si>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</si>
  <si>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</si>
  <si>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</si>
  <si>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</si>
  <si>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</si>
  <si>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</si>
  <si>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</si>
  <si>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</si>
  <si>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</si>
  <si>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</si>
  <si>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</si>
  <si>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</si>
  <si>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</si>
  <si>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</si>
  <si>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</si>
  <si>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</si>
  <si>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</si>
  <si>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</si>
  <si>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</si>
  <si>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</si>
  <si>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</si>
  <si>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</si>
  <si>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</si>
  <si>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</si>
  <si>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</si>
  <si>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</si>
  <si>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</si>
  <si>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</si>
  <si>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</si>
  <si>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</si>
  <si>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</si>
  <si>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</si>
  <si>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</si>
  <si>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</si>
  <si>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</si>
  <si>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</si>
  <si>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</si>
  <si>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</si>
  <si>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</si>
  <si>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</si>
  <si>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</si>
  <si>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</si>
  <si>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</si>
  <si>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</si>
  <si>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</si>
  <si>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</si>
  <si>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</si>
  <si>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</si>
  <si>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</si>
  <si>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</si>
  <si>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</si>
  <si>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</si>
  <si>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</si>
  <si>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</si>
  <si>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</si>
  <si>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</si>
  <si>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</si>
  <si>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</si>
  <si>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</si>
  <si>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</si>
  <si>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</si>
  <si>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</si>
  <si>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</si>
  <si>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</si>
  <si>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</si>
  <si>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</si>
  <si>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</si>
  <si>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</si>
  <si>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</si>
  <si>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</si>
  <si>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</si>
  <si>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</si>
  <si>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</si>
  <si>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</si>
  <si>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</si>
  <si>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</si>
  <si>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</si>
  <si>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</si>
  <si>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</si>
  <si>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</si>
  <si>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</si>
  <si>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</si>
  <si>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</si>
  <si>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</si>
  <si>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</si>
  <si>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</si>
  <si>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</si>
  <si>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</si>
  <si>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</si>
  <si>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</si>
  <si>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</si>
  <si>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</si>
  <si>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</si>
  <si>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</si>
  <si>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</si>
  <si>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</si>
  <si>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</si>
  <si>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</si>
  <si>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</si>
  <si>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</si>
  <si>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</si>
  <si>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</si>
  <si>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</si>
  <si>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</si>
  <si>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</si>
  <si>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</si>
  <si>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</si>
  <si>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</si>
  <si>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</si>
  <si>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</si>
  <si>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</si>
  <si>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</si>
  <si>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</si>
  <si>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</si>
  <si>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</si>
  <si>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</si>
  <si>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</si>
  <si>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</si>
  <si>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</si>
  <si>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</si>
  <si>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</si>
  <si>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</si>
  <si>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</si>
  <si>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</si>
  <si>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</si>
  <si>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</si>
  <si>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</si>
  <si>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</si>
  <si>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</si>
  <si>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</si>
  <si>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</si>
  <si>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</si>
  <si>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</si>
  <si>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</si>
  <si>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</si>
  <si>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</si>
  <si>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</si>
  <si>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</si>
  <si>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</si>
  <si>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</si>
  <si>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</si>
  <si>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</si>
  <si>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</si>
  <si>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</si>
  <si>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</si>
  <si>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</si>
  <si>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</si>
  <si>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</si>
  <si>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</si>
  <si>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</si>
  <si>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</si>
  <si>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</si>
  <si>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</si>
  <si>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</si>
  <si>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</si>
  <si>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</si>
  <si>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</si>
  <si>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</si>
  <si>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</si>
  <si>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</si>
  <si>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</si>
  <si>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</si>
  <si>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</si>
  <si>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</si>
  <si>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</si>
  <si>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</si>
  <si>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</si>
  <si>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</si>
  <si>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</si>
  <si>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</si>
  <si>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</si>
  <si>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</si>
  <si>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</si>
  <si>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</si>
  <si>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</si>
  <si>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</si>
  <si>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</si>
  <si>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</si>
  <si>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</si>
  <si>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</si>
  <si>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</si>
  <si>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</si>
  <si>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</si>
  <si>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</si>
  <si>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</si>
  <si>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</si>
  <si>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</si>
  <si>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</si>
  <si>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</si>
  <si>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</si>
  <si>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</si>
  <si>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</si>
  <si>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</si>
  <si>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</si>
  <si>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</si>
  <si>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</si>
  <si>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</si>
  <si>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</si>
  <si>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</si>
  <si>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</si>
  <si>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</si>
  <si>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</si>
  <si>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</si>
  <si>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</si>
  <si>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</si>
  <si>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</si>
  <si>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Calculated Discount %</t>
  </si>
  <si>
    <t>Grand Total</t>
  </si>
  <si>
    <t>Average of Calculated Discount %</t>
  </si>
  <si>
    <t>main_category</t>
  </si>
  <si>
    <t>Car&amp;Motorbike</t>
  </si>
  <si>
    <t>Computers&amp;Accessories</t>
  </si>
  <si>
    <t>Electronics</t>
  </si>
  <si>
    <t>Health&amp;PersonalCare</t>
  </si>
  <si>
    <t>Home&amp;Kitchen</t>
  </si>
  <si>
    <t>HomeImprovement</t>
  </si>
  <si>
    <t>MusicalInstruments</t>
  </si>
  <si>
    <t>OfficeProducts</t>
  </si>
  <si>
    <t>Toys&amp;Games</t>
  </si>
  <si>
    <t>Category</t>
  </si>
  <si>
    <t>Product Category</t>
  </si>
  <si>
    <t>Average Discount Percentage By Product Category</t>
  </si>
  <si>
    <t>Number of Products Listed Under Each Category?</t>
  </si>
  <si>
    <t>Total Number Of Reviews Per Category</t>
  </si>
  <si>
    <t>Total Nos. of Reviews</t>
  </si>
  <si>
    <t>Products With The Highest Average Ratings</t>
  </si>
  <si>
    <t>Products</t>
  </si>
  <si>
    <t>Average Rating</t>
  </si>
  <si>
    <t>Average of actual_price</t>
  </si>
  <si>
    <t>Average of discounted_price</t>
  </si>
  <si>
    <t>The Average Actual Price Vs The Discounted Price By Category</t>
  </si>
  <si>
    <t>No. of Products</t>
  </si>
  <si>
    <t>discount 50% or more</t>
  </si>
  <si>
    <t>Products With A Discount Of 50% Or More</t>
  </si>
  <si>
    <t>No. of Product with 50% or more</t>
  </si>
  <si>
    <t>Count of product_name</t>
  </si>
  <si>
    <t>Ratings</t>
  </si>
  <si>
    <t>Distribution Of Product Ratings (Products Rated 3.0, 4.0, Etc.)</t>
  </si>
  <si>
    <t>Potential Revenue</t>
  </si>
  <si>
    <t>Total of Potential Revenue</t>
  </si>
  <si>
    <t>Total Potential Revenue (Actual_Price × Rating_Count) By Category</t>
  </si>
  <si>
    <t>Price Bucket</t>
  </si>
  <si>
    <t>₹200–₹500</t>
  </si>
  <si>
    <t>&lt;₹200</t>
  </si>
  <si>
    <t>&gt;₹500</t>
  </si>
  <si>
    <t>No. of Unique Products</t>
  </si>
  <si>
    <t>Number Of Unique Products Per Price Range Bucket</t>
  </si>
  <si>
    <t>How The Rating Relates To The Level Of Discount</t>
  </si>
  <si>
    <t>No. of Products Having Fewer Than 1,000 Reviews</t>
  </si>
  <si>
    <t>Highest Discount %</t>
  </si>
  <si>
    <t>Which Categories Have Products With The Highest Discounts?</t>
  </si>
  <si>
    <t>Combined Score</t>
  </si>
  <si>
    <t>Top 5 Products In Terms Of Rating And Number Of Reviews Combined.</t>
  </si>
  <si>
    <t xml:space="preserve"> DASHBOARD</t>
  </si>
  <si>
    <t>Products Have The Highest Number Of Reviews</t>
  </si>
  <si>
    <t>No.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</si>
</sst>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rgb="FFFF0000"/>
      <name val="Aptos Narrow"/>
      <family val="2"/>
      <scheme val="minor"/>
    </font>
    <font>
      <b/>
      <sz val="30"/>
      <color theme="0"/>
      <name val="NCS Radhiumz"/>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0070C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43" applyFont="1"/>
    <xf numFmtId="0" fontId="18" fillId="0" borderId="0" xfId="0" applyFont="1"/>
    <xf numFmtId="0" fontId="16" fillId="33" borderId="11" xfId="0" applyFont="1" applyFill="1" applyBorder="1"/>
    <xf numFmtId="0" fontId="0" fillId="0" borderId="0" xfId="0" applyAlignment="1">
      <alignment wrapText="1"/>
    </xf>
    <xf numFmtId="43" fontId="0" fillId="0" borderId="0" xfId="0" applyNumberFormat="1"/>
    <xf numFmtId="164" fontId="0" fillId="0" borderId="0" xfId="42" applyNumberFormat="1" applyFont="1" applyFill="1" applyBorder="1"/>
    <xf numFmtId="165" fontId="0" fillId="0" borderId="0" xfId="0" applyNumberFormat="1" applyAlignment="1">
      <alignment horizontal="left"/>
    </xf>
    <xf numFmtId="164" fontId="0" fillId="0" borderId="0" xfId="43" applyNumberFormat="1" applyFont="1"/>
    <xf numFmtId="0" fontId="16" fillId="33" borderId="10" xfId="0" applyFont="1" applyFill="1" applyBorder="1"/>
    <xf numFmtId="164" fontId="16" fillId="33" borderId="10" xfId="0" applyNumberFormat="1" applyFont="1" applyFill="1" applyBorder="1"/>
    <xf numFmtId="164" fontId="0" fillId="0" borderId="0" xfId="43" applyNumberFormat="1" applyFont="1" applyFill="1" applyBorder="1"/>
    <xf numFmtId="0" fontId="0" fillId="34" borderId="0" xfId="0" applyFill="1"/>
    <xf numFmtId="0" fontId="19" fillId="35" borderId="0" xfId="0" applyFont="1" applyFill="1" applyAlignment="1">
      <alignment horizontal="center" vertical="center"/>
    </xf>
    <xf numFmtId="0" fontId="0" fillId="0" borderId="0" xfId="0" applyFill="1"/>
    <xf numFmtId="0" fontId="19" fillId="0" borderId="0" xfId="0" applyFont="1" applyFill="1" applyAlignment="1">
      <alignment vertical="center"/>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0">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fill>
        <patternFill patternType="none">
          <fgColor indexed="64"/>
          <bgColor indexed="65"/>
        </patternFill>
      </fill>
    </dxf>
    <dxf>
      <numFmt numFmtId="35" formatCode="_(* #,##0.00_);_(* \(#,##0.00\);_(* &quot;-&quot;??_);_(@_)"/>
    </dxf>
    <dxf>
      <numFmt numFmtId="35" formatCode="_(* #,##0.00_);_(* \(#,##0.00\);_(* &quot;-&quot;??_);_(@_)"/>
    </dxf>
    <dxf>
      <numFmt numFmtId="164" formatCode="_(* #,##0_);_(* \(#,##0\);_(* &quot;-&quot;??_);_(@_)"/>
    </dxf>
    <dxf>
      <numFmt numFmtId="164" formatCode="_(* #,##0_);_(* \(#,##0\);_(* &quot;-&quot;??_);_(@_)"/>
    </dxf>
    <dxf>
      <numFmt numFmtId="14" formatCode="0.00%"/>
    </dxf>
    <dxf>
      <numFmt numFmtId="2" formatCode="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numFmt numFmtId="3" formatCode="#,##0"/>
    </dxf>
    <dxf>
      <numFmt numFmtId="3" formatCode="#,##0"/>
    </dxf>
    <dxf>
      <numFmt numFmtId="0" formatCode="General"/>
    </dxf>
  </dxfs>
  <tableStyles count="0" defaultTableStyle="TableStyleMedium2" defaultPivotStyle="PivotStyleLight16"/>
  <colors>
    <mruColors>
      <color rgb="FF090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study.xlsx]Average Discount %!PivotTable3</c:name>
    <c:fmtId val="14"/>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b="1" i="1">
                <a:solidFill>
                  <a:srgbClr val="002060"/>
                </a:solidFill>
              </a:rPr>
              <a:t>Average Discount %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s>
    <c:plotArea>
      <c:layout/>
      <c:pieChart>
        <c:varyColors val="1"/>
        <c:ser>
          <c:idx val="0"/>
          <c:order val="0"/>
          <c:tx>
            <c:strRef>
              <c:f>'Average Discount %'!$C$4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774-4FA4-9E91-7D6E99C073FD}"/>
              </c:ext>
            </c:extLst>
          </c:dPt>
          <c:dPt>
            <c:idx val="1"/>
            <c:bubble3D val="0"/>
            <c:spPr>
              <a:solidFill>
                <a:schemeClr val="accent2"/>
              </a:solidFill>
              <a:ln w="19050">
                <a:noFill/>
              </a:ln>
              <a:effectLst/>
            </c:spPr>
            <c:extLst>
              <c:ext xmlns:c16="http://schemas.microsoft.com/office/drawing/2014/chart" uri="{C3380CC4-5D6E-409C-BE32-E72D297353CC}">
                <c16:uniqueId val="{00000003-4774-4FA4-9E91-7D6E99C073FD}"/>
              </c:ext>
            </c:extLst>
          </c:dPt>
          <c:dPt>
            <c:idx val="2"/>
            <c:bubble3D val="0"/>
            <c:spPr>
              <a:solidFill>
                <a:schemeClr val="accent3"/>
              </a:solidFill>
              <a:ln w="19050">
                <a:noFill/>
              </a:ln>
              <a:effectLst/>
            </c:spPr>
            <c:extLst>
              <c:ext xmlns:c16="http://schemas.microsoft.com/office/drawing/2014/chart" uri="{C3380CC4-5D6E-409C-BE32-E72D297353CC}">
                <c16:uniqueId val="{00000005-4774-4FA4-9E91-7D6E99C073FD}"/>
              </c:ext>
            </c:extLst>
          </c:dPt>
          <c:dPt>
            <c:idx val="3"/>
            <c:bubble3D val="0"/>
            <c:spPr>
              <a:solidFill>
                <a:schemeClr val="accent4"/>
              </a:solidFill>
              <a:ln w="19050">
                <a:noFill/>
              </a:ln>
              <a:effectLst/>
            </c:spPr>
            <c:extLst>
              <c:ext xmlns:c16="http://schemas.microsoft.com/office/drawing/2014/chart" uri="{C3380CC4-5D6E-409C-BE32-E72D297353CC}">
                <c16:uniqueId val="{00000007-4774-4FA4-9E91-7D6E99C073FD}"/>
              </c:ext>
            </c:extLst>
          </c:dPt>
          <c:dPt>
            <c:idx val="4"/>
            <c:bubble3D val="0"/>
            <c:spPr>
              <a:solidFill>
                <a:schemeClr val="accent5"/>
              </a:solidFill>
              <a:ln w="19050">
                <a:noFill/>
              </a:ln>
              <a:effectLst/>
            </c:spPr>
            <c:extLst>
              <c:ext xmlns:c16="http://schemas.microsoft.com/office/drawing/2014/chart" uri="{C3380CC4-5D6E-409C-BE32-E72D297353CC}">
                <c16:uniqueId val="{00000009-4774-4FA4-9E91-7D6E99C073FD}"/>
              </c:ext>
            </c:extLst>
          </c:dPt>
          <c:dPt>
            <c:idx val="5"/>
            <c:bubble3D val="0"/>
            <c:spPr>
              <a:solidFill>
                <a:schemeClr val="accent6"/>
              </a:solidFill>
              <a:ln w="19050">
                <a:noFill/>
              </a:ln>
              <a:effectLst/>
            </c:spPr>
            <c:extLst>
              <c:ext xmlns:c16="http://schemas.microsoft.com/office/drawing/2014/chart" uri="{C3380CC4-5D6E-409C-BE32-E72D297353CC}">
                <c16:uniqueId val="{0000000B-4774-4FA4-9E91-7D6E99C073FD}"/>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4774-4FA4-9E91-7D6E99C073FD}"/>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4774-4FA4-9E91-7D6E99C073FD}"/>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4774-4FA4-9E91-7D6E99C073FD}"/>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Discount %'!$B$5:$B$14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'Average Discount %'!$C$5:$C$14</c:f>
              <c:numCache>
                <c:formatCode>0.00%</c:formatCode>
                <c:ptCount val="9"/>
                <c:pt idx="0">
                  <c:v>0.57944087660281318</c:v>
                </c:pt>
                <c:pt idx="1">
                  <c:v>0.53887769202088109</c:v>
                </c:pt>
                <c:pt idx="2">
                  <c:v>0.52684210526315789</c:v>
                </c:pt>
                <c:pt idx="3">
                  <c:v>0.50483740816015854</c:v>
                </c:pt>
                <c:pt idx="4">
                  <c:v>0.4580829756795422</c:v>
                </c:pt>
                <c:pt idx="5">
                  <c:v>0.41525000000000001</c:v>
                </c:pt>
                <c:pt idx="6">
                  <c:v>0.40116869509904379</c:v>
                </c:pt>
                <c:pt idx="7">
                  <c:v>0.12359817023136248</c:v>
                </c:pt>
                <c:pt idx="8">
                  <c:v>0</c:v>
                </c:pt>
              </c:numCache>
            </c:numRef>
          </c:val>
          <c:extLst>
            <c:ext xmlns:c16="http://schemas.microsoft.com/office/drawing/2014/chart" uri="{C3380CC4-5D6E-409C-BE32-E72D297353CC}">
              <c16:uniqueId val="{00000012-4774-4FA4-9E91-7D6E99C073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noFill/>
      <a:round/>
    </a:ln>
    <a:effectLst>
      <a:outerShdw blurRad="177800" dist="127000" dir="4140000" sx="101000" sy="101000" algn="l" rotWithShape="0">
        <a:prstClr val="black">
          <a:alpha val="33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study.xlsx]Actual Pr VS Discounted Pr!PivotTable2</c:name>
    <c:fmtId val="4"/>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b="1" i="1">
                <a:solidFill>
                  <a:srgbClr val="002060"/>
                </a:solidFill>
              </a:rPr>
              <a:t>Average Actual Price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'Actual Pr VS Discounted Pr'!$C$4</c:f>
              <c:strCache>
                <c:ptCount val="1"/>
                <c:pt idx="0">
                  <c:v>Average of actual_price</c:v>
                </c:pt>
              </c:strCache>
            </c:strRef>
          </c:tx>
          <c:spPr>
            <a:solidFill>
              <a:srgbClr val="7030A0"/>
            </a:solidFill>
            <a:ln>
              <a:noFill/>
            </a:ln>
            <a:effectLst/>
          </c:spPr>
          <c:invertIfNegative val="0"/>
          <c:cat>
            <c:strRef>
              <c:f>'Actual Pr VS Discounted Pr'!$B$5:$B$14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'Actual Pr VS Discounted Pr'!$C$5:$C$14</c:f>
              <c:numCache>
                <c:formatCode>_(* #,##0.00_);_(* \(#,##0.00\);_(* "-"??_);_(@_)</c:formatCode>
                <c:ptCount val="9"/>
                <c:pt idx="0">
                  <c:v>4000</c:v>
                </c:pt>
                <c:pt idx="1">
                  <c:v>1809.322142857143</c:v>
                </c:pt>
                <c:pt idx="2">
                  <c:v>10270.052837573385</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26DF-4B54-A241-D45FE1E32350}"/>
            </c:ext>
          </c:extLst>
        </c:ser>
        <c:dLbls>
          <c:showLegendKey val="0"/>
          <c:showVal val="0"/>
          <c:showCatName val="0"/>
          <c:showSerName val="0"/>
          <c:showPercent val="0"/>
          <c:showBubbleSize val="0"/>
        </c:dLbls>
        <c:gapWidth val="219"/>
        <c:overlap val="-27"/>
        <c:axId val="525607087"/>
        <c:axId val="525583567"/>
      </c:barChart>
      <c:lineChart>
        <c:grouping val="standard"/>
        <c:varyColors val="0"/>
        <c:ser>
          <c:idx val="1"/>
          <c:order val="1"/>
          <c:tx>
            <c:strRef>
              <c:f>'Actual Pr VS Discounted Pr'!$D$4</c:f>
              <c:strCache>
                <c:ptCount val="1"/>
                <c:pt idx="0">
                  <c:v>Average of discounted_price</c:v>
                </c:pt>
              </c:strCache>
            </c:strRef>
          </c:tx>
          <c:spPr>
            <a:ln w="28575" cap="rnd">
              <a:solidFill>
                <a:schemeClr val="accent2"/>
              </a:solidFill>
              <a:round/>
            </a:ln>
            <a:effectLst/>
          </c:spPr>
          <c:marker>
            <c:symbol val="none"/>
          </c:marker>
          <c:cat>
            <c:strRef>
              <c:f>'Actual Pr VS Discounted Pr'!$B$5:$B$14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'Actual Pr VS Discounted Pr'!$D$5:$D$14</c:f>
              <c:numCache>
                <c:formatCode>_(* #,##0.00_);_(* \(#,##0.00\);_(* "-"??_);_(@_)</c:formatCode>
                <c:ptCount val="9"/>
                <c:pt idx="0">
                  <c:v>2339</c:v>
                </c:pt>
                <c:pt idx="1">
                  <c:v>915.86732142857136</c:v>
                </c:pt>
                <c:pt idx="2">
                  <c:v>6064.682974559687</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26DF-4B54-A241-D45FE1E32350}"/>
            </c:ext>
          </c:extLst>
        </c:ser>
        <c:dLbls>
          <c:showLegendKey val="0"/>
          <c:showVal val="0"/>
          <c:showCatName val="0"/>
          <c:showSerName val="0"/>
          <c:showPercent val="0"/>
          <c:showBubbleSize val="0"/>
        </c:dLbls>
        <c:marker val="1"/>
        <c:smooth val="0"/>
        <c:axId val="525607087"/>
        <c:axId val="525583567"/>
      </c:lineChart>
      <c:catAx>
        <c:axId val="52560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83567"/>
        <c:crosses val="autoZero"/>
        <c:auto val="1"/>
        <c:lblAlgn val="ctr"/>
        <c:lblOffset val="100"/>
        <c:noMultiLvlLbl val="0"/>
      </c:catAx>
      <c:valAx>
        <c:axId val="525583567"/>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07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study.xlsx]Distr. of Product Ratings!PivotTable5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rgbClr val="002060"/>
                </a:solidFill>
              </a:rPr>
              <a:t>Ratings</a:t>
            </a:r>
            <a:endParaRPr lang="en-US" b="1" i="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'Distr. of Product Ratings'!$C$4</c:f>
              <c:strCache>
                <c:ptCount val="1"/>
                <c:pt idx="0">
                  <c:v>Total</c:v>
                </c:pt>
              </c:strCache>
            </c:strRef>
          </c:tx>
          <c:spPr>
            <a:solidFill>
              <a:schemeClr val="accent6"/>
            </a:solidFill>
            <a:ln>
              <a:noFill/>
            </a:ln>
            <a:effectLst/>
          </c:spPr>
          <c:invertIfNegative val="0"/>
          <c:cat>
            <c:strRef>
              <c:f>'Distr. of Product Ratings'!$B$5:$B$31</c:f>
              <c:strCache>
                <c:ptCount val="26"/>
                <c:pt idx="0">
                  <c:v>2.0</c:v>
                </c:pt>
                <c:pt idx="1">
                  <c:v>2.3</c:v>
                </c:pt>
                <c:pt idx="2">
                  <c:v>2.6</c:v>
                </c:pt>
                <c:pt idx="3">
                  <c:v>2.8</c:v>
                </c:pt>
                <c:pt idx="4">
                  <c:v>2.9</c:v>
                </c:pt>
                <c:pt idx="5">
                  <c:v>3.0</c:v>
                </c:pt>
                <c:pt idx="6">
                  <c:v>3.1</c:v>
                </c:pt>
                <c:pt idx="7">
                  <c:v>3.2</c:v>
                </c:pt>
                <c:pt idx="8">
                  <c:v>3.3</c:v>
                </c:pt>
                <c:pt idx="9">
                  <c:v>3.4</c:v>
                </c:pt>
                <c:pt idx="10">
                  <c:v>3.5</c:v>
                </c:pt>
                <c:pt idx="11">
                  <c:v>3.6</c:v>
                </c:pt>
                <c:pt idx="12">
                  <c:v>3.7</c:v>
                </c:pt>
                <c:pt idx="13">
                  <c:v>3.8</c:v>
                </c:pt>
                <c:pt idx="14">
                  <c:v>3.9</c:v>
                </c:pt>
                <c:pt idx="15">
                  <c:v>4.0</c:v>
                </c:pt>
                <c:pt idx="16">
                  <c:v>4.1</c:v>
                </c:pt>
                <c:pt idx="17">
                  <c:v>4.2</c:v>
                </c:pt>
                <c:pt idx="18">
                  <c:v>4.3</c:v>
                </c:pt>
                <c:pt idx="19">
                  <c:v>4.4</c:v>
                </c:pt>
                <c:pt idx="20">
                  <c:v>4.5</c:v>
                </c:pt>
                <c:pt idx="21">
                  <c:v>4.6</c:v>
                </c:pt>
                <c:pt idx="22">
                  <c:v>4.7</c:v>
                </c:pt>
                <c:pt idx="23">
                  <c:v>4.8</c:v>
                </c:pt>
                <c:pt idx="24">
                  <c:v>5.0</c:v>
                </c:pt>
                <c:pt idx="25">
                  <c:v>4.0</c:v>
                </c:pt>
              </c:strCache>
            </c:strRef>
          </c:cat>
          <c:val>
            <c:numRef>
              <c:f>'Distr. of Product Ratings'!$C$5:$C$31</c:f>
              <c:numCache>
                <c:formatCode>_(* #,##0_);_(* \(#,##0\);_(* "-"??_);_(@_)</c:formatCode>
                <c:ptCount val="26"/>
                <c:pt idx="0">
                  <c:v>1</c:v>
                </c:pt>
                <c:pt idx="1">
                  <c:v>1</c:v>
                </c:pt>
                <c:pt idx="2">
                  <c:v>1</c:v>
                </c:pt>
                <c:pt idx="3">
                  <c:v>2</c:v>
                </c:pt>
                <c:pt idx="4">
                  <c:v>1</c:v>
                </c:pt>
                <c:pt idx="5">
                  <c:v>4</c:v>
                </c:pt>
                <c:pt idx="6">
                  <c:v>4</c:v>
                </c:pt>
                <c:pt idx="7">
                  <c:v>2</c:v>
                </c:pt>
                <c:pt idx="8">
                  <c:v>15</c:v>
                </c:pt>
                <c:pt idx="9">
                  <c:v>10</c:v>
                </c:pt>
                <c:pt idx="10">
                  <c:v>26</c:v>
                </c:pt>
                <c:pt idx="11">
                  <c:v>34</c:v>
                </c:pt>
                <c:pt idx="12">
                  <c:v>41</c:v>
                </c:pt>
                <c:pt idx="13">
                  <c:v>85</c:v>
                </c:pt>
                <c:pt idx="14">
                  <c:v>119</c:v>
                </c:pt>
                <c:pt idx="15">
                  <c:v>167</c:v>
                </c:pt>
                <c:pt idx="16">
                  <c:v>232</c:v>
                </c:pt>
                <c:pt idx="17">
                  <c:v>216</c:v>
                </c:pt>
                <c:pt idx="18">
                  <c:v>214</c:v>
                </c:pt>
                <c:pt idx="19">
                  <c:v>116</c:v>
                </c:pt>
                <c:pt idx="20">
                  <c:v>69</c:v>
                </c:pt>
                <c:pt idx="21">
                  <c:v>16</c:v>
                </c:pt>
                <c:pt idx="22">
                  <c:v>6</c:v>
                </c:pt>
                <c:pt idx="23">
                  <c:v>3</c:v>
                </c:pt>
                <c:pt idx="24">
                  <c:v>3</c:v>
                </c:pt>
                <c:pt idx="25">
                  <c:v>1</c:v>
                </c:pt>
              </c:numCache>
            </c:numRef>
          </c:val>
          <c:extLst>
            <c:ext xmlns:c16="http://schemas.microsoft.com/office/drawing/2014/chart" uri="{C3380CC4-5D6E-409C-BE32-E72D297353CC}">
              <c16:uniqueId val="{00000000-18E4-4540-85C4-AC3A3DE0D637}"/>
            </c:ext>
          </c:extLst>
        </c:ser>
        <c:dLbls>
          <c:showLegendKey val="0"/>
          <c:showVal val="0"/>
          <c:showCatName val="0"/>
          <c:showSerName val="0"/>
          <c:showPercent val="0"/>
          <c:showBubbleSize val="0"/>
        </c:dLbls>
        <c:gapWidth val="182"/>
        <c:axId val="525567727"/>
        <c:axId val="525593167"/>
      </c:barChart>
      <c:catAx>
        <c:axId val="52556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93167"/>
        <c:crosses val="autoZero"/>
        <c:auto val="1"/>
        <c:lblAlgn val="ctr"/>
        <c:lblOffset val="100"/>
        <c:noMultiLvlLbl val="0"/>
      </c:catAx>
      <c:valAx>
        <c:axId val="5255931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No. of 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677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1" u="none" strike="noStrike" kern="1200" spc="0" baseline="0">
                <a:solidFill>
                  <a:srgbClr val="002060"/>
                </a:solidFill>
                <a:latin typeface="+mn-lt"/>
                <a:ea typeface="+mn-ea"/>
                <a:cs typeface="+mn-cs"/>
              </a:defRPr>
            </a:pPr>
            <a:r>
              <a:rPr lang="en-US" sz="1100" b="1" i="1" u="none" strike="noStrike" baseline="0">
                <a:solidFill>
                  <a:srgbClr val="002060"/>
                </a:solidFill>
              </a:rPr>
              <a:t>Discount % vs. Rating</a:t>
            </a:r>
            <a:endParaRPr lang="en-US" sz="1100" b="1" i="1" u="none">
              <a:solidFill>
                <a:srgbClr val="002060"/>
              </a:solidFill>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rgbClr val="002060"/>
              </a:solidFill>
              <a:latin typeface="+mn-lt"/>
              <a:ea typeface="+mn-ea"/>
              <a:cs typeface="+mn-cs"/>
            </a:defRPr>
          </a:pPr>
          <a:endParaRPr lang="en-US"/>
        </a:p>
      </c:txPr>
    </c:title>
    <c:autoTitleDeleted val="0"/>
    <c:plotArea>
      <c:layout/>
      <c:scatterChart>
        <c:scatterStyle val="lineMarker"/>
        <c:varyColors val="0"/>
        <c:ser>
          <c:idx val="0"/>
          <c:order val="0"/>
          <c:tx>
            <c:strRef>
              <c:f>'Cleaned Data'!$J$1</c:f>
              <c:strCache>
                <c:ptCount val="1"/>
                <c:pt idx="0">
                  <c:v>Calculated Discount %</c:v>
                </c:pt>
              </c:strCache>
            </c:strRef>
          </c:tx>
          <c:spPr>
            <a:ln w="38100" cap="rnd">
              <a:noFill/>
              <a:round/>
            </a:ln>
            <a:effectLst/>
          </c:spPr>
          <c:marker>
            <c:symbol val="circle"/>
            <c:size val="5"/>
            <c:spPr>
              <a:solidFill>
                <a:schemeClr val="accent1"/>
              </a:solidFill>
              <a:ln w="9525">
                <a:solidFill>
                  <a:schemeClr val="accent1"/>
                </a:solidFill>
              </a:ln>
              <a:effectLst/>
            </c:spPr>
          </c:marker>
          <c:xVal>
            <c:numRef>
              <c:f>'Cleaned Data'!$H$2:$H$1466</c:f>
              <c:numCache>
                <c:formatCode>0.0</c:formatCode>
                <c:ptCount val="1465"/>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3.9</c:v>
                </c:pt>
                <c:pt idx="59">
                  <c:v>4.5</c:v>
                </c:pt>
                <c:pt idx="60">
                  <c:v>4.2</c:v>
                </c:pt>
                <c:pt idx="61">
                  <c:v>4.2</c:v>
                </c:pt>
                <c:pt idx="62">
                  <c:v>4</c:v>
                </c:pt>
                <c:pt idx="63">
                  <c:v>4</c:v>
                </c:pt>
                <c:pt idx="64">
                  <c:v>4.0999999999999996</c:v>
                </c:pt>
                <c:pt idx="65">
                  <c:v>4.2</c:v>
                </c:pt>
                <c:pt idx="66">
                  <c:v>3.7</c:v>
                </c:pt>
                <c:pt idx="67">
                  <c:v>3.5</c:v>
                </c:pt>
                <c:pt idx="68">
                  <c:v>4.3</c:v>
                </c:pt>
                <c:pt idx="69">
                  <c:v>3.9</c:v>
                </c:pt>
                <c:pt idx="70">
                  <c:v>4.2</c:v>
                </c:pt>
                <c:pt idx="71">
                  <c:v>4.5</c:v>
                </c:pt>
                <c:pt idx="72">
                  <c:v>4.5</c:v>
                </c:pt>
                <c:pt idx="73">
                  <c:v>4.4000000000000004</c:v>
                </c:pt>
                <c:pt idx="74">
                  <c:v>4.0999999999999996</c:v>
                </c:pt>
                <c:pt idx="75">
                  <c:v>4.2</c:v>
                </c:pt>
                <c:pt idx="76">
                  <c:v>4.2</c:v>
                </c:pt>
                <c:pt idx="77">
                  <c:v>4.4000000000000004</c:v>
                </c:pt>
                <c:pt idx="78">
                  <c:v>4.4000000000000004</c:v>
                </c:pt>
                <c:pt idx="79">
                  <c:v>4</c:v>
                </c:pt>
                <c:pt idx="80">
                  <c:v>4.3</c:v>
                </c:pt>
                <c:pt idx="81">
                  <c:v>4</c:v>
                </c:pt>
                <c:pt idx="82">
                  <c:v>4</c:v>
                </c:pt>
                <c:pt idx="83">
                  <c:v>4.4000000000000004</c:v>
                </c:pt>
                <c:pt idx="84">
                  <c:v>4.4000000000000004</c:v>
                </c:pt>
                <c:pt idx="85">
                  <c:v>4.4000000000000004</c:v>
                </c:pt>
                <c:pt idx="86">
                  <c:v>4.4000000000000004</c:v>
                </c:pt>
                <c:pt idx="87">
                  <c:v>4.4000000000000004</c:v>
                </c:pt>
                <c:pt idx="88">
                  <c:v>4.4000000000000004</c:v>
                </c:pt>
                <c:pt idx="89">
                  <c:v>3.9</c:v>
                </c:pt>
                <c:pt idx="90">
                  <c:v>4.2</c:v>
                </c:pt>
                <c:pt idx="91">
                  <c:v>4.3</c:v>
                </c:pt>
                <c:pt idx="92">
                  <c:v>3.9</c:v>
                </c:pt>
                <c:pt idx="93">
                  <c:v>4.4000000000000004</c:v>
                </c:pt>
                <c:pt idx="94">
                  <c:v>3.8</c:v>
                </c:pt>
                <c:pt idx="95">
                  <c:v>4.2</c:v>
                </c:pt>
                <c:pt idx="96">
                  <c:v>3.9</c:v>
                </c:pt>
                <c:pt idx="97">
                  <c:v>4.0999999999999996</c:v>
                </c:pt>
                <c:pt idx="98">
                  <c:v>4.3</c:v>
                </c:pt>
                <c:pt idx="99">
                  <c:v>4.0999999999999996</c:v>
                </c:pt>
                <c:pt idx="100">
                  <c:v>4.5</c:v>
                </c:pt>
                <c:pt idx="101">
                  <c:v>4.3</c:v>
                </c:pt>
                <c:pt idx="102">
                  <c:v>3.8</c:v>
                </c:pt>
                <c:pt idx="103">
                  <c:v>4.8</c:v>
                </c:pt>
                <c:pt idx="104">
                  <c:v>4.0999999999999996</c:v>
                </c:pt>
                <c:pt idx="105">
                  <c:v>4.3</c:v>
                </c:pt>
                <c:pt idx="106">
                  <c:v>4.5</c:v>
                </c:pt>
                <c:pt idx="107">
                  <c:v>4.0999999999999996</c:v>
                </c:pt>
                <c:pt idx="108">
                  <c:v>4.0999999999999996</c:v>
                </c:pt>
                <c:pt idx="109">
                  <c:v>4.0999999999999996</c:v>
                </c:pt>
                <c:pt idx="110">
                  <c:v>4.0999999999999996</c:v>
                </c:pt>
                <c:pt idx="111">
                  <c:v>4.5</c:v>
                </c:pt>
                <c:pt idx="112">
                  <c:v>4.2</c:v>
                </c:pt>
                <c:pt idx="113">
                  <c:v>4.0999999999999996</c:v>
                </c:pt>
                <c:pt idx="114">
                  <c:v>4.0999999999999996</c:v>
                </c:pt>
                <c:pt idx="115">
                  <c:v>3.9</c:v>
                </c:pt>
                <c:pt idx="116">
                  <c:v>4.2</c:v>
                </c:pt>
                <c:pt idx="117">
                  <c:v>3.9</c:v>
                </c:pt>
                <c:pt idx="118">
                  <c:v>4.2</c:v>
                </c:pt>
                <c:pt idx="119">
                  <c:v>4.2</c:v>
                </c:pt>
                <c:pt idx="120">
                  <c:v>4.2</c:v>
                </c:pt>
                <c:pt idx="121">
                  <c:v>4.2</c:v>
                </c:pt>
                <c:pt idx="122">
                  <c:v>3.9</c:v>
                </c:pt>
                <c:pt idx="123">
                  <c:v>4.3</c:v>
                </c:pt>
                <c:pt idx="124">
                  <c:v>4.4000000000000004</c:v>
                </c:pt>
                <c:pt idx="125">
                  <c:v>3.8</c:v>
                </c:pt>
                <c:pt idx="126">
                  <c:v>4</c:v>
                </c:pt>
                <c:pt idx="127">
                  <c:v>4</c:v>
                </c:pt>
                <c:pt idx="128">
                  <c:v>4</c:v>
                </c:pt>
                <c:pt idx="129">
                  <c:v>4</c:v>
                </c:pt>
                <c:pt idx="130">
                  <c:v>3.9</c:v>
                </c:pt>
                <c:pt idx="131">
                  <c:v>4.2</c:v>
                </c:pt>
                <c:pt idx="132">
                  <c:v>4.3</c:v>
                </c:pt>
                <c:pt idx="133">
                  <c:v>4.2</c:v>
                </c:pt>
                <c:pt idx="134">
                  <c:v>4.0999999999999996</c:v>
                </c:pt>
                <c:pt idx="135">
                  <c:v>4.4000000000000004</c:v>
                </c:pt>
                <c:pt idx="136">
                  <c:v>4.2</c:v>
                </c:pt>
                <c:pt idx="137">
                  <c:v>4.2</c:v>
                </c:pt>
                <c:pt idx="138">
                  <c:v>3.8</c:v>
                </c:pt>
                <c:pt idx="139">
                  <c:v>4.2</c:v>
                </c:pt>
                <c:pt idx="140">
                  <c:v>4.2</c:v>
                </c:pt>
                <c:pt idx="141">
                  <c:v>4.0999999999999996</c:v>
                </c:pt>
                <c:pt idx="142">
                  <c:v>4.0999999999999996</c:v>
                </c:pt>
                <c:pt idx="143">
                  <c:v>4.3</c:v>
                </c:pt>
                <c:pt idx="144">
                  <c:v>4.3</c:v>
                </c:pt>
                <c:pt idx="145">
                  <c:v>4</c:v>
                </c:pt>
                <c:pt idx="146">
                  <c:v>4.0999999999999996</c:v>
                </c:pt>
                <c:pt idx="147">
                  <c:v>4</c:v>
                </c:pt>
                <c:pt idx="148">
                  <c:v>4</c:v>
                </c:pt>
                <c:pt idx="149">
                  <c:v>4.0999999999999996</c:v>
                </c:pt>
                <c:pt idx="150">
                  <c:v>4.4000000000000004</c:v>
                </c:pt>
                <c:pt idx="151">
                  <c:v>4.2</c:v>
                </c:pt>
                <c:pt idx="152">
                  <c:v>4.4000000000000004</c:v>
                </c:pt>
                <c:pt idx="153">
                  <c:v>4.2</c:v>
                </c:pt>
                <c:pt idx="154">
                  <c:v>4.2</c:v>
                </c:pt>
                <c:pt idx="155">
                  <c:v>4.2</c:v>
                </c:pt>
                <c:pt idx="156">
                  <c:v>4.4000000000000004</c:v>
                </c:pt>
                <c:pt idx="157">
                  <c:v>4.2</c:v>
                </c:pt>
                <c:pt idx="158">
                  <c:v>4.2</c:v>
                </c:pt>
                <c:pt idx="159">
                  <c:v>3.6</c:v>
                </c:pt>
                <c:pt idx="160">
                  <c:v>4</c:v>
                </c:pt>
                <c:pt idx="161">
                  <c:v>4.5999999999999996</c:v>
                </c:pt>
                <c:pt idx="162">
                  <c:v>4.5</c:v>
                </c:pt>
                <c:pt idx="163">
                  <c:v>4.2</c:v>
                </c:pt>
                <c:pt idx="164">
                  <c:v>4.2</c:v>
                </c:pt>
                <c:pt idx="165">
                  <c:v>3.9</c:v>
                </c:pt>
                <c:pt idx="166">
                  <c:v>4.2</c:v>
                </c:pt>
                <c:pt idx="167">
                  <c:v>4.2</c:v>
                </c:pt>
                <c:pt idx="168">
                  <c:v>4.2</c:v>
                </c:pt>
                <c:pt idx="169">
                  <c:v>4.2</c:v>
                </c:pt>
                <c:pt idx="170">
                  <c:v>4.2</c:v>
                </c:pt>
                <c:pt idx="171">
                  <c:v>4</c:v>
                </c:pt>
                <c:pt idx="172">
                  <c:v>4.0999999999999996</c:v>
                </c:pt>
                <c:pt idx="173">
                  <c:v>4.0999999999999996</c:v>
                </c:pt>
                <c:pt idx="174">
                  <c:v>4.0999999999999996</c:v>
                </c:pt>
                <c:pt idx="175">
                  <c:v>3.9</c:v>
                </c:pt>
                <c:pt idx="176">
                  <c:v>4.4000000000000004</c:v>
                </c:pt>
                <c:pt idx="177">
                  <c:v>4.3</c:v>
                </c:pt>
                <c:pt idx="178">
                  <c:v>4.2</c:v>
                </c:pt>
                <c:pt idx="179">
                  <c:v>4.2</c:v>
                </c:pt>
                <c:pt idx="180">
                  <c:v>4.0999999999999996</c:v>
                </c:pt>
                <c:pt idx="181">
                  <c:v>4.2</c:v>
                </c:pt>
                <c:pt idx="182">
                  <c:v>4</c:v>
                </c:pt>
                <c:pt idx="183">
                  <c:v>4.0999999999999996</c:v>
                </c:pt>
                <c:pt idx="184">
                  <c:v>4.3</c:v>
                </c:pt>
                <c:pt idx="185">
                  <c:v>4.3</c:v>
                </c:pt>
                <c:pt idx="186">
                  <c:v>4.2</c:v>
                </c:pt>
                <c:pt idx="187">
                  <c:v>4</c:v>
                </c:pt>
                <c:pt idx="188">
                  <c:v>4</c:v>
                </c:pt>
                <c:pt idx="189">
                  <c:v>4</c:v>
                </c:pt>
                <c:pt idx="190">
                  <c:v>4</c:v>
                </c:pt>
                <c:pt idx="191">
                  <c:v>4.3</c:v>
                </c:pt>
                <c:pt idx="192">
                  <c:v>4.2</c:v>
                </c:pt>
                <c:pt idx="193">
                  <c:v>4.2</c:v>
                </c:pt>
                <c:pt idx="194">
                  <c:v>4.2</c:v>
                </c:pt>
                <c:pt idx="195">
                  <c:v>4.2</c:v>
                </c:pt>
                <c:pt idx="196">
                  <c:v>4.2</c:v>
                </c:pt>
                <c:pt idx="197">
                  <c:v>4.2</c:v>
                </c:pt>
                <c:pt idx="198">
                  <c:v>4.2</c:v>
                </c:pt>
                <c:pt idx="199">
                  <c:v>4.5</c:v>
                </c:pt>
                <c:pt idx="200">
                  <c:v>4.5</c:v>
                </c:pt>
                <c:pt idx="201">
                  <c:v>4.3</c:v>
                </c:pt>
                <c:pt idx="202">
                  <c:v>4.4000000000000004</c:v>
                </c:pt>
                <c:pt idx="203">
                  <c:v>4.4000000000000004</c:v>
                </c:pt>
                <c:pt idx="204">
                  <c:v>4.3</c:v>
                </c:pt>
                <c:pt idx="205">
                  <c:v>4.0999999999999996</c:v>
                </c:pt>
                <c:pt idx="206">
                  <c:v>3.7</c:v>
                </c:pt>
                <c:pt idx="207">
                  <c:v>4.5</c:v>
                </c:pt>
                <c:pt idx="208">
                  <c:v>4.2</c:v>
                </c:pt>
                <c:pt idx="209">
                  <c:v>4.3</c:v>
                </c:pt>
                <c:pt idx="210">
                  <c:v>4.3</c:v>
                </c:pt>
                <c:pt idx="211">
                  <c:v>4.3</c:v>
                </c:pt>
                <c:pt idx="212">
                  <c:v>4.3</c:v>
                </c:pt>
                <c:pt idx="213">
                  <c:v>4.3</c:v>
                </c:pt>
                <c:pt idx="214">
                  <c:v>4.2</c:v>
                </c:pt>
                <c:pt idx="215">
                  <c:v>4.3</c:v>
                </c:pt>
                <c:pt idx="216">
                  <c:v>4.3</c:v>
                </c:pt>
                <c:pt idx="217">
                  <c:v>4.3</c:v>
                </c:pt>
                <c:pt idx="218">
                  <c:v>4.3</c:v>
                </c:pt>
                <c:pt idx="219">
                  <c:v>4</c:v>
                </c:pt>
                <c:pt idx="220">
                  <c:v>4.5999999999999996</c:v>
                </c:pt>
                <c:pt idx="221">
                  <c:v>4.4000000000000004</c:v>
                </c:pt>
                <c:pt idx="222">
                  <c:v>4.0999999999999996</c:v>
                </c:pt>
                <c:pt idx="223">
                  <c:v>4</c:v>
                </c:pt>
                <c:pt idx="224">
                  <c:v>4.5</c:v>
                </c:pt>
                <c:pt idx="225">
                  <c:v>4</c:v>
                </c:pt>
                <c:pt idx="226">
                  <c:v>4.4000000000000004</c:v>
                </c:pt>
                <c:pt idx="227">
                  <c:v>4.3</c:v>
                </c:pt>
                <c:pt idx="228">
                  <c:v>4.4000000000000004</c:v>
                </c:pt>
                <c:pt idx="229">
                  <c:v>3.6</c:v>
                </c:pt>
                <c:pt idx="230">
                  <c:v>3.9</c:v>
                </c:pt>
                <c:pt idx="231">
                  <c:v>3.9</c:v>
                </c:pt>
                <c:pt idx="232">
                  <c:v>3.9</c:v>
                </c:pt>
                <c:pt idx="233">
                  <c:v>4.0999999999999996</c:v>
                </c:pt>
                <c:pt idx="234">
                  <c:v>4.0999999999999996</c:v>
                </c:pt>
                <c:pt idx="235">
                  <c:v>4.2</c:v>
                </c:pt>
                <c:pt idx="236">
                  <c:v>3.9</c:v>
                </c:pt>
                <c:pt idx="237">
                  <c:v>4.0999999999999996</c:v>
                </c:pt>
                <c:pt idx="238">
                  <c:v>4.4000000000000004</c:v>
                </c:pt>
                <c:pt idx="239">
                  <c:v>4.4000000000000004</c:v>
                </c:pt>
                <c:pt idx="240">
                  <c:v>3.9</c:v>
                </c:pt>
                <c:pt idx="241">
                  <c:v>3.9</c:v>
                </c:pt>
                <c:pt idx="242">
                  <c:v>3.9</c:v>
                </c:pt>
                <c:pt idx="243">
                  <c:v>3.9</c:v>
                </c:pt>
                <c:pt idx="244">
                  <c:v>3.9</c:v>
                </c:pt>
                <c:pt idx="245">
                  <c:v>3.9</c:v>
                </c:pt>
                <c:pt idx="246">
                  <c:v>4.3</c:v>
                </c:pt>
                <c:pt idx="247">
                  <c:v>4.4000000000000004</c:v>
                </c:pt>
                <c:pt idx="248">
                  <c:v>4.4000000000000004</c:v>
                </c:pt>
                <c:pt idx="249">
                  <c:v>4.2</c:v>
                </c:pt>
                <c:pt idx="250">
                  <c:v>4.2</c:v>
                </c:pt>
                <c:pt idx="251">
                  <c:v>4.2</c:v>
                </c:pt>
                <c:pt idx="252">
                  <c:v>4.2</c:v>
                </c:pt>
                <c:pt idx="253">
                  <c:v>4.2</c:v>
                </c:pt>
                <c:pt idx="254">
                  <c:v>4.2</c:v>
                </c:pt>
                <c:pt idx="255">
                  <c:v>4.2</c:v>
                </c:pt>
                <c:pt idx="256">
                  <c:v>4.2</c:v>
                </c:pt>
                <c:pt idx="257">
                  <c:v>4.2</c:v>
                </c:pt>
                <c:pt idx="258">
                  <c:v>4.5</c:v>
                </c:pt>
                <c:pt idx="259">
                  <c:v>4.2</c:v>
                </c:pt>
                <c:pt idx="260">
                  <c:v>4.4000000000000004</c:v>
                </c:pt>
                <c:pt idx="261">
                  <c:v>4.2</c:v>
                </c:pt>
                <c:pt idx="262">
                  <c:v>4.3</c:v>
                </c:pt>
                <c:pt idx="263">
                  <c:v>4.2</c:v>
                </c:pt>
                <c:pt idx="264">
                  <c:v>4.4000000000000004</c:v>
                </c:pt>
                <c:pt idx="265">
                  <c:v>4.2</c:v>
                </c:pt>
                <c:pt idx="266">
                  <c:v>4.2</c:v>
                </c:pt>
                <c:pt idx="267">
                  <c:v>4.2</c:v>
                </c:pt>
                <c:pt idx="268">
                  <c:v>4.2</c:v>
                </c:pt>
                <c:pt idx="269">
                  <c:v>4.5</c:v>
                </c:pt>
                <c:pt idx="270">
                  <c:v>4.5</c:v>
                </c:pt>
                <c:pt idx="271">
                  <c:v>4.0999999999999996</c:v>
                </c:pt>
                <c:pt idx="272">
                  <c:v>4.0999999999999996</c:v>
                </c:pt>
                <c:pt idx="273">
                  <c:v>4.0999999999999996</c:v>
                </c:pt>
                <c:pt idx="274">
                  <c:v>4.0999999999999996</c:v>
                </c:pt>
                <c:pt idx="275">
                  <c:v>4.2</c:v>
                </c:pt>
                <c:pt idx="276">
                  <c:v>4.0999999999999996</c:v>
                </c:pt>
                <c:pt idx="277">
                  <c:v>3.9</c:v>
                </c:pt>
                <c:pt idx="278">
                  <c:v>3.9</c:v>
                </c:pt>
                <c:pt idx="279">
                  <c:v>3.9</c:v>
                </c:pt>
                <c:pt idx="280">
                  <c:v>3.9</c:v>
                </c:pt>
                <c:pt idx="281">
                  <c:v>3.5</c:v>
                </c:pt>
                <c:pt idx="282">
                  <c:v>3.5</c:v>
                </c:pt>
                <c:pt idx="283">
                  <c:v>3.9</c:v>
                </c:pt>
                <c:pt idx="284">
                  <c:v>4</c:v>
                </c:pt>
                <c:pt idx="285">
                  <c:v>4</c:v>
                </c:pt>
                <c:pt idx="286">
                  <c:v>4</c:v>
                </c:pt>
                <c:pt idx="287">
                  <c:v>4.3</c:v>
                </c:pt>
                <c:pt idx="288">
                  <c:v>4.3</c:v>
                </c:pt>
                <c:pt idx="289">
                  <c:v>4.5</c:v>
                </c:pt>
                <c:pt idx="290">
                  <c:v>4.2</c:v>
                </c:pt>
                <c:pt idx="291">
                  <c:v>4.2</c:v>
                </c:pt>
                <c:pt idx="292">
                  <c:v>4.3</c:v>
                </c:pt>
                <c:pt idx="293">
                  <c:v>4.3</c:v>
                </c:pt>
                <c:pt idx="294">
                  <c:v>4.3</c:v>
                </c:pt>
                <c:pt idx="295">
                  <c:v>4.3</c:v>
                </c:pt>
                <c:pt idx="296">
                  <c:v>4</c:v>
                </c:pt>
                <c:pt idx="297">
                  <c:v>4.5</c:v>
                </c:pt>
                <c:pt idx="298">
                  <c:v>4</c:v>
                </c:pt>
                <c:pt idx="299">
                  <c:v>4.3</c:v>
                </c:pt>
                <c:pt idx="300">
                  <c:v>4.3</c:v>
                </c:pt>
                <c:pt idx="301">
                  <c:v>4.4000000000000004</c:v>
                </c:pt>
                <c:pt idx="302">
                  <c:v>3.8</c:v>
                </c:pt>
                <c:pt idx="303">
                  <c:v>4.3</c:v>
                </c:pt>
                <c:pt idx="304">
                  <c:v>4.3</c:v>
                </c:pt>
                <c:pt idx="305">
                  <c:v>4.0999999999999996</c:v>
                </c:pt>
                <c:pt idx="306">
                  <c:v>4.4000000000000004</c:v>
                </c:pt>
                <c:pt idx="307">
                  <c:v>4.5</c:v>
                </c:pt>
                <c:pt idx="308">
                  <c:v>4.2</c:v>
                </c:pt>
                <c:pt idx="309">
                  <c:v>4.0999999999999996</c:v>
                </c:pt>
                <c:pt idx="310">
                  <c:v>4.0999999999999996</c:v>
                </c:pt>
                <c:pt idx="311">
                  <c:v>4.0999999999999996</c:v>
                </c:pt>
                <c:pt idx="312">
                  <c:v>4.0999999999999996</c:v>
                </c:pt>
                <c:pt idx="313">
                  <c:v>4.0999999999999996</c:v>
                </c:pt>
                <c:pt idx="314">
                  <c:v>4.0999999999999996</c:v>
                </c:pt>
                <c:pt idx="315">
                  <c:v>4.0999999999999996</c:v>
                </c:pt>
                <c:pt idx="316">
                  <c:v>4.0999999999999996</c:v>
                </c:pt>
                <c:pt idx="317">
                  <c:v>4.0999999999999996</c:v>
                </c:pt>
                <c:pt idx="318">
                  <c:v>4.0999999999999996</c:v>
                </c:pt>
                <c:pt idx="319">
                  <c:v>4.0999999999999996</c:v>
                </c:pt>
                <c:pt idx="320">
                  <c:v>4.0999999999999996</c:v>
                </c:pt>
                <c:pt idx="321">
                  <c:v>4.0999999999999996</c:v>
                </c:pt>
                <c:pt idx="322">
                  <c:v>4.0999999999999996</c:v>
                </c:pt>
                <c:pt idx="323">
                  <c:v>4.4000000000000004</c:v>
                </c:pt>
                <c:pt idx="324">
                  <c:v>4.4000000000000004</c:v>
                </c:pt>
                <c:pt idx="325">
                  <c:v>4.0999999999999996</c:v>
                </c:pt>
                <c:pt idx="326">
                  <c:v>4.0999999999999996</c:v>
                </c:pt>
                <c:pt idx="327">
                  <c:v>4</c:v>
                </c:pt>
                <c:pt idx="328">
                  <c:v>4</c:v>
                </c:pt>
                <c:pt idx="329">
                  <c:v>3.9</c:v>
                </c:pt>
                <c:pt idx="330">
                  <c:v>4.2</c:v>
                </c:pt>
                <c:pt idx="331">
                  <c:v>4.0999999999999996</c:v>
                </c:pt>
                <c:pt idx="332">
                  <c:v>4.4000000000000004</c:v>
                </c:pt>
                <c:pt idx="333">
                  <c:v>3.6</c:v>
                </c:pt>
                <c:pt idx="334">
                  <c:v>4.4000000000000004</c:v>
                </c:pt>
                <c:pt idx="335">
                  <c:v>4.5</c:v>
                </c:pt>
                <c:pt idx="336">
                  <c:v>3.8</c:v>
                </c:pt>
                <c:pt idx="337">
                  <c:v>3.8</c:v>
                </c:pt>
                <c:pt idx="338">
                  <c:v>3.8</c:v>
                </c:pt>
                <c:pt idx="339">
                  <c:v>3.8</c:v>
                </c:pt>
                <c:pt idx="340">
                  <c:v>3.8</c:v>
                </c:pt>
                <c:pt idx="341">
                  <c:v>4.3</c:v>
                </c:pt>
                <c:pt idx="342">
                  <c:v>4.3</c:v>
                </c:pt>
                <c:pt idx="343">
                  <c:v>4.3</c:v>
                </c:pt>
                <c:pt idx="344">
                  <c:v>4.2</c:v>
                </c:pt>
                <c:pt idx="345">
                  <c:v>4.3</c:v>
                </c:pt>
                <c:pt idx="346">
                  <c:v>3.9</c:v>
                </c:pt>
                <c:pt idx="347">
                  <c:v>3.9</c:v>
                </c:pt>
                <c:pt idx="348">
                  <c:v>4.0999999999999996</c:v>
                </c:pt>
                <c:pt idx="349">
                  <c:v>4.2</c:v>
                </c:pt>
                <c:pt idx="350">
                  <c:v>4.3</c:v>
                </c:pt>
                <c:pt idx="351">
                  <c:v>4.3</c:v>
                </c:pt>
                <c:pt idx="352">
                  <c:v>4.3</c:v>
                </c:pt>
                <c:pt idx="353">
                  <c:v>4.3</c:v>
                </c:pt>
                <c:pt idx="354">
                  <c:v>4.2</c:v>
                </c:pt>
                <c:pt idx="355">
                  <c:v>4.5</c:v>
                </c:pt>
                <c:pt idx="356">
                  <c:v>4.0999999999999996</c:v>
                </c:pt>
                <c:pt idx="357">
                  <c:v>3.8</c:v>
                </c:pt>
                <c:pt idx="358">
                  <c:v>3.8</c:v>
                </c:pt>
                <c:pt idx="359">
                  <c:v>4.3</c:v>
                </c:pt>
                <c:pt idx="360">
                  <c:v>4.3</c:v>
                </c:pt>
                <c:pt idx="361">
                  <c:v>4.2</c:v>
                </c:pt>
                <c:pt idx="362">
                  <c:v>4.5</c:v>
                </c:pt>
                <c:pt idx="363">
                  <c:v>3.9</c:v>
                </c:pt>
                <c:pt idx="364">
                  <c:v>4</c:v>
                </c:pt>
                <c:pt idx="365">
                  <c:v>4.3</c:v>
                </c:pt>
                <c:pt idx="366">
                  <c:v>4.3</c:v>
                </c:pt>
                <c:pt idx="367">
                  <c:v>4.3</c:v>
                </c:pt>
                <c:pt idx="368">
                  <c:v>3.9</c:v>
                </c:pt>
                <c:pt idx="369">
                  <c:v>4</c:v>
                </c:pt>
                <c:pt idx="370">
                  <c:v>3.8</c:v>
                </c:pt>
                <c:pt idx="371">
                  <c:v>4.3</c:v>
                </c:pt>
                <c:pt idx="372">
                  <c:v>4</c:v>
                </c:pt>
                <c:pt idx="373">
                  <c:v>4.3</c:v>
                </c:pt>
                <c:pt idx="374">
                  <c:v>4.2</c:v>
                </c:pt>
                <c:pt idx="375">
                  <c:v>3.5</c:v>
                </c:pt>
                <c:pt idx="376">
                  <c:v>4.0999999999999996</c:v>
                </c:pt>
                <c:pt idx="377">
                  <c:v>4.0999999999999996</c:v>
                </c:pt>
                <c:pt idx="378">
                  <c:v>3.5</c:v>
                </c:pt>
                <c:pt idx="379">
                  <c:v>4.4000000000000004</c:v>
                </c:pt>
                <c:pt idx="380">
                  <c:v>4.3</c:v>
                </c:pt>
                <c:pt idx="381">
                  <c:v>4</c:v>
                </c:pt>
                <c:pt idx="382">
                  <c:v>3.9</c:v>
                </c:pt>
                <c:pt idx="383">
                  <c:v>4.0999999999999996</c:v>
                </c:pt>
                <c:pt idx="384">
                  <c:v>3.8</c:v>
                </c:pt>
                <c:pt idx="385">
                  <c:v>4.0999999999999996</c:v>
                </c:pt>
                <c:pt idx="386">
                  <c:v>3.9</c:v>
                </c:pt>
                <c:pt idx="387">
                  <c:v>3.9</c:v>
                </c:pt>
                <c:pt idx="388">
                  <c:v>3.8</c:v>
                </c:pt>
                <c:pt idx="389">
                  <c:v>3.8</c:v>
                </c:pt>
                <c:pt idx="390">
                  <c:v>4.0999999999999996</c:v>
                </c:pt>
                <c:pt idx="391">
                  <c:v>4</c:v>
                </c:pt>
                <c:pt idx="392">
                  <c:v>4</c:v>
                </c:pt>
                <c:pt idx="393">
                  <c:v>4</c:v>
                </c:pt>
                <c:pt idx="394">
                  <c:v>4.0999999999999996</c:v>
                </c:pt>
                <c:pt idx="395">
                  <c:v>4.0999999999999996</c:v>
                </c:pt>
                <c:pt idx="396">
                  <c:v>4</c:v>
                </c:pt>
                <c:pt idx="397">
                  <c:v>4.2</c:v>
                </c:pt>
                <c:pt idx="398">
                  <c:v>4</c:v>
                </c:pt>
                <c:pt idx="399">
                  <c:v>4</c:v>
                </c:pt>
                <c:pt idx="400">
                  <c:v>4.3</c:v>
                </c:pt>
                <c:pt idx="401">
                  <c:v>3.9</c:v>
                </c:pt>
                <c:pt idx="402">
                  <c:v>4.3</c:v>
                </c:pt>
                <c:pt idx="403">
                  <c:v>4.3</c:v>
                </c:pt>
                <c:pt idx="404">
                  <c:v>4.2</c:v>
                </c:pt>
                <c:pt idx="405">
                  <c:v>4.0999999999999996</c:v>
                </c:pt>
                <c:pt idx="406">
                  <c:v>3.8</c:v>
                </c:pt>
                <c:pt idx="407">
                  <c:v>4</c:v>
                </c:pt>
                <c:pt idx="408">
                  <c:v>4.3</c:v>
                </c:pt>
                <c:pt idx="409">
                  <c:v>3.9</c:v>
                </c:pt>
                <c:pt idx="410">
                  <c:v>4.2</c:v>
                </c:pt>
                <c:pt idx="411">
                  <c:v>4.2</c:v>
                </c:pt>
                <c:pt idx="412">
                  <c:v>4.2</c:v>
                </c:pt>
                <c:pt idx="413">
                  <c:v>4.2</c:v>
                </c:pt>
                <c:pt idx="414">
                  <c:v>4.2</c:v>
                </c:pt>
                <c:pt idx="415">
                  <c:v>4</c:v>
                </c:pt>
                <c:pt idx="416">
                  <c:v>4.5</c:v>
                </c:pt>
                <c:pt idx="417">
                  <c:v>4.4000000000000004</c:v>
                </c:pt>
                <c:pt idx="418">
                  <c:v>4.4000000000000004</c:v>
                </c:pt>
                <c:pt idx="419">
                  <c:v>4.4000000000000004</c:v>
                </c:pt>
                <c:pt idx="420">
                  <c:v>4.4000000000000004</c:v>
                </c:pt>
                <c:pt idx="421">
                  <c:v>3.6</c:v>
                </c:pt>
                <c:pt idx="422">
                  <c:v>4.3</c:v>
                </c:pt>
                <c:pt idx="423">
                  <c:v>3.7</c:v>
                </c:pt>
                <c:pt idx="424">
                  <c:v>4.3</c:v>
                </c:pt>
                <c:pt idx="425">
                  <c:v>4.2</c:v>
                </c:pt>
                <c:pt idx="426">
                  <c:v>4.2</c:v>
                </c:pt>
                <c:pt idx="427">
                  <c:v>3.6</c:v>
                </c:pt>
                <c:pt idx="428">
                  <c:v>4</c:v>
                </c:pt>
                <c:pt idx="429">
                  <c:v>4.0999999999999996</c:v>
                </c:pt>
                <c:pt idx="430">
                  <c:v>4.2</c:v>
                </c:pt>
                <c:pt idx="431">
                  <c:v>4.2</c:v>
                </c:pt>
                <c:pt idx="432">
                  <c:v>3.9</c:v>
                </c:pt>
                <c:pt idx="433">
                  <c:v>4.0999999999999996</c:v>
                </c:pt>
                <c:pt idx="434">
                  <c:v>4.0999999999999996</c:v>
                </c:pt>
                <c:pt idx="435">
                  <c:v>4.2</c:v>
                </c:pt>
                <c:pt idx="436">
                  <c:v>3.9</c:v>
                </c:pt>
                <c:pt idx="437">
                  <c:v>4.0999999999999996</c:v>
                </c:pt>
                <c:pt idx="438">
                  <c:v>3.8</c:v>
                </c:pt>
                <c:pt idx="439">
                  <c:v>3.5</c:v>
                </c:pt>
                <c:pt idx="440">
                  <c:v>4.3</c:v>
                </c:pt>
                <c:pt idx="441">
                  <c:v>3.9</c:v>
                </c:pt>
                <c:pt idx="442">
                  <c:v>4</c:v>
                </c:pt>
                <c:pt idx="443">
                  <c:v>4</c:v>
                </c:pt>
                <c:pt idx="444">
                  <c:v>4</c:v>
                </c:pt>
                <c:pt idx="445">
                  <c:v>4.4000000000000004</c:v>
                </c:pt>
                <c:pt idx="446">
                  <c:v>3.9</c:v>
                </c:pt>
                <c:pt idx="447">
                  <c:v>4.5999999999999996</c:v>
                </c:pt>
                <c:pt idx="448">
                  <c:v>4.4000000000000004</c:v>
                </c:pt>
                <c:pt idx="449">
                  <c:v>4.2</c:v>
                </c:pt>
                <c:pt idx="450">
                  <c:v>4.2</c:v>
                </c:pt>
                <c:pt idx="451">
                  <c:v>4.4000000000000004</c:v>
                </c:pt>
                <c:pt idx="452">
                  <c:v>3.4</c:v>
                </c:pt>
                <c:pt idx="453">
                  <c:v>4.3</c:v>
                </c:pt>
                <c:pt idx="454">
                  <c:v>4.3</c:v>
                </c:pt>
                <c:pt idx="455">
                  <c:v>4.2</c:v>
                </c:pt>
                <c:pt idx="456">
                  <c:v>4.2</c:v>
                </c:pt>
                <c:pt idx="457">
                  <c:v>4.3</c:v>
                </c:pt>
                <c:pt idx="458">
                  <c:v>4.0999999999999996</c:v>
                </c:pt>
                <c:pt idx="459">
                  <c:v>3.5</c:v>
                </c:pt>
                <c:pt idx="460">
                  <c:v>4.0999999999999996</c:v>
                </c:pt>
                <c:pt idx="461">
                  <c:v>4.3</c:v>
                </c:pt>
                <c:pt idx="462">
                  <c:v>4.4000000000000004</c:v>
                </c:pt>
                <c:pt idx="463">
                  <c:v>3.6</c:v>
                </c:pt>
                <c:pt idx="464">
                  <c:v>4.5</c:v>
                </c:pt>
                <c:pt idx="465">
                  <c:v>4.3</c:v>
                </c:pt>
                <c:pt idx="466">
                  <c:v>4.2</c:v>
                </c:pt>
                <c:pt idx="467">
                  <c:v>4</c:v>
                </c:pt>
                <c:pt idx="468">
                  <c:v>3.8</c:v>
                </c:pt>
                <c:pt idx="469">
                  <c:v>4.4000000000000004</c:v>
                </c:pt>
                <c:pt idx="470">
                  <c:v>3.7</c:v>
                </c:pt>
                <c:pt idx="471">
                  <c:v>4</c:v>
                </c:pt>
                <c:pt idx="472">
                  <c:v>4.3</c:v>
                </c:pt>
                <c:pt idx="473">
                  <c:v>4.2</c:v>
                </c:pt>
                <c:pt idx="474">
                  <c:v>4.3</c:v>
                </c:pt>
                <c:pt idx="475">
                  <c:v>3.8</c:v>
                </c:pt>
                <c:pt idx="476">
                  <c:v>3.9</c:v>
                </c:pt>
                <c:pt idx="477">
                  <c:v>4.0999999999999996</c:v>
                </c:pt>
                <c:pt idx="478">
                  <c:v>4.3</c:v>
                </c:pt>
                <c:pt idx="479">
                  <c:v>3.7</c:v>
                </c:pt>
                <c:pt idx="480">
                  <c:v>4.0999999999999996</c:v>
                </c:pt>
                <c:pt idx="481">
                  <c:v>4.3</c:v>
                </c:pt>
                <c:pt idx="482">
                  <c:v>4.5999999999999996</c:v>
                </c:pt>
                <c:pt idx="483">
                  <c:v>4.4000000000000004</c:v>
                </c:pt>
                <c:pt idx="484">
                  <c:v>4.4000000000000004</c:v>
                </c:pt>
                <c:pt idx="485">
                  <c:v>4.0999999999999996</c:v>
                </c:pt>
                <c:pt idx="486">
                  <c:v>3.8</c:v>
                </c:pt>
                <c:pt idx="487">
                  <c:v>4.5999999999999996</c:v>
                </c:pt>
                <c:pt idx="488">
                  <c:v>4.0999999999999996</c:v>
                </c:pt>
                <c:pt idx="489">
                  <c:v>4.0999999999999996</c:v>
                </c:pt>
                <c:pt idx="490">
                  <c:v>4.2</c:v>
                </c:pt>
                <c:pt idx="491">
                  <c:v>4.2</c:v>
                </c:pt>
                <c:pt idx="492">
                  <c:v>4.5</c:v>
                </c:pt>
                <c:pt idx="493">
                  <c:v>3.9</c:v>
                </c:pt>
                <c:pt idx="494">
                  <c:v>4.0999999999999996</c:v>
                </c:pt>
                <c:pt idx="495">
                  <c:v>4.2</c:v>
                </c:pt>
                <c:pt idx="496">
                  <c:v>4</c:v>
                </c:pt>
                <c:pt idx="497">
                  <c:v>4.0999999999999996</c:v>
                </c:pt>
                <c:pt idx="498">
                  <c:v>4.0999999999999996</c:v>
                </c:pt>
                <c:pt idx="499">
                  <c:v>4</c:v>
                </c:pt>
                <c:pt idx="500">
                  <c:v>4.4000000000000004</c:v>
                </c:pt>
                <c:pt idx="501">
                  <c:v>4.0999999999999996</c:v>
                </c:pt>
                <c:pt idx="502">
                  <c:v>3.6</c:v>
                </c:pt>
                <c:pt idx="503">
                  <c:v>4.3</c:v>
                </c:pt>
                <c:pt idx="504">
                  <c:v>4.4000000000000004</c:v>
                </c:pt>
                <c:pt idx="505">
                  <c:v>4.2</c:v>
                </c:pt>
                <c:pt idx="506">
                  <c:v>4.4000000000000004</c:v>
                </c:pt>
                <c:pt idx="507">
                  <c:v>3.8</c:v>
                </c:pt>
                <c:pt idx="508">
                  <c:v>4.3</c:v>
                </c:pt>
                <c:pt idx="509">
                  <c:v>4.3</c:v>
                </c:pt>
                <c:pt idx="510">
                  <c:v>3.3</c:v>
                </c:pt>
                <c:pt idx="511">
                  <c:v>4.3</c:v>
                </c:pt>
                <c:pt idx="512">
                  <c:v>3.5</c:v>
                </c:pt>
                <c:pt idx="513">
                  <c:v>4.3</c:v>
                </c:pt>
                <c:pt idx="514">
                  <c:v>4.3</c:v>
                </c:pt>
                <c:pt idx="515">
                  <c:v>4.3</c:v>
                </c:pt>
                <c:pt idx="516">
                  <c:v>3.9</c:v>
                </c:pt>
                <c:pt idx="517">
                  <c:v>4.5</c:v>
                </c:pt>
                <c:pt idx="518">
                  <c:v>4</c:v>
                </c:pt>
                <c:pt idx="519">
                  <c:v>4</c:v>
                </c:pt>
                <c:pt idx="520">
                  <c:v>4</c:v>
                </c:pt>
                <c:pt idx="521">
                  <c:v>4</c:v>
                </c:pt>
                <c:pt idx="522">
                  <c:v>4</c:v>
                </c:pt>
                <c:pt idx="523">
                  <c:v>4</c:v>
                </c:pt>
                <c:pt idx="524">
                  <c:v>4</c:v>
                </c:pt>
                <c:pt idx="525">
                  <c:v>4</c:v>
                </c:pt>
                <c:pt idx="526">
                  <c:v>4</c:v>
                </c:pt>
                <c:pt idx="527">
                  <c:v>4</c:v>
                </c:pt>
                <c:pt idx="528">
                  <c:v>4</c:v>
                </c:pt>
                <c:pt idx="529">
                  <c:v>4.3</c:v>
                </c:pt>
                <c:pt idx="530">
                  <c:v>4.0999999999999996</c:v>
                </c:pt>
                <c:pt idx="531">
                  <c:v>4.0999999999999996</c:v>
                </c:pt>
                <c:pt idx="532">
                  <c:v>4.0999999999999996</c:v>
                </c:pt>
                <c:pt idx="533">
                  <c:v>3.4</c:v>
                </c:pt>
                <c:pt idx="534">
                  <c:v>4.4000000000000004</c:v>
                </c:pt>
                <c:pt idx="535">
                  <c:v>4.0999999999999996</c:v>
                </c:pt>
                <c:pt idx="536">
                  <c:v>3.6</c:v>
                </c:pt>
                <c:pt idx="537">
                  <c:v>4</c:v>
                </c:pt>
                <c:pt idx="538">
                  <c:v>3.9</c:v>
                </c:pt>
                <c:pt idx="539">
                  <c:v>4.4000000000000004</c:v>
                </c:pt>
                <c:pt idx="540">
                  <c:v>4.2</c:v>
                </c:pt>
                <c:pt idx="541">
                  <c:v>3.8</c:v>
                </c:pt>
                <c:pt idx="542">
                  <c:v>4.4000000000000004</c:v>
                </c:pt>
                <c:pt idx="543">
                  <c:v>4.3</c:v>
                </c:pt>
                <c:pt idx="544">
                  <c:v>4.0999999999999996</c:v>
                </c:pt>
                <c:pt idx="545">
                  <c:v>4.0999999999999996</c:v>
                </c:pt>
                <c:pt idx="546">
                  <c:v>3.9</c:v>
                </c:pt>
                <c:pt idx="547">
                  <c:v>4.0999999999999996</c:v>
                </c:pt>
                <c:pt idx="548">
                  <c:v>4.4000000000000004</c:v>
                </c:pt>
                <c:pt idx="549">
                  <c:v>4.5</c:v>
                </c:pt>
                <c:pt idx="550">
                  <c:v>4.5</c:v>
                </c:pt>
                <c:pt idx="551">
                  <c:v>4.5</c:v>
                </c:pt>
                <c:pt idx="552">
                  <c:v>4.4000000000000004</c:v>
                </c:pt>
                <c:pt idx="553">
                  <c:v>4.0999999999999996</c:v>
                </c:pt>
                <c:pt idx="554">
                  <c:v>4.2</c:v>
                </c:pt>
                <c:pt idx="555">
                  <c:v>4.2</c:v>
                </c:pt>
                <c:pt idx="556">
                  <c:v>3.7</c:v>
                </c:pt>
                <c:pt idx="557">
                  <c:v>3.9</c:v>
                </c:pt>
                <c:pt idx="558">
                  <c:v>4.3</c:v>
                </c:pt>
                <c:pt idx="559">
                  <c:v>4.4000000000000004</c:v>
                </c:pt>
                <c:pt idx="560">
                  <c:v>4</c:v>
                </c:pt>
                <c:pt idx="561">
                  <c:v>3.3</c:v>
                </c:pt>
                <c:pt idx="562">
                  <c:v>3.9</c:v>
                </c:pt>
                <c:pt idx="563">
                  <c:v>4.2</c:v>
                </c:pt>
                <c:pt idx="564">
                  <c:v>3.9</c:v>
                </c:pt>
                <c:pt idx="565">
                  <c:v>4.3</c:v>
                </c:pt>
                <c:pt idx="566">
                  <c:v>4.0999999999999996</c:v>
                </c:pt>
                <c:pt idx="567">
                  <c:v>4.4000000000000004</c:v>
                </c:pt>
                <c:pt idx="568">
                  <c:v>4.0999999999999996</c:v>
                </c:pt>
                <c:pt idx="569">
                  <c:v>4.4000000000000004</c:v>
                </c:pt>
                <c:pt idx="570">
                  <c:v>3.9</c:v>
                </c:pt>
                <c:pt idx="571">
                  <c:v>4</c:v>
                </c:pt>
                <c:pt idx="572">
                  <c:v>4.5</c:v>
                </c:pt>
                <c:pt idx="573">
                  <c:v>4.2</c:v>
                </c:pt>
                <c:pt idx="574">
                  <c:v>4.4000000000000004</c:v>
                </c:pt>
                <c:pt idx="575">
                  <c:v>3.8</c:v>
                </c:pt>
                <c:pt idx="576">
                  <c:v>3.9</c:v>
                </c:pt>
                <c:pt idx="577">
                  <c:v>3.9</c:v>
                </c:pt>
                <c:pt idx="578">
                  <c:v>3.7</c:v>
                </c:pt>
                <c:pt idx="579">
                  <c:v>4.7</c:v>
                </c:pt>
                <c:pt idx="580">
                  <c:v>4.2</c:v>
                </c:pt>
                <c:pt idx="581">
                  <c:v>4</c:v>
                </c:pt>
                <c:pt idx="582">
                  <c:v>4</c:v>
                </c:pt>
                <c:pt idx="583">
                  <c:v>4</c:v>
                </c:pt>
                <c:pt idx="584">
                  <c:v>4.0999999999999996</c:v>
                </c:pt>
                <c:pt idx="585">
                  <c:v>4.3</c:v>
                </c:pt>
                <c:pt idx="586">
                  <c:v>4</c:v>
                </c:pt>
                <c:pt idx="587">
                  <c:v>4</c:v>
                </c:pt>
                <c:pt idx="588">
                  <c:v>4.3</c:v>
                </c:pt>
                <c:pt idx="589">
                  <c:v>4.3</c:v>
                </c:pt>
                <c:pt idx="590">
                  <c:v>3.6</c:v>
                </c:pt>
                <c:pt idx="591">
                  <c:v>4.0999999999999996</c:v>
                </c:pt>
                <c:pt idx="592">
                  <c:v>4</c:v>
                </c:pt>
                <c:pt idx="593">
                  <c:v>3.9</c:v>
                </c:pt>
                <c:pt idx="594">
                  <c:v>3.9</c:v>
                </c:pt>
                <c:pt idx="595">
                  <c:v>4.4000000000000004</c:v>
                </c:pt>
                <c:pt idx="596">
                  <c:v>4.4000000000000004</c:v>
                </c:pt>
                <c:pt idx="597">
                  <c:v>4.5</c:v>
                </c:pt>
                <c:pt idx="598">
                  <c:v>4.4000000000000004</c:v>
                </c:pt>
                <c:pt idx="599">
                  <c:v>4.4000000000000004</c:v>
                </c:pt>
                <c:pt idx="600">
                  <c:v>4</c:v>
                </c:pt>
                <c:pt idx="601">
                  <c:v>4.0999999999999996</c:v>
                </c:pt>
                <c:pt idx="602">
                  <c:v>3.8</c:v>
                </c:pt>
                <c:pt idx="603">
                  <c:v>4.2</c:v>
                </c:pt>
                <c:pt idx="604">
                  <c:v>4.2</c:v>
                </c:pt>
                <c:pt idx="605">
                  <c:v>4.2</c:v>
                </c:pt>
                <c:pt idx="606">
                  <c:v>4.5</c:v>
                </c:pt>
                <c:pt idx="607">
                  <c:v>4.3</c:v>
                </c:pt>
                <c:pt idx="608">
                  <c:v>4.3</c:v>
                </c:pt>
                <c:pt idx="609">
                  <c:v>4.4000000000000004</c:v>
                </c:pt>
                <c:pt idx="610">
                  <c:v>4.0999999999999996</c:v>
                </c:pt>
                <c:pt idx="611">
                  <c:v>4</c:v>
                </c:pt>
                <c:pt idx="612">
                  <c:v>4</c:v>
                </c:pt>
                <c:pt idx="613">
                  <c:v>4</c:v>
                </c:pt>
                <c:pt idx="614">
                  <c:v>3.5</c:v>
                </c:pt>
                <c:pt idx="615">
                  <c:v>4.3</c:v>
                </c:pt>
                <c:pt idx="616">
                  <c:v>4.0999999999999996</c:v>
                </c:pt>
                <c:pt idx="617">
                  <c:v>4.3</c:v>
                </c:pt>
                <c:pt idx="618">
                  <c:v>4.3</c:v>
                </c:pt>
                <c:pt idx="619">
                  <c:v>4.3</c:v>
                </c:pt>
                <c:pt idx="620">
                  <c:v>4.3</c:v>
                </c:pt>
                <c:pt idx="621">
                  <c:v>4</c:v>
                </c:pt>
                <c:pt idx="622">
                  <c:v>4.3</c:v>
                </c:pt>
                <c:pt idx="623">
                  <c:v>4.3</c:v>
                </c:pt>
                <c:pt idx="624">
                  <c:v>4.2</c:v>
                </c:pt>
                <c:pt idx="625">
                  <c:v>4.0999999999999996</c:v>
                </c:pt>
                <c:pt idx="626">
                  <c:v>4.0999999999999996</c:v>
                </c:pt>
                <c:pt idx="627">
                  <c:v>4.0999999999999996</c:v>
                </c:pt>
                <c:pt idx="628">
                  <c:v>3.9</c:v>
                </c:pt>
                <c:pt idx="629">
                  <c:v>4.2</c:v>
                </c:pt>
                <c:pt idx="630">
                  <c:v>4.2</c:v>
                </c:pt>
                <c:pt idx="631">
                  <c:v>4.0999999999999996</c:v>
                </c:pt>
                <c:pt idx="632">
                  <c:v>4.5999999999999996</c:v>
                </c:pt>
                <c:pt idx="633">
                  <c:v>4.4000000000000004</c:v>
                </c:pt>
                <c:pt idx="634">
                  <c:v>4.3</c:v>
                </c:pt>
                <c:pt idx="635">
                  <c:v>4.4000000000000004</c:v>
                </c:pt>
                <c:pt idx="636">
                  <c:v>4</c:v>
                </c:pt>
                <c:pt idx="637">
                  <c:v>4</c:v>
                </c:pt>
                <c:pt idx="638">
                  <c:v>3.9</c:v>
                </c:pt>
                <c:pt idx="639">
                  <c:v>4.3</c:v>
                </c:pt>
                <c:pt idx="640">
                  <c:v>4.2</c:v>
                </c:pt>
                <c:pt idx="641">
                  <c:v>3.6</c:v>
                </c:pt>
                <c:pt idx="642">
                  <c:v>4.0999999999999996</c:v>
                </c:pt>
                <c:pt idx="643">
                  <c:v>4</c:v>
                </c:pt>
                <c:pt idx="644">
                  <c:v>4.4000000000000004</c:v>
                </c:pt>
                <c:pt idx="645">
                  <c:v>4.3</c:v>
                </c:pt>
                <c:pt idx="646">
                  <c:v>4.3</c:v>
                </c:pt>
                <c:pt idx="647">
                  <c:v>4.2</c:v>
                </c:pt>
                <c:pt idx="648">
                  <c:v>4.3</c:v>
                </c:pt>
                <c:pt idx="649">
                  <c:v>4.0999999999999996</c:v>
                </c:pt>
                <c:pt idx="650">
                  <c:v>4.5999999999999996</c:v>
                </c:pt>
                <c:pt idx="651">
                  <c:v>4.2</c:v>
                </c:pt>
                <c:pt idx="652">
                  <c:v>4.2</c:v>
                </c:pt>
                <c:pt idx="653">
                  <c:v>4.4000000000000004</c:v>
                </c:pt>
                <c:pt idx="654">
                  <c:v>4.5</c:v>
                </c:pt>
                <c:pt idx="655">
                  <c:v>4.0999999999999996</c:v>
                </c:pt>
                <c:pt idx="656">
                  <c:v>4.7</c:v>
                </c:pt>
                <c:pt idx="657">
                  <c:v>4.2</c:v>
                </c:pt>
                <c:pt idx="658">
                  <c:v>4.3</c:v>
                </c:pt>
                <c:pt idx="659">
                  <c:v>3.8</c:v>
                </c:pt>
                <c:pt idx="660">
                  <c:v>4.5</c:v>
                </c:pt>
                <c:pt idx="661">
                  <c:v>4.3</c:v>
                </c:pt>
                <c:pt idx="662">
                  <c:v>4.4000000000000004</c:v>
                </c:pt>
                <c:pt idx="663">
                  <c:v>3.9</c:v>
                </c:pt>
                <c:pt idx="664">
                  <c:v>4.0999999999999996</c:v>
                </c:pt>
                <c:pt idx="665">
                  <c:v>4.0999999999999996</c:v>
                </c:pt>
                <c:pt idx="666">
                  <c:v>4.3</c:v>
                </c:pt>
                <c:pt idx="667">
                  <c:v>4.5</c:v>
                </c:pt>
                <c:pt idx="668">
                  <c:v>4.3</c:v>
                </c:pt>
                <c:pt idx="669">
                  <c:v>4.0999999999999996</c:v>
                </c:pt>
                <c:pt idx="670">
                  <c:v>4</c:v>
                </c:pt>
                <c:pt idx="671">
                  <c:v>4.0999999999999996</c:v>
                </c:pt>
                <c:pt idx="672">
                  <c:v>3.3</c:v>
                </c:pt>
                <c:pt idx="673">
                  <c:v>4.3</c:v>
                </c:pt>
                <c:pt idx="674">
                  <c:v>4.0999999999999996</c:v>
                </c:pt>
                <c:pt idx="675">
                  <c:v>4.5</c:v>
                </c:pt>
                <c:pt idx="676">
                  <c:v>4.3</c:v>
                </c:pt>
                <c:pt idx="677">
                  <c:v>4.3</c:v>
                </c:pt>
                <c:pt idx="678">
                  <c:v>4</c:v>
                </c:pt>
                <c:pt idx="679">
                  <c:v>4.2</c:v>
                </c:pt>
                <c:pt idx="680">
                  <c:v>4.4000000000000004</c:v>
                </c:pt>
                <c:pt idx="681">
                  <c:v>4</c:v>
                </c:pt>
                <c:pt idx="682">
                  <c:v>4.4000000000000004</c:v>
                </c:pt>
                <c:pt idx="683">
                  <c:v>4</c:v>
                </c:pt>
                <c:pt idx="684">
                  <c:v>4.0999999999999996</c:v>
                </c:pt>
                <c:pt idx="685">
                  <c:v>4.2</c:v>
                </c:pt>
                <c:pt idx="686">
                  <c:v>4.0999999999999996</c:v>
                </c:pt>
                <c:pt idx="687">
                  <c:v>4.0999999999999996</c:v>
                </c:pt>
                <c:pt idx="688">
                  <c:v>4.5</c:v>
                </c:pt>
                <c:pt idx="689">
                  <c:v>4</c:v>
                </c:pt>
                <c:pt idx="690">
                  <c:v>4</c:v>
                </c:pt>
                <c:pt idx="691">
                  <c:v>4.0999999999999996</c:v>
                </c:pt>
                <c:pt idx="692">
                  <c:v>4.3</c:v>
                </c:pt>
                <c:pt idx="693">
                  <c:v>4</c:v>
                </c:pt>
                <c:pt idx="694">
                  <c:v>4.5</c:v>
                </c:pt>
                <c:pt idx="695">
                  <c:v>4.2</c:v>
                </c:pt>
                <c:pt idx="696">
                  <c:v>4.2</c:v>
                </c:pt>
                <c:pt idx="697">
                  <c:v>4.2</c:v>
                </c:pt>
                <c:pt idx="698">
                  <c:v>4.2</c:v>
                </c:pt>
                <c:pt idx="699">
                  <c:v>4</c:v>
                </c:pt>
                <c:pt idx="700">
                  <c:v>4.0999999999999996</c:v>
                </c:pt>
                <c:pt idx="701">
                  <c:v>4.5</c:v>
                </c:pt>
                <c:pt idx="702">
                  <c:v>4.0999999999999996</c:v>
                </c:pt>
                <c:pt idx="703">
                  <c:v>4</c:v>
                </c:pt>
                <c:pt idx="704">
                  <c:v>3.6</c:v>
                </c:pt>
                <c:pt idx="705">
                  <c:v>4.0999999999999996</c:v>
                </c:pt>
                <c:pt idx="706">
                  <c:v>4.0999999999999996</c:v>
                </c:pt>
                <c:pt idx="707">
                  <c:v>4.4000000000000004</c:v>
                </c:pt>
                <c:pt idx="708">
                  <c:v>4.3</c:v>
                </c:pt>
                <c:pt idx="709">
                  <c:v>4.2</c:v>
                </c:pt>
                <c:pt idx="710">
                  <c:v>4.3</c:v>
                </c:pt>
                <c:pt idx="711">
                  <c:v>4</c:v>
                </c:pt>
                <c:pt idx="712">
                  <c:v>4.3</c:v>
                </c:pt>
                <c:pt idx="713">
                  <c:v>4.3</c:v>
                </c:pt>
                <c:pt idx="714">
                  <c:v>4.3</c:v>
                </c:pt>
                <c:pt idx="715">
                  <c:v>4.3</c:v>
                </c:pt>
                <c:pt idx="716">
                  <c:v>4.3</c:v>
                </c:pt>
                <c:pt idx="717">
                  <c:v>4.0999999999999996</c:v>
                </c:pt>
                <c:pt idx="718">
                  <c:v>4.3</c:v>
                </c:pt>
                <c:pt idx="719">
                  <c:v>4.2</c:v>
                </c:pt>
                <c:pt idx="720">
                  <c:v>4.4000000000000004</c:v>
                </c:pt>
                <c:pt idx="721">
                  <c:v>4.2</c:v>
                </c:pt>
                <c:pt idx="722">
                  <c:v>4.3</c:v>
                </c:pt>
                <c:pt idx="723">
                  <c:v>4.2</c:v>
                </c:pt>
                <c:pt idx="724">
                  <c:v>3.4</c:v>
                </c:pt>
                <c:pt idx="725">
                  <c:v>3.9</c:v>
                </c:pt>
                <c:pt idx="726">
                  <c:v>4.2</c:v>
                </c:pt>
                <c:pt idx="727">
                  <c:v>4.5</c:v>
                </c:pt>
                <c:pt idx="728">
                  <c:v>4.4000000000000004</c:v>
                </c:pt>
                <c:pt idx="729">
                  <c:v>4.3</c:v>
                </c:pt>
                <c:pt idx="730">
                  <c:v>4.0999999999999996</c:v>
                </c:pt>
                <c:pt idx="731">
                  <c:v>4</c:v>
                </c:pt>
                <c:pt idx="732">
                  <c:v>4.0999999999999996</c:v>
                </c:pt>
                <c:pt idx="733">
                  <c:v>3.8</c:v>
                </c:pt>
                <c:pt idx="734">
                  <c:v>3.3</c:v>
                </c:pt>
                <c:pt idx="735">
                  <c:v>3.3</c:v>
                </c:pt>
                <c:pt idx="736">
                  <c:v>3.3</c:v>
                </c:pt>
                <c:pt idx="737">
                  <c:v>3.8</c:v>
                </c:pt>
                <c:pt idx="738">
                  <c:v>4.0999999999999996</c:v>
                </c:pt>
                <c:pt idx="739">
                  <c:v>4.2</c:v>
                </c:pt>
                <c:pt idx="740">
                  <c:v>4.5</c:v>
                </c:pt>
                <c:pt idx="741">
                  <c:v>4.2</c:v>
                </c:pt>
                <c:pt idx="742">
                  <c:v>4.0999999999999996</c:v>
                </c:pt>
                <c:pt idx="743">
                  <c:v>4.2</c:v>
                </c:pt>
                <c:pt idx="744">
                  <c:v>4.3</c:v>
                </c:pt>
                <c:pt idx="745">
                  <c:v>3.7</c:v>
                </c:pt>
                <c:pt idx="746">
                  <c:v>4.2</c:v>
                </c:pt>
                <c:pt idx="747">
                  <c:v>4.0999999999999996</c:v>
                </c:pt>
                <c:pt idx="748">
                  <c:v>3.6</c:v>
                </c:pt>
                <c:pt idx="749">
                  <c:v>4.5</c:v>
                </c:pt>
                <c:pt idx="750">
                  <c:v>4.0999999999999996</c:v>
                </c:pt>
                <c:pt idx="751">
                  <c:v>4.0999999999999996</c:v>
                </c:pt>
                <c:pt idx="752">
                  <c:v>4.3</c:v>
                </c:pt>
                <c:pt idx="753">
                  <c:v>4.3</c:v>
                </c:pt>
                <c:pt idx="754">
                  <c:v>4.8</c:v>
                </c:pt>
                <c:pt idx="755">
                  <c:v>4.2</c:v>
                </c:pt>
                <c:pt idx="756">
                  <c:v>4.2</c:v>
                </c:pt>
                <c:pt idx="757">
                  <c:v>4</c:v>
                </c:pt>
                <c:pt idx="758">
                  <c:v>4</c:v>
                </c:pt>
                <c:pt idx="759">
                  <c:v>4.2</c:v>
                </c:pt>
                <c:pt idx="760">
                  <c:v>4.4000000000000004</c:v>
                </c:pt>
                <c:pt idx="761">
                  <c:v>4.2</c:v>
                </c:pt>
                <c:pt idx="762">
                  <c:v>4.5</c:v>
                </c:pt>
                <c:pt idx="763">
                  <c:v>3.8</c:v>
                </c:pt>
                <c:pt idx="764">
                  <c:v>3.9</c:v>
                </c:pt>
                <c:pt idx="765">
                  <c:v>4.2</c:v>
                </c:pt>
                <c:pt idx="766">
                  <c:v>4.2</c:v>
                </c:pt>
                <c:pt idx="767">
                  <c:v>4.5999999999999996</c:v>
                </c:pt>
                <c:pt idx="768">
                  <c:v>4.0999999999999996</c:v>
                </c:pt>
                <c:pt idx="769">
                  <c:v>4</c:v>
                </c:pt>
                <c:pt idx="770">
                  <c:v>4</c:v>
                </c:pt>
                <c:pt idx="771">
                  <c:v>3.8</c:v>
                </c:pt>
                <c:pt idx="772">
                  <c:v>4</c:v>
                </c:pt>
                <c:pt idx="773">
                  <c:v>4.3</c:v>
                </c:pt>
                <c:pt idx="774">
                  <c:v>4.3</c:v>
                </c:pt>
                <c:pt idx="775">
                  <c:v>4.0999999999999996</c:v>
                </c:pt>
                <c:pt idx="776">
                  <c:v>4.0999999999999996</c:v>
                </c:pt>
                <c:pt idx="777">
                  <c:v>4.4000000000000004</c:v>
                </c:pt>
                <c:pt idx="778">
                  <c:v>3.9</c:v>
                </c:pt>
                <c:pt idx="779">
                  <c:v>4</c:v>
                </c:pt>
                <c:pt idx="780">
                  <c:v>4.0999999999999996</c:v>
                </c:pt>
                <c:pt idx="781">
                  <c:v>4.3</c:v>
                </c:pt>
                <c:pt idx="782">
                  <c:v>4.0999999999999996</c:v>
                </c:pt>
                <c:pt idx="783">
                  <c:v>4.4000000000000004</c:v>
                </c:pt>
                <c:pt idx="784">
                  <c:v>4.2</c:v>
                </c:pt>
                <c:pt idx="785">
                  <c:v>3.9</c:v>
                </c:pt>
                <c:pt idx="786">
                  <c:v>3.9</c:v>
                </c:pt>
                <c:pt idx="787">
                  <c:v>4.0999999999999996</c:v>
                </c:pt>
                <c:pt idx="788">
                  <c:v>3.1</c:v>
                </c:pt>
                <c:pt idx="789">
                  <c:v>3.4</c:v>
                </c:pt>
                <c:pt idx="790">
                  <c:v>4</c:v>
                </c:pt>
                <c:pt idx="791">
                  <c:v>4.0999999999999996</c:v>
                </c:pt>
                <c:pt idx="792">
                  <c:v>3.8</c:v>
                </c:pt>
                <c:pt idx="793">
                  <c:v>3.7</c:v>
                </c:pt>
                <c:pt idx="794">
                  <c:v>3.8</c:v>
                </c:pt>
                <c:pt idx="795">
                  <c:v>4.2</c:v>
                </c:pt>
                <c:pt idx="796">
                  <c:v>4</c:v>
                </c:pt>
                <c:pt idx="797">
                  <c:v>4</c:v>
                </c:pt>
                <c:pt idx="798">
                  <c:v>4.3</c:v>
                </c:pt>
                <c:pt idx="799">
                  <c:v>4.4000000000000004</c:v>
                </c:pt>
                <c:pt idx="800">
                  <c:v>4</c:v>
                </c:pt>
                <c:pt idx="801">
                  <c:v>4.0999999999999996</c:v>
                </c:pt>
                <c:pt idx="802">
                  <c:v>4</c:v>
                </c:pt>
                <c:pt idx="803">
                  <c:v>4.5</c:v>
                </c:pt>
                <c:pt idx="804">
                  <c:v>4</c:v>
                </c:pt>
                <c:pt idx="805">
                  <c:v>4.4000000000000004</c:v>
                </c:pt>
                <c:pt idx="806">
                  <c:v>4.2</c:v>
                </c:pt>
                <c:pt idx="807">
                  <c:v>4.2</c:v>
                </c:pt>
                <c:pt idx="808">
                  <c:v>3.7</c:v>
                </c:pt>
                <c:pt idx="809">
                  <c:v>4</c:v>
                </c:pt>
                <c:pt idx="810">
                  <c:v>4.2</c:v>
                </c:pt>
                <c:pt idx="811">
                  <c:v>3.8</c:v>
                </c:pt>
                <c:pt idx="812">
                  <c:v>4.0999999999999996</c:v>
                </c:pt>
                <c:pt idx="813">
                  <c:v>4</c:v>
                </c:pt>
                <c:pt idx="814">
                  <c:v>4.3</c:v>
                </c:pt>
                <c:pt idx="815">
                  <c:v>3.8</c:v>
                </c:pt>
                <c:pt idx="816">
                  <c:v>4.3</c:v>
                </c:pt>
                <c:pt idx="817">
                  <c:v>4.3</c:v>
                </c:pt>
                <c:pt idx="818">
                  <c:v>4.3</c:v>
                </c:pt>
                <c:pt idx="819">
                  <c:v>4.2</c:v>
                </c:pt>
                <c:pt idx="820">
                  <c:v>4.3</c:v>
                </c:pt>
                <c:pt idx="821">
                  <c:v>4.4000000000000004</c:v>
                </c:pt>
                <c:pt idx="822">
                  <c:v>3.8</c:v>
                </c:pt>
                <c:pt idx="823">
                  <c:v>4.0999999999999996</c:v>
                </c:pt>
                <c:pt idx="824">
                  <c:v>4</c:v>
                </c:pt>
                <c:pt idx="825">
                  <c:v>3.8</c:v>
                </c:pt>
                <c:pt idx="826">
                  <c:v>4.4000000000000004</c:v>
                </c:pt>
                <c:pt idx="827">
                  <c:v>3.8</c:v>
                </c:pt>
                <c:pt idx="828">
                  <c:v>4.2</c:v>
                </c:pt>
                <c:pt idx="829">
                  <c:v>4.0999999999999996</c:v>
                </c:pt>
                <c:pt idx="830">
                  <c:v>4</c:v>
                </c:pt>
                <c:pt idx="831">
                  <c:v>4.5999999999999996</c:v>
                </c:pt>
                <c:pt idx="832">
                  <c:v>3.7</c:v>
                </c:pt>
                <c:pt idx="833">
                  <c:v>4.2</c:v>
                </c:pt>
                <c:pt idx="834">
                  <c:v>4.2</c:v>
                </c:pt>
                <c:pt idx="835">
                  <c:v>4.4000000000000004</c:v>
                </c:pt>
                <c:pt idx="836">
                  <c:v>4</c:v>
                </c:pt>
                <c:pt idx="837">
                  <c:v>4.2</c:v>
                </c:pt>
                <c:pt idx="838">
                  <c:v>4</c:v>
                </c:pt>
                <c:pt idx="839">
                  <c:v>4.5999999999999996</c:v>
                </c:pt>
                <c:pt idx="840">
                  <c:v>4.3</c:v>
                </c:pt>
                <c:pt idx="841">
                  <c:v>4.3</c:v>
                </c:pt>
                <c:pt idx="842">
                  <c:v>4.3</c:v>
                </c:pt>
                <c:pt idx="843">
                  <c:v>4.3</c:v>
                </c:pt>
                <c:pt idx="844">
                  <c:v>4.3</c:v>
                </c:pt>
                <c:pt idx="845">
                  <c:v>3.9</c:v>
                </c:pt>
                <c:pt idx="846">
                  <c:v>4.0999999999999996</c:v>
                </c:pt>
                <c:pt idx="847">
                  <c:v>4.5999999999999996</c:v>
                </c:pt>
                <c:pt idx="848">
                  <c:v>4.4000000000000004</c:v>
                </c:pt>
                <c:pt idx="849">
                  <c:v>4</c:v>
                </c:pt>
                <c:pt idx="850">
                  <c:v>4.2</c:v>
                </c:pt>
                <c:pt idx="851">
                  <c:v>4.0999999999999996</c:v>
                </c:pt>
                <c:pt idx="852">
                  <c:v>4.2</c:v>
                </c:pt>
                <c:pt idx="853">
                  <c:v>3.3</c:v>
                </c:pt>
                <c:pt idx="854">
                  <c:v>3.8</c:v>
                </c:pt>
                <c:pt idx="855">
                  <c:v>4.2</c:v>
                </c:pt>
                <c:pt idx="856">
                  <c:v>4.0999999999999996</c:v>
                </c:pt>
                <c:pt idx="857">
                  <c:v>4.0999999999999996</c:v>
                </c:pt>
                <c:pt idx="858">
                  <c:v>4.3</c:v>
                </c:pt>
                <c:pt idx="859">
                  <c:v>4.3</c:v>
                </c:pt>
                <c:pt idx="860">
                  <c:v>4.3</c:v>
                </c:pt>
                <c:pt idx="861">
                  <c:v>4.4000000000000004</c:v>
                </c:pt>
                <c:pt idx="862">
                  <c:v>4.2</c:v>
                </c:pt>
                <c:pt idx="863">
                  <c:v>4.7</c:v>
                </c:pt>
                <c:pt idx="864">
                  <c:v>4.3</c:v>
                </c:pt>
                <c:pt idx="865">
                  <c:v>4.2</c:v>
                </c:pt>
                <c:pt idx="866">
                  <c:v>4.3</c:v>
                </c:pt>
                <c:pt idx="867">
                  <c:v>3.9</c:v>
                </c:pt>
                <c:pt idx="868">
                  <c:v>4.0999999999999996</c:v>
                </c:pt>
                <c:pt idx="869">
                  <c:v>4</c:v>
                </c:pt>
                <c:pt idx="870">
                  <c:v>3.8</c:v>
                </c:pt>
                <c:pt idx="871">
                  <c:v>3.9</c:v>
                </c:pt>
                <c:pt idx="872">
                  <c:v>4.4000000000000004</c:v>
                </c:pt>
                <c:pt idx="873">
                  <c:v>4.0999999999999996</c:v>
                </c:pt>
                <c:pt idx="874">
                  <c:v>4.0999999999999996</c:v>
                </c:pt>
                <c:pt idx="875">
                  <c:v>4.3</c:v>
                </c:pt>
                <c:pt idx="876">
                  <c:v>4.3</c:v>
                </c:pt>
                <c:pt idx="877">
                  <c:v>4.5</c:v>
                </c:pt>
                <c:pt idx="878">
                  <c:v>4.3</c:v>
                </c:pt>
                <c:pt idx="879">
                  <c:v>3.5</c:v>
                </c:pt>
                <c:pt idx="880">
                  <c:v>4.0999999999999996</c:v>
                </c:pt>
                <c:pt idx="881">
                  <c:v>4.0999999999999996</c:v>
                </c:pt>
                <c:pt idx="882">
                  <c:v>3.6</c:v>
                </c:pt>
                <c:pt idx="883">
                  <c:v>3.8</c:v>
                </c:pt>
                <c:pt idx="884">
                  <c:v>4</c:v>
                </c:pt>
                <c:pt idx="885">
                  <c:v>4.2</c:v>
                </c:pt>
                <c:pt idx="886">
                  <c:v>4.3</c:v>
                </c:pt>
                <c:pt idx="887">
                  <c:v>3.8</c:v>
                </c:pt>
                <c:pt idx="888">
                  <c:v>4</c:v>
                </c:pt>
                <c:pt idx="889">
                  <c:v>4.7</c:v>
                </c:pt>
                <c:pt idx="890">
                  <c:v>3.1</c:v>
                </c:pt>
                <c:pt idx="891">
                  <c:v>4.3</c:v>
                </c:pt>
                <c:pt idx="892">
                  <c:v>3.8</c:v>
                </c:pt>
                <c:pt idx="893">
                  <c:v>4.3</c:v>
                </c:pt>
                <c:pt idx="894">
                  <c:v>4.5</c:v>
                </c:pt>
                <c:pt idx="895">
                  <c:v>4.3</c:v>
                </c:pt>
                <c:pt idx="896">
                  <c:v>4.4000000000000004</c:v>
                </c:pt>
                <c:pt idx="897">
                  <c:v>4.0999999999999996</c:v>
                </c:pt>
                <c:pt idx="898">
                  <c:v>4.2</c:v>
                </c:pt>
                <c:pt idx="899">
                  <c:v>4.2</c:v>
                </c:pt>
                <c:pt idx="900">
                  <c:v>4.2</c:v>
                </c:pt>
                <c:pt idx="901">
                  <c:v>3.5</c:v>
                </c:pt>
                <c:pt idx="902">
                  <c:v>3.6</c:v>
                </c:pt>
                <c:pt idx="903">
                  <c:v>3.7</c:v>
                </c:pt>
                <c:pt idx="904">
                  <c:v>4.4000000000000004</c:v>
                </c:pt>
                <c:pt idx="905">
                  <c:v>4</c:v>
                </c:pt>
                <c:pt idx="906">
                  <c:v>3.8</c:v>
                </c:pt>
                <c:pt idx="907">
                  <c:v>4.0999999999999996</c:v>
                </c:pt>
                <c:pt idx="908">
                  <c:v>3.7</c:v>
                </c:pt>
                <c:pt idx="909">
                  <c:v>3.9</c:v>
                </c:pt>
                <c:pt idx="910">
                  <c:v>3.9</c:v>
                </c:pt>
                <c:pt idx="911">
                  <c:v>4.4000000000000004</c:v>
                </c:pt>
                <c:pt idx="912">
                  <c:v>4.3</c:v>
                </c:pt>
                <c:pt idx="913">
                  <c:v>3.9</c:v>
                </c:pt>
                <c:pt idx="914">
                  <c:v>4.4000000000000004</c:v>
                </c:pt>
                <c:pt idx="915">
                  <c:v>4.0999999999999996</c:v>
                </c:pt>
                <c:pt idx="916">
                  <c:v>4.2</c:v>
                </c:pt>
                <c:pt idx="917">
                  <c:v>3.9</c:v>
                </c:pt>
                <c:pt idx="918">
                  <c:v>3.9</c:v>
                </c:pt>
                <c:pt idx="919">
                  <c:v>4</c:v>
                </c:pt>
                <c:pt idx="920">
                  <c:v>3.8</c:v>
                </c:pt>
                <c:pt idx="921">
                  <c:v>4.3</c:v>
                </c:pt>
                <c:pt idx="922">
                  <c:v>4.2</c:v>
                </c:pt>
                <c:pt idx="923">
                  <c:v>3.8</c:v>
                </c:pt>
                <c:pt idx="924">
                  <c:v>4.0999999999999996</c:v>
                </c:pt>
                <c:pt idx="925">
                  <c:v>4.4000000000000004</c:v>
                </c:pt>
                <c:pt idx="926">
                  <c:v>3.7</c:v>
                </c:pt>
                <c:pt idx="927">
                  <c:v>4.4000000000000004</c:v>
                </c:pt>
                <c:pt idx="928">
                  <c:v>4.4000000000000004</c:v>
                </c:pt>
                <c:pt idx="929">
                  <c:v>4.3</c:v>
                </c:pt>
                <c:pt idx="930">
                  <c:v>4.2</c:v>
                </c:pt>
                <c:pt idx="931">
                  <c:v>4.2</c:v>
                </c:pt>
                <c:pt idx="932">
                  <c:v>3.7</c:v>
                </c:pt>
                <c:pt idx="933">
                  <c:v>3.6</c:v>
                </c:pt>
                <c:pt idx="934">
                  <c:v>3.7</c:v>
                </c:pt>
                <c:pt idx="935">
                  <c:v>4.2</c:v>
                </c:pt>
                <c:pt idx="936">
                  <c:v>3.9</c:v>
                </c:pt>
                <c:pt idx="937">
                  <c:v>4</c:v>
                </c:pt>
                <c:pt idx="938">
                  <c:v>4</c:v>
                </c:pt>
                <c:pt idx="939">
                  <c:v>4.3</c:v>
                </c:pt>
                <c:pt idx="940">
                  <c:v>4.2</c:v>
                </c:pt>
                <c:pt idx="941">
                  <c:v>4.3</c:v>
                </c:pt>
                <c:pt idx="942">
                  <c:v>3.9</c:v>
                </c:pt>
                <c:pt idx="943">
                  <c:v>3.8</c:v>
                </c:pt>
                <c:pt idx="944">
                  <c:v>3.5</c:v>
                </c:pt>
                <c:pt idx="945">
                  <c:v>3.8</c:v>
                </c:pt>
                <c:pt idx="946">
                  <c:v>4.3</c:v>
                </c:pt>
                <c:pt idx="947">
                  <c:v>4.3</c:v>
                </c:pt>
                <c:pt idx="948">
                  <c:v>4.3</c:v>
                </c:pt>
                <c:pt idx="949">
                  <c:v>3.8</c:v>
                </c:pt>
                <c:pt idx="950">
                  <c:v>4.4000000000000004</c:v>
                </c:pt>
                <c:pt idx="951">
                  <c:v>4.3</c:v>
                </c:pt>
                <c:pt idx="952">
                  <c:v>4.7</c:v>
                </c:pt>
                <c:pt idx="953">
                  <c:v>4.0999999999999996</c:v>
                </c:pt>
                <c:pt idx="954">
                  <c:v>4.2</c:v>
                </c:pt>
                <c:pt idx="955">
                  <c:v>4.0999999999999996</c:v>
                </c:pt>
                <c:pt idx="956">
                  <c:v>4.0999999999999996</c:v>
                </c:pt>
                <c:pt idx="957">
                  <c:v>4.0999999999999996</c:v>
                </c:pt>
                <c:pt idx="958">
                  <c:v>4.0999999999999996</c:v>
                </c:pt>
                <c:pt idx="959">
                  <c:v>3.9</c:v>
                </c:pt>
                <c:pt idx="960">
                  <c:v>4</c:v>
                </c:pt>
                <c:pt idx="961">
                  <c:v>3.6</c:v>
                </c:pt>
                <c:pt idx="962">
                  <c:v>4.4000000000000004</c:v>
                </c:pt>
                <c:pt idx="963">
                  <c:v>4.0999999999999996</c:v>
                </c:pt>
                <c:pt idx="964">
                  <c:v>4.0999999999999996</c:v>
                </c:pt>
                <c:pt idx="965">
                  <c:v>4.0999999999999996</c:v>
                </c:pt>
                <c:pt idx="966">
                  <c:v>4.5</c:v>
                </c:pt>
                <c:pt idx="967">
                  <c:v>4.4000000000000004</c:v>
                </c:pt>
                <c:pt idx="968">
                  <c:v>4.3</c:v>
                </c:pt>
                <c:pt idx="969">
                  <c:v>4.4000000000000004</c:v>
                </c:pt>
                <c:pt idx="970">
                  <c:v>4.3</c:v>
                </c:pt>
                <c:pt idx="971">
                  <c:v>4</c:v>
                </c:pt>
                <c:pt idx="972">
                  <c:v>4.0999999999999996</c:v>
                </c:pt>
                <c:pt idx="973">
                  <c:v>4.0999999999999996</c:v>
                </c:pt>
                <c:pt idx="974">
                  <c:v>3.9</c:v>
                </c:pt>
                <c:pt idx="975">
                  <c:v>4.0999999999999996</c:v>
                </c:pt>
                <c:pt idx="976">
                  <c:v>4</c:v>
                </c:pt>
                <c:pt idx="977">
                  <c:v>4.3</c:v>
                </c:pt>
                <c:pt idx="978">
                  <c:v>4.3</c:v>
                </c:pt>
                <c:pt idx="979">
                  <c:v>3.7</c:v>
                </c:pt>
                <c:pt idx="980">
                  <c:v>4.0999999999999996</c:v>
                </c:pt>
                <c:pt idx="981">
                  <c:v>4.4000000000000004</c:v>
                </c:pt>
                <c:pt idx="982">
                  <c:v>3.5</c:v>
                </c:pt>
                <c:pt idx="983">
                  <c:v>4</c:v>
                </c:pt>
                <c:pt idx="984">
                  <c:v>4.3</c:v>
                </c:pt>
                <c:pt idx="985">
                  <c:v>4.2</c:v>
                </c:pt>
                <c:pt idx="986">
                  <c:v>4.5</c:v>
                </c:pt>
                <c:pt idx="987">
                  <c:v>4.0999999999999996</c:v>
                </c:pt>
                <c:pt idx="988">
                  <c:v>4.2</c:v>
                </c:pt>
                <c:pt idx="989">
                  <c:v>4.2</c:v>
                </c:pt>
                <c:pt idx="990">
                  <c:v>4</c:v>
                </c:pt>
                <c:pt idx="991">
                  <c:v>3.8</c:v>
                </c:pt>
                <c:pt idx="992">
                  <c:v>4.2</c:v>
                </c:pt>
                <c:pt idx="993">
                  <c:v>4.2</c:v>
                </c:pt>
                <c:pt idx="994">
                  <c:v>4.0999999999999996</c:v>
                </c:pt>
                <c:pt idx="995">
                  <c:v>4</c:v>
                </c:pt>
                <c:pt idx="996">
                  <c:v>4.0999999999999996</c:v>
                </c:pt>
                <c:pt idx="997">
                  <c:v>4.3</c:v>
                </c:pt>
                <c:pt idx="998">
                  <c:v>4.0999999999999996</c:v>
                </c:pt>
                <c:pt idx="999">
                  <c:v>4.3</c:v>
                </c:pt>
                <c:pt idx="1000">
                  <c:v>4.5</c:v>
                </c:pt>
                <c:pt idx="1001">
                  <c:v>3.9</c:v>
                </c:pt>
                <c:pt idx="1002">
                  <c:v>3.9</c:v>
                </c:pt>
                <c:pt idx="1003">
                  <c:v>3.7</c:v>
                </c:pt>
                <c:pt idx="1004">
                  <c:v>4.3</c:v>
                </c:pt>
                <c:pt idx="1005">
                  <c:v>4</c:v>
                </c:pt>
                <c:pt idx="1006">
                  <c:v>4</c:v>
                </c:pt>
                <c:pt idx="1007">
                  <c:v>4</c:v>
                </c:pt>
                <c:pt idx="1008">
                  <c:v>4.3</c:v>
                </c:pt>
                <c:pt idx="1009">
                  <c:v>4.3</c:v>
                </c:pt>
                <c:pt idx="1010">
                  <c:v>4.3</c:v>
                </c:pt>
                <c:pt idx="1011">
                  <c:v>4.3</c:v>
                </c:pt>
                <c:pt idx="1012">
                  <c:v>4</c:v>
                </c:pt>
                <c:pt idx="1013">
                  <c:v>4.0999999999999996</c:v>
                </c:pt>
                <c:pt idx="1014">
                  <c:v>3.8</c:v>
                </c:pt>
                <c:pt idx="1015">
                  <c:v>4.2</c:v>
                </c:pt>
                <c:pt idx="1016">
                  <c:v>4.2</c:v>
                </c:pt>
                <c:pt idx="1017">
                  <c:v>4.2</c:v>
                </c:pt>
                <c:pt idx="1018">
                  <c:v>3.7</c:v>
                </c:pt>
                <c:pt idx="1019">
                  <c:v>4.2</c:v>
                </c:pt>
                <c:pt idx="1020">
                  <c:v>4.5</c:v>
                </c:pt>
                <c:pt idx="1021">
                  <c:v>3.5</c:v>
                </c:pt>
                <c:pt idx="1022">
                  <c:v>4.2</c:v>
                </c:pt>
                <c:pt idx="1023">
                  <c:v>4</c:v>
                </c:pt>
                <c:pt idx="1024">
                  <c:v>4</c:v>
                </c:pt>
                <c:pt idx="1025">
                  <c:v>4</c:v>
                </c:pt>
                <c:pt idx="1026">
                  <c:v>3.9</c:v>
                </c:pt>
                <c:pt idx="1027">
                  <c:v>4.2</c:v>
                </c:pt>
                <c:pt idx="1028">
                  <c:v>4</c:v>
                </c:pt>
                <c:pt idx="1029">
                  <c:v>4.0999999999999996</c:v>
                </c:pt>
                <c:pt idx="1030">
                  <c:v>4.0999999999999996</c:v>
                </c:pt>
                <c:pt idx="1031">
                  <c:v>4.3</c:v>
                </c:pt>
                <c:pt idx="1032">
                  <c:v>4.0999999999999996</c:v>
                </c:pt>
                <c:pt idx="1033">
                  <c:v>4</c:v>
                </c:pt>
                <c:pt idx="1034">
                  <c:v>4.3</c:v>
                </c:pt>
                <c:pt idx="1035">
                  <c:v>4.2</c:v>
                </c:pt>
                <c:pt idx="1036">
                  <c:v>4</c:v>
                </c:pt>
                <c:pt idx="1037">
                  <c:v>3.9</c:v>
                </c:pt>
                <c:pt idx="1038">
                  <c:v>3.9</c:v>
                </c:pt>
                <c:pt idx="1039">
                  <c:v>4.0999999999999996</c:v>
                </c:pt>
                <c:pt idx="1040">
                  <c:v>3.9</c:v>
                </c:pt>
                <c:pt idx="1041">
                  <c:v>3.8</c:v>
                </c:pt>
                <c:pt idx="1042">
                  <c:v>3.8</c:v>
                </c:pt>
                <c:pt idx="1043">
                  <c:v>3.8</c:v>
                </c:pt>
                <c:pt idx="1044">
                  <c:v>4.0999999999999996</c:v>
                </c:pt>
                <c:pt idx="1045">
                  <c:v>4.0999999999999996</c:v>
                </c:pt>
                <c:pt idx="1046">
                  <c:v>4.5</c:v>
                </c:pt>
                <c:pt idx="1047">
                  <c:v>4</c:v>
                </c:pt>
                <c:pt idx="1048">
                  <c:v>4.0999999999999996</c:v>
                </c:pt>
                <c:pt idx="1049">
                  <c:v>3.8</c:v>
                </c:pt>
                <c:pt idx="1050">
                  <c:v>4</c:v>
                </c:pt>
                <c:pt idx="1051">
                  <c:v>4.5</c:v>
                </c:pt>
                <c:pt idx="1052">
                  <c:v>3.9</c:v>
                </c:pt>
                <c:pt idx="1053">
                  <c:v>3.9</c:v>
                </c:pt>
                <c:pt idx="1054">
                  <c:v>3.5</c:v>
                </c:pt>
                <c:pt idx="1055">
                  <c:v>4.4000000000000004</c:v>
                </c:pt>
                <c:pt idx="1056">
                  <c:v>3.7</c:v>
                </c:pt>
                <c:pt idx="1057">
                  <c:v>3.9</c:v>
                </c:pt>
                <c:pt idx="1058">
                  <c:v>3.9</c:v>
                </c:pt>
                <c:pt idx="1059">
                  <c:v>3.9</c:v>
                </c:pt>
                <c:pt idx="1060">
                  <c:v>3.9</c:v>
                </c:pt>
                <c:pt idx="1061">
                  <c:v>4.3</c:v>
                </c:pt>
                <c:pt idx="1062">
                  <c:v>4.0999999999999996</c:v>
                </c:pt>
                <c:pt idx="1063">
                  <c:v>3.8</c:v>
                </c:pt>
                <c:pt idx="1064">
                  <c:v>4.0999999999999996</c:v>
                </c:pt>
                <c:pt idx="1065">
                  <c:v>4.0999999999999996</c:v>
                </c:pt>
                <c:pt idx="1066">
                  <c:v>4.0999999999999996</c:v>
                </c:pt>
                <c:pt idx="1067">
                  <c:v>4.3</c:v>
                </c:pt>
                <c:pt idx="1068">
                  <c:v>4.0999999999999996</c:v>
                </c:pt>
                <c:pt idx="1069">
                  <c:v>3.7</c:v>
                </c:pt>
                <c:pt idx="1070">
                  <c:v>3.6</c:v>
                </c:pt>
                <c:pt idx="1071">
                  <c:v>4.0999999999999996</c:v>
                </c:pt>
                <c:pt idx="1072">
                  <c:v>4.0999999999999996</c:v>
                </c:pt>
                <c:pt idx="1073">
                  <c:v>4</c:v>
                </c:pt>
                <c:pt idx="1074">
                  <c:v>4.3</c:v>
                </c:pt>
                <c:pt idx="1075">
                  <c:v>3.4</c:v>
                </c:pt>
                <c:pt idx="1076">
                  <c:v>3.9</c:v>
                </c:pt>
                <c:pt idx="1077">
                  <c:v>4.3</c:v>
                </c:pt>
                <c:pt idx="1078">
                  <c:v>4.3</c:v>
                </c:pt>
                <c:pt idx="1079">
                  <c:v>4</c:v>
                </c:pt>
                <c:pt idx="1080">
                  <c:v>4.0333333333333332</c:v>
                </c:pt>
                <c:pt idx="1081">
                  <c:v>3.9</c:v>
                </c:pt>
                <c:pt idx="1082">
                  <c:v>3.9</c:v>
                </c:pt>
                <c:pt idx="1083">
                  <c:v>3.7</c:v>
                </c:pt>
                <c:pt idx="1084">
                  <c:v>4.2</c:v>
                </c:pt>
                <c:pt idx="1085">
                  <c:v>4.0999999999999996</c:v>
                </c:pt>
                <c:pt idx="1086">
                  <c:v>3.9</c:v>
                </c:pt>
                <c:pt idx="1087">
                  <c:v>4.2</c:v>
                </c:pt>
                <c:pt idx="1088">
                  <c:v>4.2</c:v>
                </c:pt>
                <c:pt idx="1089">
                  <c:v>4.2</c:v>
                </c:pt>
                <c:pt idx="1090">
                  <c:v>3.8</c:v>
                </c:pt>
                <c:pt idx="1091">
                  <c:v>4</c:v>
                </c:pt>
                <c:pt idx="1092">
                  <c:v>3.9</c:v>
                </c:pt>
                <c:pt idx="1093">
                  <c:v>4.3</c:v>
                </c:pt>
                <c:pt idx="1094">
                  <c:v>4.3</c:v>
                </c:pt>
                <c:pt idx="1095">
                  <c:v>4.5</c:v>
                </c:pt>
                <c:pt idx="1096">
                  <c:v>3.4</c:v>
                </c:pt>
                <c:pt idx="1097">
                  <c:v>4</c:v>
                </c:pt>
                <c:pt idx="1098">
                  <c:v>4.0999999999999996</c:v>
                </c:pt>
                <c:pt idx="1099">
                  <c:v>4</c:v>
                </c:pt>
                <c:pt idx="1100">
                  <c:v>4.4000000000000004</c:v>
                </c:pt>
                <c:pt idx="1101">
                  <c:v>3.9</c:v>
                </c:pt>
                <c:pt idx="1102">
                  <c:v>4.2</c:v>
                </c:pt>
                <c:pt idx="1103">
                  <c:v>4.0999999999999996</c:v>
                </c:pt>
                <c:pt idx="1104">
                  <c:v>3.7</c:v>
                </c:pt>
                <c:pt idx="1105">
                  <c:v>4.3</c:v>
                </c:pt>
                <c:pt idx="1106">
                  <c:v>4</c:v>
                </c:pt>
                <c:pt idx="1107">
                  <c:v>3.7</c:v>
                </c:pt>
                <c:pt idx="1108">
                  <c:v>4.3</c:v>
                </c:pt>
                <c:pt idx="1109">
                  <c:v>4</c:v>
                </c:pt>
                <c:pt idx="1110">
                  <c:v>3.8</c:v>
                </c:pt>
                <c:pt idx="1111">
                  <c:v>3.6</c:v>
                </c:pt>
                <c:pt idx="1112">
                  <c:v>4</c:v>
                </c:pt>
                <c:pt idx="1113">
                  <c:v>4.0999999999999996</c:v>
                </c:pt>
                <c:pt idx="1114">
                  <c:v>3.9</c:v>
                </c:pt>
                <c:pt idx="1115">
                  <c:v>4</c:v>
                </c:pt>
                <c:pt idx="1116">
                  <c:v>4.4000000000000004</c:v>
                </c:pt>
                <c:pt idx="1117">
                  <c:v>4.4000000000000004</c:v>
                </c:pt>
                <c:pt idx="1118">
                  <c:v>4.0999999999999996</c:v>
                </c:pt>
                <c:pt idx="1119">
                  <c:v>3.7</c:v>
                </c:pt>
                <c:pt idx="1120">
                  <c:v>4.4000000000000004</c:v>
                </c:pt>
                <c:pt idx="1121">
                  <c:v>4.2</c:v>
                </c:pt>
                <c:pt idx="1122">
                  <c:v>3.8</c:v>
                </c:pt>
                <c:pt idx="1123">
                  <c:v>4.3</c:v>
                </c:pt>
                <c:pt idx="1124">
                  <c:v>3.7</c:v>
                </c:pt>
                <c:pt idx="1125">
                  <c:v>4.5</c:v>
                </c:pt>
                <c:pt idx="1126">
                  <c:v>3.5</c:v>
                </c:pt>
                <c:pt idx="1127">
                  <c:v>4.3</c:v>
                </c:pt>
                <c:pt idx="1128">
                  <c:v>4.2</c:v>
                </c:pt>
                <c:pt idx="1129">
                  <c:v>4.0999999999999996</c:v>
                </c:pt>
                <c:pt idx="1130">
                  <c:v>4.5</c:v>
                </c:pt>
                <c:pt idx="1131">
                  <c:v>4.3</c:v>
                </c:pt>
                <c:pt idx="1132">
                  <c:v>4.0999999999999996</c:v>
                </c:pt>
                <c:pt idx="1133">
                  <c:v>4.2</c:v>
                </c:pt>
                <c:pt idx="1134">
                  <c:v>3.7</c:v>
                </c:pt>
                <c:pt idx="1135">
                  <c:v>4</c:v>
                </c:pt>
                <c:pt idx="1136">
                  <c:v>4.3</c:v>
                </c:pt>
                <c:pt idx="1137">
                  <c:v>4.5</c:v>
                </c:pt>
                <c:pt idx="1138">
                  <c:v>4.3</c:v>
                </c:pt>
                <c:pt idx="1139">
                  <c:v>3.7</c:v>
                </c:pt>
                <c:pt idx="1140">
                  <c:v>4.2</c:v>
                </c:pt>
                <c:pt idx="1141">
                  <c:v>3</c:v>
                </c:pt>
                <c:pt idx="1142">
                  <c:v>3.9</c:v>
                </c:pt>
                <c:pt idx="1143">
                  <c:v>4</c:v>
                </c:pt>
                <c:pt idx="1144">
                  <c:v>4</c:v>
                </c:pt>
                <c:pt idx="1145">
                  <c:v>4.4000000000000004</c:v>
                </c:pt>
                <c:pt idx="1146">
                  <c:v>3.8</c:v>
                </c:pt>
                <c:pt idx="1147">
                  <c:v>3.5</c:v>
                </c:pt>
                <c:pt idx="1148">
                  <c:v>3.9</c:v>
                </c:pt>
                <c:pt idx="1149">
                  <c:v>4.0999999999999996</c:v>
                </c:pt>
                <c:pt idx="1150">
                  <c:v>4.3</c:v>
                </c:pt>
                <c:pt idx="1151">
                  <c:v>4.3</c:v>
                </c:pt>
                <c:pt idx="1152">
                  <c:v>4.0999999999999996</c:v>
                </c:pt>
                <c:pt idx="1153">
                  <c:v>4.5</c:v>
                </c:pt>
                <c:pt idx="1154">
                  <c:v>3.6</c:v>
                </c:pt>
                <c:pt idx="1155">
                  <c:v>4.2</c:v>
                </c:pt>
                <c:pt idx="1156">
                  <c:v>3.9</c:v>
                </c:pt>
                <c:pt idx="1157">
                  <c:v>4.5</c:v>
                </c:pt>
                <c:pt idx="1158">
                  <c:v>3.8</c:v>
                </c:pt>
                <c:pt idx="1159">
                  <c:v>3</c:v>
                </c:pt>
                <c:pt idx="1160">
                  <c:v>4.3</c:v>
                </c:pt>
                <c:pt idx="1161">
                  <c:v>3.9</c:v>
                </c:pt>
                <c:pt idx="1162">
                  <c:v>4.2</c:v>
                </c:pt>
                <c:pt idx="1163">
                  <c:v>3.6</c:v>
                </c:pt>
                <c:pt idx="1164">
                  <c:v>3.3</c:v>
                </c:pt>
                <c:pt idx="1165">
                  <c:v>4.4000000000000004</c:v>
                </c:pt>
                <c:pt idx="1166">
                  <c:v>4.0999999999999996</c:v>
                </c:pt>
                <c:pt idx="1167">
                  <c:v>4.0999999999999996</c:v>
                </c:pt>
                <c:pt idx="1168">
                  <c:v>4.3</c:v>
                </c:pt>
                <c:pt idx="1169">
                  <c:v>4.5</c:v>
                </c:pt>
                <c:pt idx="1170">
                  <c:v>4.2</c:v>
                </c:pt>
                <c:pt idx="1171">
                  <c:v>4</c:v>
                </c:pt>
                <c:pt idx="1172">
                  <c:v>3.7</c:v>
                </c:pt>
                <c:pt idx="1173">
                  <c:v>4.0999999999999996</c:v>
                </c:pt>
                <c:pt idx="1174">
                  <c:v>4.0999999999999996</c:v>
                </c:pt>
                <c:pt idx="1175">
                  <c:v>3.6</c:v>
                </c:pt>
                <c:pt idx="1176">
                  <c:v>3.9</c:v>
                </c:pt>
                <c:pt idx="1177">
                  <c:v>4.2</c:v>
                </c:pt>
                <c:pt idx="1178">
                  <c:v>4.3</c:v>
                </c:pt>
                <c:pt idx="1179">
                  <c:v>4.3</c:v>
                </c:pt>
                <c:pt idx="1180">
                  <c:v>3.7</c:v>
                </c:pt>
                <c:pt idx="1181">
                  <c:v>4.0999999999999996</c:v>
                </c:pt>
                <c:pt idx="1182">
                  <c:v>4.4000000000000004</c:v>
                </c:pt>
                <c:pt idx="1183">
                  <c:v>4.4000000000000004</c:v>
                </c:pt>
                <c:pt idx="1184">
                  <c:v>3.6</c:v>
                </c:pt>
                <c:pt idx="1185">
                  <c:v>4.0999999999999996</c:v>
                </c:pt>
                <c:pt idx="1186">
                  <c:v>3.8</c:v>
                </c:pt>
                <c:pt idx="1187">
                  <c:v>4.3</c:v>
                </c:pt>
                <c:pt idx="1188">
                  <c:v>3.9</c:v>
                </c:pt>
                <c:pt idx="1189">
                  <c:v>3.5</c:v>
                </c:pt>
                <c:pt idx="1190">
                  <c:v>3.6</c:v>
                </c:pt>
                <c:pt idx="1191">
                  <c:v>3.7</c:v>
                </c:pt>
                <c:pt idx="1192">
                  <c:v>4.0999999999999996</c:v>
                </c:pt>
                <c:pt idx="1193">
                  <c:v>3.3</c:v>
                </c:pt>
                <c:pt idx="1194">
                  <c:v>4.0999999999999996</c:v>
                </c:pt>
                <c:pt idx="1195">
                  <c:v>4.2</c:v>
                </c:pt>
                <c:pt idx="1196">
                  <c:v>4.2</c:v>
                </c:pt>
                <c:pt idx="1197">
                  <c:v>3.8</c:v>
                </c:pt>
                <c:pt idx="1198">
                  <c:v>4.4000000000000004</c:v>
                </c:pt>
                <c:pt idx="1199">
                  <c:v>3.7</c:v>
                </c:pt>
                <c:pt idx="1200">
                  <c:v>4.3</c:v>
                </c:pt>
                <c:pt idx="1201">
                  <c:v>4.3</c:v>
                </c:pt>
                <c:pt idx="1202">
                  <c:v>4.2</c:v>
                </c:pt>
                <c:pt idx="1203">
                  <c:v>3.8</c:v>
                </c:pt>
                <c:pt idx="1204">
                  <c:v>3.4</c:v>
                </c:pt>
                <c:pt idx="1205">
                  <c:v>3.4</c:v>
                </c:pt>
                <c:pt idx="1206">
                  <c:v>4.0999999999999996</c:v>
                </c:pt>
                <c:pt idx="1207">
                  <c:v>3.9</c:v>
                </c:pt>
                <c:pt idx="1208">
                  <c:v>4.4000000000000004</c:v>
                </c:pt>
                <c:pt idx="1209">
                  <c:v>4</c:v>
                </c:pt>
                <c:pt idx="1210">
                  <c:v>3.9</c:v>
                </c:pt>
                <c:pt idx="1211">
                  <c:v>4.5</c:v>
                </c:pt>
                <c:pt idx="1212">
                  <c:v>4.0999999999999996</c:v>
                </c:pt>
                <c:pt idx="1213">
                  <c:v>4.3</c:v>
                </c:pt>
                <c:pt idx="1214">
                  <c:v>4.4000000000000004</c:v>
                </c:pt>
                <c:pt idx="1215">
                  <c:v>4</c:v>
                </c:pt>
                <c:pt idx="1216">
                  <c:v>4.0999999999999996</c:v>
                </c:pt>
                <c:pt idx="1217">
                  <c:v>4</c:v>
                </c:pt>
                <c:pt idx="1218">
                  <c:v>3.9</c:v>
                </c:pt>
                <c:pt idx="1219">
                  <c:v>4</c:v>
                </c:pt>
                <c:pt idx="1220">
                  <c:v>4.0999999999999996</c:v>
                </c:pt>
                <c:pt idx="1221">
                  <c:v>4.0999999999999996</c:v>
                </c:pt>
                <c:pt idx="1222">
                  <c:v>4.5999999999999996</c:v>
                </c:pt>
                <c:pt idx="1223">
                  <c:v>4.2</c:v>
                </c:pt>
                <c:pt idx="1224">
                  <c:v>4.2</c:v>
                </c:pt>
                <c:pt idx="1225">
                  <c:v>4.2</c:v>
                </c:pt>
                <c:pt idx="1226">
                  <c:v>4.2</c:v>
                </c:pt>
                <c:pt idx="1227">
                  <c:v>3.9</c:v>
                </c:pt>
                <c:pt idx="1228">
                  <c:v>4.0999999999999996</c:v>
                </c:pt>
                <c:pt idx="1229">
                  <c:v>3.6</c:v>
                </c:pt>
                <c:pt idx="1230">
                  <c:v>3.8</c:v>
                </c:pt>
                <c:pt idx="1231">
                  <c:v>4.0999999999999996</c:v>
                </c:pt>
                <c:pt idx="1232">
                  <c:v>3.8</c:v>
                </c:pt>
                <c:pt idx="1233">
                  <c:v>3.5</c:v>
                </c:pt>
                <c:pt idx="1234">
                  <c:v>3.6</c:v>
                </c:pt>
                <c:pt idx="1235">
                  <c:v>3.9</c:v>
                </c:pt>
                <c:pt idx="1236">
                  <c:v>3.8</c:v>
                </c:pt>
                <c:pt idx="1237">
                  <c:v>3.9</c:v>
                </c:pt>
                <c:pt idx="1238">
                  <c:v>4.3</c:v>
                </c:pt>
                <c:pt idx="1239">
                  <c:v>3.6</c:v>
                </c:pt>
                <c:pt idx="1240">
                  <c:v>4.0999999999999996</c:v>
                </c:pt>
                <c:pt idx="1241">
                  <c:v>4.5</c:v>
                </c:pt>
                <c:pt idx="1242">
                  <c:v>4.3</c:v>
                </c:pt>
                <c:pt idx="1243">
                  <c:v>3.8</c:v>
                </c:pt>
                <c:pt idx="1244">
                  <c:v>4.0999999999999996</c:v>
                </c:pt>
                <c:pt idx="1245">
                  <c:v>4.4000000000000004</c:v>
                </c:pt>
                <c:pt idx="1246">
                  <c:v>3.9</c:v>
                </c:pt>
                <c:pt idx="1247">
                  <c:v>3.8</c:v>
                </c:pt>
                <c:pt idx="1248">
                  <c:v>4.2</c:v>
                </c:pt>
                <c:pt idx="1249">
                  <c:v>4.3</c:v>
                </c:pt>
                <c:pt idx="1250">
                  <c:v>3.6</c:v>
                </c:pt>
                <c:pt idx="1251">
                  <c:v>3.9</c:v>
                </c:pt>
                <c:pt idx="1252">
                  <c:v>3.9</c:v>
                </c:pt>
                <c:pt idx="1253">
                  <c:v>4</c:v>
                </c:pt>
                <c:pt idx="1254">
                  <c:v>4</c:v>
                </c:pt>
                <c:pt idx="1255">
                  <c:v>4.0999999999999996</c:v>
                </c:pt>
                <c:pt idx="1256">
                  <c:v>3.8</c:v>
                </c:pt>
                <c:pt idx="1257">
                  <c:v>4.2</c:v>
                </c:pt>
                <c:pt idx="1258">
                  <c:v>4.4000000000000004</c:v>
                </c:pt>
                <c:pt idx="1259">
                  <c:v>4.0999999999999996</c:v>
                </c:pt>
                <c:pt idx="1260">
                  <c:v>4.0999999999999996</c:v>
                </c:pt>
                <c:pt idx="1261">
                  <c:v>4.0999999999999996</c:v>
                </c:pt>
                <c:pt idx="1262">
                  <c:v>3.7</c:v>
                </c:pt>
                <c:pt idx="1263">
                  <c:v>4.0999999999999996</c:v>
                </c:pt>
                <c:pt idx="1264">
                  <c:v>3.2</c:v>
                </c:pt>
                <c:pt idx="1265">
                  <c:v>3.9</c:v>
                </c:pt>
                <c:pt idx="1266">
                  <c:v>4.5</c:v>
                </c:pt>
                <c:pt idx="1267">
                  <c:v>4.3</c:v>
                </c:pt>
                <c:pt idx="1268">
                  <c:v>4.0999999999999996</c:v>
                </c:pt>
                <c:pt idx="1269">
                  <c:v>3.4</c:v>
                </c:pt>
                <c:pt idx="1270">
                  <c:v>3.9</c:v>
                </c:pt>
                <c:pt idx="1271">
                  <c:v>4.2</c:v>
                </c:pt>
                <c:pt idx="1272">
                  <c:v>4</c:v>
                </c:pt>
                <c:pt idx="1273">
                  <c:v>4.5999999999999996</c:v>
                </c:pt>
                <c:pt idx="1274">
                  <c:v>4.5999999999999996</c:v>
                </c:pt>
                <c:pt idx="1275">
                  <c:v>4.2</c:v>
                </c:pt>
                <c:pt idx="1276">
                  <c:v>4</c:v>
                </c:pt>
                <c:pt idx="1277">
                  <c:v>3.8</c:v>
                </c:pt>
                <c:pt idx="1278">
                  <c:v>4.5</c:v>
                </c:pt>
                <c:pt idx="1279">
                  <c:v>4.2</c:v>
                </c:pt>
                <c:pt idx="1280">
                  <c:v>3.8</c:v>
                </c:pt>
                <c:pt idx="1281">
                  <c:v>3.6</c:v>
                </c:pt>
                <c:pt idx="1282">
                  <c:v>4</c:v>
                </c:pt>
                <c:pt idx="1283">
                  <c:v>4.0999999999999996</c:v>
                </c:pt>
                <c:pt idx="1284">
                  <c:v>4.0999999999999996</c:v>
                </c:pt>
                <c:pt idx="1285">
                  <c:v>4.2</c:v>
                </c:pt>
                <c:pt idx="1286">
                  <c:v>3.3</c:v>
                </c:pt>
                <c:pt idx="1287">
                  <c:v>4.2</c:v>
                </c:pt>
                <c:pt idx="1288">
                  <c:v>3.7</c:v>
                </c:pt>
                <c:pt idx="1289">
                  <c:v>4</c:v>
                </c:pt>
                <c:pt idx="1290">
                  <c:v>3.5</c:v>
                </c:pt>
                <c:pt idx="1291">
                  <c:v>3.9</c:v>
                </c:pt>
                <c:pt idx="1292">
                  <c:v>3.8</c:v>
                </c:pt>
                <c:pt idx="1293">
                  <c:v>4.3</c:v>
                </c:pt>
                <c:pt idx="1294">
                  <c:v>4.5999999999999996</c:v>
                </c:pt>
                <c:pt idx="1295">
                  <c:v>4.3</c:v>
                </c:pt>
                <c:pt idx="1296">
                  <c:v>3.5</c:v>
                </c:pt>
                <c:pt idx="1297">
                  <c:v>3.9</c:v>
                </c:pt>
                <c:pt idx="1298">
                  <c:v>4.3</c:v>
                </c:pt>
                <c:pt idx="1299">
                  <c:v>3.8</c:v>
                </c:pt>
                <c:pt idx="1300">
                  <c:v>4.7</c:v>
                </c:pt>
                <c:pt idx="1301">
                  <c:v>5</c:v>
                </c:pt>
                <c:pt idx="1302">
                  <c:v>4</c:v>
                </c:pt>
                <c:pt idx="1303">
                  <c:v>4.3</c:v>
                </c:pt>
                <c:pt idx="1304">
                  <c:v>3.8</c:v>
                </c:pt>
                <c:pt idx="1305">
                  <c:v>4.4000000000000004</c:v>
                </c:pt>
                <c:pt idx="1306">
                  <c:v>3.8</c:v>
                </c:pt>
                <c:pt idx="1307">
                  <c:v>4.5</c:v>
                </c:pt>
                <c:pt idx="1308">
                  <c:v>3.8</c:v>
                </c:pt>
                <c:pt idx="1309">
                  <c:v>4.8</c:v>
                </c:pt>
                <c:pt idx="1310">
                  <c:v>3.8</c:v>
                </c:pt>
                <c:pt idx="1311">
                  <c:v>4.2</c:v>
                </c:pt>
                <c:pt idx="1312">
                  <c:v>5</c:v>
                </c:pt>
                <c:pt idx="1313">
                  <c:v>4.3</c:v>
                </c:pt>
                <c:pt idx="1314">
                  <c:v>4.3</c:v>
                </c:pt>
                <c:pt idx="1315">
                  <c:v>5</c:v>
                </c:pt>
                <c:pt idx="1316">
                  <c:v>3.7</c:v>
                </c:pt>
                <c:pt idx="1317">
                  <c:v>3.8</c:v>
                </c:pt>
                <c:pt idx="1318">
                  <c:v>4.2</c:v>
                </c:pt>
                <c:pt idx="1319">
                  <c:v>4</c:v>
                </c:pt>
                <c:pt idx="1320">
                  <c:v>4</c:v>
                </c:pt>
                <c:pt idx="1321">
                  <c:v>4</c:v>
                </c:pt>
                <c:pt idx="1322">
                  <c:v>3.8</c:v>
                </c:pt>
                <c:pt idx="1323">
                  <c:v>4.5</c:v>
                </c:pt>
                <c:pt idx="1324">
                  <c:v>4.3</c:v>
                </c:pt>
                <c:pt idx="1325">
                  <c:v>4.2</c:v>
                </c:pt>
                <c:pt idx="1326">
                  <c:v>3.5</c:v>
                </c:pt>
                <c:pt idx="1327">
                  <c:v>3.8</c:v>
                </c:pt>
                <c:pt idx="1328">
                  <c:v>4</c:v>
                </c:pt>
                <c:pt idx="1329">
                  <c:v>4.0999999999999996</c:v>
                </c:pt>
                <c:pt idx="1330">
                  <c:v>3.9</c:v>
                </c:pt>
                <c:pt idx="1331">
                  <c:v>3.5</c:v>
                </c:pt>
                <c:pt idx="1332">
                  <c:v>3.9</c:v>
                </c:pt>
                <c:pt idx="1333">
                  <c:v>4.5</c:v>
                </c:pt>
                <c:pt idx="1334">
                  <c:v>4.5999999999999996</c:v>
                </c:pt>
                <c:pt idx="1335">
                  <c:v>4.2</c:v>
                </c:pt>
                <c:pt idx="1336">
                  <c:v>3.6</c:v>
                </c:pt>
                <c:pt idx="1337">
                  <c:v>3.6</c:v>
                </c:pt>
                <c:pt idx="1338">
                  <c:v>4.5</c:v>
                </c:pt>
                <c:pt idx="1339">
                  <c:v>4.2</c:v>
                </c:pt>
                <c:pt idx="1340">
                  <c:v>4.4000000000000004</c:v>
                </c:pt>
                <c:pt idx="1341">
                  <c:v>4.5</c:v>
                </c:pt>
                <c:pt idx="1342">
                  <c:v>3.9</c:v>
                </c:pt>
                <c:pt idx="1343">
                  <c:v>4.4000000000000004</c:v>
                </c:pt>
                <c:pt idx="1344">
                  <c:v>3.6</c:v>
                </c:pt>
                <c:pt idx="1345">
                  <c:v>3.9</c:v>
                </c:pt>
                <c:pt idx="1346">
                  <c:v>3.9</c:v>
                </c:pt>
                <c:pt idx="1347">
                  <c:v>2.9</c:v>
                </c:pt>
                <c:pt idx="1348">
                  <c:v>3.9</c:v>
                </c:pt>
                <c:pt idx="1349">
                  <c:v>4.2</c:v>
                </c:pt>
                <c:pt idx="1350">
                  <c:v>3.7</c:v>
                </c:pt>
                <c:pt idx="1351">
                  <c:v>4</c:v>
                </c:pt>
                <c:pt idx="1352">
                  <c:v>4.3</c:v>
                </c:pt>
                <c:pt idx="1353">
                  <c:v>4.3</c:v>
                </c:pt>
                <c:pt idx="1354">
                  <c:v>4.0999999999999996</c:v>
                </c:pt>
                <c:pt idx="1355">
                  <c:v>4.0999999999999996</c:v>
                </c:pt>
                <c:pt idx="1356">
                  <c:v>3.2</c:v>
                </c:pt>
                <c:pt idx="1357">
                  <c:v>4</c:v>
                </c:pt>
                <c:pt idx="1358">
                  <c:v>3.8</c:v>
                </c:pt>
                <c:pt idx="1359">
                  <c:v>4.0999999999999996</c:v>
                </c:pt>
                <c:pt idx="1360">
                  <c:v>3.8</c:v>
                </c:pt>
                <c:pt idx="1361">
                  <c:v>4</c:v>
                </c:pt>
                <c:pt idx="1362">
                  <c:v>3.6</c:v>
                </c:pt>
                <c:pt idx="1363">
                  <c:v>3.7</c:v>
                </c:pt>
                <c:pt idx="1364">
                  <c:v>3.1</c:v>
                </c:pt>
                <c:pt idx="1365">
                  <c:v>3.7</c:v>
                </c:pt>
                <c:pt idx="1366">
                  <c:v>3.5</c:v>
                </c:pt>
                <c:pt idx="1367">
                  <c:v>3.7</c:v>
                </c:pt>
                <c:pt idx="1368">
                  <c:v>3</c:v>
                </c:pt>
                <c:pt idx="1369">
                  <c:v>3.3</c:v>
                </c:pt>
                <c:pt idx="1370">
                  <c:v>3.6</c:v>
                </c:pt>
                <c:pt idx="1371">
                  <c:v>2.8</c:v>
                </c:pt>
                <c:pt idx="1372">
                  <c:v>3.5</c:v>
                </c:pt>
                <c:pt idx="1373">
                  <c:v>3.8</c:v>
                </c:pt>
                <c:pt idx="1374">
                  <c:v>3.7</c:v>
                </c:pt>
                <c:pt idx="1375">
                  <c:v>3.5</c:v>
                </c:pt>
                <c:pt idx="1376">
                  <c:v>3.7</c:v>
                </c:pt>
                <c:pt idx="1377">
                  <c:v>2.8</c:v>
                </c:pt>
                <c:pt idx="1378">
                  <c:v>3.6</c:v>
                </c:pt>
                <c:pt idx="1379">
                  <c:v>3.3</c:v>
                </c:pt>
                <c:pt idx="1380">
                  <c:v>3.4</c:v>
                </c:pt>
                <c:pt idx="1381">
                  <c:v>3.3</c:v>
                </c:pt>
                <c:pt idx="1382">
                  <c:v>3.3</c:v>
                </c:pt>
                <c:pt idx="1383">
                  <c:v>3.3</c:v>
                </c:pt>
                <c:pt idx="1384">
                  <c:v>3.1</c:v>
                </c:pt>
                <c:pt idx="1385">
                  <c:v>3</c:v>
                </c:pt>
                <c:pt idx="1386">
                  <c:v>2.6</c:v>
                </c:pt>
                <c:pt idx="1387">
                  <c:v>2.2999999999999998</c:v>
                </c:pt>
                <c:pt idx="1388">
                  <c:v>2</c:v>
                </c:pt>
              </c:numCache>
            </c:numRef>
          </c:xVal>
          <c:yVal>
            <c:numRef>
              <c:f>'Cleaned Data'!$J$2:$J$1466</c:f>
              <c:numCache>
                <c:formatCode>0%</c:formatCode>
                <c:ptCount val="1465"/>
                <c:pt idx="0">
                  <c:v>0.68714285714285717</c:v>
                </c:pt>
                <c:pt idx="1">
                  <c:v>0.34947368421052633</c:v>
                </c:pt>
                <c:pt idx="2">
                  <c:v>0.77928571428571425</c:v>
                </c:pt>
                <c:pt idx="3">
                  <c:v>0.68714285714285717</c:v>
                </c:pt>
                <c:pt idx="4">
                  <c:v>0.65065065065065064</c:v>
                </c:pt>
                <c:pt idx="5">
                  <c:v>0.62062062062062062</c:v>
                </c:pt>
                <c:pt idx="6">
                  <c:v>0.63463463463463465</c:v>
                </c:pt>
                <c:pt idx="7">
                  <c:v>0.22729339030820983</c:v>
                </c:pt>
                <c:pt idx="8">
                  <c:v>0.23532180256500765</c:v>
                </c:pt>
                <c:pt idx="9">
                  <c:v>0.18752344043005376</c:v>
                </c:pt>
                <c:pt idx="10">
                  <c:v>0.21054847878724076</c:v>
                </c:pt>
                <c:pt idx="11">
                  <c:v>0.3003003003003003</c:v>
                </c:pt>
                <c:pt idx="12">
                  <c:v>0.59797979797979794</c:v>
                </c:pt>
                <c:pt idx="13">
                  <c:v>0.55538461538461537</c:v>
                </c:pt>
                <c:pt idx="14">
                  <c:v>0.47833333333333333</c:v>
                </c:pt>
                <c:pt idx="15">
                  <c:v>0.40040040040040042</c:v>
                </c:pt>
                <c:pt idx="16">
                  <c:v>0.53887605850654352</c:v>
                </c:pt>
                <c:pt idx="17">
                  <c:v>0.40040040040040042</c:v>
                </c:pt>
                <c:pt idx="18">
                  <c:v>0.58642857142857141</c:v>
                </c:pt>
                <c:pt idx="19">
                  <c:v>0.56555183946488297</c:v>
                </c:pt>
                <c:pt idx="20">
                  <c:v>0.44062733383121733</c:v>
                </c:pt>
                <c:pt idx="21">
                  <c:v>0.50050050050050054</c:v>
                </c:pt>
                <c:pt idx="22">
                  <c:v>0.53609721229449603</c:v>
                </c:pt>
                <c:pt idx="23">
                  <c:v>6.8212824010914053E-2</c:v>
                </c:pt>
                <c:pt idx="24">
                  <c:v>0.47748976807639837</c:v>
                </c:pt>
                <c:pt idx="25">
                  <c:v>0.47748976807639837</c:v>
                </c:pt>
                <c:pt idx="26">
                  <c:v>0.64532266133066529</c:v>
                </c:pt>
                <c:pt idx="27">
                  <c:v>0.59798657718120807</c:v>
                </c:pt>
                <c:pt idx="28">
                  <c:v>0.69463087248322153</c:v>
                </c:pt>
                <c:pt idx="29">
                  <c:v>0.41216486594637858</c:v>
                </c:pt>
                <c:pt idx="30">
                  <c:v>0.64937343358395994</c:v>
                </c:pt>
                <c:pt idx="31">
                  <c:v>0.71267816954238561</c:v>
                </c:pt>
                <c:pt idx="32">
                  <c:v>0.68457082675092151</c:v>
                </c:pt>
                <c:pt idx="33">
                  <c:v>0.7351837959489872</c:v>
                </c:pt>
                <c:pt idx="34">
                  <c:v>0.66614699331848548</c:v>
                </c:pt>
                <c:pt idx="35">
                  <c:v>0.18761726078799248</c:v>
                </c:pt>
                <c:pt idx="36">
                  <c:v>0.18761726078799248</c:v>
                </c:pt>
                <c:pt idx="37">
                  <c:v>0.22071806945261918</c:v>
                </c:pt>
                <c:pt idx="38">
                  <c:v>0.22071806945261918</c:v>
                </c:pt>
                <c:pt idx="39">
                  <c:v>0.47871485943775099</c:v>
                </c:pt>
                <c:pt idx="40">
                  <c:v>0.32371983519717479</c:v>
                </c:pt>
                <c:pt idx="41">
                  <c:v>0.28380634390651083</c:v>
                </c:pt>
                <c:pt idx="42">
                  <c:v>0.62431077694235593</c:v>
                </c:pt>
                <c:pt idx="43">
                  <c:v>0.69928057553956835</c:v>
                </c:pt>
                <c:pt idx="44">
                  <c:v>0.69928057553956835</c:v>
                </c:pt>
                <c:pt idx="45">
                  <c:v>0.69423558897243109</c:v>
                </c:pt>
                <c:pt idx="46">
                  <c:v>0.80017781729273174</c:v>
                </c:pt>
                <c:pt idx="47">
                  <c:v>0.25125628140703515</c:v>
                </c:pt>
                <c:pt idx="48">
                  <c:v>0.53210702341137128</c:v>
                </c:pt>
                <c:pt idx="49">
                  <c:v>0.53210702341137128</c:v>
                </c:pt>
                <c:pt idx="50">
                  <c:v>0.33370411568409342</c:v>
                </c:pt>
                <c:pt idx="51">
                  <c:v>0.52932761087267521</c:v>
                </c:pt>
                <c:pt idx="52">
                  <c:v>0.62578222778473092</c:v>
                </c:pt>
                <c:pt idx="53">
                  <c:v>0.52932761087267521</c:v>
                </c:pt>
                <c:pt idx="54">
                  <c:v>0.62578222778473092</c:v>
                </c:pt>
                <c:pt idx="55">
                  <c:v>0.57224606580829762</c:v>
                </c:pt>
                <c:pt idx="56">
                  <c:v>0.62578222778473092</c:v>
                </c:pt>
                <c:pt idx="57">
                  <c:v>0.24249772658381327</c:v>
                </c:pt>
                <c:pt idx="58">
                  <c:v>0.50050050050050054</c:v>
                </c:pt>
                <c:pt idx="59">
                  <c:v>0.41451612903225804</c:v>
                </c:pt>
                <c:pt idx="60">
                  <c:v>0.4962025316455696</c:v>
                </c:pt>
                <c:pt idx="61">
                  <c:v>0.64200000000000002</c:v>
                </c:pt>
                <c:pt idx="62">
                  <c:v>0.70014002800560116</c:v>
                </c:pt>
                <c:pt idx="63">
                  <c:v>0.70014002800560116</c:v>
                </c:pt>
                <c:pt idx="64">
                  <c:v>0.65193798449612406</c:v>
                </c:pt>
                <c:pt idx="65">
                  <c:v>0.65903614457831328</c:v>
                </c:pt>
                <c:pt idx="66">
                  <c:v>0.50016672224074687</c:v>
                </c:pt>
                <c:pt idx="67">
                  <c:v>0.66722222222222227</c:v>
                </c:pt>
                <c:pt idx="68">
                  <c:v>0.55818181818181822</c:v>
                </c:pt>
                <c:pt idx="69">
                  <c:v>0.67067067067067065</c:v>
                </c:pt>
                <c:pt idx="70">
                  <c:v>0.69069767441860463</c:v>
                </c:pt>
                <c:pt idx="71">
                  <c:v>0.62624999999999997</c:v>
                </c:pt>
                <c:pt idx="72">
                  <c:v>0.73466666666666669</c:v>
                </c:pt>
                <c:pt idx="73">
                  <c:v>0.23823129251700681</c:v>
                </c:pt>
                <c:pt idx="74">
                  <c:v>0.16008004002001</c:v>
                </c:pt>
                <c:pt idx="75">
                  <c:v>0.71226533166458073</c:v>
                </c:pt>
                <c:pt idx="76">
                  <c:v>0.71226533166458073</c:v>
                </c:pt>
                <c:pt idx="77">
                  <c:v>0.43874999999999997</c:v>
                </c:pt>
                <c:pt idx="78">
                  <c:v>0.59250000000000003</c:v>
                </c:pt>
                <c:pt idx="79">
                  <c:v>0.6</c:v>
                </c:pt>
                <c:pt idx="80">
                  <c:v>0.3626511046269279</c:v>
                </c:pt>
                <c:pt idx="81">
                  <c:v>0.68013602720544108</c:v>
                </c:pt>
                <c:pt idx="82">
                  <c:v>0.68013602720544108</c:v>
                </c:pt>
                <c:pt idx="83">
                  <c:v>0.43099999999999999</c:v>
                </c:pt>
                <c:pt idx="84">
                  <c:v>0.43171428571428572</c:v>
                </c:pt>
                <c:pt idx="85">
                  <c:v>0.72958333333333336</c:v>
                </c:pt>
                <c:pt idx="86">
                  <c:v>0.43099999999999999</c:v>
                </c:pt>
                <c:pt idx="87">
                  <c:v>0.46722222222222221</c:v>
                </c:pt>
                <c:pt idx="88">
                  <c:v>0.47285714285714286</c:v>
                </c:pt>
                <c:pt idx="89">
                  <c:v>0.45045045045045046</c:v>
                </c:pt>
                <c:pt idx="90">
                  <c:v>0.68333333333333335</c:v>
                </c:pt>
                <c:pt idx="91">
                  <c:v>0.33344448149383127</c:v>
                </c:pt>
                <c:pt idx="92">
                  <c:v>0.48166089965397924</c:v>
                </c:pt>
                <c:pt idx="93">
                  <c:v>0.33072625698324021</c:v>
                </c:pt>
                <c:pt idx="94">
                  <c:v>0.57183702644746248</c:v>
                </c:pt>
                <c:pt idx="95">
                  <c:v>0.21888680425265791</c:v>
                </c:pt>
                <c:pt idx="96">
                  <c:v>0.76030412164865946</c:v>
                </c:pt>
                <c:pt idx="97">
                  <c:v>3.7039780724498109E-2</c:v>
                </c:pt>
                <c:pt idx="98">
                  <c:v>0.64439999999999997</c:v>
                </c:pt>
                <c:pt idx="99">
                  <c:v>0.64012802560512105</c:v>
                </c:pt>
                <c:pt idx="100">
                  <c:v>0.29748743718592963</c:v>
                </c:pt>
                <c:pt idx="101">
                  <c:v>0.58551617873651773</c:v>
                </c:pt>
                <c:pt idx="102">
                  <c:v>0.46789852803006576</c:v>
                </c:pt>
                <c:pt idx="103">
                  <c:v>0.28014007003501751</c:v>
                </c:pt>
                <c:pt idx="104">
                  <c:v>0.46697798532354901</c:v>
                </c:pt>
                <c:pt idx="105">
                  <c:v>0.60392857142857148</c:v>
                </c:pt>
                <c:pt idx="106">
                  <c:v>0.18023604720944189</c:v>
                </c:pt>
                <c:pt idx="107">
                  <c:v>0.27779321073392965</c:v>
                </c:pt>
                <c:pt idx="108">
                  <c:v>0.31580609505763463</c:v>
                </c:pt>
                <c:pt idx="109">
                  <c:v>0.31580609505763463</c:v>
                </c:pt>
                <c:pt idx="110">
                  <c:v>0.31580609505763463</c:v>
                </c:pt>
                <c:pt idx="111">
                  <c:v>0.2750343792974122</c:v>
                </c:pt>
                <c:pt idx="112">
                  <c:v>0.65648299690852885</c:v>
                </c:pt>
                <c:pt idx="113">
                  <c:v>0.6246558197747184</c:v>
                </c:pt>
                <c:pt idx="114">
                  <c:v>0.6246558197747184</c:v>
                </c:pt>
                <c:pt idx="115">
                  <c:v>0.80013335555925991</c:v>
                </c:pt>
                <c:pt idx="116">
                  <c:v>0.11428571428571428</c:v>
                </c:pt>
                <c:pt idx="117">
                  <c:v>0.65065065065065064</c:v>
                </c:pt>
                <c:pt idx="118">
                  <c:v>0.44001760070402818</c:v>
                </c:pt>
                <c:pt idx="119">
                  <c:v>0.37210167678318101</c:v>
                </c:pt>
                <c:pt idx="120">
                  <c:v>0.26667259272428279</c:v>
                </c:pt>
                <c:pt idx="121">
                  <c:v>0.44001760070402818</c:v>
                </c:pt>
                <c:pt idx="122">
                  <c:v>0.41282565130260523</c:v>
                </c:pt>
                <c:pt idx="123">
                  <c:v>0.2500416736122687</c:v>
                </c:pt>
                <c:pt idx="124">
                  <c:v>0.22036727879799667</c:v>
                </c:pt>
                <c:pt idx="125">
                  <c:v>0.62885714285714289</c:v>
                </c:pt>
                <c:pt idx="126">
                  <c:v>0.42979942693409739</c:v>
                </c:pt>
                <c:pt idx="127">
                  <c:v>0.33444816053511706</c:v>
                </c:pt>
                <c:pt idx="128">
                  <c:v>0.37593984962406013</c:v>
                </c:pt>
                <c:pt idx="129">
                  <c:v>0.42979942693409739</c:v>
                </c:pt>
                <c:pt idx="130">
                  <c:v>0.48387609213661636</c:v>
                </c:pt>
                <c:pt idx="131">
                  <c:v>0.62515628907226806</c:v>
                </c:pt>
                <c:pt idx="132">
                  <c:v>0.80160320641282568</c:v>
                </c:pt>
                <c:pt idx="133">
                  <c:v>0.54066666666666663</c:v>
                </c:pt>
                <c:pt idx="134">
                  <c:v>0.75007500750075007</c:v>
                </c:pt>
                <c:pt idx="135">
                  <c:v>0.67534375000000002</c:v>
                </c:pt>
                <c:pt idx="136">
                  <c:v>0.37725856697819315</c:v>
                </c:pt>
                <c:pt idx="137">
                  <c:v>0.63947895791583165</c:v>
                </c:pt>
                <c:pt idx="138">
                  <c:v>0.2525</c:v>
                </c:pt>
                <c:pt idx="139">
                  <c:v>0</c:v>
                </c:pt>
                <c:pt idx="140">
                  <c:v>0.39017941454202076</c:v>
                </c:pt>
                <c:pt idx="141">
                  <c:v>0.56931835667025699</c:v>
                </c:pt>
                <c:pt idx="142">
                  <c:v>0.58343057176196034</c:v>
                </c:pt>
                <c:pt idx="143">
                  <c:v>0.42842842842842843</c:v>
                </c:pt>
                <c:pt idx="144">
                  <c:v>7.5071633237822344E-2</c:v>
                </c:pt>
                <c:pt idx="145">
                  <c:v>0.42918454935622319</c:v>
                </c:pt>
                <c:pt idx="146">
                  <c:v>0.4823529411764706</c:v>
                </c:pt>
                <c:pt idx="147">
                  <c:v>0.54301228922549305</c:v>
                </c:pt>
                <c:pt idx="148">
                  <c:v>0.63985594237695076</c:v>
                </c:pt>
                <c:pt idx="149">
                  <c:v>0.25138888888888888</c:v>
                </c:pt>
                <c:pt idx="150">
                  <c:v>0.58615384615384614</c:v>
                </c:pt>
                <c:pt idx="151">
                  <c:v>0.32583258325832581</c:v>
                </c:pt>
                <c:pt idx="152">
                  <c:v>0.50010002000400078</c:v>
                </c:pt>
                <c:pt idx="153">
                  <c:v>0.25001250062503128</c:v>
                </c:pt>
                <c:pt idx="154">
                  <c:v>0.27273966998499932</c:v>
                </c:pt>
                <c:pt idx="155">
                  <c:v>0.21875683615112973</c:v>
                </c:pt>
                <c:pt idx="156">
                  <c:v>0.383011583011583</c:v>
                </c:pt>
                <c:pt idx="157">
                  <c:v>0.60530265132566285</c:v>
                </c:pt>
                <c:pt idx="158">
                  <c:v>0.43995196156925542</c:v>
                </c:pt>
                <c:pt idx="159">
                  <c:v>0.17543859649122806</c:v>
                </c:pt>
                <c:pt idx="160">
                  <c:v>0.52020808323329337</c:v>
                </c:pt>
                <c:pt idx="161">
                  <c:v>0.45636363636363636</c:v>
                </c:pt>
                <c:pt idx="162">
                  <c:v>0.54</c:v>
                </c:pt>
                <c:pt idx="163">
                  <c:v>0.26202953787517863</c:v>
                </c:pt>
                <c:pt idx="164">
                  <c:v>0.26202953787517863</c:v>
                </c:pt>
                <c:pt idx="165">
                  <c:v>0.26322716504343247</c:v>
                </c:pt>
                <c:pt idx="166">
                  <c:v>0.44001760070402818</c:v>
                </c:pt>
                <c:pt idx="167">
                  <c:v>0.26667555585186176</c:v>
                </c:pt>
                <c:pt idx="168">
                  <c:v>0.30556404344565125</c:v>
                </c:pt>
                <c:pt idx="169">
                  <c:v>0.26667555585186176</c:v>
                </c:pt>
                <c:pt idx="170">
                  <c:v>0.34616716027539518</c:v>
                </c:pt>
                <c:pt idx="171">
                  <c:v>0.76937500000000003</c:v>
                </c:pt>
                <c:pt idx="172">
                  <c:v>0.19048526120291442</c:v>
                </c:pt>
                <c:pt idx="173">
                  <c:v>0.19048526120291442</c:v>
                </c:pt>
                <c:pt idx="174">
                  <c:v>0.19048526120291442</c:v>
                </c:pt>
                <c:pt idx="175">
                  <c:v>0.39839357429718875</c:v>
                </c:pt>
                <c:pt idx="176">
                  <c:v>0.20739404869251579</c:v>
                </c:pt>
                <c:pt idx="177">
                  <c:v>0.25600000000000001</c:v>
                </c:pt>
                <c:pt idx="178">
                  <c:v>0</c:v>
                </c:pt>
                <c:pt idx="179">
                  <c:v>5.0050050050050053E-2</c:v>
                </c:pt>
                <c:pt idx="180">
                  <c:v>0.41069958847736626</c:v>
                </c:pt>
                <c:pt idx="181">
                  <c:v>0.75009376172021502</c:v>
                </c:pt>
                <c:pt idx="182">
                  <c:v>6.250781347668459E-2</c:v>
                </c:pt>
                <c:pt idx="183">
                  <c:v>0.55027513756878443</c:v>
                </c:pt>
                <c:pt idx="184">
                  <c:v>0.23411371237458195</c:v>
                </c:pt>
                <c:pt idx="185">
                  <c:v>0.61585835257890686</c:v>
                </c:pt>
                <c:pt idx="186">
                  <c:v>0.25015626953369169</c:v>
                </c:pt>
                <c:pt idx="187">
                  <c:v>0.60015003750937734</c:v>
                </c:pt>
                <c:pt idx="188">
                  <c:v>0.49899749373433583</c:v>
                </c:pt>
                <c:pt idx="189">
                  <c:v>0.50012503125781449</c:v>
                </c:pt>
                <c:pt idx="190">
                  <c:v>0.60015003750937734</c:v>
                </c:pt>
                <c:pt idx="191">
                  <c:v>0.61555555555555552</c:v>
                </c:pt>
                <c:pt idx="192">
                  <c:v>0.30550918196994992</c:v>
                </c:pt>
                <c:pt idx="193">
                  <c:v>0.75687843921960984</c:v>
                </c:pt>
                <c:pt idx="194">
                  <c:v>0.61065088757396446</c:v>
                </c:pt>
                <c:pt idx="195">
                  <c:v>0.44824120603015077</c:v>
                </c:pt>
                <c:pt idx="196">
                  <c:v>0.78007800780078007</c:v>
                </c:pt>
                <c:pt idx="197">
                  <c:v>0.78007800780078007</c:v>
                </c:pt>
                <c:pt idx="198">
                  <c:v>0.78007800780078007</c:v>
                </c:pt>
                <c:pt idx="199">
                  <c:v>0.82054703135423612</c:v>
                </c:pt>
                <c:pt idx="200">
                  <c:v>0.79052701801200798</c:v>
                </c:pt>
                <c:pt idx="201">
                  <c:v>0.69483046136742632</c:v>
                </c:pt>
                <c:pt idx="202">
                  <c:v>0.62578222778473092</c:v>
                </c:pt>
                <c:pt idx="203">
                  <c:v>0.62531328320802004</c:v>
                </c:pt>
                <c:pt idx="204">
                  <c:v>0.31233140655105973</c:v>
                </c:pt>
                <c:pt idx="205">
                  <c:v>0.53</c:v>
                </c:pt>
                <c:pt idx="206">
                  <c:v>0.83342593621513505</c:v>
                </c:pt>
                <c:pt idx="207">
                  <c:v>0.15555555555555556</c:v>
                </c:pt>
                <c:pt idx="208">
                  <c:v>0.49345991279883733</c:v>
                </c:pt>
                <c:pt idx="209">
                  <c:v>0.80018001800180016</c:v>
                </c:pt>
                <c:pt idx="210">
                  <c:v>0.80008000800080004</c:v>
                </c:pt>
                <c:pt idx="211">
                  <c:v>0.80018001800180016</c:v>
                </c:pt>
                <c:pt idx="212">
                  <c:v>0.80008000800080004</c:v>
                </c:pt>
                <c:pt idx="213">
                  <c:v>0</c:v>
                </c:pt>
                <c:pt idx="214">
                  <c:v>0.5002501250625313</c:v>
                </c:pt>
                <c:pt idx="215">
                  <c:v>0.18761726078799248</c:v>
                </c:pt>
                <c:pt idx="216">
                  <c:v>0.20040080160320642</c:v>
                </c:pt>
                <c:pt idx="217">
                  <c:v>0.428583673819252</c:v>
                </c:pt>
                <c:pt idx="218">
                  <c:v>0.79974937343358399</c:v>
                </c:pt>
                <c:pt idx="219">
                  <c:v>0.74263233190271816</c:v>
                </c:pt>
                <c:pt idx="220">
                  <c:v>0.65539841324594683</c:v>
                </c:pt>
                <c:pt idx="221">
                  <c:v>0.1</c:v>
                </c:pt>
                <c:pt idx="222">
                  <c:v>0.13876600698486613</c:v>
                </c:pt>
                <c:pt idx="223">
                  <c:v>0</c:v>
                </c:pt>
                <c:pt idx="224">
                  <c:v>0.48799999999999999</c:v>
                </c:pt>
                <c:pt idx="225">
                  <c:v>0.4602</c:v>
                </c:pt>
                <c:pt idx="226">
                  <c:v>0</c:v>
                </c:pt>
                <c:pt idx="227">
                  <c:v>0.56237491661107408</c:v>
                </c:pt>
                <c:pt idx="228">
                  <c:v>0.51016949152542368</c:v>
                </c:pt>
                <c:pt idx="229">
                  <c:v>0.85010626328291039</c:v>
                </c:pt>
                <c:pt idx="230">
                  <c:v>0.20000800032001281</c:v>
                </c:pt>
                <c:pt idx="231">
                  <c:v>0.22223045297973998</c:v>
                </c:pt>
                <c:pt idx="232">
                  <c:v>0.20690368633401152</c:v>
                </c:pt>
                <c:pt idx="233">
                  <c:v>0.2785515320334262</c:v>
                </c:pt>
                <c:pt idx="234">
                  <c:v>0.70140280561122248</c:v>
                </c:pt>
                <c:pt idx="235">
                  <c:v>0.57514378594648663</c:v>
                </c:pt>
                <c:pt idx="236">
                  <c:v>0.39620362381363244</c:v>
                </c:pt>
                <c:pt idx="237">
                  <c:v>0.50016672224074687</c:v>
                </c:pt>
                <c:pt idx="238">
                  <c:v>0.54636363636363638</c:v>
                </c:pt>
                <c:pt idx="239">
                  <c:v>0.22410184862225321</c:v>
                </c:pt>
                <c:pt idx="240">
                  <c:v>0.85099999999999998</c:v>
                </c:pt>
                <c:pt idx="241">
                  <c:v>0.85149851498514983</c:v>
                </c:pt>
                <c:pt idx="242">
                  <c:v>0.87624999999999997</c:v>
                </c:pt>
                <c:pt idx="243">
                  <c:v>0.85099999999999998</c:v>
                </c:pt>
                <c:pt idx="244">
                  <c:v>0.85149851498514983</c:v>
                </c:pt>
                <c:pt idx="245">
                  <c:v>0.85099999999999998</c:v>
                </c:pt>
                <c:pt idx="246">
                  <c:v>0.76717811874583053</c:v>
                </c:pt>
                <c:pt idx="247">
                  <c:v>0.45475216007276037</c:v>
                </c:pt>
                <c:pt idx="248">
                  <c:v>0.43347782594198064</c:v>
                </c:pt>
                <c:pt idx="249">
                  <c:v>0.40080160320641284</c:v>
                </c:pt>
                <c:pt idx="250">
                  <c:v>0.63694267515923564</c:v>
                </c:pt>
                <c:pt idx="251">
                  <c:v>0.63694267515923564</c:v>
                </c:pt>
                <c:pt idx="252">
                  <c:v>0.63694267515923564</c:v>
                </c:pt>
                <c:pt idx="253">
                  <c:v>0.63694267515923564</c:v>
                </c:pt>
                <c:pt idx="254">
                  <c:v>0.67533766883441726</c:v>
                </c:pt>
                <c:pt idx="255">
                  <c:v>0.65434949961508848</c:v>
                </c:pt>
                <c:pt idx="256">
                  <c:v>0.67533766883441726</c:v>
                </c:pt>
                <c:pt idx="257">
                  <c:v>0.23694267515923567</c:v>
                </c:pt>
                <c:pt idx="258">
                  <c:v>0.45742904841402338</c:v>
                </c:pt>
                <c:pt idx="259">
                  <c:v>0.5535714285714286</c:v>
                </c:pt>
                <c:pt idx="260">
                  <c:v>0.44017607042817125</c:v>
                </c:pt>
                <c:pt idx="261">
                  <c:v>0.40026684456304201</c:v>
                </c:pt>
                <c:pt idx="262">
                  <c:v>0.56699999999999995</c:v>
                </c:pt>
                <c:pt idx="263">
                  <c:v>0.50100200400801598</c:v>
                </c:pt>
                <c:pt idx="264">
                  <c:v>0.21244309559939301</c:v>
                </c:pt>
                <c:pt idx="265">
                  <c:v>0.85008500850085011</c:v>
                </c:pt>
                <c:pt idx="266">
                  <c:v>0.81260157519689957</c:v>
                </c:pt>
                <c:pt idx="267">
                  <c:v>0.81260157519689957</c:v>
                </c:pt>
                <c:pt idx="268">
                  <c:v>0.81260157519689957</c:v>
                </c:pt>
                <c:pt idx="269">
                  <c:v>0.42127435492364401</c:v>
                </c:pt>
                <c:pt idx="270">
                  <c:v>0.40020010005002499</c:v>
                </c:pt>
                <c:pt idx="271">
                  <c:v>0.50055555555555553</c:v>
                </c:pt>
                <c:pt idx="272">
                  <c:v>0.28847263356282932</c:v>
                </c:pt>
                <c:pt idx="273">
                  <c:v>0.32001280051202047</c:v>
                </c:pt>
                <c:pt idx="274">
                  <c:v>0.32001280051202047</c:v>
                </c:pt>
                <c:pt idx="275">
                  <c:v>0.1669449081803005</c:v>
                </c:pt>
                <c:pt idx="276">
                  <c:v>0.55874363327674026</c:v>
                </c:pt>
                <c:pt idx="277">
                  <c:v>0.78555078683834045</c:v>
                </c:pt>
                <c:pt idx="278">
                  <c:v>0.78555078683834045</c:v>
                </c:pt>
                <c:pt idx="279">
                  <c:v>0.78555078683834045</c:v>
                </c:pt>
                <c:pt idx="280">
                  <c:v>0.78555078683834045</c:v>
                </c:pt>
                <c:pt idx="281">
                  <c:v>0.62656641604010022</c:v>
                </c:pt>
                <c:pt idx="282">
                  <c:v>7.7074332557881917E-2</c:v>
                </c:pt>
                <c:pt idx="283">
                  <c:v>0.59899497487437181</c:v>
                </c:pt>
                <c:pt idx="284">
                  <c:v>0.21429591885327873</c:v>
                </c:pt>
                <c:pt idx="285">
                  <c:v>0.18149158708503865</c:v>
                </c:pt>
                <c:pt idx="286">
                  <c:v>0.21395902810862316</c:v>
                </c:pt>
                <c:pt idx="287">
                  <c:v>0.36000720014400289</c:v>
                </c:pt>
                <c:pt idx="288">
                  <c:v>0.32857612251603596</c:v>
                </c:pt>
                <c:pt idx="289">
                  <c:v>0.40080160320641284</c:v>
                </c:pt>
                <c:pt idx="290">
                  <c:v>0.7000700070007001</c:v>
                </c:pt>
                <c:pt idx="291">
                  <c:v>0.7000700070007001</c:v>
                </c:pt>
                <c:pt idx="292">
                  <c:v>0.70070070070070067</c:v>
                </c:pt>
                <c:pt idx="293">
                  <c:v>0.72662662662662658</c:v>
                </c:pt>
                <c:pt idx="294">
                  <c:v>0.50071530758226035</c:v>
                </c:pt>
                <c:pt idx="295">
                  <c:v>0.70070070070070067</c:v>
                </c:pt>
                <c:pt idx="296">
                  <c:v>0.36007201440288056</c:v>
                </c:pt>
                <c:pt idx="297">
                  <c:v>0.14009339559706471</c:v>
                </c:pt>
                <c:pt idx="298">
                  <c:v>0.83016603320664129</c:v>
                </c:pt>
                <c:pt idx="299">
                  <c:v>0.23314065510597304</c:v>
                </c:pt>
                <c:pt idx="300">
                  <c:v>0.38199931295087597</c:v>
                </c:pt>
                <c:pt idx="301">
                  <c:v>0.1714334695277008</c:v>
                </c:pt>
                <c:pt idx="302">
                  <c:v>0.31616595135908443</c:v>
                </c:pt>
                <c:pt idx="303">
                  <c:v>0.68714285714285717</c:v>
                </c:pt>
                <c:pt idx="304">
                  <c:v>0.68714285714285717</c:v>
                </c:pt>
                <c:pt idx="305">
                  <c:v>0.43661971830985913</c:v>
                </c:pt>
                <c:pt idx="306">
                  <c:v>0.2001053185887309</c:v>
                </c:pt>
                <c:pt idx="307">
                  <c:v>0.54172413793103447</c:v>
                </c:pt>
                <c:pt idx="308">
                  <c:v>0</c:v>
                </c:pt>
                <c:pt idx="309">
                  <c:v>0.26191723415400736</c:v>
                </c:pt>
                <c:pt idx="310">
                  <c:v>0.18422022211695352</c:v>
                </c:pt>
                <c:pt idx="311">
                  <c:v>0.30001500075003751</c:v>
                </c:pt>
                <c:pt idx="312">
                  <c:v>0.26191723415400736</c:v>
                </c:pt>
                <c:pt idx="313">
                  <c:v>0.18422022211695352</c:v>
                </c:pt>
                <c:pt idx="314">
                  <c:v>0.30001500075003751</c:v>
                </c:pt>
                <c:pt idx="315">
                  <c:v>0.27779321073392965</c:v>
                </c:pt>
                <c:pt idx="316">
                  <c:v>0.28206574696138265</c:v>
                </c:pt>
                <c:pt idx="317">
                  <c:v>0.26668444562970867</c:v>
                </c:pt>
                <c:pt idx="318">
                  <c:v>0.26668444562970867</c:v>
                </c:pt>
                <c:pt idx="319">
                  <c:v>0.28206574696138265</c:v>
                </c:pt>
                <c:pt idx="320">
                  <c:v>0.27779321073392965</c:v>
                </c:pt>
                <c:pt idx="321">
                  <c:v>0.28206574696138265</c:v>
                </c:pt>
                <c:pt idx="322">
                  <c:v>0.28206574696138265</c:v>
                </c:pt>
                <c:pt idx="323">
                  <c:v>0.65166666666666662</c:v>
                </c:pt>
                <c:pt idx="324">
                  <c:v>0.12531328320802004</c:v>
                </c:pt>
                <c:pt idx="325">
                  <c:v>0.28011204481792717</c:v>
                </c:pt>
                <c:pt idx="326">
                  <c:v>0.22444444444444445</c:v>
                </c:pt>
                <c:pt idx="327">
                  <c:v>0.40040040040040042</c:v>
                </c:pt>
                <c:pt idx="328">
                  <c:v>0.40050000000000002</c:v>
                </c:pt>
                <c:pt idx="329">
                  <c:v>0.48756250000000001</c:v>
                </c:pt>
                <c:pt idx="330">
                  <c:v>0.16240266963292546</c:v>
                </c:pt>
                <c:pt idx="331">
                  <c:v>0.59879518072289162</c:v>
                </c:pt>
                <c:pt idx="332">
                  <c:v>0.27322404371584702</c:v>
                </c:pt>
                <c:pt idx="333">
                  <c:v>0.8426315789473684</c:v>
                </c:pt>
                <c:pt idx="334">
                  <c:v>9.9649824912456234E-2</c:v>
                </c:pt>
                <c:pt idx="335">
                  <c:v>0.14603174603174604</c:v>
                </c:pt>
                <c:pt idx="336">
                  <c:v>0.74981226533166456</c:v>
                </c:pt>
                <c:pt idx="337">
                  <c:v>0.77484355444305386</c:v>
                </c:pt>
                <c:pt idx="338">
                  <c:v>0.74981226533166456</c:v>
                </c:pt>
                <c:pt idx="339">
                  <c:v>0.74981226533166456</c:v>
                </c:pt>
                <c:pt idx="340">
                  <c:v>0.74981226533166456</c:v>
                </c:pt>
                <c:pt idx="341">
                  <c:v>0</c:v>
                </c:pt>
                <c:pt idx="342">
                  <c:v>0</c:v>
                </c:pt>
                <c:pt idx="343">
                  <c:v>0</c:v>
                </c:pt>
                <c:pt idx="344">
                  <c:v>0.41394335511982572</c:v>
                </c:pt>
                <c:pt idx="345">
                  <c:v>0.30011115227862173</c:v>
                </c:pt>
                <c:pt idx="346">
                  <c:v>0.28022417934347477</c:v>
                </c:pt>
                <c:pt idx="347">
                  <c:v>0.35908440629470673</c:v>
                </c:pt>
                <c:pt idx="348">
                  <c:v>0.44653465346534654</c:v>
                </c:pt>
                <c:pt idx="349">
                  <c:v>0.44478764478764476</c:v>
                </c:pt>
                <c:pt idx="350">
                  <c:v>0.76475086769809986</c:v>
                </c:pt>
                <c:pt idx="351">
                  <c:v>0.77782099005500305</c:v>
                </c:pt>
                <c:pt idx="352">
                  <c:v>0.76475086769809986</c:v>
                </c:pt>
                <c:pt idx="353">
                  <c:v>0.6501083513918986</c:v>
                </c:pt>
                <c:pt idx="354">
                  <c:v>0.61403508771929827</c:v>
                </c:pt>
                <c:pt idx="355">
                  <c:v>0.22826766729205752</c:v>
                </c:pt>
                <c:pt idx="356">
                  <c:v>0.80829756795422036</c:v>
                </c:pt>
                <c:pt idx="357">
                  <c:v>0.65065065065065064</c:v>
                </c:pt>
                <c:pt idx="358">
                  <c:v>0.65065065065065064</c:v>
                </c:pt>
                <c:pt idx="359">
                  <c:v>0.41091703056768558</c:v>
                </c:pt>
                <c:pt idx="360">
                  <c:v>0.25885167464114833</c:v>
                </c:pt>
                <c:pt idx="361">
                  <c:v>0.55570991942206172</c:v>
                </c:pt>
                <c:pt idx="362">
                  <c:v>0.17370892018779344</c:v>
                </c:pt>
                <c:pt idx="363">
                  <c:v>0.39494949494949494</c:v>
                </c:pt>
                <c:pt idx="364">
                  <c:v>0.48894444444444446</c:v>
                </c:pt>
                <c:pt idx="365">
                  <c:v>0.40016006402561022</c:v>
                </c:pt>
                <c:pt idx="366">
                  <c:v>0</c:v>
                </c:pt>
                <c:pt idx="367">
                  <c:v>0.25031289111389238</c:v>
                </c:pt>
                <c:pt idx="368">
                  <c:v>0.19536585365853659</c:v>
                </c:pt>
                <c:pt idx="369">
                  <c:v>0.65065065065065064</c:v>
                </c:pt>
                <c:pt idx="370">
                  <c:v>0.2245353159851301</c:v>
                </c:pt>
                <c:pt idx="371">
                  <c:v>0.14498381877022654</c:v>
                </c:pt>
                <c:pt idx="372">
                  <c:v>0.24201680672268908</c:v>
                </c:pt>
                <c:pt idx="373">
                  <c:v>0.42127435492364401</c:v>
                </c:pt>
                <c:pt idx="374">
                  <c:v>0.29820788530465953</c:v>
                </c:pt>
                <c:pt idx="375">
                  <c:v>0.3003003003003003</c:v>
                </c:pt>
                <c:pt idx="376">
                  <c:v>0.64603206412825653</c:v>
                </c:pt>
                <c:pt idx="377">
                  <c:v>0.64603206412825653</c:v>
                </c:pt>
                <c:pt idx="378">
                  <c:v>0.86956521739130432</c:v>
                </c:pt>
                <c:pt idx="379">
                  <c:v>0.37915831663326655</c:v>
                </c:pt>
                <c:pt idx="380">
                  <c:v>0.76152304609218435</c:v>
                </c:pt>
                <c:pt idx="381">
                  <c:v>0.31609632446134345</c:v>
                </c:pt>
                <c:pt idx="382">
                  <c:v>0.52549999999999997</c:v>
                </c:pt>
                <c:pt idx="383">
                  <c:v>0.4093181818181818</c:v>
                </c:pt>
                <c:pt idx="384">
                  <c:v>0.76015203040608126</c:v>
                </c:pt>
                <c:pt idx="385">
                  <c:v>0.61179087875417126</c:v>
                </c:pt>
                <c:pt idx="386">
                  <c:v>0.21212121212121213</c:v>
                </c:pt>
                <c:pt idx="387">
                  <c:v>0.15549295774647887</c:v>
                </c:pt>
                <c:pt idx="388">
                  <c:v>0.66291432145090678</c:v>
                </c:pt>
                <c:pt idx="389">
                  <c:v>0.56685561853951316</c:v>
                </c:pt>
                <c:pt idx="390">
                  <c:v>0.57183702644746248</c:v>
                </c:pt>
                <c:pt idx="391">
                  <c:v>0.61633281972265019</c:v>
                </c:pt>
                <c:pt idx="392">
                  <c:v>0.4170141784820684</c:v>
                </c:pt>
                <c:pt idx="393">
                  <c:v>0.4170141784820684</c:v>
                </c:pt>
                <c:pt idx="394">
                  <c:v>0.40394230769230771</c:v>
                </c:pt>
                <c:pt idx="395">
                  <c:v>0.51387696709585118</c:v>
                </c:pt>
                <c:pt idx="396">
                  <c:v>0.20676512625059551</c:v>
                </c:pt>
                <c:pt idx="397">
                  <c:v>0</c:v>
                </c:pt>
                <c:pt idx="398">
                  <c:v>0.73133179368745194</c:v>
                </c:pt>
                <c:pt idx="399">
                  <c:v>0.73133179368745194</c:v>
                </c:pt>
                <c:pt idx="400">
                  <c:v>0.33644548182727574</c:v>
                </c:pt>
                <c:pt idx="401">
                  <c:v>0.13337779259753252</c:v>
                </c:pt>
                <c:pt idx="402">
                  <c:v>0.71919191919191916</c:v>
                </c:pt>
                <c:pt idx="403">
                  <c:v>0.73277310924369743</c:v>
                </c:pt>
                <c:pt idx="404">
                  <c:v>0.27291666666666664</c:v>
                </c:pt>
                <c:pt idx="405">
                  <c:v>0.11272727272727273</c:v>
                </c:pt>
                <c:pt idx="406">
                  <c:v>0.48387609213661636</c:v>
                </c:pt>
                <c:pt idx="407">
                  <c:v>0.40050000000000002</c:v>
                </c:pt>
                <c:pt idx="408">
                  <c:v>0.34234234234234234</c:v>
                </c:pt>
                <c:pt idx="409">
                  <c:v>0</c:v>
                </c:pt>
                <c:pt idx="410">
                  <c:v>0.91004550227511372</c:v>
                </c:pt>
                <c:pt idx="411">
                  <c:v>0.91004550227511372</c:v>
                </c:pt>
                <c:pt idx="412">
                  <c:v>0.91004550227511372</c:v>
                </c:pt>
                <c:pt idx="413">
                  <c:v>0.91004550227511372</c:v>
                </c:pt>
                <c:pt idx="414">
                  <c:v>0.91004550227511372</c:v>
                </c:pt>
                <c:pt idx="415">
                  <c:v>6.2893081761006289E-2</c:v>
                </c:pt>
                <c:pt idx="416">
                  <c:v>0.667779632721202</c:v>
                </c:pt>
                <c:pt idx="417">
                  <c:v>0.52684210526315789</c:v>
                </c:pt>
                <c:pt idx="418">
                  <c:v>0.52526263131565787</c:v>
                </c:pt>
                <c:pt idx="419">
                  <c:v>0.52526263131565787</c:v>
                </c:pt>
                <c:pt idx="420">
                  <c:v>0.29708448606086402</c:v>
                </c:pt>
                <c:pt idx="421">
                  <c:v>0</c:v>
                </c:pt>
                <c:pt idx="422">
                  <c:v>0.54572271386430682</c:v>
                </c:pt>
                <c:pt idx="423">
                  <c:v>0.31077313054499367</c:v>
                </c:pt>
                <c:pt idx="424">
                  <c:v>0.19349794238683127</c:v>
                </c:pt>
                <c:pt idx="425">
                  <c:v>0</c:v>
                </c:pt>
                <c:pt idx="426">
                  <c:v>0.18751171948246764</c:v>
                </c:pt>
                <c:pt idx="427">
                  <c:v>0.29262536873156342</c:v>
                </c:pt>
                <c:pt idx="428">
                  <c:v>0.58365758754863817</c:v>
                </c:pt>
                <c:pt idx="429">
                  <c:v>0.26060606060606062</c:v>
                </c:pt>
                <c:pt idx="430">
                  <c:v>0.65065065065065064</c:v>
                </c:pt>
                <c:pt idx="431">
                  <c:v>0.69284064665127021</c:v>
                </c:pt>
                <c:pt idx="432">
                  <c:v>0.25714285714285712</c:v>
                </c:pt>
                <c:pt idx="433">
                  <c:v>0.60120240480961928</c:v>
                </c:pt>
                <c:pt idx="434">
                  <c:v>0.60120240480961928</c:v>
                </c:pt>
                <c:pt idx="435">
                  <c:v>0.4963302752293578</c:v>
                </c:pt>
                <c:pt idx="436">
                  <c:v>0.74029611844737897</c:v>
                </c:pt>
                <c:pt idx="437">
                  <c:v>0.32953020134228189</c:v>
                </c:pt>
                <c:pt idx="438">
                  <c:v>0.60030015007503756</c:v>
                </c:pt>
                <c:pt idx="439">
                  <c:v>0.81680280046674447</c:v>
                </c:pt>
                <c:pt idx="440">
                  <c:v>0.6151260504201681</c:v>
                </c:pt>
                <c:pt idx="441">
                  <c:v>0.29060124127230413</c:v>
                </c:pt>
                <c:pt idx="442">
                  <c:v>0.25002083506958911</c:v>
                </c:pt>
                <c:pt idx="443">
                  <c:v>0.25002083506958911</c:v>
                </c:pt>
                <c:pt idx="444">
                  <c:v>0.25002083506958911</c:v>
                </c:pt>
                <c:pt idx="445">
                  <c:v>0.37509377344336087</c:v>
                </c:pt>
                <c:pt idx="446">
                  <c:v>0.6287510717347814</c:v>
                </c:pt>
                <c:pt idx="447">
                  <c:v>0.21276595744680851</c:v>
                </c:pt>
                <c:pt idx="448">
                  <c:v>5.0909090909090911E-2</c:v>
                </c:pt>
                <c:pt idx="449">
                  <c:v>0.71530758226037194</c:v>
                </c:pt>
                <c:pt idx="450">
                  <c:v>0.62062062062062062</c:v>
                </c:pt>
                <c:pt idx="451">
                  <c:v>0.49811320754716981</c:v>
                </c:pt>
                <c:pt idx="452">
                  <c:v>9.7290322580645155E-2</c:v>
                </c:pt>
                <c:pt idx="453">
                  <c:v>0.37523452157598497</c:v>
                </c:pt>
                <c:pt idx="454">
                  <c:v>0.38653933606184632</c:v>
                </c:pt>
                <c:pt idx="455">
                  <c:v>0.32577981651376148</c:v>
                </c:pt>
                <c:pt idx="456">
                  <c:v>0.36683333333333334</c:v>
                </c:pt>
                <c:pt idx="457">
                  <c:v>0.4184168012924071</c:v>
                </c:pt>
                <c:pt idx="458">
                  <c:v>0.61935483870967745</c:v>
                </c:pt>
                <c:pt idx="459">
                  <c:v>0.33407572383073497</c:v>
                </c:pt>
                <c:pt idx="460">
                  <c:v>0.65644699140401142</c:v>
                </c:pt>
                <c:pt idx="461">
                  <c:v>0.20033388981636061</c:v>
                </c:pt>
                <c:pt idx="462">
                  <c:v>0.33909348441926346</c:v>
                </c:pt>
                <c:pt idx="463">
                  <c:v>0.10578947368421053</c:v>
                </c:pt>
                <c:pt idx="464">
                  <c:v>0.42105263157894735</c:v>
                </c:pt>
                <c:pt idx="465">
                  <c:v>0.55055055055055058</c:v>
                </c:pt>
                <c:pt idx="466">
                  <c:v>0.47775000000000001</c:v>
                </c:pt>
                <c:pt idx="467">
                  <c:v>0.34697959183673471</c:v>
                </c:pt>
                <c:pt idx="468">
                  <c:v>0.35415384615384615</c:v>
                </c:pt>
                <c:pt idx="469">
                  <c:v>0.31364205256570715</c:v>
                </c:pt>
                <c:pt idx="470">
                  <c:v>0.49246153846153845</c:v>
                </c:pt>
                <c:pt idx="471">
                  <c:v>0.47815938646215406</c:v>
                </c:pt>
                <c:pt idx="472">
                  <c:v>0.43815261044176707</c:v>
                </c:pt>
                <c:pt idx="473">
                  <c:v>0.10256673248032001</c:v>
                </c:pt>
                <c:pt idx="474">
                  <c:v>0.63375583722481654</c:v>
                </c:pt>
                <c:pt idx="475">
                  <c:v>0.46555183946488293</c:v>
                </c:pt>
                <c:pt idx="476">
                  <c:v>0.42605539882021032</c:v>
                </c:pt>
                <c:pt idx="477">
                  <c:v>0.65573770491803274</c:v>
                </c:pt>
                <c:pt idx="478">
                  <c:v>0.38350515463917528</c:v>
                </c:pt>
                <c:pt idx="479">
                  <c:v>0.4408817635270541</c:v>
                </c:pt>
                <c:pt idx="480">
                  <c:v>0</c:v>
                </c:pt>
                <c:pt idx="481">
                  <c:v>0</c:v>
                </c:pt>
                <c:pt idx="482">
                  <c:v>0.31088082901554404</c:v>
                </c:pt>
                <c:pt idx="483">
                  <c:v>0.5919899874843555</c:v>
                </c:pt>
                <c:pt idx="484">
                  <c:v>0.1</c:v>
                </c:pt>
                <c:pt idx="485">
                  <c:v>0.60020006668889625</c:v>
                </c:pt>
                <c:pt idx="486">
                  <c:v>0.25020850708924103</c:v>
                </c:pt>
                <c:pt idx="487">
                  <c:v>0.35076252723311546</c:v>
                </c:pt>
                <c:pt idx="488">
                  <c:v>0.62032406481296254</c:v>
                </c:pt>
                <c:pt idx="489">
                  <c:v>0.60012002400480091</c:v>
                </c:pt>
                <c:pt idx="490">
                  <c:v>0.7498075442648191</c:v>
                </c:pt>
                <c:pt idx="491">
                  <c:v>0.70427661510464057</c:v>
                </c:pt>
                <c:pt idx="492">
                  <c:v>0.25062656641604009</c:v>
                </c:pt>
                <c:pt idx="493">
                  <c:v>0.4065040650406504</c:v>
                </c:pt>
                <c:pt idx="494">
                  <c:v>0.2334889926617745</c:v>
                </c:pt>
                <c:pt idx="495">
                  <c:v>0.43640330939176286</c:v>
                </c:pt>
                <c:pt idx="496">
                  <c:v>0.50691875599397174</c:v>
                </c:pt>
                <c:pt idx="497">
                  <c:v>0.40869565217391307</c:v>
                </c:pt>
                <c:pt idx="498">
                  <c:v>0.42863266180882981</c:v>
                </c:pt>
                <c:pt idx="499">
                  <c:v>0.60120240480961928</c:v>
                </c:pt>
                <c:pt idx="500">
                  <c:v>0.13043478260869565</c:v>
                </c:pt>
                <c:pt idx="501">
                  <c:v>0.6412825651302605</c:v>
                </c:pt>
                <c:pt idx="502">
                  <c:v>0.66374999999999995</c:v>
                </c:pt>
                <c:pt idx="503">
                  <c:v>0.60120240480961928</c:v>
                </c:pt>
                <c:pt idx="504">
                  <c:v>0.55055055055055058</c:v>
                </c:pt>
                <c:pt idx="505">
                  <c:v>0.42760416666666667</c:v>
                </c:pt>
                <c:pt idx="506">
                  <c:v>4.4024458032240137E-2</c:v>
                </c:pt>
                <c:pt idx="507">
                  <c:v>0.49958275382475659</c:v>
                </c:pt>
                <c:pt idx="508">
                  <c:v>0.55055055055055058</c:v>
                </c:pt>
                <c:pt idx="509">
                  <c:v>0.46733333333333332</c:v>
                </c:pt>
                <c:pt idx="510">
                  <c:v>0.66666666666666663</c:v>
                </c:pt>
                <c:pt idx="511">
                  <c:v>0.31065830721003135</c:v>
                </c:pt>
                <c:pt idx="512">
                  <c:v>0.79959919839679361</c:v>
                </c:pt>
                <c:pt idx="513">
                  <c:v>0.29979993331110372</c:v>
                </c:pt>
                <c:pt idx="514">
                  <c:v>0.29979993331110372</c:v>
                </c:pt>
                <c:pt idx="515">
                  <c:v>0.28549481957842088</c:v>
                </c:pt>
                <c:pt idx="516">
                  <c:v>0.74559010729223496</c:v>
                </c:pt>
                <c:pt idx="517">
                  <c:v>0</c:v>
                </c:pt>
                <c:pt idx="518">
                  <c:v>0.70351758793969854</c:v>
                </c:pt>
                <c:pt idx="519">
                  <c:v>0.70351758793969854</c:v>
                </c:pt>
                <c:pt idx="520">
                  <c:v>0.44176706827309237</c:v>
                </c:pt>
                <c:pt idx="521">
                  <c:v>0.70568561872909696</c:v>
                </c:pt>
                <c:pt idx="522">
                  <c:v>0.70909547738693479</c:v>
                </c:pt>
                <c:pt idx="523">
                  <c:v>0.48192771084337349</c:v>
                </c:pt>
                <c:pt idx="524">
                  <c:v>0.69616026711185308</c:v>
                </c:pt>
                <c:pt idx="525">
                  <c:v>0.14171779141104293</c:v>
                </c:pt>
                <c:pt idx="526">
                  <c:v>0.14171779141104293</c:v>
                </c:pt>
                <c:pt idx="527">
                  <c:v>0.70351758793969854</c:v>
                </c:pt>
                <c:pt idx="528">
                  <c:v>0.44176706827309237</c:v>
                </c:pt>
                <c:pt idx="529">
                  <c:v>0</c:v>
                </c:pt>
                <c:pt idx="530">
                  <c:v>0.47406015037593985</c:v>
                </c:pt>
                <c:pt idx="531">
                  <c:v>0.75249999999999995</c:v>
                </c:pt>
                <c:pt idx="532">
                  <c:v>0.82164328657314634</c:v>
                </c:pt>
                <c:pt idx="533">
                  <c:v>0.6412825651302605</c:v>
                </c:pt>
                <c:pt idx="534">
                  <c:v>0.56197074672825253</c:v>
                </c:pt>
                <c:pt idx="535">
                  <c:v>7.0697674418604653E-2</c:v>
                </c:pt>
                <c:pt idx="536">
                  <c:v>0.66711140760507004</c:v>
                </c:pt>
                <c:pt idx="537">
                  <c:v>0.75007500750075007</c:v>
                </c:pt>
                <c:pt idx="538">
                  <c:v>0.38314176245210729</c:v>
                </c:pt>
                <c:pt idx="539">
                  <c:v>0.43665995975855132</c:v>
                </c:pt>
                <c:pt idx="540">
                  <c:v>0.05</c:v>
                </c:pt>
                <c:pt idx="541">
                  <c:v>0.47290909090909089</c:v>
                </c:pt>
                <c:pt idx="542">
                  <c:v>0.28251912889935255</c:v>
                </c:pt>
                <c:pt idx="543">
                  <c:v>0.70070070070070067</c:v>
                </c:pt>
                <c:pt idx="544">
                  <c:v>0.15007503751875939</c:v>
                </c:pt>
                <c:pt idx="545">
                  <c:v>0.58933333333333338</c:v>
                </c:pt>
                <c:pt idx="546">
                  <c:v>0.27273553744052847</c:v>
                </c:pt>
                <c:pt idx="547">
                  <c:v>0.90090090090090091</c:v>
                </c:pt>
                <c:pt idx="548">
                  <c:v>0.57285714285714284</c:v>
                </c:pt>
                <c:pt idx="549">
                  <c:v>0.50016672224074687</c:v>
                </c:pt>
                <c:pt idx="550">
                  <c:v>1.8749999999999999E-2</c:v>
                </c:pt>
                <c:pt idx="551">
                  <c:v>0</c:v>
                </c:pt>
                <c:pt idx="552">
                  <c:v>0.23514851485148514</c:v>
                </c:pt>
                <c:pt idx="553">
                  <c:v>0.64709806537691794</c:v>
                </c:pt>
                <c:pt idx="554">
                  <c:v>0.60030015007503756</c:v>
                </c:pt>
                <c:pt idx="555">
                  <c:v>0.7945694891032512</c:v>
                </c:pt>
                <c:pt idx="556">
                  <c:v>0.33867735470941884</c:v>
                </c:pt>
                <c:pt idx="557">
                  <c:v>0.48029739776951674</c:v>
                </c:pt>
                <c:pt idx="558">
                  <c:v>0.25006251562890724</c:v>
                </c:pt>
                <c:pt idx="559">
                  <c:v>0.65951359084406291</c:v>
                </c:pt>
                <c:pt idx="560">
                  <c:v>0.45511377844461115</c:v>
                </c:pt>
                <c:pt idx="561">
                  <c:v>0.50100200400801598</c:v>
                </c:pt>
                <c:pt idx="562">
                  <c:v>0.41569282136894825</c:v>
                </c:pt>
                <c:pt idx="563">
                  <c:v>0.43202668890742285</c:v>
                </c:pt>
                <c:pt idx="564">
                  <c:v>0.16616837136113297</c:v>
                </c:pt>
                <c:pt idx="565">
                  <c:v>0.61952380952380948</c:v>
                </c:pt>
                <c:pt idx="566">
                  <c:v>0.58029801324503316</c:v>
                </c:pt>
                <c:pt idx="567">
                  <c:v>0.42484969939879758</c:v>
                </c:pt>
                <c:pt idx="568">
                  <c:v>0.56175548589341695</c:v>
                </c:pt>
                <c:pt idx="569">
                  <c:v>0.30555555555555558</c:v>
                </c:pt>
                <c:pt idx="570">
                  <c:v>0.62515784361340454</c:v>
                </c:pt>
                <c:pt idx="571">
                  <c:v>0.25978835978835979</c:v>
                </c:pt>
                <c:pt idx="572">
                  <c:v>0</c:v>
                </c:pt>
                <c:pt idx="573">
                  <c:v>0.39183336770468136</c:v>
                </c:pt>
                <c:pt idx="574">
                  <c:v>0.26947791164658635</c:v>
                </c:pt>
                <c:pt idx="575">
                  <c:v>0.5</c:v>
                </c:pt>
                <c:pt idx="576">
                  <c:v>0.8952080042127436</c:v>
                </c:pt>
                <c:pt idx="577">
                  <c:v>0.80080080080080085</c:v>
                </c:pt>
                <c:pt idx="578">
                  <c:v>0.50125313283208017</c:v>
                </c:pt>
                <c:pt idx="579">
                  <c:v>0.65539841324594683</c:v>
                </c:pt>
                <c:pt idx="580">
                  <c:v>0.15296610169491526</c:v>
                </c:pt>
                <c:pt idx="581">
                  <c:v>0.27780864540504502</c:v>
                </c:pt>
                <c:pt idx="582">
                  <c:v>0.27780864540504502</c:v>
                </c:pt>
                <c:pt idx="583">
                  <c:v>0.27780864540504502</c:v>
                </c:pt>
                <c:pt idx="584">
                  <c:v>3.134328358208955E-2</c:v>
                </c:pt>
                <c:pt idx="585">
                  <c:v>0.45045045045045046</c:v>
                </c:pt>
                <c:pt idx="586">
                  <c:v>0.76953907815631262</c:v>
                </c:pt>
                <c:pt idx="587">
                  <c:v>0.70140280561122248</c:v>
                </c:pt>
                <c:pt idx="588">
                  <c:v>0.11742243436754177</c:v>
                </c:pt>
                <c:pt idx="589">
                  <c:v>0.45672031317964334</c:v>
                </c:pt>
                <c:pt idx="590">
                  <c:v>0.51443269505573019</c:v>
                </c:pt>
                <c:pt idx="591">
                  <c:v>0.15</c:v>
                </c:pt>
                <c:pt idx="592">
                  <c:v>0.40040040040040042</c:v>
                </c:pt>
                <c:pt idx="593">
                  <c:v>0.60012002400480091</c:v>
                </c:pt>
                <c:pt idx="594">
                  <c:v>0.50010002000400078</c:v>
                </c:pt>
                <c:pt idx="595">
                  <c:v>0.36727486756915834</c:v>
                </c:pt>
                <c:pt idx="596">
                  <c:v>0.48571428571428571</c:v>
                </c:pt>
                <c:pt idx="597">
                  <c:v>0.49924812030075189</c:v>
                </c:pt>
                <c:pt idx="598">
                  <c:v>0.41200706297822248</c:v>
                </c:pt>
                <c:pt idx="599">
                  <c:v>0.35017508754377191</c:v>
                </c:pt>
                <c:pt idx="600">
                  <c:v>0.43362241494329551</c:v>
                </c:pt>
                <c:pt idx="601">
                  <c:v>0.75093867334167708</c:v>
                </c:pt>
                <c:pt idx="602">
                  <c:v>8.4388185654008435E-2</c:v>
                </c:pt>
                <c:pt idx="603">
                  <c:v>0.28261483945303156</c:v>
                </c:pt>
                <c:pt idx="604">
                  <c:v>0.25000625015625388</c:v>
                </c:pt>
                <c:pt idx="605">
                  <c:v>0.22148205928237133</c:v>
                </c:pt>
                <c:pt idx="606">
                  <c:v>0.21529443112176924</c:v>
                </c:pt>
                <c:pt idx="607">
                  <c:v>0.25062656641604009</c:v>
                </c:pt>
                <c:pt idx="608">
                  <c:v>2.6666666666666668E-2</c:v>
                </c:pt>
                <c:pt idx="609">
                  <c:v>0.15111111111111111</c:v>
                </c:pt>
                <c:pt idx="610">
                  <c:v>0.203125</c:v>
                </c:pt>
                <c:pt idx="611">
                  <c:v>0.37523452157598497</c:v>
                </c:pt>
                <c:pt idx="612">
                  <c:v>0.37523452157598497</c:v>
                </c:pt>
                <c:pt idx="613">
                  <c:v>5.7818659658344283E-2</c:v>
                </c:pt>
                <c:pt idx="614">
                  <c:v>0.35035035035035034</c:v>
                </c:pt>
                <c:pt idx="615">
                  <c:v>0.27615480649188512</c:v>
                </c:pt>
                <c:pt idx="616">
                  <c:v>0.5000833472245374</c:v>
                </c:pt>
                <c:pt idx="617">
                  <c:v>0.31127348643006264</c:v>
                </c:pt>
                <c:pt idx="618">
                  <c:v>0.41417769376181474</c:v>
                </c:pt>
                <c:pt idx="619">
                  <c:v>0.32313117066290548</c:v>
                </c:pt>
                <c:pt idx="620">
                  <c:v>0.341931330472103</c:v>
                </c:pt>
                <c:pt idx="621">
                  <c:v>0.38626023657870789</c:v>
                </c:pt>
                <c:pt idx="622">
                  <c:v>0.55873925501432664</c:v>
                </c:pt>
                <c:pt idx="623">
                  <c:v>0.22411924119241192</c:v>
                </c:pt>
                <c:pt idx="624">
                  <c:v>0.39943342776203966</c:v>
                </c:pt>
                <c:pt idx="625">
                  <c:v>0.28333805563426057</c:v>
                </c:pt>
                <c:pt idx="626">
                  <c:v>0.11428734696209945</c:v>
                </c:pt>
                <c:pt idx="627">
                  <c:v>0.15015015015015015</c:v>
                </c:pt>
                <c:pt idx="628">
                  <c:v>0.37546933667083854</c:v>
                </c:pt>
                <c:pt idx="629">
                  <c:v>0.64924623115577884</c:v>
                </c:pt>
                <c:pt idx="630">
                  <c:v>0.53671627226152718</c:v>
                </c:pt>
                <c:pt idx="631">
                  <c:v>0.34618047542118624</c:v>
                </c:pt>
                <c:pt idx="632">
                  <c:v>0.2781316348195329</c:v>
                </c:pt>
                <c:pt idx="633">
                  <c:v>0.14374999999999999</c:v>
                </c:pt>
                <c:pt idx="634">
                  <c:v>0.53067993366500832</c:v>
                </c:pt>
                <c:pt idx="635">
                  <c:v>0.31832651205093226</c:v>
                </c:pt>
                <c:pt idx="636">
                  <c:v>0.37593984962406013</c:v>
                </c:pt>
                <c:pt idx="637">
                  <c:v>0.48399999999999999</c:v>
                </c:pt>
                <c:pt idx="638">
                  <c:v>0.87987987987987992</c:v>
                </c:pt>
                <c:pt idx="639">
                  <c:v>0.31351351351351353</c:v>
                </c:pt>
                <c:pt idx="640">
                  <c:v>0.58182509505703417</c:v>
                </c:pt>
                <c:pt idx="641">
                  <c:v>0.72536268134067039</c:v>
                </c:pt>
                <c:pt idx="642">
                  <c:v>0.28619047619047622</c:v>
                </c:pt>
                <c:pt idx="643">
                  <c:v>0.52634349176272432</c:v>
                </c:pt>
                <c:pt idx="644">
                  <c:v>0.5474820143884892</c:v>
                </c:pt>
                <c:pt idx="645">
                  <c:v>0.66066066066066065</c:v>
                </c:pt>
                <c:pt idx="646">
                  <c:v>0.66066066066066065</c:v>
                </c:pt>
                <c:pt idx="647">
                  <c:v>0.66244374062343725</c:v>
                </c:pt>
                <c:pt idx="648">
                  <c:v>0.46189376443418012</c:v>
                </c:pt>
                <c:pt idx="649">
                  <c:v>0.1</c:v>
                </c:pt>
                <c:pt idx="650">
                  <c:v>0.65539841324594683</c:v>
                </c:pt>
                <c:pt idx="651">
                  <c:v>0.23078698361412417</c:v>
                </c:pt>
                <c:pt idx="652">
                  <c:v>0.21134020618556701</c:v>
                </c:pt>
                <c:pt idx="653">
                  <c:v>0.38552875695732841</c:v>
                </c:pt>
                <c:pt idx="654">
                  <c:v>0.58430717863105175</c:v>
                </c:pt>
                <c:pt idx="655">
                  <c:v>0.60200668896321075</c:v>
                </c:pt>
                <c:pt idx="656">
                  <c:v>0.44253037884203</c:v>
                </c:pt>
                <c:pt idx="657">
                  <c:v>0.33203342618384402</c:v>
                </c:pt>
                <c:pt idx="658">
                  <c:v>0.40587867417135709</c:v>
                </c:pt>
                <c:pt idx="659">
                  <c:v>0</c:v>
                </c:pt>
                <c:pt idx="660">
                  <c:v>0</c:v>
                </c:pt>
                <c:pt idx="661">
                  <c:v>0.33335887807494829</c:v>
                </c:pt>
                <c:pt idx="662">
                  <c:v>0.23541176470588235</c:v>
                </c:pt>
                <c:pt idx="663">
                  <c:v>0.44773869346733669</c:v>
                </c:pt>
                <c:pt idx="664">
                  <c:v>0.39913939393939396</c:v>
                </c:pt>
                <c:pt idx="665">
                  <c:v>0.58343057176196034</c:v>
                </c:pt>
                <c:pt idx="666">
                  <c:v>0</c:v>
                </c:pt>
                <c:pt idx="667">
                  <c:v>0</c:v>
                </c:pt>
                <c:pt idx="668">
                  <c:v>0.2</c:v>
                </c:pt>
                <c:pt idx="669">
                  <c:v>0.73382254836557703</c:v>
                </c:pt>
                <c:pt idx="670">
                  <c:v>0.53087248322147651</c:v>
                </c:pt>
                <c:pt idx="671">
                  <c:v>0.5431675242995998</c:v>
                </c:pt>
                <c:pt idx="672">
                  <c:v>0.88488488488488493</c:v>
                </c:pt>
                <c:pt idx="673">
                  <c:v>0.78031212484993995</c:v>
                </c:pt>
                <c:pt idx="674">
                  <c:v>0.69346666666666668</c:v>
                </c:pt>
                <c:pt idx="675">
                  <c:v>0.52428571428571424</c:v>
                </c:pt>
                <c:pt idx="676">
                  <c:v>0.58416666666666661</c:v>
                </c:pt>
                <c:pt idx="677">
                  <c:v>0.59437499999999999</c:v>
                </c:pt>
                <c:pt idx="678">
                  <c:v>0.64864864864864868</c:v>
                </c:pt>
                <c:pt idx="679">
                  <c:v>0.2016</c:v>
                </c:pt>
                <c:pt idx="680">
                  <c:v>0.53422370617696158</c:v>
                </c:pt>
                <c:pt idx="681">
                  <c:v>0.62378378378378374</c:v>
                </c:pt>
                <c:pt idx="682">
                  <c:v>0.43478260869565216</c:v>
                </c:pt>
                <c:pt idx="683">
                  <c:v>0.27758112094395282</c:v>
                </c:pt>
                <c:pt idx="684">
                  <c:v>0.50076923076923074</c:v>
                </c:pt>
                <c:pt idx="685">
                  <c:v>0.60534223706176959</c:v>
                </c:pt>
                <c:pt idx="686">
                  <c:v>0.50025004167361231</c:v>
                </c:pt>
                <c:pt idx="687">
                  <c:v>0.50025004167361231</c:v>
                </c:pt>
                <c:pt idx="688">
                  <c:v>0.26020408163265307</c:v>
                </c:pt>
                <c:pt idx="689">
                  <c:v>0.37608000000000003</c:v>
                </c:pt>
                <c:pt idx="690">
                  <c:v>0.78521939953810627</c:v>
                </c:pt>
                <c:pt idx="691">
                  <c:v>0.37254901960784315</c:v>
                </c:pt>
                <c:pt idx="692">
                  <c:v>0</c:v>
                </c:pt>
                <c:pt idx="693">
                  <c:v>0.40160642570281124</c:v>
                </c:pt>
                <c:pt idx="694">
                  <c:v>0</c:v>
                </c:pt>
                <c:pt idx="695">
                  <c:v>0.72144288577154314</c:v>
                </c:pt>
                <c:pt idx="696">
                  <c:v>0.59111111111111114</c:v>
                </c:pt>
                <c:pt idx="697">
                  <c:v>0.51788268955650929</c:v>
                </c:pt>
                <c:pt idx="698">
                  <c:v>0.6546153846153846</c:v>
                </c:pt>
                <c:pt idx="699">
                  <c:v>0.4903529411764706</c:v>
                </c:pt>
                <c:pt idx="700">
                  <c:v>0.60619999999999996</c:v>
                </c:pt>
                <c:pt idx="701">
                  <c:v>0</c:v>
                </c:pt>
                <c:pt idx="702">
                  <c:v>0.50050050050050054</c:v>
                </c:pt>
                <c:pt idx="703">
                  <c:v>0.48417266187050362</c:v>
                </c:pt>
                <c:pt idx="704">
                  <c:v>0.35961538461538461</c:v>
                </c:pt>
                <c:pt idx="705">
                  <c:v>0</c:v>
                </c:pt>
                <c:pt idx="706">
                  <c:v>0.60150375939849621</c:v>
                </c:pt>
                <c:pt idx="707">
                  <c:v>0.70035017508754382</c:v>
                </c:pt>
                <c:pt idx="708">
                  <c:v>0.59998666622220742</c:v>
                </c:pt>
                <c:pt idx="709">
                  <c:v>0</c:v>
                </c:pt>
                <c:pt idx="710">
                  <c:v>0.36166666666666669</c:v>
                </c:pt>
                <c:pt idx="711">
                  <c:v>0.8952080042127436</c:v>
                </c:pt>
                <c:pt idx="712">
                  <c:v>0.42476238119059528</c:v>
                </c:pt>
                <c:pt idx="713">
                  <c:v>0.31693095877043181</c:v>
                </c:pt>
                <c:pt idx="714">
                  <c:v>0.3141183195198628</c:v>
                </c:pt>
                <c:pt idx="715">
                  <c:v>0.31237757866222132</c:v>
                </c:pt>
                <c:pt idx="716">
                  <c:v>0.23973589435774309</c:v>
                </c:pt>
                <c:pt idx="717">
                  <c:v>0.13974683544303798</c:v>
                </c:pt>
                <c:pt idx="718">
                  <c:v>0.5008347245409015</c:v>
                </c:pt>
                <c:pt idx="719">
                  <c:v>0.5831943553559974</c:v>
                </c:pt>
                <c:pt idx="720">
                  <c:v>0.5532904148783977</c:v>
                </c:pt>
                <c:pt idx="721">
                  <c:v>0.29053254437869824</c:v>
                </c:pt>
                <c:pt idx="722">
                  <c:v>0</c:v>
                </c:pt>
                <c:pt idx="723">
                  <c:v>3.8327526132404179E-2</c:v>
                </c:pt>
                <c:pt idx="724">
                  <c:v>0.37593984962406013</c:v>
                </c:pt>
                <c:pt idx="725">
                  <c:v>0.38276553106212424</c:v>
                </c:pt>
                <c:pt idx="726">
                  <c:v>0.60004800384030721</c:v>
                </c:pt>
                <c:pt idx="727">
                  <c:v>1.8749999999999999E-2</c:v>
                </c:pt>
                <c:pt idx="728">
                  <c:v>0</c:v>
                </c:pt>
                <c:pt idx="729">
                  <c:v>0.94118823764752946</c:v>
                </c:pt>
                <c:pt idx="730">
                  <c:v>0.26684456304202803</c:v>
                </c:pt>
                <c:pt idx="731">
                  <c:v>0.70043777360850534</c:v>
                </c:pt>
                <c:pt idx="732">
                  <c:v>0.4148148148148148</c:v>
                </c:pt>
                <c:pt idx="733">
                  <c:v>0.54021608643457386</c:v>
                </c:pt>
                <c:pt idx="734">
                  <c:v>0.78346391065177534</c:v>
                </c:pt>
                <c:pt idx="735">
                  <c:v>0.76679446574429067</c:v>
                </c:pt>
                <c:pt idx="736">
                  <c:v>0.78346391065177534</c:v>
                </c:pt>
                <c:pt idx="737">
                  <c:v>0.45004500450045004</c:v>
                </c:pt>
                <c:pt idx="738">
                  <c:v>0</c:v>
                </c:pt>
                <c:pt idx="739">
                  <c:v>0.420844327176781</c:v>
                </c:pt>
                <c:pt idx="740">
                  <c:v>0.52725250278086766</c:v>
                </c:pt>
                <c:pt idx="741">
                  <c:v>0.38774373259052924</c:v>
                </c:pt>
                <c:pt idx="742">
                  <c:v>0.4148296593186373</c:v>
                </c:pt>
                <c:pt idx="743">
                  <c:v>0.28655462184873948</c:v>
                </c:pt>
                <c:pt idx="744">
                  <c:v>0.76717811874583053</c:v>
                </c:pt>
                <c:pt idx="745">
                  <c:v>0.302146280475099</c:v>
                </c:pt>
                <c:pt idx="746">
                  <c:v>0.74716477651767843</c:v>
                </c:pt>
                <c:pt idx="747">
                  <c:v>0.26644435181325554</c:v>
                </c:pt>
                <c:pt idx="748">
                  <c:v>0.15788722341184869</c:v>
                </c:pt>
                <c:pt idx="749">
                  <c:v>0.50207612456747408</c:v>
                </c:pt>
                <c:pt idx="750">
                  <c:v>0.25123152709359609</c:v>
                </c:pt>
                <c:pt idx="751">
                  <c:v>0.5033333333333333</c:v>
                </c:pt>
                <c:pt idx="752">
                  <c:v>0.23301792445572736</c:v>
                </c:pt>
                <c:pt idx="753">
                  <c:v>0.30581613508442779</c:v>
                </c:pt>
                <c:pt idx="754">
                  <c:v>0.75086039203950317</c:v>
                </c:pt>
                <c:pt idx="755">
                  <c:v>0.46157396722824834</c:v>
                </c:pt>
                <c:pt idx="756">
                  <c:v>0.4819090909090909</c:v>
                </c:pt>
                <c:pt idx="757">
                  <c:v>0.33370411568409342</c:v>
                </c:pt>
                <c:pt idx="758">
                  <c:v>0.36647887323943662</c:v>
                </c:pt>
                <c:pt idx="759">
                  <c:v>0.36861506055818855</c:v>
                </c:pt>
                <c:pt idx="760">
                  <c:v>0.75959933222036724</c:v>
                </c:pt>
                <c:pt idx="761">
                  <c:v>0.59949937421777222</c:v>
                </c:pt>
                <c:pt idx="762">
                  <c:v>0.2</c:v>
                </c:pt>
                <c:pt idx="763">
                  <c:v>0.49894459102902372</c:v>
                </c:pt>
                <c:pt idx="764">
                  <c:v>0.1718723037100949</c:v>
                </c:pt>
                <c:pt idx="765">
                  <c:v>0.24562737642585553</c:v>
                </c:pt>
                <c:pt idx="766">
                  <c:v>2.570694087403599E-2</c:v>
                </c:pt>
                <c:pt idx="767">
                  <c:v>0.58357649020425173</c:v>
                </c:pt>
                <c:pt idx="768">
                  <c:v>0.11055276381909548</c:v>
                </c:pt>
                <c:pt idx="769">
                  <c:v>0.15</c:v>
                </c:pt>
                <c:pt idx="770">
                  <c:v>0.52684210526315789</c:v>
                </c:pt>
                <c:pt idx="771">
                  <c:v>0.13257142857142856</c:v>
                </c:pt>
                <c:pt idx="772">
                  <c:v>0.75537768884442225</c:v>
                </c:pt>
                <c:pt idx="773">
                  <c:v>0.41539999999999999</c:v>
                </c:pt>
                <c:pt idx="774">
                  <c:v>0.35305882352941176</c:v>
                </c:pt>
                <c:pt idx="775">
                  <c:v>0.37593984962406013</c:v>
                </c:pt>
                <c:pt idx="776">
                  <c:v>0.5445445445445446</c:v>
                </c:pt>
                <c:pt idx="777">
                  <c:v>0.12094395280235988</c:v>
                </c:pt>
                <c:pt idx="778">
                  <c:v>0.27938213566151782</c:v>
                </c:pt>
                <c:pt idx="779">
                  <c:v>0.31937500000000002</c:v>
                </c:pt>
                <c:pt idx="780">
                  <c:v>0.37633763376337631</c:v>
                </c:pt>
                <c:pt idx="781">
                  <c:v>0.53351117039013007</c:v>
                </c:pt>
                <c:pt idx="782">
                  <c:v>0.58639053254437867</c:v>
                </c:pt>
                <c:pt idx="783">
                  <c:v>0.46880733944954128</c:v>
                </c:pt>
                <c:pt idx="784">
                  <c:v>0.67067067067067065</c:v>
                </c:pt>
                <c:pt idx="785">
                  <c:v>0.51002000000000003</c:v>
                </c:pt>
                <c:pt idx="786">
                  <c:v>0.55013753438359592</c:v>
                </c:pt>
                <c:pt idx="787">
                  <c:v>0.17794486215538846</c:v>
                </c:pt>
                <c:pt idx="788">
                  <c:v>0.77307867212369263</c:v>
                </c:pt>
                <c:pt idx="789">
                  <c:v>0.42918454935622319</c:v>
                </c:pt>
                <c:pt idx="790">
                  <c:v>0.80040020010004997</c:v>
                </c:pt>
                <c:pt idx="791">
                  <c:v>0.35980392156862745</c:v>
                </c:pt>
                <c:pt idx="792">
                  <c:v>0.77795065570126698</c:v>
                </c:pt>
                <c:pt idx="793">
                  <c:v>0.75037518759379684</c:v>
                </c:pt>
                <c:pt idx="794">
                  <c:v>0</c:v>
                </c:pt>
                <c:pt idx="795">
                  <c:v>0.60113092648977817</c:v>
                </c:pt>
                <c:pt idx="796">
                  <c:v>0.73133179368745194</c:v>
                </c:pt>
                <c:pt idx="797">
                  <c:v>0.41363636363636364</c:v>
                </c:pt>
                <c:pt idx="798">
                  <c:v>0.43426766679826295</c:v>
                </c:pt>
                <c:pt idx="799">
                  <c:v>0.17565698478561548</c:v>
                </c:pt>
                <c:pt idx="800">
                  <c:v>0</c:v>
                </c:pt>
                <c:pt idx="801">
                  <c:v>0.58749181401440731</c:v>
                </c:pt>
                <c:pt idx="802">
                  <c:v>0.46674445740956827</c:v>
                </c:pt>
                <c:pt idx="803">
                  <c:v>0.38244656662119147</c:v>
                </c:pt>
                <c:pt idx="804">
                  <c:v>0.25041736227045075</c:v>
                </c:pt>
                <c:pt idx="805">
                  <c:v>0.22083333333333333</c:v>
                </c:pt>
                <c:pt idx="806">
                  <c:v>0.42942942942942941</c:v>
                </c:pt>
                <c:pt idx="807">
                  <c:v>0.4852358127699864</c:v>
                </c:pt>
                <c:pt idx="808">
                  <c:v>0.74874874874874875</c:v>
                </c:pt>
                <c:pt idx="809">
                  <c:v>0.81892629663330296</c:v>
                </c:pt>
                <c:pt idx="810">
                  <c:v>1.4306151645207439E-3</c:v>
                </c:pt>
                <c:pt idx="811">
                  <c:v>0.34313725490196079</c:v>
                </c:pt>
                <c:pt idx="812">
                  <c:v>0.16672224074691563</c:v>
                </c:pt>
                <c:pt idx="813">
                  <c:v>0.13296275708727071</c:v>
                </c:pt>
                <c:pt idx="814">
                  <c:v>0.62062062062062062</c:v>
                </c:pt>
                <c:pt idx="815">
                  <c:v>0.33335802652048302</c:v>
                </c:pt>
                <c:pt idx="816">
                  <c:v>0</c:v>
                </c:pt>
                <c:pt idx="817">
                  <c:v>0.1000020000400008</c:v>
                </c:pt>
                <c:pt idx="818">
                  <c:v>0.1</c:v>
                </c:pt>
                <c:pt idx="819">
                  <c:v>0.250126582278481</c:v>
                </c:pt>
                <c:pt idx="820">
                  <c:v>0.65514103730664242</c:v>
                </c:pt>
                <c:pt idx="821">
                  <c:v>0.57274999999999998</c:v>
                </c:pt>
                <c:pt idx="822">
                  <c:v>0.5008347245409015</c:v>
                </c:pt>
                <c:pt idx="823">
                  <c:v>0.46914893617021275</c:v>
                </c:pt>
                <c:pt idx="824">
                  <c:v>0.5583982202447163</c:v>
                </c:pt>
                <c:pt idx="825">
                  <c:v>0.53511705685618727</c:v>
                </c:pt>
                <c:pt idx="826">
                  <c:v>0.24113842173350583</c:v>
                </c:pt>
                <c:pt idx="827">
                  <c:v>0.50003125195324705</c:v>
                </c:pt>
                <c:pt idx="828">
                  <c:v>0.51933064050778999</c:v>
                </c:pt>
                <c:pt idx="829">
                  <c:v>0.57224606580829762</c:v>
                </c:pt>
                <c:pt idx="830">
                  <c:v>0.53218087006214732</c:v>
                </c:pt>
                <c:pt idx="831">
                  <c:v>0.28948130213952999</c:v>
                </c:pt>
                <c:pt idx="832">
                  <c:v>0.53907815631262523</c:v>
                </c:pt>
                <c:pt idx="833">
                  <c:v>0.69949874686716795</c:v>
                </c:pt>
                <c:pt idx="834">
                  <c:v>0.25838728663919952</c:v>
                </c:pt>
                <c:pt idx="835">
                  <c:v>0.13636363636363635</c:v>
                </c:pt>
                <c:pt idx="836">
                  <c:v>0.68210262828535673</c:v>
                </c:pt>
                <c:pt idx="837">
                  <c:v>0.80053368912608402</c:v>
                </c:pt>
                <c:pt idx="838">
                  <c:v>0.11339633129516398</c:v>
                </c:pt>
                <c:pt idx="839">
                  <c:v>0.46488294314381273</c:v>
                </c:pt>
                <c:pt idx="840">
                  <c:v>0.2774874930516954</c:v>
                </c:pt>
                <c:pt idx="841">
                  <c:v>0.60060060060060061</c:v>
                </c:pt>
                <c:pt idx="842">
                  <c:v>0.60060060060060061</c:v>
                </c:pt>
                <c:pt idx="843">
                  <c:v>0.65514103730664242</c:v>
                </c:pt>
                <c:pt idx="844">
                  <c:v>0.65514103730664242</c:v>
                </c:pt>
                <c:pt idx="845">
                  <c:v>0.38512820512820511</c:v>
                </c:pt>
                <c:pt idx="846">
                  <c:v>0.66470588235294115</c:v>
                </c:pt>
                <c:pt idx="847">
                  <c:v>0.241917502787068</c:v>
                </c:pt>
                <c:pt idx="848">
                  <c:v>0.24575617283950618</c:v>
                </c:pt>
                <c:pt idx="849">
                  <c:v>0.25062656641604009</c:v>
                </c:pt>
                <c:pt idx="850">
                  <c:v>0.36789297658862874</c:v>
                </c:pt>
                <c:pt idx="851">
                  <c:v>0.61585835257890686</c:v>
                </c:pt>
                <c:pt idx="852">
                  <c:v>0.46682227409136379</c:v>
                </c:pt>
                <c:pt idx="853">
                  <c:v>0.60120240480961928</c:v>
                </c:pt>
                <c:pt idx="854">
                  <c:v>0.36653992395437263</c:v>
                </c:pt>
                <c:pt idx="855">
                  <c:v>0.27783251231527095</c:v>
                </c:pt>
                <c:pt idx="856">
                  <c:v>0.63694267515923564</c:v>
                </c:pt>
                <c:pt idx="857">
                  <c:v>0.63694267515923564</c:v>
                </c:pt>
                <c:pt idx="858">
                  <c:v>0.49399999999999999</c:v>
                </c:pt>
                <c:pt idx="859">
                  <c:v>0.67467467467467468</c:v>
                </c:pt>
                <c:pt idx="860">
                  <c:v>0.70070070070070067</c:v>
                </c:pt>
                <c:pt idx="861">
                  <c:v>0.65808297567954221</c:v>
                </c:pt>
                <c:pt idx="862">
                  <c:v>0.81387591727818542</c:v>
                </c:pt>
                <c:pt idx="863">
                  <c:v>0.57171428571428573</c:v>
                </c:pt>
                <c:pt idx="864">
                  <c:v>0.47153322867608582</c:v>
                </c:pt>
                <c:pt idx="865">
                  <c:v>0</c:v>
                </c:pt>
                <c:pt idx="866">
                  <c:v>0.50226244343891402</c:v>
                </c:pt>
                <c:pt idx="867">
                  <c:v>9.6836668818592639E-2</c:v>
                </c:pt>
                <c:pt idx="868">
                  <c:v>0.63049999999999995</c:v>
                </c:pt>
                <c:pt idx="869">
                  <c:v>0.57457457457457461</c:v>
                </c:pt>
                <c:pt idx="870">
                  <c:v>6.25E-2</c:v>
                </c:pt>
                <c:pt idx="871">
                  <c:v>0.48420384187966342</c:v>
                </c:pt>
                <c:pt idx="872">
                  <c:v>0</c:v>
                </c:pt>
                <c:pt idx="873">
                  <c:v>0.36667888929630987</c:v>
                </c:pt>
                <c:pt idx="874">
                  <c:v>0.48</c:v>
                </c:pt>
                <c:pt idx="875">
                  <c:v>0.45786885245901637</c:v>
                </c:pt>
                <c:pt idx="876">
                  <c:v>0.24222222222222223</c:v>
                </c:pt>
                <c:pt idx="877">
                  <c:v>0.69797979797979803</c:v>
                </c:pt>
                <c:pt idx="878">
                  <c:v>0.15238095238095239</c:v>
                </c:pt>
                <c:pt idx="879">
                  <c:v>0.85085085085085088</c:v>
                </c:pt>
                <c:pt idx="880">
                  <c:v>0.80160320641282568</c:v>
                </c:pt>
                <c:pt idx="881">
                  <c:v>0.80160320641282568</c:v>
                </c:pt>
                <c:pt idx="882">
                  <c:v>0.60120240480961928</c:v>
                </c:pt>
                <c:pt idx="883">
                  <c:v>0.23142857142857143</c:v>
                </c:pt>
                <c:pt idx="884">
                  <c:v>0.3365810451727192</c:v>
                </c:pt>
                <c:pt idx="885">
                  <c:v>0.26684456304202803</c:v>
                </c:pt>
                <c:pt idx="886">
                  <c:v>0.85141903171953259</c:v>
                </c:pt>
                <c:pt idx="887">
                  <c:v>0.62947067238912735</c:v>
                </c:pt>
                <c:pt idx="888">
                  <c:v>0.25559845559845562</c:v>
                </c:pt>
                <c:pt idx="889">
                  <c:v>0.56285178236397748</c:v>
                </c:pt>
                <c:pt idx="890">
                  <c:v>0.51901267511674454</c:v>
                </c:pt>
                <c:pt idx="891">
                  <c:v>0.60085836909871249</c:v>
                </c:pt>
                <c:pt idx="892">
                  <c:v>0.15532425940752603</c:v>
                </c:pt>
                <c:pt idx="893">
                  <c:v>0.14428571428571429</c:v>
                </c:pt>
                <c:pt idx="894">
                  <c:v>7.8982597054886208E-2</c:v>
                </c:pt>
                <c:pt idx="895">
                  <c:v>0.11896813353566009</c:v>
                </c:pt>
                <c:pt idx="896">
                  <c:v>0.47460310846285264</c:v>
                </c:pt>
                <c:pt idx="897">
                  <c:v>0.60209643605870022</c:v>
                </c:pt>
                <c:pt idx="898">
                  <c:v>0.55527763881940972</c:v>
                </c:pt>
                <c:pt idx="899">
                  <c:v>0.61067853170189101</c:v>
                </c:pt>
                <c:pt idx="900">
                  <c:v>0.61067853170189101</c:v>
                </c:pt>
                <c:pt idx="901">
                  <c:v>0.49548095545513232</c:v>
                </c:pt>
                <c:pt idx="902">
                  <c:v>0.42688172043010753</c:v>
                </c:pt>
                <c:pt idx="903">
                  <c:v>0.74774774774774777</c:v>
                </c:pt>
                <c:pt idx="904">
                  <c:v>0.44555555555555554</c:v>
                </c:pt>
                <c:pt idx="905">
                  <c:v>0.55436241610738257</c:v>
                </c:pt>
                <c:pt idx="906">
                  <c:v>0.20013342228152101</c:v>
                </c:pt>
                <c:pt idx="907">
                  <c:v>0.60030015007503756</c:v>
                </c:pt>
                <c:pt idx="908">
                  <c:v>0.77596996245306638</c:v>
                </c:pt>
                <c:pt idx="909">
                  <c:v>0.12500781298831176</c:v>
                </c:pt>
                <c:pt idx="910">
                  <c:v>0.12500781298831176</c:v>
                </c:pt>
                <c:pt idx="911">
                  <c:v>0.39417249417249417</c:v>
                </c:pt>
                <c:pt idx="912">
                  <c:v>0.37546933667083854</c:v>
                </c:pt>
                <c:pt idx="913">
                  <c:v>0.41107142857142859</c:v>
                </c:pt>
                <c:pt idx="914">
                  <c:v>0.05</c:v>
                </c:pt>
                <c:pt idx="915">
                  <c:v>0.35040650406504065</c:v>
                </c:pt>
                <c:pt idx="916">
                  <c:v>0.62578222778473092</c:v>
                </c:pt>
                <c:pt idx="917">
                  <c:v>0.58430717863105175</c:v>
                </c:pt>
                <c:pt idx="918">
                  <c:v>0.60100166944908184</c:v>
                </c:pt>
                <c:pt idx="919">
                  <c:v>0.55055055055055058</c:v>
                </c:pt>
                <c:pt idx="920">
                  <c:v>0.28607172643869894</c:v>
                </c:pt>
                <c:pt idx="921">
                  <c:v>0.38456640774226408</c:v>
                </c:pt>
                <c:pt idx="922">
                  <c:v>0.54189090909090909</c:v>
                </c:pt>
                <c:pt idx="923">
                  <c:v>0.78196035642844153</c:v>
                </c:pt>
                <c:pt idx="924">
                  <c:v>0.60120240480961928</c:v>
                </c:pt>
                <c:pt idx="925">
                  <c:v>0.27973986993496747</c:v>
                </c:pt>
                <c:pt idx="926">
                  <c:v>0.90045022511255624</c:v>
                </c:pt>
                <c:pt idx="927">
                  <c:v>0.20010005002501249</c:v>
                </c:pt>
                <c:pt idx="928">
                  <c:v>0.25012506253126565</c:v>
                </c:pt>
                <c:pt idx="929">
                  <c:v>0.16170212765957448</c:v>
                </c:pt>
                <c:pt idx="930">
                  <c:v>0.80961923847695394</c:v>
                </c:pt>
                <c:pt idx="931">
                  <c:v>0.84168336673346689</c:v>
                </c:pt>
                <c:pt idx="932">
                  <c:v>0.80008000800080004</c:v>
                </c:pt>
                <c:pt idx="933">
                  <c:v>0.62462462462462465</c:v>
                </c:pt>
                <c:pt idx="934">
                  <c:v>0.16905444126074498</c:v>
                </c:pt>
                <c:pt idx="935">
                  <c:v>0</c:v>
                </c:pt>
                <c:pt idx="936">
                  <c:v>0</c:v>
                </c:pt>
                <c:pt idx="937">
                  <c:v>0.6412825651302605</c:v>
                </c:pt>
                <c:pt idx="938">
                  <c:v>0.6412825651302605</c:v>
                </c:pt>
                <c:pt idx="939">
                  <c:v>0.62578222778473092</c:v>
                </c:pt>
                <c:pt idx="940">
                  <c:v>8.5999999999999993E-2</c:v>
                </c:pt>
                <c:pt idx="941">
                  <c:v>0.42803504380475593</c:v>
                </c:pt>
                <c:pt idx="942">
                  <c:v>7.7435897435897433E-2</c:v>
                </c:pt>
                <c:pt idx="943">
                  <c:v>0.50019999999999998</c:v>
                </c:pt>
                <c:pt idx="944">
                  <c:v>0.76208621100261964</c:v>
                </c:pt>
                <c:pt idx="945">
                  <c:v>0.57468085106382982</c:v>
                </c:pt>
                <c:pt idx="946">
                  <c:v>0.42127435492364401</c:v>
                </c:pt>
                <c:pt idx="947">
                  <c:v>0.65742857142857147</c:v>
                </c:pt>
                <c:pt idx="948">
                  <c:v>0.38476337052712584</c:v>
                </c:pt>
                <c:pt idx="949">
                  <c:v>0.45468323734464988</c:v>
                </c:pt>
                <c:pt idx="950">
                  <c:v>0.51084674597620716</c:v>
                </c:pt>
                <c:pt idx="951">
                  <c:v>0.5002501250625313</c:v>
                </c:pt>
                <c:pt idx="952">
                  <c:v>0.56285178236397748</c:v>
                </c:pt>
                <c:pt idx="953">
                  <c:v>0.60120240480961928</c:v>
                </c:pt>
                <c:pt idx="954">
                  <c:v>0.48196891191709845</c:v>
                </c:pt>
                <c:pt idx="955">
                  <c:v>0.60060060060060061</c:v>
                </c:pt>
                <c:pt idx="956">
                  <c:v>0.60060060060060061</c:v>
                </c:pt>
                <c:pt idx="957">
                  <c:v>0.6216216216216216</c:v>
                </c:pt>
                <c:pt idx="958">
                  <c:v>0.54357366771159876</c:v>
                </c:pt>
                <c:pt idx="959">
                  <c:v>0.54371465854719447</c:v>
                </c:pt>
                <c:pt idx="960">
                  <c:v>0.36894736842105263</c:v>
                </c:pt>
                <c:pt idx="961">
                  <c:v>0.75939849624060152</c:v>
                </c:pt>
                <c:pt idx="962">
                  <c:v>0.41177277985842858</c:v>
                </c:pt>
                <c:pt idx="963">
                  <c:v>0.53336889125941733</c:v>
                </c:pt>
                <c:pt idx="964">
                  <c:v>0.47368421052631576</c:v>
                </c:pt>
                <c:pt idx="965">
                  <c:v>0.33851784080512354</c:v>
                </c:pt>
                <c:pt idx="966">
                  <c:v>0</c:v>
                </c:pt>
                <c:pt idx="967">
                  <c:v>0.48616833431430251</c:v>
                </c:pt>
                <c:pt idx="968">
                  <c:v>0.60024009603841533</c:v>
                </c:pt>
                <c:pt idx="969">
                  <c:v>0.55027513756878443</c:v>
                </c:pt>
                <c:pt idx="970">
                  <c:v>0.37153472420691624</c:v>
                </c:pt>
                <c:pt idx="971">
                  <c:v>0.52526263131565787</c:v>
                </c:pt>
                <c:pt idx="972">
                  <c:v>0.38465526179367548</c:v>
                </c:pt>
                <c:pt idx="973">
                  <c:v>0.1806020066889632</c:v>
                </c:pt>
                <c:pt idx="974">
                  <c:v>0.2853846153846154</c:v>
                </c:pt>
                <c:pt idx="975">
                  <c:v>0.33355570380253502</c:v>
                </c:pt>
                <c:pt idx="976">
                  <c:v>0.50751252086811349</c:v>
                </c:pt>
                <c:pt idx="977">
                  <c:v>0.45632883862548934</c:v>
                </c:pt>
                <c:pt idx="978">
                  <c:v>0.27987597519503898</c:v>
                </c:pt>
                <c:pt idx="979">
                  <c:v>0.14318706697459585</c:v>
                </c:pt>
                <c:pt idx="980">
                  <c:v>0.5008347245409015</c:v>
                </c:pt>
                <c:pt idx="981">
                  <c:v>0.20010005002501249</c:v>
                </c:pt>
                <c:pt idx="982">
                  <c:v>0.28307227778826194</c:v>
                </c:pt>
                <c:pt idx="983">
                  <c:v>0.66740823136818683</c:v>
                </c:pt>
                <c:pt idx="984">
                  <c:v>0.70170170170170165</c:v>
                </c:pt>
                <c:pt idx="985">
                  <c:v>0.52100000000000002</c:v>
                </c:pt>
                <c:pt idx="986">
                  <c:v>0.62866123731961709</c:v>
                </c:pt>
                <c:pt idx="987">
                  <c:v>0.40007274049827241</c:v>
                </c:pt>
                <c:pt idx="988">
                  <c:v>0.76976976976976974</c:v>
                </c:pt>
                <c:pt idx="989">
                  <c:v>0.18055555555555555</c:v>
                </c:pt>
                <c:pt idx="990">
                  <c:v>0.62656641604010022</c:v>
                </c:pt>
                <c:pt idx="991">
                  <c:v>0.26454849498327759</c:v>
                </c:pt>
                <c:pt idx="992">
                  <c:v>0.37210167678318101</c:v>
                </c:pt>
                <c:pt idx="993">
                  <c:v>0.46156213139135338</c:v>
                </c:pt>
                <c:pt idx="994">
                  <c:v>0.50100200400801598</c:v>
                </c:pt>
                <c:pt idx="995">
                  <c:v>0.4948195784208646</c:v>
                </c:pt>
                <c:pt idx="996">
                  <c:v>0.73723012111637709</c:v>
                </c:pt>
                <c:pt idx="997">
                  <c:v>0.73652028904947198</c:v>
                </c:pt>
                <c:pt idx="998">
                  <c:v>0.41282565130260523</c:v>
                </c:pt>
                <c:pt idx="999">
                  <c:v>0.50050050050050054</c:v>
                </c:pt>
                <c:pt idx="1000">
                  <c:v>0.23749999999999999</c:v>
                </c:pt>
                <c:pt idx="1001">
                  <c:v>0.64331665475339528</c:v>
                </c:pt>
                <c:pt idx="1002">
                  <c:v>0.57224606580829762</c:v>
                </c:pt>
                <c:pt idx="1003">
                  <c:v>0.68061874431301184</c:v>
                </c:pt>
                <c:pt idx="1004">
                  <c:v>0.4122905027932961</c:v>
                </c:pt>
                <c:pt idx="1005">
                  <c:v>0.55137844611528819</c:v>
                </c:pt>
                <c:pt idx="1006">
                  <c:v>0.62656641604010022</c:v>
                </c:pt>
                <c:pt idx="1007">
                  <c:v>0.55137844611528819</c:v>
                </c:pt>
                <c:pt idx="1008">
                  <c:v>0.38007601520304063</c:v>
                </c:pt>
                <c:pt idx="1009">
                  <c:v>0.40005000625078135</c:v>
                </c:pt>
                <c:pt idx="1010">
                  <c:v>0.20842084208420841</c:v>
                </c:pt>
                <c:pt idx="1011">
                  <c:v>0.72536268134067039</c:v>
                </c:pt>
                <c:pt idx="1012">
                  <c:v>0.90090090090090091</c:v>
                </c:pt>
                <c:pt idx="1013">
                  <c:v>0.50249999999999995</c:v>
                </c:pt>
                <c:pt idx="1014">
                  <c:v>0.33953953953953953</c:v>
                </c:pt>
                <c:pt idx="1015">
                  <c:v>0.58136125654450266</c:v>
                </c:pt>
                <c:pt idx="1016">
                  <c:v>0.50125313283208017</c:v>
                </c:pt>
                <c:pt idx="1017">
                  <c:v>0.50125313283208017</c:v>
                </c:pt>
                <c:pt idx="1018">
                  <c:v>0.60921843687374755</c:v>
                </c:pt>
                <c:pt idx="1019">
                  <c:v>0.35035035035035034</c:v>
                </c:pt>
                <c:pt idx="1020">
                  <c:v>0.2429265504429837</c:v>
                </c:pt>
                <c:pt idx="1021">
                  <c:v>0.53422370617696158</c:v>
                </c:pt>
                <c:pt idx="1022">
                  <c:v>0.42574468085106382</c:v>
                </c:pt>
                <c:pt idx="1023">
                  <c:v>0.86086086086086089</c:v>
                </c:pt>
                <c:pt idx="1024">
                  <c:v>0.85085085085085088</c:v>
                </c:pt>
                <c:pt idx="1025">
                  <c:v>0.45045045045045046</c:v>
                </c:pt>
                <c:pt idx="1026">
                  <c:v>0.69115191986644409</c:v>
                </c:pt>
                <c:pt idx="1027">
                  <c:v>0.64276527331189715</c:v>
                </c:pt>
                <c:pt idx="1028">
                  <c:v>0.2395709177592372</c:v>
                </c:pt>
                <c:pt idx="1029">
                  <c:v>0.10666666666666667</c:v>
                </c:pt>
                <c:pt idx="1030">
                  <c:v>0.53345187819515449</c:v>
                </c:pt>
                <c:pt idx="1031">
                  <c:v>0.82682682682682684</c:v>
                </c:pt>
                <c:pt idx="1032">
                  <c:v>0.47353361945636624</c:v>
                </c:pt>
                <c:pt idx="1033">
                  <c:v>0.60060060060060061</c:v>
                </c:pt>
                <c:pt idx="1034">
                  <c:v>0.65532766383191599</c:v>
                </c:pt>
                <c:pt idx="1035">
                  <c:v>0.40004000400040002</c:v>
                </c:pt>
                <c:pt idx="1036">
                  <c:v>0.58499999999999996</c:v>
                </c:pt>
                <c:pt idx="1037">
                  <c:v>0.50041666666666662</c:v>
                </c:pt>
                <c:pt idx="1038">
                  <c:v>0.75062552126772308</c:v>
                </c:pt>
                <c:pt idx="1039">
                  <c:v>0.50062578222778475</c:v>
                </c:pt>
                <c:pt idx="1040">
                  <c:v>0.61585835257890686</c:v>
                </c:pt>
                <c:pt idx="1041">
                  <c:v>0.53333333333333333</c:v>
                </c:pt>
                <c:pt idx="1042">
                  <c:v>0.85303314571607258</c:v>
                </c:pt>
                <c:pt idx="1043">
                  <c:v>0.50049999999999994</c:v>
                </c:pt>
                <c:pt idx="1044">
                  <c:v>0.30104809619238476</c:v>
                </c:pt>
                <c:pt idx="1045">
                  <c:v>0.17764705882352941</c:v>
                </c:pt>
                <c:pt idx="1046">
                  <c:v>0.26733333333333331</c:v>
                </c:pt>
                <c:pt idx="1047">
                  <c:v>0.12048192771084337</c:v>
                </c:pt>
                <c:pt idx="1048">
                  <c:v>0.75523202911737941</c:v>
                </c:pt>
                <c:pt idx="1049">
                  <c:v>0.41525000000000001</c:v>
                </c:pt>
                <c:pt idx="1050">
                  <c:v>0.58759521218715993</c:v>
                </c:pt>
                <c:pt idx="1051">
                  <c:v>0.59399999999999997</c:v>
                </c:pt>
                <c:pt idx="1052">
                  <c:v>0.85021255313828459</c:v>
                </c:pt>
                <c:pt idx="1053">
                  <c:v>0.43543003851091144</c:v>
                </c:pt>
                <c:pt idx="1054">
                  <c:v>0.6526526526526526</c:v>
                </c:pt>
                <c:pt idx="1055">
                  <c:v>0.50050050050050054</c:v>
                </c:pt>
                <c:pt idx="1056">
                  <c:v>0.65465465465465467</c:v>
                </c:pt>
                <c:pt idx="1057">
                  <c:v>0.80080080080080085</c:v>
                </c:pt>
                <c:pt idx="1058">
                  <c:v>0.73254564983888293</c:v>
                </c:pt>
                <c:pt idx="1059">
                  <c:v>0.88875000000000004</c:v>
                </c:pt>
                <c:pt idx="1060">
                  <c:v>0.87624999999999997</c:v>
                </c:pt>
                <c:pt idx="1061">
                  <c:v>0.33347228011671531</c:v>
                </c:pt>
                <c:pt idx="1062">
                  <c:v>0.60511679644048944</c:v>
                </c:pt>
                <c:pt idx="1063">
                  <c:v>0.68836045056320405</c:v>
                </c:pt>
                <c:pt idx="1064">
                  <c:v>0.52034689793195466</c:v>
                </c:pt>
                <c:pt idx="1065">
                  <c:v>0.52034689793195466</c:v>
                </c:pt>
                <c:pt idx="1066">
                  <c:v>0.68301075268817202</c:v>
                </c:pt>
                <c:pt idx="1067">
                  <c:v>0.46729699666295882</c:v>
                </c:pt>
                <c:pt idx="1068">
                  <c:v>0.20008003201280511</c:v>
                </c:pt>
                <c:pt idx="1069">
                  <c:v>0.4061624649859944</c:v>
                </c:pt>
                <c:pt idx="1070">
                  <c:v>0.45100000000000001</c:v>
                </c:pt>
                <c:pt idx="1071">
                  <c:v>0.52452452452452447</c:v>
                </c:pt>
                <c:pt idx="1072">
                  <c:v>0.40058753672104508</c:v>
                </c:pt>
                <c:pt idx="1073">
                  <c:v>0.76400000000000001</c:v>
                </c:pt>
                <c:pt idx="1074">
                  <c:v>0.11666666666666667</c:v>
                </c:pt>
                <c:pt idx="1075">
                  <c:v>0.76038019009504754</c:v>
                </c:pt>
                <c:pt idx="1076">
                  <c:v>0.40080160320641284</c:v>
                </c:pt>
                <c:pt idx="1077">
                  <c:v>0.64604185623293908</c:v>
                </c:pt>
                <c:pt idx="1078">
                  <c:v>0.69153776160145586</c:v>
                </c:pt>
                <c:pt idx="1079">
                  <c:v>0.45717142857142856</c:v>
                </c:pt>
                <c:pt idx="1080">
                  <c:v>0.1600640256102441</c:v>
                </c:pt>
                <c:pt idx="1081">
                  <c:v>0.85657104736490997</c:v>
                </c:pt>
                <c:pt idx="1082">
                  <c:v>0.52182608695652177</c:v>
                </c:pt>
                <c:pt idx="1083">
                  <c:v>0.47637540453074434</c:v>
                </c:pt>
                <c:pt idx="1084">
                  <c:v>0.44493882091212456</c:v>
                </c:pt>
                <c:pt idx="1085">
                  <c:v>0.55436241610738257</c:v>
                </c:pt>
                <c:pt idx="1086">
                  <c:v>0.50631001371742113</c:v>
                </c:pt>
                <c:pt idx="1087">
                  <c:v>0.88037607521504302</c:v>
                </c:pt>
                <c:pt idx="1088">
                  <c:v>0.80053368912608402</c:v>
                </c:pt>
                <c:pt idx="1089">
                  <c:v>0.54769846564376246</c:v>
                </c:pt>
                <c:pt idx="1090">
                  <c:v>0.70070070070070067</c:v>
                </c:pt>
                <c:pt idx="1091">
                  <c:v>0.35806451612903228</c:v>
                </c:pt>
                <c:pt idx="1092">
                  <c:v>0.45627615062761506</c:v>
                </c:pt>
                <c:pt idx="1093">
                  <c:v>0.61061061061061062</c:v>
                </c:pt>
                <c:pt idx="1094">
                  <c:v>0.65065065065065064</c:v>
                </c:pt>
                <c:pt idx="1095">
                  <c:v>0.46081156197887713</c:v>
                </c:pt>
                <c:pt idx="1096">
                  <c:v>0.61835294117647055</c:v>
                </c:pt>
                <c:pt idx="1097">
                  <c:v>0.65065065065065064</c:v>
                </c:pt>
                <c:pt idx="1098">
                  <c:v>0.34909819639278555</c:v>
                </c:pt>
                <c:pt idx="1099">
                  <c:v>0.55027513756878443</c:v>
                </c:pt>
                <c:pt idx="1100">
                  <c:v>0.75006250520876738</c:v>
                </c:pt>
                <c:pt idx="1101">
                  <c:v>0.65065065065065064</c:v>
                </c:pt>
                <c:pt idx="1102">
                  <c:v>0.39424242424242423</c:v>
                </c:pt>
                <c:pt idx="1103">
                  <c:v>0.54909819639278556</c:v>
                </c:pt>
                <c:pt idx="1104">
                  <c:v>0.58343057176196034</c:v>
                </c:pt>
                <c:pt idx="1105">
                  <c:v>0.70070070070070067</c:v>
                </c:pt>
                <c:pt idx="1106">
                  <c:v>0.49297049508251373</c:v>
                </c:pt>
                <c:pt idx="1107">
                  <c:v>0.14032946918852959</c:v>
                </c:pt>
                <c:pt idx="1108">
                  <c:v>0.74958263772954925</c:v>
                </c:pt>
                <c:pt idx="1109">
                  <c:v>0.54579225603657666</c:v>
                </c:pt>
                <c:pt idx="1110">
                  <c:v>0.2857551078725532</c:v>
                </c:pt>
                <c:pt idx="1111">
                  <c:v>0.30781069642170067</c:v>
                </c:pt>
                <c:pt idx="1112">
                  <c:v>0.28954988154777572</c:v>
                </c:pt>
                <c:pt idx="1113">
                  <c:v>0.3775</c:v>
                </c:pt>
                <c:pt idx="1114">
                  <c:v>0.58512820512820518</c:v>
                </c:pt>
                <c:pt idx="1115">
                  <c:v>0.73382254836557703</c:v>
                </c:pt>
                <c:pt idx="1116">
                  <c:v>0.43004385964912278</c:v>
                </c:pt>
                <c:pt idx="1117">
                  <c:v>0.17222222222222222</c:v>
                </c:pt>
                <c:pt idx="1118">
                  <c:v>0.74716477651767843</c:v>
                </c:pt>
                <c:pt idx="1119">
                  <c:v>0.5008347245409015</c:v>
                </c:pt>
                <c:pt idx="1120">
                  <c:v>0.27081081081081082</c:v>
                </c:pt>
                <c:pt idx="1121">
                  <c:v>0.76784523015343564</c:v>
                </c:pt>
                <c:pt idx="1122">
                  <c:v>0.45402124430955992</c:v>
                </c:pt>
                <c:pt idx="1123">
                  <c:v>0.70558798999165973</c:v>
                </c:pt>
                <c:pt idx="1124">
                  <c:v>0.54183381088825211</c:v>
                </c:pt>
                <c:pt idx="1125">
                  <c:v>0.75062552126772308</c:v>
                </c:pt>
                <c:pt idx="1126">
                  <c:v>0.62374821173104433</c:v>
                </c:pt>
                <c:pt idx="1127">
                  <c:v>0.54654654654654655</c:v>
                </c:pt>
                <c:pt idx="1128">
                  <c:v>0.61567164179104472</c:v>
                </c:pt>
                <c:pt idx="1129">
                  <c:v>0.50458333333333338</c:v>
                </c:pt>
                <c:pt idx="1130">
                  <c:v>0.29446407538280328</c:v>
                </c:pt>
                <c:pt idx="1131">
                  <c:v>0.46877929870616913</c:v>
                </c:pt>
                <c:pt idx="1132">
                  <c:v>0.60120240480961928</c:v>
                </c:pt>
                <c:pt idx="1133">
                  <c:v>0.53887605850654352</c:v>
                </c:pt>
                <c:pt idx="1134">
                  <c:v>0.58023209283713484</c:v>
                </c:pt>
                <c:pt idx="1135">
                  <c:v>0.45022511255627812</c:v>
                </c:pt>
                <c:pt idx="1136">
                  <c:v>0.41908786758232081</c:v>
                </c:pt>
                <c:pt idx="1137">
                  <c:v>0.20005715918833952</c:v>
                </c:pt>
                <c:pt idx="1138">
                  <c:v>0.54521739130434788</c:v>
                </c:pt>
                <c:pt idx="1139">
                  <c:v>0.60120240480961928</c:v>
                </c:pt>
                <c:pt idx="1140">
                  <c:v>0.39950576606260296</c:v>
                </c:pt>
                <c:pt idx="1141">
                  <c:v>0.74306944841383249</c:v>
                </c:pt>
                <c:pt idx="1142">
                  <c:v>0.42944785276073622</c:v>
                </c:pt>
                <c:pt idx="1143">
                  <c:v>0.80080080080080085</c:v>
                </c:pt>
                <c:pt idx="1144">
                  <c:v>0.80080080080080085</c:v>
                </c:pt>
                <c:pt idx="1145">
                  <c:v>0.73011505752876438</c:v>
                </c:pt>
                <c:pt idx="1146">
                  <c:v>0.90090090090090091</c:v>
                </c:pt>
                <c:pt idx="1147">
                  <c:v>0.22885714285714287</c:v>
                </c:pt>
                <c:pt idx="1148">
                  <c:v>0.78599499821364771</c:v>
                </c:pt>
                <c:pt idx="1149">
                  <c:v>0.54671814671814667</c:v>
                </c:pt>
                <c:pt idx="1150">
                  <c:v>0.47812092214006091</c:v>
                </c:pt>
                <c:pt idx="1151">
                  <c:v>0.62031015507753873</c:v>
                </c:pt>
                <c:pt idx="1152">
                  <c:v>0.63510392609699773</c:v>
                </c:pt>
                <c:pt idx="1153">
                  <c:v>0.80040020010004997</c:v>
                </c:pt>
                <c:pt idx="1154">
                  <c:v>0.35017508754377191</c:v>
                </c:pt>
                <c:pt idx="1155">
                  <c:v>0.65065065065065064</c:v>
                </c:pt>
                <c:pt idx="1156">
                  <c:v>0.58116232464929862</c:v>
                </c:pt>
                <c:pt idx="1157">
                  <c:v>0.29446407538280328</c:v>
                </c:pt>
                <c:pt idx="1158">
                  <c:v>0.60120240480961928</c:v>
                </c:pt>
                <c:pt idx="1159">
                  <c:v>0.57057057057057059</c:v>
                </c:pt>
                <c:pt idx="1160">
                  <c:v>0.42</c:v>
                </c:pt>
                <c:pt idx="1161">
                  <c:v>0.37695522388059705</c:v>
                </c:pt>
                <c:pt idx="1162">
                  <c:v>0.87087087087087089</c:v>
                </c:pt>
                <c:pt idx="1163">
                  <c:v>0.58721183123096998</c:v>
                </c:pt>
                <c:pt idx="1164">
                  <c:v>0.60030015007503756</c:v>
                </c:pt>
                <c:pt idx="1165">
                  <c:v>0.38908296943231441</c:v>
                </c:pt>
                <c:pt idx="1166">
                  <c:v>0.46577629382303842</c:v>
                </c:pt>
                <c:pt idx="1167">
                  <c:v>0.11153846153846154</c:v>
                </c:pt>
                <c:pt idx="1168">
                  <c:v>0.46637758505670446</c:v>
                </c:pt>
                <c:pt idx="1169">
                  <c:v>0.61585835257890686</c:v>
                </c:pt>
                <c:pt idx="1170">
                  <c:v>0.51475737868934468</c:v>
                </c:pt>
                <c:pt idx="1171">
                  <c:v>0.58116232464929862</c:v>
                </c:pt>
                <c:pt idx="1172">
                  <c:v>0.75062552126772308</c:v>
                </c:pt>
                <c:pt idx="1173">
                  <c:v>0.62374821173104433</c:v>
                </c:pt>
                <c:pt idx="1174">
                  <c:v>0.47734204793028323</c:v>
                </c:pt>
                <c:pt idx="1175">
                  <c:v>0.60060060060060061</c:v>
                </c:pt>
                <c:pt idx="1176">
                  <c:v>0.46470588235294119</c:v>
                </c:pt>
                <c:pt idx="1177">
                  <c:v>0</c:v>
                </c:pt>
                <c:pt idx="1178">
                  <c:v>0.56587596456130318</c:v>
                </c:pt>
                <c:pt idx="1179">
                  <c:v>0.81760586862287432</c:v>
                </c:pt>
                <c:pt idx="1180">
                  <c:v>0.73473473473473472</c:v>
                </c:pt>
                <c:pt idx="1181">
                  <c:v>0.80080080080080085</c:v>
                </c:pt>
                <c:pt idx="1182">
                  <c:v>0.63191153238546605</c:v>
                </c:pt>
                <c:pt idx="1183">
                  <c:v>0.33344448149383127</c:v>
                </c:pt>
                <c:pt idx="1184">
                  <c:v>0.27954545454545454</c:v>
                </c:pt>
                <c:pt idx="1185">
                  <c:v>0.73723012111637709</c:v>
                </c:pt>
                <c:pt idx="1186">
                  <c:v>0.55018339446482156</c:v>
                </c:pt>
                <c:pt idx="1187">
                  <c:v>0</c:v>
                </c:pt>
                <c:pt idx="1188">
                  <c:v>0.35925420645748068</c:v>
                </c:pt>
                <c:pt idx="1189">
                  <c:v>0.75062552126772308</c:v>
                </c:pt>
                <c:pt idx="1190">
                  <c:v>0.42606516290726815</c:v>
                </c:pt>
                <c:pt idx="1191">
                  <c:v>0.44862068965517243</c:v>
                </c:pt>
                <c:pt idx="1192">
                  <c:v>0.71071071071071068</c:v>
                </c:pt>
                <c:pt idx="1193">
                  <c:v>0.51102204408817631</c:v>
                </c:pt>
                <c:pt idx="1194">
                  <c:v>0.64824136818328493</c:v>
                </c:pt>
                <c:pt idx="1195">
                  <c:v>0.47353361945636624</c:v>
                </c:pt>
                <c:pt idx="1196">
                  <c:v>0.33400000000000002</c:v>
                </c:pt>
                <c:pt idx="1197">
                  <c:v>0.66740823136818683</c:v>
                </c:pt>
                <c:pt idx="1198">
                  <c:v>0.42</c:v>
                </c:pt>
                <c:pt idx="1199">
                  <c:v>0.60030015007503756</c:v>
                </c:pt>
                <c:pt idx="1200">
                  <c:v>0.17441601779755284</c:v>
                </c:pt>
                <c:pt idx="1201">
                  <c:v>0</c:v>
                </c:pt>
                <c:pt idx="1202">
                  <c:v>0.80080080080080085</c:v>
                </c:pt>
                <c:pt idx="1203">
                  <c:v>0.42880952380952381</c:v>
                </c:pt>
                <c:pt idx="1204">
                  <c:v>0.55617352614015569</c:v>
                </c:pt>
                <c:pt idx="1205">
                  <c:v>0.52665890570430729</c:v>
                </c:pt>
                <c:pt idx="1206">
                  <c:v>0.68712474983322214</c:v>
                </c:pt>
                <c:pt idx="1207">
                  <c:v>0.43020805369127518</c:v>
                </c:pt>
                <c:pt idx="1208">
                  <c:v>0.90090090090090091</c:v>
                </c:pt>
                <c:pt idx="1209">
                  <c:v>0.83041520760380194</c:v>
                </c:pt>
                <c:pt idx="1210">
                  <c:v>0.526592943654555</c:v>
                </c:pt>
                <c:pt idx="1211">
                  <c:v>0.80003200128005125</c:v>
                </c:pt>
                <c:pt idx="1212">
                  <c:v>0.36953341740226986</c:v>
                </c:pt>
                <c:pt idx="1213">
                  <c:v>0.48019207683073228</c:v>
                </c:pt>
                <c:pt idx="1214">
                  <c:v>0.4028056112224449</c:v>
                </c:pt>
                <c:pt idx="1215">
                  <c:v>0.20841683366733466</c:v>
                </c:pt>
                <c:pt idx="1216">
                  <c:v>0.42979942693409739</c:v>
                </c:pt>
                <c:pt idx="1217">
                  <c:v>0.37807647353481383</c:v>
                </c:pt>
                <c:pt idx="1218">
                  <c:v>0.49143492769744163</c:v>
                </c:pt>
                <c:pt idx="1219">
                  <c:v>0.49747899159663866</c:v>
                </c:pt>
                <c:pt idx="1220">
                  <c:v>0.57171428571428573</c:v>
                </c:pt>
                <c:pt idx="1221">
                  <c:v>0.45560617846427381</c:v>
                </c:pt>
                <c:pt idx="1222">
                  <c:v>0.55013753438359592</c:v>
                </c:pt>
                <c:pt idx="1223">
                  <c:v>0.41736227045075125</c:v>
                </c:pt>
                <c:pt idx="1224">
                  <c:v>0.20835069589132427</c:v>
                </c:pt>
                <c:pt idx="1225">
                  <c:v>0.20835069589132427</c:v>
                </c:pt>
                <c:pt idx="1226">
                  <c:v>0.22223868434698868</c:v>
                </c:pt>
                <c:pt idx="1227">
                  <c:v>0.37080635668040024</c:v>
                </c:pt>
                <c:pt idx="1228">
                  <c:v>0.3293903548680619</c:v>
                </c:pt>
                <c:pt idx="1229">
                  <c:v>0.65943238731218701</c:v>
                </c:pt>
                <c:pt idx="1230">
                  <c:v>0.58917835671342689</c:v>
                </c:pt>
                <c:pt idx="1231">
                  <c:v>0.32913843175217811</c:v>
                </c:pt>
                <c:pt idx="1232">
                  <c:v>0.35017508754377191</c:v>
                </c:pt>
                <c:pt idx="1233">
                  <c:v>0.45011252813203301</c:v>
                </c:pt>
                <c:pt idx="1234">
                  <c:v>0.58023209283713484</c:v>
                </c:pt>
                <c:pt idx="1235">
                  <c:v>0.60956618464961065</c:v>
                </c:pt>
                <c:pt idx="1236">
                  <c:v>0.4876923076923077</c:v>
                </c:pt>
                <c:pt idx="1237">
                  <c:v>0.871</c:v>
                </c:pt>
                <c:pt idx="1238">
                  <c:v>0.76923076923076927</c:v>
                </c:pt>
                <c:pt idx="1239">
                  <c:v>0.56320400500625778</c:v>
                </c:pt>
                <c:pt idx="1240">
                  <c:v>0.78464106844741233</c:v>
                </c:pt>
                <c:pt idx="1241">
                  <c:v>0</c:v>
                </c:pt>
                <c:pt idx="1242">
                  <c:v>0.76479585833627484</c:v>
                </c:pt>
                <c:pt idx="1243">
                  <c:v>0.51188986232790989</c:v>
                </c:pt>
                <c:pt idx="1244">
                  <c:v>0.80090045022511258</c:v>
                </c:pt>
                <c:pt idx="1245">
                  <c:v>0.5805805805805806</c:v>
                </c:pt>
                <c:pt idx="1246">
                  <c:v>0.29169097424785401</c:v>
                </c:pt>
                <c:pt idx="1247">
                  <c:v>0.42510627656914229</c:v>
                </c:pt>
                <c:pt idx="1248">
                  <c:v>0.10101010101010101</c:v>
                </c:pt>
                <c:pt idx="1249">
                  <c:v>0.5545545545545546</c:v>
                </c:pt>
                <c:pt idx="1250">
                  <c:v>0.55049999999999999</c:v>
                </c:pt>
                <c:pt idx="1251">
                  <c:v>0.16567677399187247</c:v>
                </c:pt>
                <c:pt idx="1252">
                  <c:v>0.55617352614015569</c:v>
                </c:pt>
                <c:pt idx="1253">
                  <c:v>0.59144676979071886</c:v>
                </c:pt>
                <c:pt idx="1254">
                  <c:v>0.18375</c:v>
                </c:pt>
                <c:pt idx="1255">
                  <c:v>0.57357357357357353</c:v>
                </c:pt>
                <c:pt idx="1256">
                  <c:v>0.46205128205128204</c:v>
                </c:pt>
                <c:pt idx="1257">
                  <c:v>0.69069767441860463</c:v>
                </c:pt>
                <c:pt idx="1258">
                  <c:v>0.51475737868934468</c:v>
                </c:pt>
                <c:pt idx="1259">
                  <c:v>0.57286432160804024</c:v>
                </c:pt>
                <c:pt idx="1260">
                  <c:v>0.53861538461538461</c:v>
                </c:pt>
                <c:pt idx="1261">
                  <c:v>0.41736227045075125</c:v>
                </c:pt>
                <c:pt idx="1262">
                  <c:v>0.57314629258517036</c:v>
                </c:pt>
                <c:pt idx="1263">
                  <c:v>0.1761174116077385</c:v>
                </c:pt>
                <c:pt idx="1264">
                  <c:v>0.40400363967242947</c:v>
                </c:pt>
                <c:pt idx="1265">
                  <c:v>0.50071530758226035</c:v>
                </c:pt>
                <c:pt idx="1266">
                  <c:v>0.61179087875417126</c:v>
                </c:pt>
                <c:pt idx="1267">
                  <c:v>0.43266080358682529</c:v>
                </c:pt>
                <c:pt idx="1268">
                  <c:v>0.54824120603015081</c:v>
                </c:pt>
                <c:pt idx="1269">
                  <c:v>0.61576923076923074</c:v>
                </c:pt>
                <c:pt idx="1270">
                  <c:v>0.38095238095238093</c:v>
                </c:pt>
                <c:pt idx="1271">
                  <c:v>0.40004000400040002</c:v>
                </c:pt>
                <c:pt idx="1272">
                  <c:v>0.58888888888888891</c:v>
                </c:pt>
                <c:pt idx="1273">
                  <c:v>0.57409879839786382</c:v>
                </c:pt>
                <c:pt idx="1274">
                  <c:v>0.80003200128005125</c:v>
                </c:pt>
                <c:pt idx="1275">
                  <c:v>0.78178178178178181</c:v>
                </c:pt>
                <c:pt idx="1276">
                  <c:v>0.16578581363004172</c:v>
                </c:pt>
                <c:pt idx="1277">
                  <c:v>0.82541270635317654</c:v>
                </c:pt>
                <c:pt idx="1278">
                  <c:v>0.80080080080080085</c:v>
                </c:pt>
                <c:pt idx="1279">
                  <c:v>0.58843187660668383</c:v>
                </c:pt>
                <c:pt idx="1280">
                  <c:v>0.29483282674772038</c:v>
                </c:pt>
                <c:pt idx="1281">
                  <c:v>0.37546933667083854</c:v>
                </c:pt>
                <c:pt idx="1282">
                  <c:v>0.5008347245409015</c:v>
                </c:pt>
                <c:pt idx="1283">
                  <c:v>0.6246558197747184</c:v>
                </c:pt>
                <c:pt idx="1284">
                  <c:v>0.68723404255319154</c:v>
                </c:pt>
                <c:pt idx="1285">
                  <c:v>0.59</c:v>
                </c:pt>
                <c:pt idx="1286">
                  <c:v>0.54351450483494501</c:v>
                </c:pt>
                <c:pt idx="1287">
                  <c:v>0.5472955974842767</c:v>
                </c:pt>
                <c:pt idx="1288">
                  <c:v>0.44493882091212456</c:v>
                </c:pt>
                <c:pt idx="1289">
                  <c:v>0.62578222778473092</c:v>
                </c:pt>
                <c:pt idx="1290">
                  <c:v>0.60767946577629384</c:v>
                </c:pt>
                <c:pt idx="1291">
                  <c:v>0.51025512756378189</c:v>
                </c:pt>
                <c:pt idx="1292">
                  <c:v>0.45931863727454908</c:v>
                </c:pt>
                <c:pt idx="1293">
                  <c:v>0.75075075075075071</c:v>
                </c:pt>
                <c:pt idx="1294">
                  <c:v>0.50050050050050054</c:v>
                </c:pt>
                <c:pt idx="1295">
                  <c:v>0.15114068441064638</c:v>
                </c:pt>
                <c:pt idx="1296">
                  <c:v>0.5410821643286573</c:v>
                </c:pt>
                <c:pt idx="1297">
                  <c:v>0.42869057547956629</c:v>
                </c:pt>
                <c:pt idx="1298">
                  <c:v>0.48459672528805336</c:v>
                </c:pt>
                <c:pt idx="1299">
                  <c:v>0.53502334889926617</c:v>
                </c:pt>
                <c:pt idx="1300">
                  <c:v>0.61585835257890686</c:v>
                </c:pt>
                <c:pt idx="1301">
                  <c:v>0.501</c:v>
                </c:pt>
                <c:pt idx="1302">
                  <c:v>0.42340261739799845</c:v>
                </c:pt>
                <c:pt idx="1303">
                  <c:v>0.80080080080080085</c:v>
                </c:pt>
                <c:pt idx="1304">
                  <c:v>0.60521042084168342</c:v>
                </c:pt>
                <c:pt idx="1305">
                  <c:v>0.60006000600060005</c:v>
                </c:pt>
                <c:pt idx="1306">
                  <c:v>0.59899665551839465</c:v>
                </c:pt>
                <c:pt idx="1307">
                  <c:v>0.73357785928642882</c:v>
                </c:pt>
                <c:pt idx="1308">
                  <c:v>0.74638487208008897</c:v>
                </c:pt>
                <c:pt idx="1309">
                  <c:v>0.4408817635270541</c:v>
                </c:pt>
                <c:pt idx="1310">
                  <c:v>0.3334444537044754</c:v>
                </c:pt>
                <c:pt idx="1311">
                  <c:v>0.80080080080080085</c:v>
                </c:pt>
                <c:pt idx="1312">
                  <c:v>0.80040020010004997</c:v>
                </c:pt>
                <c:pt idx="1313">
                  <c:v>0.35612903225806453</c:v>
                </c:pt>
                <c:pt idx="1314">
                  <c:v>0.59829059829059827</c:v>
                </c:pt>
                <c:pt idx="1315">
                  <c:v>0.75075075075075071</c:v>
                </c:pt>
                <c:pt idx="1316">
                  <c:v>0.45022511255627812</c:v>
                </c:pt>
                <c:pt idx="1317">
                  <c:v>0.79974937343358399</c:v>
                </c:pt>
                <c:pt idx="1318">
                  <c:v>0.5</c:v>
                </c:pt>
                <c:pt idx="1319">
                  <c:v>0</c:v>
                </c:pt>
                <c:pt idx="1320">
                  <c:v>0.52972336668628606</c:v>
                </c:pt>
                <c:pt idx="1321">
                  <c:v>0.61516452074391992</c:v>
                </c:pt>
                <c:pt idx="1322">
                  <c:v>0.5880517951736316</c:v>
                </c:pt>
                <c:pt idx="1323">
                  <c:v>0.75075075075075071</c:v>
                </c:pt>
                <c:pt idx="1324">
                  <c:v>0.45193562418442801</c:v>
                </c:pt>
                <c:pt idx="1325">
                  <c:v>0.62519537355423571</c:v>
                </c:pt>
                <c:pt idx="1326">
                  <c:v>0.77596996245306638</c:v>
                </c:pt>
                <c:pt idx="1327">
                  <c:v>0.34869565217391302</c:v>
                </c:pt>
                <c:pt idx="1328">
                  <c:v>0.7957927142124166</c:v>
                </c:pt>
                <c:pt idx="1329">
                  <c:v>0.38333333333333336</c:v>
                </c:pt>
                <c:pt idx="1330">
                  <c:v>0.38397328881469117</c:v>
                </c:pt>
                <c:pt idx="1331">
                  <c:v>0.56913827655310623</c:v>
                </c:pt>
                <c:pt idx="1332">
                  <c:v>0.40133779264214048</c:v>
                </c:pt>
                <c:pt idx="1333">
                  <c:v>0.51717239079693234</c:v>
                </c:pt>
                <c:pt idx="1334">
                  <c:v>0.6672224074691564</c:v>
                </c:pt>
                <c:pt idx="1335">
                  <c:v>0.70035017508754382</c:v>
                </c:pt>
                <c:pt idx="1336">
                  <c:v>0.58116232464929862</c:v>
                </c:pt>
                <c:pt idx="1337">
                  <c:v>0.77596996245306638</c:v>
                </c:pt>
                <c:pt idx="1338">
                  <c:v>0.50969355847404629</c:v>
                </c:pt>
                <c:pt idx="1339">
                  <c:v>0.55027513756878443</c:v>
                </c:pt>
                <c:pt idx="1340">
                  <c:v>0.33361134278565469</c:v>
                </c:pt>
                <c:pt idx="1341">
                  <c:v>0.51591695501730106</c:v>
                </c:pt>
                <c:pt idx="1342">
                  <c:v>0.61585835257890686</c:v>
                </c:pt>
                <c:pt idx="1343">
                  <c:v>0.56112224448897796</c:v>
                </c:pt>
                <c:pt idx="1344">
                  <c:v>0.4</c:v>
                </c:pt>
                <c:pt idx="1345">
                  <c:v>0.74681238615664847</c:v>
                </c:pt>
                <c:pt idx="1346">
                  <c:v>0.76628415300546449</c:v>
                </c:pt>
                <c:pt idx="1347">
                  <c:v>0.71530758226037194</c:v>
                </c:pt>
                <c:pt idx="1348">
                  <c:v>0.62656641604010022</c:v>
                </c:pt>
                <c:pt idx="1349">
                  <c:v>0.6292585170340681</c:v>
                </c:pt>
                <c:pt idx="1350">
                  <c:v>0.69957081545064381</c:v>
                </c:pt>
                <c:pt idx="1351">
                  <c:v>0.7407407407407407</c:v>
                </c:pt>
                <c:pt idx="1352">
                  <c:v>0.50062578222778475</c:v>
                </c:pt>
                <c:pt idx="1353">
                  <c:v>0</c:v>
                </c:pt>
                <c:pt idx="1354">
                  <c:v>4.1650294695481337E-2</c:v>
                </c:pt>
                <c:pt idx="1355">
                  <c:v>0.57505003335557037</c:v>
                </c:pt>
                <c:pt idx="1356">
                  <c:v>0.58499999999999996</c:v>
                </c:pt>
                <c:pt idx="1357">
                  <c:v>0.64141035258814705</c:v>
                </c:pt>
                <c:pt idx="1358">
                  <c:v>0.60200668896321075</c:v>
                </c:pt>
                <c:pt idx="1359">
                  <c:v>0.64929859719438876</c:v>
                </c:pt>
                <c:pt idx="1360">
                  <c:v>0.35035035035035034</c:v>
                </c:pt>
                <c:pt idx="1361">
                  <c:v>0.35035035035035034</c:v>
                </c:pt>
                <c:pt idx="1362">
                  <c:v>0.71014202840568119</c:v>
                </c:pt>
                <c:pt idx="1363">
                  <c:v>0.77307867212369263</c:v>
                </c:pt>
                <c:pt idx="1364">
                  <c:v>0.3825779870512066</c:v>
                </c:pt>
                <c:pt idx="1365">
                  <c:v>0.71269487750556793</c:v>
                </c:pt>
                <c:pt idx="1366">
                  <c:v>0.63654551517172386</c:v>
                </c:pt>
                <c:pt idx="1367">
                  <c:v>0.62515628907226806</c:v>
                </c:pt>
                <c:pt idx="1368">
                  <c:v>0.60480240120060025</c:v>
                </c:pt>
                <c:pt idx="1369">
                  <c:v>0.4841936774709884</c:v>
                </c:pt>
                <c:pt idx="1370">
                  <c:v>0.51629072681704258</c:v>
                </c:pt>
                <c:pt idx="1371">
                  <c:v>0.77307867212369263</c:v>
                </c:pt>
                <c:pt idx="1372">
                  <c:v>0.43755469433679212</c:v>
                </c:pt>
                <c:pt idx="1373">
                  <c:v>0.54208333333333336</c:v>
                </c:pt>
                <c:pt idx="1374">
                  <c:v>0.70669168230143842</c:v>
                </c:pt>
                <c:pt idx="1375">
                  <c:v>0.39494470774091628</c:v>
                </c:pt>
                <c:pt idx="1376">
                  <c:v>0.57753524329240569</c:v>
                </c:pt>
                <c:pt idx="1377">
                  <c:v>0.85942971485742869</c:v>
                </c:pt>
                <c:pt idx="1378">
                  <c:v>0.35035035035035034</c:v>
                </c:pt>
                <c:pt idx="1379">
                  <c:v>0.49016338779593199</c:v>
                </c:pt>
                <c:pt idx="1380">
                  <c:v>0.43777360850531583</c:v>
                </c:pt>
                <c:pt idx="1381">
                  <c:v>0.60060060060060061</c:v>
                </c:pt>
                <c:pt idx="1382">
                  <c:v>0.60120240480961928</c:v>
                </c:pt>
                <c:pt idx="1383">
                  <c:v>0.22122122122122123</c:v>
                </c:pt>
                <c:pt idx="1384">
                  <c:v>0.80080080080080085</c:v>
                </c:pt>
                <c:pt idx="1385">
                  <c:v>0.80080080080080085</c:v>
                </c:pt>
                <c:pt idx="1386">
                  <c:v>0.46333333333333332</c:v>
                </c:pt>
                <c:pt idx="1387">
                  <c:v>0.55370246831220815</c:v>
                </c:pt>
                <c:pt idx="1388">
                  <c:v>0.47935871743486974</c:v>
                </c:pt>
              </c:numCache>
            </c:numRef>
          </c:yVal>
          <c:smooth val="0"/>
          <c:extLst>
            <c:ext xmlns:c16="http://schemas.microsoft.com/office/drawing/2014/chart" uri="{C3380CC4-5D6E-409C-BE32-E72D297353CC}">
              <c16:uniqueId val="{00000000-E493-41CA-B342-B7E143181A52}"/>
            </c:ext>
          </c:extLst>
        </c:ser>
        <c:dLbls>
          <c:showLegendKey val="0"/>
          <c:showVal val="0"/>
          <c:showCatName val="0"/>
          <c:showSerName val="0"/>
          <c:showPercent val="0"/>
          <c:showBubbleSize val="0"/>
        </c:dLbls>
        <c:axId val="108393535"/>
        <c:axId val="108413695"/>
      </c:scatterChart>
      <c:valAx>
        <c:axId val="1083935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695"/>
        <c:crosses val="autoZero"/>
        <c:crossBetween val="midCat"/>
      </c:valAx>
      <c:valAx>
        <c:axId val="108413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93535"/>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i="1" spc="0" baseline="0"/>
              <a:t>Top 3 rEVIEWS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'Highest No. of Reviews'!$C$4</c:f>
              <c:strCache>
                <c:ptCount val="1"/>
                <c:pt idx="0">
                  <c:v> No. of Reviews </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'Highest No. of Reviews'!$B$5:$B$7</c:f>
              <c:strCache>
                <c:ptCount val="3"/>
                <c:pt idx="0">
                  <c:v>Amazon Basics High-Speed HDMI Cable, 6 Feet (2-Pack),Black</c:v>
                </c:pt>
                <c:pt idx="1">
                  <c:v>AmazonBasics Flexible Premium HDMI Cable (Black, 4K@60Hz, 18Gbps), 3-Foot</c:v>
                </c:pt>
                <c:pt idx="2">
                  <c:v>boAt Bassheads 100 in Ear Wired Earphones with Mic(Taffy Pink)</c:v>
                </c:pt>
              </c:strCache>
            </c:strRef>
          </c:cat>
          <c:val>
            <c:numRef>
              <c:f>'Highest No. of Reviews'!$C$5:$C$7</c:f>
              <c:numCache>
                <c:formatCode>_(* #,##0_);_(* \(#,##0\);_(* "-"??_);_(@_)</c:formatCode>
                <c:ptCount val="3"/>
                <c:pt idx="0">
                  <c:v>426973</c:v>
                </c:pt>
                <c:pt idx="1">
                  <c:v>426972</c:v>
                </c:pt>
                <c:pt idx="2">
                  <c:v>363713</c:v>
                </c:pt>
              </c:numCache>
            </c:numRef>
          </c:val>
          <c:extLst>
            <c:ext xmlns:c16="http://schemas.microsoft.com/office/drawing/2014/chart" uri="{C3380CC4-5D6E-409C-BE32-E72D297353CC}">
              <c16:uniqueId val="{00000000-59A3-4B3B-AFD4-B70ABF04A0AC}"/>
            </c:ext>
          </c:extLst>
        </c:ser>
        <c:dLbls>
          <c:showLegendKey val="0"/>
          <c:showVal val="0"/>
          <c:showCatName val="0"/>
          <c:showSerName val="0"/>
          <c:showPercent val="0"/>
          <c:showBubbleSize val="0"/>
        </c:dLbls>
        <c:gapWidth val="160"/>
        <c:gapDepth val="0"/>
        <c:shape val="box"/>
        <c:axId val="2011798288"/>
        <c:axId val="2011795408"/>
        <c:axId val="0"/>
      </c:bar3DChart>
      <c:catAx>
        <c:axId val="20117982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Product</a:t>
                </a:r>
                <a:r>
                  <a:rPr lang="en-US" baseline="0"/>
                  <a: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795408"/>
        <c:crosses val="autoZero"/>
        <c:auto val="1"/>
        <c:lblAlgn val="ctr"/>
        <c:lblOffset val="100"/>
        <c:noMultiLvlLbl val="0"/>
      </c:catAx>
      <c:valAx>
        <c:axId val="201179540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No. of Reviews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7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study.xlsx]Range Bucket!PivotTable9</c:name>
    <c:fmtId val="3"/>
  </c:pivotSource>
  <c:chart>
    <c:title>
      <c:tx>
        <c:rich>
          <a:bodyPr rot="0" spcFirstLastPara="1" vertOverflow="ellipsis" vert="horz" wrap="square" anchor="ctr" anchorCtr="1"/>
          <a:lstStyle/>
          <a:p>
            <a:pPr>
              <a:defRPr lang="en-US" sz="1100" b="1" i="1" u="none" strike="noStrike" kern="1200" spc="0" baseline="0">
                <a:solidFill>
                  <a:srgbClr val="002060"/>
                </a:solidFill>
                <a:latin typeface="+mn-lt"/>
                <a:ea typeface="+mn-ea"/>
                <a:cs typeface="+mn-cs"/>
              </a:defRPr>
            </a:pPr>
            <a:r>
              <a:rPr lang="en-US" sz="1100" b="1" i="1" u="none" strike="noStrike" kern="1200" spc="0" baseline="0">
                <a:solidFill>
                  <a:srgbClr val="002060"/>
                </a:solidFill>
                <a:latin typeface="+mn-lt"/>
                <a:ea typeface="+mn-ea"/>
                <a:cs typeface="+mn-cs"/>
              </a:rPr>
              <a:t>Unique Products per Price Range Bucket</a:t>
            </a:r>
          </a:p>
        </c:rich>
      </c:tx>
      <c:overlay val="0"/>
      <c:spPr>
        <a:noFill/>
        <a:ln>
          <a:noFill/>
        </a:ln>
        <a:effectLst/>
      </c:spPr>
      <c:txPr>
        <a:bodyPr rot="0" spcFirstLastPara="1" vertOverflow="ellipsis" vert="horz" wrap="square" anchor="ctr" anchorCtr="1"/>
        <a:lstStyle/>
        <a:p>
          <a:pPr>
            <a:defRPr lang="en-US" sz="1100" b="1" i="1"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'Range Bucket'!$C$5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'Range Bucket'!$B$6:$B$9</c:f>
              <c:strCache>
                <c:ptCount val="3"/>
                <c:pt idx="0">
                  <c:v>₹200–₹500</c:v>
                </c:pt>
                <c:pt idx="1">
                  <c:v>&lt;₹200</c:v>
                </c:pt>
                <c:pt idx="2">
                  <c:v>&gt;₹500</c:v>
                </c:pt>
              </c:strCache>
            </c:strRef>
          </c:cat>
          <c:val>
            <c:numRef>
              <c:f>'Range Bucket'!$C$6:$C$9</c:f>
              <c:numCache>
                <c:formatCode>_(* #,##0_);_(* \(#,##0\);_(* "-"??_);_(@_)</c:formatCode>
                <c:ptCount val="3"/>
                <c:pt idx="0">
                  <c:v>351</c:v>
                </c:pt>
                <c:pt idx="1">
                  <c:v>169</c:v>
                </c:pt>
                <c:pt idx="2">
                  <c:v>869</c:v>
                </c:pt>
              </c:numCache>
            </c:numRef>
          </c:val>
          <c:smooth val="0"/>
          <c:extLst>
            <c:ext xmlns:c16="http://schemas.microsoft.com/office/drawing/2014/chart" uri="{C3380CC4-5D6E-409C-BE32-E72D297353CC}">
              <c16:uniqueId val="{00000000-9CAA-4ECF-92D0-11041F1523A5}"/>
            </c:ext>
          </c:extLst>
        </c:ser>
        <c:dLbls>
          <c:showLegendKey val="0"/>
          <c:showVal val="0"/>
          <c:showCatName val="0"/>
          <c:showSerName val="0"/>
          <c:showPercent val="0"/>
          <c:showBubbleSize val="0"/>
        </c:dLbls>
        <c:marker val="1"/>
        <c:smooth val="0"/>
        <c:axId val="1731509312"/>
        <c:axId val="1731522752"/>
      </c:lineChart>
      <c:catAx>
        <c:axId val="1731509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Bucket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522752"/>
        <c:crosses val="autoZero"/>
        <c:auto val="1"/>
        <c:lblAlgn val="ctr"/>
        <c:lblOffset val="100"/>
        <c:noMultiLvlLbl val="0"/>
      </c:catAx>
      <c:valAx>
        <c:axId val="173152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Unique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5093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Discount % vs.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Data'!$J$1</c:f>
              <c:strCache>
                <c:ptCount val="1"/>
                <c:pt idx="0">
                  <c:v>Calculated Discount %</c:v>
                </c:pt>
              </c:strCache>
            </c:strRef>
          </c:tx>
          <c:spPr>
            <a:ln w="38100" cap="rnd">
              <a:noFill/>
              <a:round/>
            </a:ln>
            <a:effectLst/>
          </c:spPr>
          <c:marker>
            <c:symbol val="circle"/>
            <c:size val="5"/>
            <c:spPr>
              <a:solidFill>
                <a:schemeClr val="accent1"/>
              </a:solidFill>
              <a:ln w="9525">
                <a:solidFill>
                  <a:schemeClr val="accent1"/>
                </a:solidFill>
              </a:ln>
              <a:effectLst/>
            </c:spPr>
          </c:marker>
          <c:xVal>
            <c:numRef>
              <c:f>'Cleaned Data'!$H$2:$H$1466</c:f>
              <c:numCache>
                <c:formatCode>0.0</c:formatCode>
                <c:ptCount val="1465"/>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3.9</c:v>
                </c:pt>
                <c:pt idx="59">
                  <c:v>4.5</c:v>
                </c:pt>
                <c:pt idx="60">
                  <c:v>4.2</c:v>
                </c:pt>
                <c:pt idx="61">
                  <c:v>4.2</c:v>
                </c:pt>
                <c:pt idx="62">
                  <c:v>4</c:v>
                </c:pt>
                <c:pt idx="63">
                  <c:v>4</c:v>
                </c:pt>
                <c:pt idx="64">
                  <c:v>4.0999999999999996</c:v>
                </c:pt>
                <c:pt idx="65">
                  <c:v>4.2</c:v>
                </c:pt>
                <c:pt idx="66">
                  <c:v>3.7</c:v>
                </c:pt>
                <c:pt idx="67">
                  <c:v>3.5</c:v>
                </c:pt>
                <c:pt idx="68">
                  <c:v>4.3</c:v>
                </c:pt>
                <c:pt idx="69">
                  <c:v>3.9</c:v>
                </c:pt>
                <c:pt idx="70">
                  <c:v>4.2</c:v>
                </c:pt>
                <c:pt idx="71">
                  <c:v>4.5</c:v>
                </c:pt>
                <c:pt idx="72">
                  <c:v>4.5</c:v>
                </c:pt>
                <c:pt idx="73">
                  <c:v>4.4000000000000004</c:v>
                </c:pt>
                <c:pt idx="74">
                  <c:v>4.0999999999999996</c:v>
                </c:pt>
                <c:pt idx="75">
                  <c:v>4.2</c:v>
                </c:pt>
                <c:pt idx="76">
                  <c:v>4.2</c:v>
                </c:pt>
                <c:pt idx="77">
                  <c:v>4.4000000000000004</c:v>
                </c:pt>
                <c:pt idx="78">
                  <c:v>4.4000000000000004</c:v>
                </c:pt>
                <c:pt idx="79">
                  <c:v>4</c:v>
                </c:pt>
                <c:pt idx="80">
                  <c:v>4.3</c:v>
                </c:pt>
                <c:pt idx="81">
                  <c:v>4</c:v>
                </c:pt>
                <c:pt idx="82">
                  <c:v>4</c:v>
                </c:pt>
                <c:pt idx="83">
                  <c:v>4.4000000000000004</c:v>
                </c:pt>
                <c:pt idx="84">
                  <c:v>4.4000000000000004</c:v>
                </c:pt>
                <c:pt idx="85">
                  <c:v>4.4000000000000004</c:v>
                </c:pt>
                <c:pt idx="86">
                  <c:v>4.4000000000000004</c:v>
                </c:pt>
                <c:pt idx="87">
                  <c:v>4.4000000000000004</c:v>
                </c:pt>
                <c:pt idx="88">
                  <c:v>4.4000000000000004</c:v>
                </c:pt>
                <c:pt idx="89">
                  <c:v>3.9</c:v>
                </c:pt>
                <c:pt idx="90">
                  <c:v>4.2</c:v>
                </c:pt>
                <c:pt idx="91">
                  <c:v>4.3</c:v>
                </c:pt>
                <c:pt idx="92">
                  <c:v>3.9</c:v>
                </c:pt>
                <c:pt idx="93">
                  <c:v>4.4000000000000004</c:v>
                </c:pt>
                <c:pt idx="94">
                  <c:v>3.8</c:v>
                </c:pt>
                <c:pt idx="95">
                  <c:v>4.2</c:v>
                </c:pt>
                <c:pt idx="96">
                  <c:v>3.9</c:v>
                </c:pt>
                <c:pt idx="97">
                  <c:v>4.0999999999999996</c:v>
                </c:pt>
                <c:pt idx="98">
                  <c:v>4.3</c:v>
                </c:pt>
                <c:pt idx="99">
                  <c:v>4.0999999999999996</c:v>
                </c:pt>
                <c:pt idx="100">
                  <c:v>4.5</c:v>
                </c:pt>
                <c:pt idx="101">
                  <c:v>4.3</c:v>
                </c:pt>
                <c:pt idx="102">
                  <c:v>3.8</c:v>
                </c:pt>
                <c:pt idx="103">
                  <c:v>4.8</c:v>
                </c:pt>
                <c:pt idx="104">
                  <c:v>4.0999999999999996</c:v>
                </c:pt>
                <c:pt idx="105">
                  <c:v>4.3</c:v>
                </c:pt>
                <c:pt idx="106">
                  <c:v>4.5</c:v>
                </c:pt>
                <c:pt idx="107">
                  <c:v>4.0999999999999996</c:v>
                </c:pt>
                <c:pt idx="108">
                  <c:v>4.0999999999999996</c:v>
                </c:pt>
                <c:pt idx="109">
                  <c:v>4.0999999999999996</c:v>
                </c:pt>
                <c:pt idx="110">
                  <c:v>4.0999999999999996</c:v>
                </c:pt>
                <c:pt idx="111">
                  <c:v>4.5</c:v>
                </c:pt>
                <c:pt idx="112">
                  <c:v>4.2</c:v>
                </c:pt>
                <c:pt idx="113">
                  <c:v>4.0999999999999996</c:v>
                </c:pt>
                <c:pt idx="114">
                  <c:v>4.0999999999999996</c:v>
                </c:pt>
                <c:pt idx="115">
                  <c:v>3.9</c:v>
                </c:pt>
                <c:pt idx="116">
                  <c:v>4.2</c:v>
                </c:pt>
                <c:pt idx="117">
                  <c:v>3.9</c:v>
                </c:pt>
                <c:pt idx="118">
                  <c:v>4.2</c:v>
                </c:pt>
                <c:pt idx="119">
                  <c:v>4.2</c:v>
                </c:pt>
                <c:pt idx="120">
                  <c:v>4.2</c:v>
                </c:pt>
                <c:pt idx="121">
                  <c:v>4.2</c:v>
                </c:pt>
                <c:pt idx="122">
                  <c:v>3.9</c:v>
                </c:pt>
                <c:pt idx="123">
                  <c:v>4.3</c:v>
                </c:pt>
                <c:pt idx="124">
                  <c:v>4.4000000000000004</c:v>
                </c:pt>
                <c:pt idx="125">
                  <c:v>3.8</c:v>
                </c:pt>
                <c:pt idx="126">
                  <c:v>4</c:v>
                </c:pt>
                <c:pt idx="127">
                  <c:v>4</c:v>
                </c:pt>
                <c:pt idx="128">
                  <c:v>4</c:v>
                </c:pt>
                <c:pt idx="129">
                  <c:v>4</c:v>
                </c:pt>
                <c:pt idx="130">
                  <c:v>3.9</c:v>
                </c:pt>
                <c:pt idx="131">
                  <c:v>4.2</c:v>
                </c:pt>
                <c:pt idx="132">
                  <c:v>4.3</c:v>
                </c:pt>
                <c:pt idx="133">
                  <c:v>4.2</c:v>
                </c:pt>
                <c:pt idx="134">
                  <c:v>4.0999999999999996</c:v>
                </c:pt>
                <c:pt idx="135">
                  <c:v>4.4000000000000004</c:v>
                </c:pt>
                <c:pt idx="136">
                  <c:v>4.2</c:v>
                </c:pt>
                <c:pt idx="137">
                  <c:v>4.2</c:v>
                </c:pt>
                <c:pt idx="138">
                  <c:v>3.8</c:v>
                </c:pt>
                <c:pt idx="139">
                  <c:v>4.2</c:v>
                </c:pt>
                <c:pt idx="140">
                  <c:v>4.2</c:v>
                </c:pt>
                <c:pt idx="141">
                  <c:v>4.0999999999999996</c:v>
                </c:pt>
                <c:pt idx="142">
                  <c:v>4.0999999999999996</c:v>
                </c:pt>
                <c:pt idx="143">
                  <c:v>4.3</c:v>
                </c:pt>
                <c:pt idx="144">
                  <c:v>4.3</c:v>
                </c:pt>
                <c:pt idx="145">
                  <c:v>4</c:v>
                </c:pt>
                <c:pt idx="146">
                  <c:v>4.0999999999999996</c:v>
                </c:pt>
                <c:pt idx="147">
                  <c:v>4</c:v>
                </c:pt>
                <c:pt idx="148">
                  <c:v>4</c:v>
                </c:pt>
                <c:pt idx="149">
                  <c:v>4.0999999999999996</c:v>
                </c:pt>
                <c:pt idx="150">
                  <c:v>4.4000000000000004</c:v>
                </c:pt>
                <c:pt idx="151">
                  <c:v>4.2</c:v>
                </c:pt>
                <c:pt idx="152">
                  <c:v>4.4000000000000004</c:v>
                </c:pt>
                <c:pt idx="153">
                  <c:v>4.2</c:v>
                </c:pt>
                <c:pt idx="154">
                  <c:v>4.2</c:v>
                </c:pt>
                <c:pt idx="155">
                  <c:v>4.2</c:v>
                </c:pt>
                <c:pt idx="156">
                  <c:v>4.4000000000000004</c:v>
                </c:pt>
                <c:pt idx="157">
                  <c:v>4.2</c:v>
                </c:pt>
                <c:pt idx="158">
                  <c:v>4.2</c:v>
                </c:pt>
                <c:pt idx="159">
                  <c:v>3.6</c:v>
                </c:pt>
                <c:pt idx="160">
                  <c:v>4</c:v>
                </c:pt>
                <c:pt idx="161">
                  <c:v>4.5999999999999996</c:v>
                </c:pt>
                <c:pt idx="162">
                  <c:v>4.5</c:v>
                </c:pt>
                <c:pt idx="163">
                  <c:v>4.2</c:v>
                </c:pt>
                <c:pt idx="164">
                  <c:v>4.2</c:v>
                </c:pt>
                <c:pt idx="165">
                  <c:v>3.9</c:v>
                </c:pt>
                <c:pt idx="166">
                  <c:v>4.2</c:v>
                </c:pt>
                <c:pt idx="167">
                  <c:v>4.2</c:v>
                </c:pt>
                <c:pt idx="168">
                  <c:v>4.2</c:v>
                </c:pt>
                <c:pt idx="169">
                  <c:v>4.2</c:v>
                </c:pt>
                <c:pt idx="170">
                  <c:v>4.2</c:v>
                </c:pt>
                <c:pt idx="171">
                  <c:v>4</c:v>
                </c:pt>
                <c:pt idx="172">
                  <c:v>4.0999999999999996</c:v>
                </c:pt>
                <c:pt idx="173">
                  <c:v>4.0999999999999996</c:v>
                </c:pt>
                <c:pt idx="174">
                  <c:v>4.0999999999999996</c:v>
                </c:pt>
                <c:pt idx="175">
                  <c:v>3.9</c:v>
                </c:pt>
                <c:pt idx="176">
                  <c:v>4.4000000000000004</c:v>
                </c:pt>
                <c:pt idx="177">
                  <c:v>4.3</c:v>
                </c:pt>
                <c:pt idx="178">
                  <c:v>4.2</c:v>
                </c:pt>
                <c:pt idx="179">
                  <c:v>4.2</c:v>
                </c:pt>
                <c:pt idx="180">
                  <c:v>4.0999999999999996</c:v>
                </c:pt>
                <c:pt idx="181">
                  <c:v>4.2</c:v>
                </c:pt>
                <c:pt idx="182">
                  <c:v>4</c:v>
                </c:pt>
                <c:pt idx="183">
                  <c:v>4.0999999999999996</c:v>
                </c:pt>
                <c:pt idx="184">
                  <c:v>4.3</c:v>
                </c:pt>
                <c:pt idx="185">
                  <c:v>4.3</c:v>
                </c:pt>
                <c:pt idx="186">
                  <c:v>4.2</c:v>
                </c:pt>
                <c:pt idx="187">
                  <c:v>4</c:v>
                </c:pt>
                <c:pt idx="188">
                  <c:v>4</c:v>
                </c:pt>
                <c:pt idx="189">
                  <c:v>4</c:v>
                </c:pt>
                <c:pt idx="190">
                  <c:v>4</c:v>
                </c:pt>
                <c:pt idx="191">
                  <c:v>4.3</c:v>
                </c:pt>
                <c:pt idx="192">
                  <c:v>4.2</c:v>
                </c:pt>
                <c:pt idx="193">
                  <c:v>4.2</c:v>
                </c:pt>
                <c:pt idx="194">
                  <c:v>4.2</c:v>
                </c:pt>
                <c:pt idx="195">
                  <c:v>4.2</c:v>
                </c:pt>
                <c:pt idx="196">
                  <c:v>4.2</c:v>
                </c:pt>
                <c:pt idx="197">
                  <c:v>4.2</c:v>
                </c:pt>
                <c:pt idx="198">
                  <c:v>4.2</c:v>
                </c:pt>
                <c:pt idx="199">
                  <c:v>4.5</c:v>
                </c:pt>
                <c:pt idx="200">
                  <c:v>4.5</c:v>
                </c:pt>
                <c:pt idx="201">
                  <c:v>4.3</c:v>
                </c:pt>
                <c:pt idx="202">
                  <c:v>4.4000000000000004</c:v>
                </c:pt>
                <c:pt idx="203">
                  <c:v>4.4000000000000004</c:v>
                </c:pt>
                <c:pt idx="204">
                  <c:v>4.3</c:v>
                </c:pt>
                <c:pt idx="205">
                  <c:v>4.0999999999999996</c:v>
                </c:pt>
                <c:pt idx="206">
                  <c:v>3.7</c:v>
                </c:pt>
                <c:pt idx="207">
                  <c:v>4.5</c:v>
                </c:pt>
                <c:pt idx="208">
                  <c:v>4.2</c:v>
                </c:pt>
                <c:pt idx="209">
                  <c:v>4.3</c:v>
                </c:pt>
                <c:pt idx="210">
                  <c:v>4.3</c:v>
                </c:pt>
                <c:pt idx="211">
                  <c:v>4.3</c:v>
                </c:pt>
                <c:pt idx="212">
                  <c:v>4.3</c:v>
                </c:pt>
                <c:pt idx="213">
                  <c:v>4.3</c:v>
                </c:pt>
                <c:pt idx="214">
                  <c:v>4.2</c:v>
                </c:pt>
                <c:pt idx="215">
                  <c:v>4.3</c:v>
                </c:pt>
                <c:pt idx="216">
                  <c:v>4.3</c:v>
                </c:pt>
                <c:pt idx="217">
                  <c:v>4.3</c:v>
                </c:pt>
                <c:pt idx="218">
                  <c:v>4.3</c:v>
                </c:pt>
                <c:pt idx="219">
                  <c:v>4</c:v>
                </c:pt>
                <c:pt idx="220">
                  <c:v>4.5999999999999996</c:v>
                </c:pt>
                <c:pt idx="221">
                  <c:v>4.4000000000000004</c:v>
                </c:pt>
                <c:pt idx="222">
                  <c:v>4.0999999999999996</c:v>
                </c:pt>
                <c:pt idx="223">
                  <c:v>4</c:v>
                </c:pt>
                <c:pt idx="224">
                  <c:v>4.5</c:v>
                </c:pt>
                <c:pt idx="225">
                  <c:v>4</c:v>
                </c:pt>
                <c:pt idx="226">
                  <c:v>4.4000000000000004</c:v>
                </c:pt>
                <c:pt idx="227">
                  <c:v>4.3</c:v>
                </c:pt>
                <c:pt idx="228">
                  <c:v>4.4000000000000004</c:v>
                </c:pt>
                <c:pt idx="229">
                  <c:v>3.6</c:v>
                </c:pt>
                <c:pt idx="230">
                  <c:v>3.9</c:v>
                </c:pt>
                <c:pt idx="231">
                  <c:v>3.9</c:v>
                </c:pt>
                <c:pt idx="232">
                  <c:v>3.9</c:v>
                </c:pt>
                <c:pt idx="233">
                  <c:v>4.0999999999999996</c:v>
                </c:pt>
                <c:pt idx="234">
                  <c:v>4.0999999999999996</c:v>
                </c:pt>
                <c:pt idx="235">
                  <c:v>4.2</c:v>
                </c:pt>
                <c:pt idx="236">
                  <c:v>3.9</c:v>
                </c:pt>
                <c:pt idx="237">
                  <c:v>4.0999999999999996</c:v>
                </c:pt>
                <c:pt idx="238">
                  <c:v>4.4000000000000004</c:v>
                </c:pt>
                <c:pt idx="239">
                  <c:v>4.4000000000000004</c:v>
                </c:pt>
                <c:pt idx="240">
                  <c:v>3.9</c:v>
                </c:pt>
                <c:pt idx="241">
                  <c:v>3.9</c:v>
                </c:pt>
                <c:pt idx="242">
                  <c:v>3.9</c:v>
                </c:pt>
                <c:pt idx="243">
                  <c:v>3.9</c:v>
                </c:pt>
                <c:pt idx="244">
                  <c:v>3.9</c:v>
                </c:pt>
                <c:pt idx="245">
                  <c:v>3.9</c:v>
                </c:pt>
                <c:pt idx="246">
                  <c:v>4.3</c:v>
                </c:pt>
                <c:pt idx="247">
                  <c:v>4.4000000000000004</c:v>
                </c:pt>
                <c:pt idx="248">
                  <c:v>4.4000000000000004</c:v>
                </c:pt>
                <c:pt idx="249">
                  <c:v>4.2</c:v>
                </c:pt>
                <c:pt idx="250">
                  <c:v>4.2</c:v>
                </c:pt>
                <c:pt idx="251">
                  <c:v>4.2</c:v>
                </c:pt>
                <c:pt idx="252">
                  <c:v>4.2</c:v>
                </c:pt>
                <c:pt idx="253">
                  <c:v>4.2</c:v>
                </c:pt>
                <c:pt idx="254">
                  <c:v>4.2</c:v>
                </c:pt>
                <c:pt idx="255">
                  <c:v>4.2</c:v>
                </c:pt>
                <c:pt idx="256">
                  <c:v>4.2</c:v>
                </c:pt>
                <c:pt idx="257">
                  <c:v>4.2</c:v>
                </c:pt>
                <c:pt idx="258">
                  <c:v>4.5</c:v>
                </c:pt>
                <c:pt idx="259">
                  <c:v>4.2</c:v>
                </c:pt>
                <c:pt idx="260">
                  <c:v>4.4000000000000004</c:v>
                </c:pt>
                <c:pt idx="261">
                  <c:v>4.2</c:v>
                </c:pt>
                <c:pt idx="262">
                  <c:v>4.3</c:v>
                </c:pt>
                <c:pt idx="263">
                  <c:v>4.2</c:v>
                </c:pt>
                <c:pt idx="264">
                  <c:v>4.4000000000000004</c:v>
                </c:pt>
                <c:pt idx="265">
                  <c:v>4.2</c:v>
                </c:pt>
                <c:pt idx="266">
                  <c:v>4.2</c:v>
                </c:pt>
                <c:pt idx="267">
                  <c:v>4.2</c:v>
                </c:pt>
                <c:pt idx="268">
                  <c:v>4.2</c:v>
                </c:pt>
                <c:pt idx="269">
                  <c:v>4.5</c:v>
                </c:pt>
                <c:pt idx="270">
                  <c:v>4.5</c:v>
                </c:pt>
                <c:pt idx="271">
                  <c:v>4.0999999999999996</c:v>
                </c:pt>
                <c:pt idx="272">
                  <c:v>4.0999999999999996</c:v>
                </c:pt>
                <c:pt idx="273">
                  <c:v>4.0999999999999996</c:v>
                </c:pt>
                <c:pt idx="274">
                  <c:v>4.0999999999999996</c:v>
                </c:pt>
                <c:pt idx="275">
                  <c:v>4.2</c:v>
                </c:pt>
                <c:pt idx="276">
                  <c:v>4.0999999999999996</c:v>
                </c:pt>
                <c:pt idx="277">
                  <c:v>3.9</c:v>
                </c:pt>
                <c:pt idx="278">
                  <c:v>3.9</c:v>
                </c:pt>
                <c:pt idx="279">
                  <c:v>3.9</c:v>
                </c:pt>
                <c:pt idx="280">
                  <c:v>3.9</c:v>
                </c:pt>
                <c:pt idx="281">
                  <c:v>3.5</c:v>
                </c:pt>
                <c:pt idx="282">
                  <c:v>3.5</c:v>
                </c:pt>
                <c:pt idx="283">
                  <c:v>3.9</c:v>
                </c:pt>
                <c:pt idx="284">
                  <c:v>4</c:v>
                </c:pt>
                <c:pt idx="285">
                  <c:v>4</c:v>
                </c:pt>
                <c:pt idx="286">
                  <c:v>4</c:v>
                </c:pt>
                <c:pt idx="287">
                  <c:v>4.3</c:v>
                </c:pt>
                <c:pt idx="288">
                  <c:v>4.3</c:v>
                </c:pt>
                <c:pt idx="289">
                  <c:v>4.5</c:v>
                </c:pt>
                <c:pt idx="290">
                  <c:v>4.2</c:v>
                </c:pt>
                <c:pt idx="291">
                  <c:v>4.2</c:v>
                </c:pt>
                <c:pt idx="292">
                  <c:v>4.3</c:v>
                </c:pt>
                <c:pt idx="293">
                  <c:v>4.3</c:v>
                </c:pt>
                <c:pt idx="294">
                  <c:v>4.3</c:v>
                </c:pt>
                <c:pt idx="295">
                  <c:v>4.3</c:v>
                </c:pt>
                <c:pt idx="296">
                  <c:v>4</c:v>
                </c:pt>
                <c:pt idx="297">
                  <c:v>4.5</c:v>
                </c:pt>
                <c:pt idx="298">
                  <c:v>4</c:v>
                </c:pt>
                <c:pt idx="299">
                  <c:v>4.3</c:v>
                </c:pt>
                <c:pt idx="300">
                  <c:v>4.3</c:v>
                </c:pt>
                <c:pt idx="301">
                  <c:v>4.4000000000000004</c:v>
                </c:pt>
                <c:pt idx="302">
                  <c:v>3.8</c:v>
                </c:pt>
                <c:pt idx="303">
                  <c:v>4.3</c:v>
                </c:pt>
                <c:pt idx="304">
                  <c:v>4.3</c:v>
                </c:pt>
                <c:pt idx="305">
                  <c:v>4.0999999999999996</c:v>
                </c:pt>
                <c:pt idx="306">
                  <c:v>4.4000000000000004</c:v>
                </c:pt>
                <c:pt idx="307">
                  <c:v>4.5</c:v>
                </c:pt>
                <c:pt idx="308">
                  <c:v>4.2</c:v>
                </c:pt>
                <c:pt idx="309">
                  <c:v>4.0999999999999996</c:v>
                </c:pt>
                <c:pt idx="310">
                  <c:v>4.0999999999999996</c:v>
                </c:pt>
                <c:pt idx="311">
                  <c:v>4.0999999999999996</c:v>
                </c:pt>
                <c:pt idx="312">
                  <c:v>4.0999999999999996</c:v>
                </c:pt>
                <c:pt idx="313">
                  <c:v>4.0999999999999996</c:v>
                </c:pt>
                <c:pt idx="314">
                  <c:v>4.0999999999999996</c:v>
                </c:pt>
                <c:pt idx="315">
                  <c:v>4.0999999999999996</c:v>
                </c:pt>
                <c:pt idx="316">
                  <c:v>4.0999999999999996</c:v>
                </c:pt>
                <c:pt idx="317">
                  <c:v>4.0999999999999996</c:v>
                </c:pt>
                <c:pt idx="318">
                  <c:v>4.0999999999999996</c:v>
                </c:pt>
                <c:pt idx="319">
                  <c:v>4.0999999999999996</c:v>
                </c:pt>
                <c:pt idx="320">
                  <c:v>4.0999999999999996</c:v>
                </c:pt>
                <c:pt idx="321">
                  <c:v>4.0999999999999996</c:v>
                </c:pt>
                <c:pt idx="322">
                  <c:v>4.0999999999999996</c:v>
                </c:pt>
                <c:pt idx="323">
                  <c:v>4.4000000000000004</c:v>
                </c:pt>
                <c:pt idx="324">
                  <c:v>4.4000000000000004</c:v>
                </c:pt>
                <c:pt idx="325">
                  <c:v>4.0999999999999996</c:v>
                </c:pt>
                <c:pt idx="326">
                  <c:v>4.0999999999999996</c:v>
                </c:pt>
                <c:pt idx="327">
                  <c:v>4</c:v>
                </c:pt>
                <c:pt idx="328">
                  <c:v>4</c:v>
                </c:pt>
                <c:pt idx="329">
                  <c:v>3.9</c:v>
                </c:pt>
                <c:pt idx="330">
                  <c:v>4.2</c:v>
                </c:pt>
                <c:pt idx="331">
                  <c:v>4.0999999999999996</c:v>
                </c:pt>
                <c:pt idx="332">
                  <c:v>4.4000000000000004</c:v>
                </c:pt>
                <c:pt idx="333">
                  <c:v>3.6</c:v>
                </c:pt>
                <c:pt idx="334">
                  <c:v>4.4000000000000004</c:v>
                </c:pt>
                <c:pt idx="335">
                  <c:v>4.5</c:v>
                </c:pt>
                <c:pt idx="336">
                  <c:v>3.8</c:v>
                </c:pt>
                <c:pt idx="337">
                  <c:v>3.8</c:v>
                </c:pt>
                <c:pt idx="338">
                  <c:v>3.8</c:v>
                </c:pt>
                <c:pt idx="339">
                  <c:v>3.8</c:v>
                </c:pt>
                <c:pt idx="340">
                  <c:v>3.8</c:v>
                </c:pt>
                <c:pt idx="341">
                  <c:v>4.3</c:v>
                </c:pt>
                <c:pt idx="342">
                  <c:v>4.3</c:v>
                </c:pt>
                <c:pt idx="343">
                  <c:v>4.3</c:v>
                </c:pt>
                <c:pt idx="344">
                  <c:v>4.2</c:v>
                </c:pt>
                <c:pt idx="345">
                  <c:v>4.3</c:v>
                </c:pt>
                <c:pt idx="346">
                  <c:v>3.9</c:v>
                </c:pt>
                <c:pt idx="347">
                  <c:v>3.9</c:v>
                </c:pt>
                <c:pt idx="348">
                  <c:v>4.0999999999999996</c:v>
                </c:pt>
                <c:pt idx="349">
                  <c:v>4.2</c:v>
                </c:pt>
                <c:pt idx="350">
                  <c:v>4.3</c:v>
                </c:pt>
                <c:pt idx="351">
                  <c:v>4.3</c:v>
                </c:pt>
                <c:pt idx="352">
                  <c:v>4.3</c:v>
                </c:pt>
                <c:pt idx="353">
                  <c:v>4.3</c:v>
                </c:pt>
                <c:pt idx="354">
                  <c:v>4.2</c:v>
                </c:pt>
                <c:pt idx="355">
                  <c:v>4.5</c:v>
                </c:pt>
                <c:pt idx="356">
                  <c:v>4.0999999999999996</c:v>
                </c:pt>
                <c:pt idx="357">
                  <c:v>3.8</c:v>
                </c:pt>
                <c:pt idx="358">
                  <c:v>3.8</c:v>
                </c:pt>
                <c:pt idx="359">
                  <c:v>4.3</c:v>
                </c:pt>
                <c:pt idx="360">
                  <c:v>4.3</c:v>
                </c:pt>
                <c:pt idx="361">
                  <c:v>4.2</c:v>
                </c:pt>
                <c:pt idx="362">
                  <c:v>4.5</c:v>
                </c:pt>
                <c:pt idx="363">
                  <c:v>3.9</c:v>
                </c:pt>
                <c:pt idx="364">
                  <c:v>4</c:v>
                </c:pt>
                <c:pt idx="365">
                  <c:v>4.3</c:v>
                </c:pt>
                <c:pt idx="366">
                  <c:v>4.3</c:v>
                </c:pt>
                <c:pt idx="367">
                  <c:v>4.3</c:v>
                </c:pt>
                <c:pt idx="368">
                  <c:v>3.9</c:v>
                </c:pt>
                <c:pt idx="369">
                  <c:v>4</c:v>
                </c:pt>
                <c:pt idx="370">
                  <c:v>3.8</c:v>
                </c:pt>
                <c:pt idx="371">
                  <c:v>4.3</c:v>
                </c:pt>
                <c:pt idx="372">
                  <c:v>4</c:v>
                </c:pt>
                <c:pt idx="373">
                  <c:v>4.3</c:v>
                </c:pt>
                <c:pt idx="374">
                  <c:v>4.2</c:v>
                </c:pt>
                <c:pt idx="375">
                  <c:v>3.5</c:v>
                </c:pt>
                <c:pt idx="376">
                  <c:v>4.0999999999999996</c:v>
                </c:pt>
                <c:pt idx="377">
                  <c:v>4.0999999999999996</c:v>
                </c:pt>
                <c:pt idx="378">
                  <c:v>3.5</c:v>
                </c:pt>
                <c:pt idx="379">
                  <c:v>4.4000000000000004</c:v>
                </c:pt>
                <c:pt idx="380">
                  <c:v>4.3</c:v>
                </c:pt>
                <c:pt idx="381">
                  <c:v>4</c:v>
                </c:pt>
                <c:pt idx="382">
                  <c:v>3.9</c:v>
                </c:pt>
                <c:pt idx="383">
                  <c:v>4.0999999999999996</c:v>
                </c:pt>
                <c:pt idx="384">
                  <c:v>3.8</c:v>
                </c:pt>
                <c:pt idx="385">
                  <c:v>4.0999999999999996</c:v>
                </c:pt>
                <c:pt idx="386">
                  <c:v>3.9</c:v>
                </c:pt>
                <c:pt idx="387">
                  <c:v>3.9</c:v>
                </c:pt>
                <c:pt idx="388">
                  <c:v>3.8</c:v>
                </c:pt>
                <c:pt idx="389">
                  <c:v>3.8</c:v>
                </c:pt>
                <c:pt idx="390">
                  <c:v>4.0999999999999996</c:v>
                </c:pt>
                <c:pt idx="391">
                  <c:v>4</c:v>
                </c:pt>
                <c:pt idx="392">
                  <c:v>4</c:v>
                </c:pt>
                <c:pt idx="393">
                  <c:v>4</c:v>
                </c:pt>
                <c:pt idx="394">
                  <c:v>4.0999999999999996</c:v>
                </c:pt>
                <c:pt idx="395">
                  <c:v>4.0999999999999996</c:v>
                </c:pt>
                <c:pt idx="396">
                  <c:v>4</c:v>
                </c:pt>
                <c:pt idx="397">
                  <c:v>4.2</c:v>
                </c:pt>
                <c:pt idx="398">
                  <c:v>4</c:v>
                </c:pt>
                <c:pt idx="399">
                  <c:v>4</c:v>
                </c:pt>
                <c:pt idx="400">
                  <c:v>4.3</c:v>
                </c:pt>
                <c:pt idx="401">
                  <c:v>3.9</c:v>
                </c:pt>
                <c:pt idx="402">
                  <c:v>4.3</c:v>
                </c:pt>
                <c:pt idx="403">
                  <c:v>4.3</c:v>
                </c:pt>
                <c:pt idx="404">
                  <c:v>4.2</c:v>
                </c:pt>
                <c:pt idx="405">
                  <c:v>4.0999999999999996</c:v>
                </c:pt>
                <c:pt idx="406">
                  <c:v>3.8</c:v>
                </c:pt>
                <c:pt idx="407">
                  <c:v>4</c:v>
                </c:pt>
                <c:pt idx="408">
                  <c:v>4.3</c:v>
                </c:pt>
                <c:pt idx="409">
                  <c:v>3.9</c:v>
                </c:pt>
                <c:pt idx="410">
                  <c:v>4.2</c:v>
                </c:pt>
                <c:pt idx="411">
                  <c:v>4.2</c:v>
                </c:pt>
                <c:pt idx="412">
                  <c:v>4.2</c:v>
                </c:pt>
                <c:pt idx="413">
                  <c:v>4.2</c:v>
                </c:pt>
                <c:pt idx="414">
                  <c:v>4.2</c:v>
                </c:pt>
                <c:pt idx="415">
                  <c:v>4</c:v>
                </c:pt>
                <c:pt idx="416">
                  <c:v>4.5</c:v>
                </c:pt>
                <c:pt idx="417">
                  <c:v>4.4000000000000004</c:v>
                </c:pt>
                <c:pt idx="418">
                  <c:v>4.4000000000000004</c:v>
                </c:pt>
                <c:pt idx="419">
                  <c:v>4.4000000000000004</c:v>
                </c:pt>
                <c:pt idx="420">
                  <c:v>4.4000000000000004</c:v>
                </c:pt>
                <c:pt idx="421">
                  <c:v>3.6</c:v>
                </c:pt>
                <c:pt idx="422">
                  <c:v>4.3</c:v>
                </c:pt>
                <c:pt idx="423">
                  <c:v>3.7</c:v>
                </c:pt>
                <c:pt idx="424">
                  <c:v>4.3</c:v>
                </c:pt>
                <c:pt idx="425">
                  <c:v>4.2</c:v>
                </c:pt>
                <c:pt idx="426">
                  <c:v>4.2</c:v>
                </c:pt>
                <c:pt idx="427">
                  <c:v>3.6</c:v>
                </c:pt>
                <c:pt idx="428">
                  <c:v>4</c:v>
                </c:pt>
                <c:pt idx="429">
                  <c:v>4.0999999999999996</c:v>
                </c:pt>
                <c:pt idx="430">
                  <c:v>4.2</c:v>
                </c:pt>
                <c:pt idx="431">
                  <c:v>4.2</c:v>
                </c:pt>
                <c:pt idx="432">
                  <c:v>3.9</c:v>
                </c:pt>
                <c:pt idx="433">
                  <c:v>4.0999999999999996</c:v>
                </c:pt>
                <c:pt idx="434">
                  <c:v>4.0999999999999996</c:v>
                </c:pt>
                <c:pt idx="435">
                  <c:v>4.2</c:v>
                </c:pt>
                <c:pt idx="436">
                  <c:v>3.9</c:v>
                </c:pt>
                <c:pt idx="437">
                  <c:v>4.0999999999999996</c:v>
                </c:pt>
                <c:pt idx="438">
                  <c:v>3.8</c:v>
                </c:pt>
                <c:pt idx="439">
                  <c:v>3.5</c:v>
                </c:pt>
                <c:pt idx="440">
                  <c:v>4.3</c:v>
                </c:pt>
                <c:pt idx="441">
                  <c:v>3.9</c:v>
                </c:pt>
                <c:pt idx="442">
                  <c:v>4</c:v>
                </c:pt>
                <c:pt idx="443">
                  <c:v>4</c:v>
                </c:pt>
                <c:pt idx="444">
                  <c:v>4</c:v>
                </c:pt>
                <c:pt idx="445">
                  <c:v>4.4000000000000004</c:v>
                </c:pt>
                <c:pt idx="446">
                  <c:v>3.9</c:v>
                </c:pt>
                <c:pt idx="447">
                  <c:v>4.5999999999999996</c:v>
                </c:pt>
                <c:pt idx="448">
                  <c:v>4.4000000000000004</c:v>
                </c:pt>
                <c:pt idx="449">
                  <c:v>4.2</c:v>
                </c:pt>
                <c:pt idx="450">
                  <c:v>4.2</c:v>
                </c:pt>
                <c:pt idx="451">
                  <c:v>4.4000000000000004</c:v>
                </c:pt>
                <c:pt idx="452">
                  <c:v>3.4</c:v>
                </c:pt>
                <c:pt idx="453">
                  <c:v>4.3</c:v>
                </c:pt>
                <c:pt idx="454">
                  <c:v>4.3</c:v>
                </c:pt>
                <c:pt idx="455">
                  <c:v>4.2</c:v>
                </c:pt>
                <c:pt idx="456">
                  <c:v>4.2</c:v>
                </c:pt>
                <c:pt idx="457">
                  <c:v>4.3</c:v>
                </c:pt>
                <c:pt idx="458">
                  <c:v>4.0999999999999996</c:v>
                </c:pt>
                <c:pt idx="459">
                  <c:v>3.5</c:v>
                </c:pt>
                <c:pt idx="460">
                  <c:v>4.0999999999999996</c:v>
                </c:pt>
                <c:pt idx="461">
                  <c:v>4.3</c:v>
                </c:pt>
                <c:pt idx="462">
                  <c:v>4.4000000000000004</c:v>
                </c:pt>
                <c:pt idx="463">
                  <c:v>3.6</c:v>
                </c:pt>
                <c:pt idx="464">
                  <c:v>4.5</c:v>
                </c:pt>
                <c:pt idx="465">
                  <c:v>4.3</c:v>
                </c:pt>
                <c:pt idx="466">
                  <c:v>4.2</c:v>
                </c:pt>
                <c:pt idx="467">
                  <c:v>4</c:v>
                </c:pt>
                <c:pt idx="468">
                  <c:v>3.8</c:v>
                </c:pt>
                <c:pt idx="469">
                  <c:v>4.4000000000000004</c:v>
                </c:pt>
                <c:pt idx="470">
                  <c:v>3.7</c:v>
                </c:pt>
                <c:pt idx="471">
                  <c:v>4</c:v>
                </c:pt>
                <c:pt idx="472">
                  <c:v>4.3</c:v>
                </c:pt>
                <c:pt idx="473">
                  <c:v>4.2</c:v>
                </c:pt>
                <c:pt idx="474">
                  <c:v>4.3</c:v>
                </c:pt>
                <c:pt idx="475">
                  <c:v>3.8</c:v>
                </c:pt>
                <c:pt idx="476">
                  <c:v>3.9</c:v>
                </c:pt>
                <c:pt idx="477">
                  <c:v>4.0999999999999996</c:v>
                </c:pt>
                <c:pt idx="478">
                  <c:v>4.3</c:v>
                </c:pt>
                <c:pt idx="479">
                  <c:v>3.7</c:v>
                </c:pt>
                <c:pt idx="480">
                  <c:v>4.0999999999999996</c:v>
                </c:pt>
                <c:pt idx="481">
                  <c:v>4.3</c:v>
                </c:pt>
                <c:pt idx="482">
                  <c:v>4.5999999999999996</c:v>
                </c:pt>
                <c:pt idx="483">
                  <c:v>4.4000000000000004</c:v>
                </c:pt>
                <c:pt idx="484">
                  <c:v>4.4000000000000004</c:v>
                </c:pt>
                <c:pt idx="485">
                  <c:v>4.0999999999999996</c:v>
                </c:pt>
                <c:pt idx="486">
                  <c:v>3.8</c:v>
                </c:pt>
                <c:pt idx="487">
                  <c:v>4.5999999999999996</c:v>
                </c:pt>
                <c:pt idx="488">
                  <c:v>4.0999999999999996</c:v>
                </c:pt>
                <c:pt idx="489">
                  <c:v>4.0999999999999996</c:v>
                </c:pt>
                <c:pt idx="490">
                  <c:v>4.2</c:v>
                </c:pt>
                <c:pt idx="491">
                  <c:v>4.2</c:v>
                </c:pt>
                <c:pt idx="492">
                  <c:v>4.5</c:v>
                </c:pt>
                <c:pt idx="493">
                  <c:v>3.9</c:v>
                </c:pt>
                <c:pt idx="494">
                  <c:v>4.0999999999999996</c:v>
                </c:pt>
                <c:pt idx="495">
                  <c:v>4.2</c:v>
                </c:pt>
                <c:pt idx="496">
                  <c:v>4</c:v>
                </c:pt>
                <c:pt idx="497">
                  <c:v>4.0999999999999996</c:v>
                </c:pt>
                <c:pt idx="498">
                  <c:v>4.0999999999999996</c:v>
                </c:pt>
                <c:pt idx="499">
                  <c:v>4</c:v>
                </c:pt>
                <c:pt idx="500">
                  <c:v>4.4000000000000004</c:v>
                </c:pt>
                <c:pt idx="501">
                  <c:v>4.0999999999999996</c:v>
                </c:pt>
                <c:pt idx="502">
                  <c:v>3.6</c:v>
                </c:pt>
                <c:pt idx="503">
                  <c:v>4.3</c:v>
                </c:pt>
                <c:pt idx="504">
                  <c:v>4.4000000000000004</c:v>
                </c:pt>
                <c:pt idx="505">
                  <c:v>4.2</c:v>
                </c:pt>
                <c:pt idx="506">
                  <c:v>4.4000000000000004</c:v>
                </c:pt>
                <c:pt idx="507">
                  <c:v>3.8</c:v>
                </c:pt>
                <c:pt idx="508">
                  <c:v>4.3</c:v>
                </c:pt>
                <c:pt idx="509">
                  <c:v>4.3</c:v>
                </c:pt>
                <c:pt idx="510">
                  <c:v>3.3</c:v>
                </c:pt>
                <c:pt idx="511">
                  <c:v>4.3</c:v>
                </c:pt>
                <c:pt idx="512">
                  <c:v>3.5</c:v>
                </c:pt>
                <c:pt idx="513">
                  <c:v>4.3</c:v>
                </c:pt>
                <c:pt idx="514">
                  <c:v>4.3</c:v>
                </c:pt>
                <c:pt idx="515">
                  <c:v>4.3</c:v>
                </c:pt>
                <c:pt idx="516">
                  <c:v>3.9</c:v>
                </c:pt>
                <c:pt idx="517">
                  <c:v>4.5</c:v>
                </c:pt>
                <c:pt idx="518">
                  <c:v>4</c:v>
                </c:pt>
                <c:pt idx="519">
                  <c:v>4</c:v>
                </c:pt>
                <c:pt idx="520">
                  <c:v>4</c:v>
                </c:pt>
                <c:pt idx="521">
                  <c:v>4</c:v>
                </c:pt>
                <c:pt idx="522">
                  <c:v>4</c:v>
                </c:pt>
                <c:pt idx="523">
                  <c:v>4</c:v>
                </c:pt>
                <c:pt idx="524">
                  <c:v>4</c:v>
                </c:pt>
                <c:pt idx="525">
                  <c:v>4</c:v>
                </c:pt>
                <c:pt idx="526">
                  <c:v>4</c:v>
                </c:pt>
                <c:pt idx="527">
                  <c:v>4</c:v>
                </c:pt>
                <c:pt idx="528">
                  <c:v>4</c:v>
                </c:pt>
                <c:pt idx="529">
                  <c:v>4.3</c:v>
                </c:pt>
                <c:pt idx="530">
                  <c:v>4.0999999999999996</c:v>
                </c:pt>
                <c:pt idx="531">
                  <c:v>4.0999999999999996</c:v>
                </c:pt>
                <c:pt idx="532">
                  <c:v>4.0999999999999996</c:v>
                </c:pt>
                <c:pt idx="533">
                  <c:v>3.4</c:v>
                </c:pt>
                <c:pt idx="534">
                  <c:v>4.4000000000000004</c:v>
                </c:pt>
                <c:pt idx="535">
                  <c:v>4.0999999999999996</c:v>
                </c:pt>
                <c:pt idx="536">
                  <c:v>3.6</c:v>
                </c:pt>
                <c:pt idx="537">
                  <c:v>4</c:v>
                </c:pt>
                <c:pt idx="538">
                  <c:v>3.9</c:v>
                </c:pt>
                <c:pt idx="539">
                  <c:v>4.4000000000000004</c:v>
                </c:pt>
                <c:pt idx="540">
                  <c:v>4.2</c:v>
                </c:pt>
                <c:pt idx="541">
                  <c:v>3.8</c:v>
                </c:pt>
                <c:pt idx="542">
                  <c:v>4.4000000000000004</c:v>
                </c:pt>
                <c:pt idx="543">
                  <c:v>4.3</c:v>
                </c:pt>
                <c:pt idx="544">
                  <c:v>4.0999999999999996</c:v>
                </c:pt>
                <c:pt idx="545">
                  <c:v>4.0999999999999996</c:v>
                </c:pt>
                <c:pt idx="546">
                  <c:v>3.9</c:v>
                </c:pt>
                <c:pt idx="547">
                  <c:v>4.0999999999999996</c:v>
                </c:pt>
                <c:pt idx="548">
                  <c:v>4.4000000000000004</c:v>
                </c:pt>
                <c:pt idx="549">
                  <c:v>4.5</c:v>
                </c:pt>
                <c:pt idx="550">
                  <c:v>4.5</c:v>
                </c:pt>
                <c:pt idx="551">
                  <c:v>4.5</c:v>
                </c:pt>
                <c:pt idx="552">
                  <c:v>4.4000000000000004</c:v>
                </c:pt>
                <c:pt idx="553">
                  <c:v>4.0999999999999996</c:v>
                </c:pt>
                <c:pt idx="554">
                  <c:v>4.2</c:v>
                </c:pt>
                <c:pt idx="555">
                  <c:v>4.2</c:v>
                </c:pt>
                <c:pt idx="556">
                  <c:v>3.7</c:v>
                </c:pt>
                <c:pt idx="557">
                  <c:v>3.9</c:v>
                </c:pt>
                <c:pt idx="558">
                  <c:v>4.3</c:v>
                </c:pt>
                <c:pt idx="559">
                  <c:v>4.4000000000000004</c:v>
                </c:pt>
                <c:pt idx="560">
                  <c:v>4</c:v>
                </c:pt>
                <c:pt idx="561">
                  <c:v>3.3</c:v>
                </c:pt>
                <c:pt idx="562">
                  <c:v>3.9</c:v>
                </c:pt>
                <c:pt idx="563">
                  <c:v>4.2</c:v>
                </c:pt>
                <c:pt idx="564">
                  <c:v>3.9</c:v>
                </c:pt>
                <c:pt idx="565">
                  <c:v>4.3</c:v>
                </c:pt>
                <c:pt idx="566">
                  <c:v>4.0999999999999996</c:v>
                </c:pt>
                <c:pt idx="567">
                  <c:v>4.4000000000000004</c:v>
                </c:pt>
                <c:pt idx="568">
                  <c:v>4.0999999999999996</c:v>
                </c:pt>
                <c:pt idx="569">
                  <c:v>4.4000000000000004</c:v>
                </c:pt>
                <c:pt idx="570">
                  <c:v>3.9</c:v>
                </c:pt>
                <c:pt idx="571">
                  <c:v>4</c:v>
                </c:pt>
                <c:pt idx="572">
                  <c:v>4.5</c:v>
                </c:pt>
                <c:pt idx="573">
                  <c:v>4.2</c:v>
                </c:pt>
                <c:pt idx="574">
                  <c:v>4.4000000000000004</c:v>
                </c:pt>
                <c:pt idx="575">
                  <c:v>3.8</c:v>
                </c:pt>
                <c:pt idx="576">
                  <c:v>3.9</c:v>
                </c:pt>
                <c:pt idx="577">
                  <c:v>3.9</c:v>
                </c:pt>
                <c:pt idx="578">
                  <c:v>3.7</c:v>
                </c:pt>
                <c:pt idx="579">
                  <c:v>4.7</c:v>
                </c:pt>
                <c:pt idx="580">
                  <c:v>4.2</c:v>
                </c:pt>
                <c:pt idx="581">
                  <c:v>4</c:v>
                </c:pt>
                <c:pt idx="582">
                  <c:v>4</c:v>
                </c:pt>
                <c:pt idx="583">
                  <c:v>4</c:v>
                </c:pt>
                <c:pt idx="584">
                  <c:v>4.0999999999999996</c:v>
                </c:pt>
                <c:pt idx="585">
                  <c:v>4.3</c:v>
                </c:pt>
                <c:pt idx="586">
                  <c:v>4</c:v>
                </c:pt>
                <c:pt idx="587">
                  <c:v>4</c:v>
                </c:pt>
                <c:pt idx="588">
                  <c:v>4.3</c:v>
                </c:pt>
                <c:pt idx="589">
                  <c:v>4.3</c:v>
                </c:pt>
                <c:pt idx="590">
                  <c:v>3.6</c:v>
                </c:pt>
                <c:pt idx="591">
                  <c:v>4.0999999999999996</c:v>
                </c:pt>
                <c:pt idx="592">
                  <c:v>4</c:v>
                </c:pt>
                <c:pt idx="593">
                  <c:v>3.9</c:v>
                </c:pt>
                <c:pt idx="594">
                  <c:v>3.9</c:v>
                </c:pt>
                <c:pt idx="595">
                  <c:v>4.4000000000000004</c:v>
                </c:pt>
                <c:pt idx="596">
                  <c:v>4.4000000000000004</c:v>
                </c:pt>
                <c:pt idx="597">
                  <c:v>4.5</c:v>
                </c:pt>
                <c:pt idx="598">
                  <c:v>4.4000000000000004</c:v>
                </c:pt>
                <c:pt idx="599">
                  <c:v>4.4000000000000004</c:v>
                </c:pt>
                <c:pt idx="600">
                  <c:v>4</c:v>
                </c:pt>
                <c:pt idx="601">
                  <c:v>4.0999999999999996</c:v>
                </c:pt>
                <c:pt idx="602">
                  <c:v>3.8</c:v>
                </c:pt>
                <c:pt idx="603">
                  <c:v>4.2</c:v>
                </c:pt>
                <c:pt idx="604">
                  <c:v>4.2</c:v>
                </c:pt>
                <c:pt idx="605">
                  <c:v>4.2</c:v>
                </c:pt>
                <c:pt idx="606">
                  <c:v>4.5</c:v>
                </c:pt>
                <c:pt idx="607">
                  <c:v>4.3</c:v>
                </c:pt>
                <c:pt idx="608">
                  <c:v>4.3</c:v>
                </c:pt>
                <c:pt idx="609">
                  <c:v>4.4000000000000004</c:v>
                </c:pt>
                <c:pt idx="610">
                  <c:v>4.0999999999999996</c:v>
                </c:pt>
                <c:pt idx="611">
                  <c:v>4</c:v>
                </c:pt>
                <c:pt idx="612">
                  <c:v>4</c:v>
                </c:pt>
                <c:pt idx="613">
                  <c:v>4</c:v>
                </c:pt>
                <c:pt idx="614">
                  <c:v>3.5</c:v>
                </c:pt>
                <c:pt idx="615">
                  <c:v>4.3</c:v>
                </c:pt>
                <c:pt idx="616">
                  <c:v>4.0999999999999996</c:v>
                </c:pt>
                <c:pt idx="617">
                  <c:v>4.3</c:v>
                </c:pt>
                <c:pt idx="618">
                  <c:v>4.3</c:v>
                </c:pt>
                <c:pt idx="619">
                  <c:v>4.3</c:v>
                </c:pt>
                <c:pt idx="620">
                  <c:v>4.3</c:v>
                </c:pt>
                <c:pt idx="621">
                  <c:v>4</c:v>
                </c:pt>
                <c:pt idx="622">
                  <c:v>4.3</c:v>
                </c:pt>
                <c:pt idx="623">
                  <c:v>4.3</c:v>
                </c:pt>
                <c:pt idx="624">
                  <c:v>4.2</c:v>
                </c:pt>
                <c:pt idx="625">
                  <c:v>4.0999999999999996</c:v>
                </c:pt>
                <c:pt idx="626">
                  <c:v>4.0999999999999996</c:v>
                </c:pt>
                <c:pt idx="627">
                  <c:v>4.0999999999999996</c:v>
                </c:pt>
                <c:pt idx="628">
                  <c:v>3.9</c:v>
                </c:pt>
                <c:pt idx="629">
                  <c:v>4.2</c:v>
                </c:pt>
                <c:pt idx="630">
                  <c:v>4.2</c:v>
                </c:pt>
                <c:pt idx="631">
                  <c:v>4.0999999999999996</c:v>
                </c:pt>
                <c:pt idx="632">
                  <c:v>4.5999999999999996</c:v>
                </c:pt>
                <c:pt idx="633">
                  <c:v>4.4000000000000004</c:v>
                </c:pt>
                <c:pt idx="634">
                  <c:v>4.3</c:v>
                </c:pt>
                <c:pt idx="635">
                  <c:v>4.4000000000000004</c:v>
                </c:pt>
                <c:pt idx="636">
                  <c:v>4</c:v>
                </c:pt>
                <c:pt idx="637">
                  <c:v>4</c:v>
                </c:pt>
                <c:pt idx="638">
                  <c:v>3.9</c:v>
                </c:pt>
                <c:pt idx="639">
                  <c:v>4.3</c:v>
                </c:pt>
                <c:pt idx="640">
                  <c:v>4.2</c:v>
                </c:pt>
                <c:pt idx="641">
                  <c:v>3.6</c:v>
                </c:pt>
                <c:pt idx="642">
                  <c:v>4.0999999999999996</c:v>
                </c:pt>
                <c:pt idx="643">
                  <c:v>4</c:v>
                </c:pt>
                <c:pt idx="644">
                  <c:v>4.4000000000000004</c:v>
                </c:pt>
                <c:pt idx="645">
                  <c:v>4.3</c:v>
                </c:pt>
                <c:pt idx="646">
                  <c:v>4.3</c:v>
                </c:pt>
                <c:pt idx="647">
                  <c:v>4.2</c:v>
                </c:pt>
                <c:pt idx="648">
                  <c:v>4.3</c:v>
                </c:pt>
                <c:pt idx="649">
                  <c:v>4.0999999999999996</c:v>
                </c:pt>
                <c:pt idx="650">
                  <c:v>4.5999999999999996</c:v>
                </c:pt>
                <c:pt idx="651">
                  <c:v>4.2</c:v>
                </c:pt>
                <c:pt idx="652">
                  <c:v>4.2</c:v>
                </c:pt>
                <c:pt idx="653">
                  <c:v>4.4000000000000004</c:v>
                </c:pt>
                <c:pt idx="654">
                  <c:v>4.5</c:v>
                </c:pt>
                <c:pt idx="655">
                  <c:v>4.0999999999999996</c:v>
                </c:pt>
                <c:pt idx="656">
                  <c:v>4.7</c:v>
                </c:pt>
                <c:pt idx="657">
                  <c:v>4.2</c:v>
                </c:pt>
                <c:pt idx="658">
                  <c:v>4.3</c:v>
                </c:pt>
                <c:pt idx="659">
                  <c:v>3.8</c:v>
                </c:pt>
                <c:pt idx="660">
                  <c:v>4.5</c:v>
                </c:pt>
                <c:pt idx="661">
                  <c:v>4.3</c:v>
                </c:pt>
                <c:pt idx="662">
                  <c:v>4.4000000000000004</c:v>
                </c:pt>
                <c:pt idx="663">
                  <c:v>3.9</c:v>
                </c:pt>
                <c:pt idx="664">
                  <c:v>4.0999999999999996</c:v>
                </c:pt>
                <c:pt idx="665">
                  <c:v>4.0999999999999996</c:v>
                </c:pt>
                <c:pt idx="666">
                  <c:v>4.3</c:v>
                </c:pt>
                <c:pt idx="667">
                  <c:v>4.5</c:v>
                </c:pt>
                <c:pt idx="668">
                  <c:v>4.3</c:v>
                </c:pt>
                <c:pt idx="669">
                  <c:v>4.0999999999999996</c:v>
                </c:pt>
                <c:pt idx="670">
                  <c:v>4</c:v>
                </c:pt>
                <c:pt idx="671">
                  <c:v>4.0999999999999996</c:v>
                </c:pt>
                <c:pt idx="672">
                  <c:v>3.3</c:v>
                </c:pt>
                <c:pt idx="673">
                  <c:v>4.3</c:v>
                </c:pt>
                <c:pt idx="674">
                  <c:v>4.0999999999999996</c:v>
                </c:pt>
                <c:pt idx="675">
                  <c:v>4.5</c:v>
                </c:pt>
                <c:pt idx="676">
                  <c:v>4.3</c:v>
                </c:pt>
                <c:pt idx="677">
                  <c:v>4.3</c:v>
                </c:pt>
                <c:pt idx="678">
                  <c:v>4</c:v>
                </c:pt>
                <c:pt idx="679">
                  <c:v>4.2</c:v>
                </c:pt>
                <c:pt idx="680">
                  <c:v>4.4000000000000004</c:v>
                </c:pt>
                <c:pt idx="681">
                  <c:v>4</c:v>
                </c:pt>
                <c:pt idx="682">
                  <c:v>4.4000000000000004</c:v>
                </c:pt>
                <c:pt idx="683">
                  <c:v>4</c:v>
                </c:pt>
                <c:pt idx="684">
                  <c:v>4.0999999999999996</c:v>
                </c:pt>
                <c:pt idx="685">
                  <c:v>4.2</c:v>
                </c:pt>
                <c:pt idx="686">
                  <c:v>4.0999999999999996</c:v>
                </c:pt>
                <c:pt idx="687">
                  <c:v>4.0999999999999996</c:v>
                </c:pt>
                <c:pt idx="688">
                  <c:v>4.5</c:v>
                </c:pt>
                <c:pt idx="689">
                  <c:v>4</c:v>
                </c:pt>
                <c:pt idx="690">
                  <c:v>4</c:v>
                </c:pt>
                <c:pt idx="691">
                  <c:v>4.0999999999999996</c:v>
                </c:pt>
                <c:pt idx="692">
                  <c:v>4.3</c:v>
                </c:pt>
                <c:pt idx="693">
                  <c:v>4</c:v>
                </c:pt>
                <c:pt idx="694">
                  <c:v>4.5</c:v>
                </c:pt>
                <c:pt idx="695">
                  <c:v>4.2</c:v>
                </c:pt>
                <c:pt idx="696">
                  <c:v>4.2</c:v>
                </c:pt>
                <c:pt idx="697">
                  <c:v>4.2</c:v>
                </c:pt>
                <c:pt idx="698">
                  <c:v>4.2</c:v>
                </c:pt>
                <c:pt idx="699">
                  <c:v>4</c:v>
                </c:pt>
                <c:pt idx="700">
                  <c:v>4.0999999999999996</c:v>
                </c:pt>
                <c:pt idx="701">
                  <c:v>4.5</c:v>
                </c:pt>
                <c:pt idx="702">
                  <c:v>4.0999999999999996</c:v>
                </c:pt>
                <c:pt idx="703">
                  <c:v>4</c:v>
                </c:pt>
                <c:pt idx="704">
                  <c:v>3.6</c:v>
                </c:pt>
                <c:pt idx="705">
                  <c:v>4.0999999999999996</c:v>
                </c:pt>
                <c:pt idx="706">
                  <c:v>4.0999999999999996</c:v>
                </c:pt>
                <c:pt idx="707">
                  <c:v>4.4000000000000004</c:v>
                </c:pt>
                <c:pt idx="708">
                  <c:v>4.3</c:v>
                </c:pt>
                <c:pt idx="709">
                  <c:v>4.2</c:v>
                </c:pt>
                <c:pt idx="710">
                  <c:v>4.3</c:v>
                </c:pt>
                <c:pt idx="711">
                  <c:v>4</c:v>
                </c:pt>
                <c:pt idx="712">
                  <c:v>4.3</c:v>
                </c:pt>
                <c:pt idx="713">
                  <c:v>4.3</c:v>
                </c:pt>
                <c:pt idx="714">
                  <c:v>4.3</c:v>
                </c:pt>
                <c:pt idx="715">
                  <c:v>4.3</c:v>
                </c:pt>
                <c:pt idx="716">
                  <c:v>4.3</c:v>
                </c:pt>
                <c:pt idx="717">
                  <c:v>4.0999999999999996</c:v>
                </c:pt>
                <c:pt idx="718">
                  <c:v>4.3</c:v>
                </c:pt>
                <c:pt idx="719">
                  <c:v>4.2</c:v>
                </c:pt>
                <c:pt idx="720">
                  <c:v>4.4000000000000004</c:v>
                </c:pt>
                <c:pt idx="721">
                  <c:v>4.2</c:v>
                </c:pt>
                <c:pt idx="722">
                  <c:v>4.3</c:v>
                </c:pt>
                <c:pt idx="723">
                  <c:v>4.2</c:v>
                </c:pt>
                <c:pt idx="724">
                  <c:v>3.4</c:v>
                </c:pt>
                <c:pt idx="725">
                  <c:v>3.9</c:v>
                </c:pt>
                <c:pt idx="726">
                  <c:v>4.2</c:v>
                </c:pt>
                <c:pt idx="727">
                  <c:v>4.5</c:v>
                </c:pt>
                <c:pt idx="728">
                  <c:v>4.4000000000000004</c:v>
                </c:pt>
                <c:pt idx="729">
                  <c:v>4.3</c:v>
                </c:pt>
                <c:pt idx="730">
                  <c:v>4.0999999999999996</c:v>
                </c:pt>
                <c:pt idx="731">
                  <c:v>4</c:v>
                </c:pt>
                <c:pt idx="732">
                  <c:v>4.0999999999999996</c:v>
                </c:pt>
                <c:pt idx="733">
                  <c:v>3.8</c:v>
                </c:pt>
                <c:pt idx="734">
                  <c:v>3.3</c:v>
                </c:pt>
                <c:pt idx="735">
                  <c:v>3.3</c:v>
                </c:pt>
                <c:pt idx="736">
                  <c:v>3.3</c:v>
                </c:pt>
                <c:pt idx="737">
                  <c:v>3.8</c:v>
                </c:pt>
                <c:pt idx="738">
                  <c:v>4.0999999999999996</c:v>
                </c:pt>
                <c:pt idx="739">
                  <c:v>4.2</c:v>
                </c:pt>
                <c:pt idx="740">
                  <c:v>4.5</c:v>
                </c:pt>
                <c:pt idx="741">
                  <c:v>4.2</c:v>
                </c:pt>
                <c:pt idx="742">
                  <c:v>4.0999999999999996</c:v>
                </c:pt>
                <c:pt idx="743">
                  <c:v>4.2</c:v>
                </c:pt>
                <c:pt idx="744">
                  <c:v>4.3</c:v>
                </c:pt>
                <c:pt idx="745">
                  <c:v>3.7</c:v>
                </c:pt>
                <c:pt idx="746">
                  <c:v>4.2</c:v>
                </c:pt>
                <c:pt idx="747">
                  <c:v>4.0999999999999996</c:v>
                </c:pt>
                <c:pt idx="748">
                  <c:v>3.6</c:v>
                </c:pt>
                <c:pt idx="749">
                  <c:v>4.5</c:v>
                </c:pt>
                <c:pt idx="750">
                  <c:v>4.0999999999999996</c:v>
                </c:pt>
                <c:pt idx="751">
                  <c:v>4.0999999999999996</c:v>
                </c:pt>
                <c:pt idx="752">
                  <c:v>4.3</c:v>
                </c:pt>
                <c:pt idx="753">
                  <c:v>4.3</c:v>
                </c:pt>
                <c:pt idx="754">
                  <c:v>4.8</c:v>
                </c:pt>
                <c:pt idx="755">
                  <c:v>4.2</c:v>
                </c:pt>
                <c:pt idx="756">
                  <c:v>4.2</c:v>
                </c:pt>
                <c:pt idx="757">
                  <c:v>4</c:v>
                </c:pt>
                <c:pt idx="758">
                  <c:v>4</c:v>
                </c:pt>
                <c:pt idx="759">
                  <c:v>4.2</c:v>
                </c:pt>
                <c:pt idx="760">
                  <c:v>4.4000000000000004</c:v>
                </c:pt>
                <c:pt idx="761">
                  <c:v>4.2</c:v>
                </c:pt>
                <c:pt idx="762">
                  <c:v>4.5</c:v>
                </c:pt>
                <c:pt idx="763">
                  <c:v>3.8</c:v>
                </c:pt>
                <c:pt idx="764">
                  <c:v>3.9</c:v>
                </c:pt>
                <c:pt idx="765">
                  <c:v>4.2</c:v>
                </c:pt>
                <c:pt idx="766">
                  <c:v>4.2</c:v>
                </c:pt>
                <c:pt idx="767">
                  <c:v>4.5999999999999996</c:v>
                </c:pt>
                <c:pt idx="768">
                  <c:v>4.0999999999999996</c:v>
                </c:pt>
                <c:pt idx="769">
                  <c:v>4</c:v>
                </c:pt>
                <c:pt idx="770">
                  <c:v>4</c:v>
                </c:pt>
                <c:pt idx="771">
                  <c:v>3.8</c:v>
                </c:pt>
                <c:pt idx="772">
                  <c:v>4</c:v>
                </c:pt>
                <c:pt idx="773">
                  <c:v>4.3</c:v>
                </c:pt>
                <c:pt idx="774">
                  <c:v>4.3</c:v>
                </c:pt>
                <c:pt idx="775">
                  <c:v>4.0999999999999996</c:v>
                </c:pt>
                <c:pt idx="776">
                  <c:v>4.0999999999999996</c:v>
                </c:pt>
                <c:pt idx="777">
                  <c:v>4.4000000000000004</c:v>
                </c:pt>
                <c:pt idx="778">
                  <c:v>3.9</c:v>
                </c:pt>
                <c:pt idx="779">
                  <c:v>4</c:v>
                </c:pt>
                <c:pt idx="780">
                  <c:v>4.0999999999999996</c:v>
                </c:pt>
                <c:pt idx="781">
                  <c:v>4.3</c:v>
                </c:pt>
                <c:pt idx="782">
                  <c:v>4.0999999999999996</c:v>
                </c:pt>
                <c:pt idx="783">
                  <c:v>4.4000000000000004</c:v>
                </c:pt>
                <c:pt idx="784">
                  <c:v>4.2</c:v>
                </c:pt>
                <c:pt idx="785">
                  <c:v>3.9</c:v>
                </c:pt>
                <c:pt idx="786">
                  <c:v>3.9</c:v>
                </c:pt>
                <c:pt idx="787">
                  <c:v>4.0999999999999996</c:v>
                </c:pt>
                <c:pt idx="788">
                  <c:v>3.1</c:v>
                </c:pt>
                <c:pt idx="789">
                  <c:v>3.4</c:v>
                </c:pt>
                <c:pt idx="790">
                  <c:v>4</c:v>
                </c:pt>
                <c:pt idx="791">
                  <c:v>4.0999999999999996</c:v>
                </c:pt>
                <c:pt idx="792">
                  <c:v>3.8</c:v>
                </c:pt>
                <c:pt idx="793">
                  <c:v>3.7</c:v>
                </c:pt>
                <c:pt idx="794">
                  <c:v>3.8</c:v>
                </c:pt>
                <c:pt idx="795">
                  <c:v>4.2</c:v>
                </c:pt>
                <c:pt idx="796">
                  <c:v>4</c:v>
                </c:pt>
                <c:pt idx="797">
                  <c:v>4</c:v>
                </c:pt>
                <c:pt idx="798">
                  <c:v>4.3</c:v>
                </c:pt>
                <c:pt idx="799">
                  <c:v>4.4000000000000004</c:v>
                </c:pt>
                <c:pt idx="800">
                  <c:v>4</c:v>
                </c:pt>
                <c:pt idx="801">
                  <c:v>4.0999999999999996</c:v>
                </c:pt>
                <c:pt idx="802">
                  <c:v>4</c:v>
                </c:pt>
                <c:pt idx="803">
                  <c:v>4.5</c:v>
                </c:pt>
                <c:pt idx="804">
                  <c:v>4</c:v>
                </c:pt>
                <c:pt idx="805">
                  <c:v>4.4000000000000004</c:v>
                </c:pt>
                <c:pt idx="806">
                  <c:v>4.2</c:v>
                </c:pt>
                <c:pt idx="807">
                  <c:v>4.2</c:v>
                </c:pt>
                <c:pt idx="808">
                  <c:v>3.7</c:v>
                </c:pt>
                <c:pt idx="809">
                  <c:v>4</c:v>
                </c:pt>
                <c:pt idx="810">
                  <c:v>4.2</c:v>
                </c:pt>
                <c:pt idx="811">
                  <c:v>3.8</c:v>
                </c:pt>
                <c:pt idx="812">
                  <c:v>4.0999999999999996</c:v>
                </c:pt>
                <c:pt idx="813">
                  <c:v>4</c:v>
                </c:pt>
                <c:pt idx="814">
                  <c:v>4.3</c:v>
                </c:pt>
                <c:pt idx="815">
                  <c:v>3.8</c:v>
                </c:pt>
                <c:pt idx="816">
                  <c:v>4.3</c:v>
                </c:pt>
                <c:pt idx="817">
                  <c:v>4.3</c:v>
                </c:pt>
                <c:pt idx="818">
                  <c:v>4.3</c:v>
                </c:pt>
                <c:pt idx="819">
                  <c:v>4.2</c:v>
                </c:pt>
                <c:pt idx="820">
                  <c:v>4.3</c:v>
                </c:pt>
                <c:pt idx="821">
                  <c:v>4.4000000000000004</c:v>
                </c:pt>
                <c:pt idx="822">
                  <c:v>3.8</c:v>
                </c:pt>
                <c:pt idx="823">
                  <c:v>4.0999999999999996</c:v>
                </c:pt>
                <c:pt idx="824">
                  <c:v>4</c:v>
                </c:pt>
                <c:pt idx="825">
                  <c:v>3.8</c:v>
                </c:pt>
                <c:pt idx="826">
                  <c:v>4.4000000000000004</c:v>
                </c:pt>
                <c:pt idx="827">
                  <c:v>3.8</c:v>
                </c:pt>
                <c:pt idx="828">
                  <c:v>4.2</c:v>
                </c:pt>
                <c:pt idx="829">
                  <c:v>4.0999999999999996</c:v>
                </c:pt>
                <c:pt idx="830">
                  <c:v>4</c:v>
                </c:pt>
                <c:pt idx="831">
                  <c:v>4.5999999999999996</c:v>
                </c:pt>
                <c:pt idx="832">
                  <c:v>3.7</c:v>
                </c:pt>
                <c:pt idx="833">
                  <c:v>4.2</c:v>
                </c:pt>
                <c:pt idx="834">
                  <c:v>4.2</c:v>
                </c:pt>
                <c:pt idx="835">
                  <c:v>4.4000000000000004</c:v>
                </c:pt>
                <c:pt idx="836">
                  <c:v>4</c:v>
                </c:pt>
                <c:pt idx="837">
                  <c:v>4.2</c:v>
                </c:pt>
                <c:pt idx="838">
                  <c:v>4</c:v>
                </c:pt>
                <c:pt idx="839">
                  <c:v>4.5999999999999996</c:v>
                </c:pt>
                <c:pt idx="840">
                  <c:v>4.3</c:v>
                </c:pt>
                <c:pt idx="841">
                  <c:v>4.3</c:v>
                </c:pt>
                <c:pt idx="842">
                  <c:v>4.3</c:v>
                </c:pt>
                <c:pt idx="843">
                  <c:v>4.3</c:v>
                </c:pt>
                <c:pt idx="844">
                  <c:v>4.3</c:v>
                </c:pt>
                <c:pt idx="845">
                  <c:v>3.9</c:v>
                </c:pt>
                <c:pt idx="846">
                  <c:v>4.0999999999999996</c:v>
                </c:pt>
                <c:pt idx="847">
                  <c:v>4.5999999999999996</c:v>
                </c:pt>
                <c:pt idx="848">
                  <c:v>4.4000000000000004</c:v>
                </c:pt>
                <c:pt idx="849">
                  <c:v>4</c:v>
                </c:pt>
                <c:pt idx="850">
                  <c:v>4.2</c:v>
                </c:pt>
                <c:pt idx="851">
                  <c:v>4.0999999999999996</c:v>
                </c:pt>
                <c:pt idx="852">
                  <c:v>4.2</c:v>
                </c:pt>
                <c:pt idx="853">
                  <c:v>3.3</c:v>
                </c:pt>
                <c:pt idx="854">
                  <c:v>3.8</c:v>
                </c:pt>
                <c:pt idx="855">
                  <c:v>4.2</c:v>
                </c:pt>
                <c:pt idx="856">
                  <c:v>4.0999999999999996</c:v>
                </c:pt>
                <c:pt idx="857">
                  <c:v>4.0999999999999996</c:v>
                </c:pt>
                <c:pt idx="858">
                  <c:v>4.3</c:v>
                </c:pt>
                <c:pt idx="859">
                  <c:v>4.3</c:v>
                </c:pt>
                <c:pt idx="860">
                  <c:v>4.3</c:v>
                </c:pt>
                <c:pt idx="861">
                  <c:v>4.4000000000000004</c:v>
                </c:pt>
                <c:pt idx="862">
                  <c:v>4.2</c:v>
                </c:pt>
                <c:pt idx="863">
                  <c:v>4.7</c:v>
                </c:pt>
                <c:pt idx="864">
                  <c:v>4.3</c:v>
                </c:pt>
                <c:pt idx="865">
                  <c:v>4.2</c:v>
                </c:pt>
                <c:pt idx="866">
                  <c:v>4.3</c:v>
                </c:pt>
                <c:pt idx="867">
                  <c:v>3.9</c:v>
                </c:pt>
                <c:pt idx="868">
                  <c:v>4.0999999999999996</c:v>
                </c:pt>
                <c:pt idx="869">
                  <c:v>4</c:v>
                </c:pt>
                <c:pt idx="870">
                  <c:v>3.8</c:v>
                </c:pt>
                <c:pt idx="871">
                  <c:v>3.9</c:v>
                </c:pt>
                <c:pt idx="872">
                  <c:v>4.4000000000000004</c:v>
                </c:pt>
                <c:pt idx="873">
                  <c:v>4.0999999999999996</c:v>
                </c:pt>
                <c:pt idx="874">
                  <c:v>4.0999999999999996</c:v>
                </c:pt>
                <c:pt idx="875">
                  <c:v>4.3</c:v>
                </c:pt>
                <c:pt idx="876">
                  <c:v>4.3</c:v>
                </c:pt>
                <c:pt idx="877">
                  <c:v>4.5</c:v>
                </c:pt>
                <c:pt idx="878">
                  <c:v>4.3</c:v>
                </c:pt>
                <c:pt idx="879">
                  <c:v>3.5</c:v>
                </c:pt>
                <c:pt idx="880">
                  <c:v>4.0999999999999996</c:v>
                </c:pt>
                <c:pt idx="881">
                  <c:v>4.0999999999999996</c:v>
                </c:pt>
                <c:pt idx="882">
                  <c:v>3.6</c:v>
                </c:pt>
                <c:pt idx="883">
                  <c:v>3.8</c:v>
                </c:pt>
                <c:pt idx="884">
                  <c:v>4</c:v>
                </c:pt>
                <c:pt idx="885">
                  <c:v>4.2</c:v>
                </c:pt>
                <c:pt idx="886">
                  <c:v>4.3</c:v>
                </c:pt>
                <c:pt idx="887">
                  <c:v>3.8</c:v>
                </c:pt>
                <c:pt idx="888">
                  <c:v>4</c:v>
                </c:pt>
                <c:pt idx="889">
                  <c:v>4.7</c:v>
                </c:pt>
                <c:pt idx="890">
                  <c:v>3.1</c:v>
                </c:pt>
                <c:pt idx="891">
                  <c:v>4.3</c:v>
                </c:pt>
                <c:pt idx="892">
                  <c:v>3.8</c:v>
                </c:pt>
                <c:pt idx="893">
                  <c:v>4.3</c:v>
                </c:pt>
                <c:pt idx="894">
                  <c:v>4.5</c:v>
                </c:pt>
                <c:pt idx="895">
                  <c:v>4.3</c:v>
                </c:pt>
                <c:pt idx="896">
                  <c:v>4.4000000000000004</c:v>
                </c:pt>
                <c:pt idx="897">
                  <c:v>4.0999999999999996</c:v>
                </c:pt>
                <c:pt idx="898">
                  <c:v>4.2</c:v>
                </c:pt>
                <c:pt idx="899">
                  <c:v>4.2</c:v>
                </c:pt>
                <c:pt idx="900">
                  <c:v>4.2</c:v>
                </c:pt>
                <c:pt idx="901">
                  <c:v>3.5</c:v>
                </c:pt>
                <c:pt idx="902">
                  <c:v>3.6</c:v>
                </c:pt>
                <c:pt idx="903">
                  <c:v>3.7</c:v>
                </c:pt>
                <c:pt idx="904">
                  <c:v>4.4000000000000004</c:v>
                </c:pt>
                <c:pt idx="905">
                  <c:v>4</c:v>
                </c:pt>
                <c:pt idx="906">
                  <c:v>3.8</c:v>
                </c:pt>
                <c:pt idx="907">
                  <c:v>4.0999999999999996</c:v>
                </c:pt>
                <c:pt idx="908">
                  <c:v>3.7</c:v>
                </c:pt>
                <c:pt idx="909">
                  <c:v>3.9</c:v>
                </c:pt>
                <c:pt idx="910">
                  <c:v>3.9</c:v>
                </c:pt>
                <c:pt idx="911">
                  <c:v>4.4000000000000004</c:v>
                </c:pt>
                <c:pt idx="912">
                  <c:v>4.3</c:v>
                </c:pt>
                <c:pt idx="913">
                  <c:v>3.9</c:v>
                </c:pt>
                <c:pt idx="914">
                  <c:v>4.4000000000000004</c:v>
                </c:pt>
                <c:pt idx="915">
                  <c:v>4.0999999999999996</c:v>
                </c:pt>
                <c:pt idx="916">
                  <c:v>4.2</c:v>
                </c:pt>
                <c:pt idx="917">
                  <c:v>3.9</c:v>
                </c:pt>
                <c:pt idx="918">
                  <c:v>3.9</c:v>
                </c:pt>
                <c:pt idx="919">
                  <c:v>4</c:v>
                </c:pt>
                <c:pt idx="920">
                  <c:v>3.8</c:v>
                </c:pt>
                <c:pt idx="921">
                  <c:v>4.3</c:v>
                </c:pt>
                <c:pt idx="922">
                  <c:v>4.2</c:v>
                </c:pt>
                <c:pt idx="923">
                  <c:v>3.8</c:v>
                </c:pt>
                <c:pt idx="924">
                  <c:v>4.0999999999999996</c:v>
                </c:pt>
                <c:pt idx="925">
                  <c:v>4.4000000000000004</c:v>
                </c:pt>
                <c:pt idx="926">
                  <c:v>3.7</c:v>
                </c:pt>
                <c:pt idx="927">
                  <c:v>4.4000000000000004</c:v>
                </c:pt>
                <c:pt idx="928">
                  <c:v>4.4000000000000004</c:v>
                </c:pt>
                <c:pt idx="929">
                  <c:v>4.3</c:v>
                </c:pt>
                <c:pt idx="930">
                  <c:v>4.2</c:v>
                </c:pt>
                <c:pt idx="931">
                  <c:v>4.2</c:v>
                </c:pt>
                <c:pt idx="932">
                  <c:v>3.7</c:v>
                </c:pt>
                <c:pt idx="933">
                  <c:v>3.6</c:v>
                </c:pt>
                <c:pt idx="934">
                  <c:v>3.7</c:v>
                </c:pt>
                <c:pt idx="935">
                  <c:v>4.2</c:v>
                </c:pt>
                <c:pt idx="936">
                  <c:v>3.9</c:v>
                </c:pt>
                <c:pt idx="937">
                  <c:v>4</c:v>
                </c:pt>
                <c:pt idx="938">
                  <c:v>4</c:v>
                </c:pt>
                <c:pt idx="939">
                  <c:v>4.3</c:v>
                </c:pt>
                <c:pt idx="940">
                  <c:v>4.2</c:v>
                </c:pt>
                <c:pt idx="941">
                  <c:v>4.3</c:v>
                </c:pt>
                <c:pt idx="942">
                  <c:v>3.9</c:v>
                </c:pt>
                <c:pt idx="943">
                  <c:v>3.8</c:v>
                </c:pt>
                <c:pt idx="944">
                  <c:v>3.5</c:v>
                </c:pt>
                <c:pt idx="945">
                  <c:v>3.8</c:v>
                </c:pt>
                <c:pt idx="946">
                  <c:v>4.3</c:v>
                </c:pt>
                <c:pt idx="947">
                  <c:v>4.3</c:v>
                </c:pt>
                <c:pt idx="948">
                  <c:v>4.3</c:v>
                </c:pt>
                <c:pt idx="949">
                  <c:v>3.8</c:v>
                </c:pt>
                <c:pt idx="950">
                  <c:v>4.4000000000000004</c:v>
                </c:pt>
                <c:pt idx="951">
                  <c:v>4.3</c:v>
                </c:pt>
                <c:pt idx="952">
                  <c:v>4.7</c:v>
                </c:pt>
                <c:pt idx="953">
                  <c:v>4.0999999999999996</c:v>
                </c:pt>
                <c:pt idx="954">
                  <c:v>4.2</c:v>
                </c:pt>
                <c:pt idx="955">
                  <c:v>4.0999999999999996</c:v>
                </c:pt>
                <c:pt idx="956">
                  <c:v>4.0999999999999996</c:v>
                </c:pt>
                <c:pt idx="957">
                  <c:v>4.0999999999999996</c:v>
                </c:pt>
                <c:pt idx="958">
                  <c:v>4.0999999999999996</c:v>
                </c:pt>
                <c:pt idx="959">
                  <c:v>3.9</c:v>
                </c:pt>
                <c:pt idx="960">
                  <c:v>4</c:v>
                </c:pt>
                <c:pt idx="961">
                  <c:v>3.6</c:v>
                </c:pt>
                <c:pt idx="962">
                  <c:v>4.4000000000000004</c:v>
                </c:pt>
                <c:pt idx="963">
                  <c:v>4.0999999999999996</c:v>
                </c:pt>
                <c:pt idx="964">
                  <c:v>4.0999999999999996</c:v>
                </c:pt>
                <c:pt idx="965">
                  <c:v>4.0999999999999996</c:v>
                </c:pt>
                <c:pt idx="966">
                  <c:v>4.5</c:v>
                </c:pt>
                <c:pt idx="967">
                  <c:v>4.4000000000000004</c:v>
                </c:pt>
                <c:pt idx="968">
                  <c:v>4.3</c:v>
                </c:pt>
                <c:pt idx="969">
                  <c:v>4.4000000000000004</c:v>
                </c:pt>
                <c:pt idx="970">
                  <c:v>4.3</c:v>
                </c:pt>
                <c:pt idx="971">
                  <c:v>4</c:v>
                </c:pt>
                <c:pt idx="972">
                  <c:v>4.0999999999999996</c:v>
                </c:pt>
                <c:pt idx="973">
                  <c:v>4.0999999999999996</c:v>
                </c:pt>
                <c:pt idx="974">
                  <c:v>3.9</c:v>
                </c:pt>
                <c:pt idx="975">
                  <c:v>4.0999999999999996</c:v>
                </c:pt>
                <c:pt idx="976">
                  <c:v>4</c:v>
                </c:pt>
                <c:pt idx="977">
                  <c:v>4.3</c:v>
                </c:pt>
                <c:pt idx="978">
                  <c:v>4.3</c:v>
                </c:pt>
                <c:pt idx="979">
                  <c:v>3.7</c:v>
                </c:pt>
                <c:pt idx="980">
                  <c:v>4.0999999999999996</c:v>
                </c:pt>
                <c:pt idx="981">
                  <c:v>4.4000000000000004</c:v>
                </c:pt>
                <c:pt idx="982">
                  <c:v>3.5</c:v>
                </c:pt>
                <c:pt idx="983">
                  <c:v>4</c:v>
                </c:pt>
                <c:pt idx="984">
                  <c:v>4.3</c:v>
                </c:pt>
                <c:pt idx="985">
                  <c:v>4.2</c:v>
                </c:pt>
                <c:pt idx="986">
                  <c:v>4.5</c:v>
                </c:pt>
                <c:pt idx="987">
                  <c:v>4.0999999999999996</c:v>
                </c:pt>
                <c:pt idx="988">
                  <c:v>4.2</c:v>
                </c:pt>
                <c:pt idx="989">
                  <c:v>4.2</c:v>
                </c:pt>
                <c:pt idx="990">
                  <c:v>4</c:v>
                </c:pt>
                <c:pt idx="991">
                  <c:v>3.8</c:v>
                </c:pt>
                <c:pt idx="992">
                  <c:v>4.2</c:v>
                </c:pt>
                <c:pt idx="993">
                  <c:v>4.2</c:v>
                </c:pt>
                <c:pt idx="994">
                  <c:v>4.0999999999999996</c:v>
                </c:pt>
                <c:pt idx="995">
                  <c:v>4</c:v>
                </c:pt>
                <c:pt idx="996">
                  <c:v>4.0999999999999996</c:v>
                </c:pt>
                <c:pt idx="997">
                  <c:v>4.3</c:v>
                </c:pt>
                <c:pt idx="998">
                  <c:v>4.0999999999999996</c:v>
                </c:pt>
                <c:pt idx="999">
                  <c:v>4.3</c:v>
                </c:pt>
                <c:pt idx="1000">
                  <c:v>4.5</c:v>
                </c:pt>
                <c:pt idx="1001">
                  <c:v>3.9</c:v>
                </c:pt>
                <c:pt idx="1002">
                  <c:v>3.9</c:v>
                </c:pt>
                <c:pt idx="1003">
                  <c:v>3.7</c:v>
                </c:pt>
                <c:pt idx="1004">
                  <c:v>4.3</c:v>
                </c:pt>
                <c:pt idx="1005">
                  <c:v>4</c:v>
                </c:pt>
                <c:pt idx="1006">
                  <c:v>4</c:v>
                </c:pt>
                <c:pt idx="1007">
                  <c:v>4</c:v>
                </c:pt>
                <c:pt idx="1008">
                  <c:v>4.3</c:v>
                </c:pt>
                <c:pt idx="1009">
                  <c:v>4.3</c:v>
                </c:pt>
                <c:pt idx="1010">
                  <c:v>4.3</c:v>
                </c:pt>
                <c:pt idx="1011">
                  <c:v>4.3</c:v>
                </c:pt>
                <c:pt idx="1012">
                  <c:v>4</c:v>
                </c:pt>
                <c:pt idx="1013">
                  <c:v>4.0999999999999996</c:v>
                </c:pt>
                <c:pt idx="1014">
                  <c:v>3.8</c:v>
                </c:pt>
                <c:pt idx="1015">
                  <c:v>4.2</c:v>
                </c:pt>
                <c:pt idx="1016">
                  <c:v>4.2</c:v>
                </c:pt>
                <c:pt idx="1017">
                  <c:v>4.2</c:v>
                </c:pt>
                <c:pt idx="1018">
                  <c:v>3.7</c:v>
                </c:pt>
                <c:pt idx="1019">
                  <c:v>4.2</c:v>
                </c:pt>
                <c:pt idx="1020">
                  <c:v>4.5</c:v>
                </c:pt>
                <c:pt idx="1021">
                  <c:v>3.5</c:v>
                </c:pt>
                <c:pt idx="1022">
                  <c:v>4.2</c:v>
                </c:pt>
                <c:pt idx="1023">
                  <c:v>4</c:v>
                </c:pt>
                <c:pt idx="1024">
                  <c:v>4</c:v>
                </c:pt>
                <c:pt idx="1025">
                  <c:v>4</c:v>
                </c:pt>
                <c:pt idx="1026">
                  <c:v>3.9</c:v>
                </c:pt>
                <c:pt idx="1027">
                  <c:v>4.2</c:v>
                </c:pt>
                <c:pt idx="1028">
                  <c:v>4</c:v>
                </c:pt>
                <c:pt idx="1029">
                  <c:v>4.0999999999999996</c:v>
                </c:pt>
                <c:pt idx="1030">
                  <c:v>4.0999999999999996</c:v>
                </c:pt>
                <c:pt idx="1031">
                  <c:v>4.3</c:v>
                </c:pt>
                <c:pt idx="1032">
                  <c:v>4.0999999999999996</c:v>
                </c:pt>
                <c:pt idx="1033">
                  <c:v>4</c:v>
                </c:pt>
                <c:pt idx="1034">
                  <c:v>4.3</c:v>
                </c:pt>
                <c:pt idx="1035">
                  <c:v>4.2</c:v>
                </c:pt>
                <c:pt idx="1036">
                  <c:v>4</c:v>
                </c:pt>
                <c:pt idx="1037">
                  <c:v>3.9</c:v>
                </c:pt>
                <c:pt idx="1038">
                  <c:v>3.9</c:v>
                </c:pt>
                <c:pt idx="1039">
                  <c:v>4.0999999999999996</c:v>
                </c:pt>
                <c:pt idx="1040">
                  <c:v>3.9</c:v>
                </c:pt>
                <c:pt idx="1041">
                  <c:v>3.8</c:v>
                </c:pt>
                <c:pt idx="1042">
                  <c:v>3.8</c:v>
                </c:pt>
                <c:pt idx="1043">
                  <c:v>3.8</c:v>
                </c:pt>
                <c:pt idx="1044">
                  <c:v>4.0999999999999996</c:v>
                </c:pt>
                <c:pt idx="1045">
                  <c:v>4.0999999999999996</c:v>
                </c:pt>
                <c:pt idx="1046">
                  <c:v>4.5</c:v>
                </c:pt>
                <c:pt idx="1047">
                  <c:v>4</c:v>
                </c:pt>
                <c:pt idx="1048">
                  <c:v>4.0999999999999996</c:v>
                </c:pt>
                <c:pt idx="1049">
                  <c:v>3.8</c:v>
                </c:pt>
                <c:pt idx="1050">
                  <c:v>4</c:v>
                </c:pt>
                <c:pt idx="1051">
                  <c:v>4.5</c:v>
                </c:pt>
                <c:pt idx="1052">
                  <c:v>3.9</c:v>
                </c:pt>
                <c:pt idx="1053">
                  <c:v>3.9</c:v>
                </c:pt>
                <c:pt idx="1054">
                  <c:v>3.5</c:v>
                </c:pt>
                <c:pt idx="1055">
                  <c:v>4.4000000000000004</c:v>
                </c:pt>
                <c:pt idx="1056">
                  <c:v>3.7</c:v>
                </c:pt>
                <c:pt idx="1057">
                  <c:v>3.9</c:v>
                </c:pt>
                <c:pt idx="1058">
                  <c:v>3.9</c:v>
                </c:pt>
                <c:pt idx="1059">
                  <c:v>3.9</c:v>
                </c:pt>
                <c:pt idx="1060">
                  <c:v>3.9</c:v>
                </c:pt>
                <c:pt idx="1061">
                  <c:v>4.3</c:v>
                </c:pt>
                <c:pt idx="1062">
                  <c:v>4.0999999999999996</c:v>
                </c:pt>
                <c:pt idx="1063">
                  <c:v>3.8</c:v>
                </c:pt>
                <c:pt idx="1064">
                  <c:v>4.0999999999999996</c:v>
                </c:pt>
                <c:pt idx="1065">
                  <c:v>4.0999999999999996</c:v>
                </c:pt>
                <c:pt idx="1066">
                  <c:v>4.0999999999999996</c:v>
                </c:pt>
                <c:pt idx="1067">
                  <c:v>4.3</c:v>
                </c:pt>
                <c:pt idx="1068">
                  <c:v>4.0999999999999996</c:v>
                </c:pt>
                <c:pt idx="1069">
                  <c:v>3.7</c:v>
                </c:pt>
                <c:pt idx="1070">
                  <c:v>3.6</c:v>
                </c:pt>
                <c:pt idx="1071">
                  <c:v>4.0999999999999996</c:v>
                </c:pt>
                <c:pt idx="1072">
                  <c:v>4.0999999999999996</c:v>
                </c:pt>
                <c:pt idx="1073">
                  <c:v>4</c:v>
                </c:pt>
                <c:pt idx="1074">
                  <c:v>4.3</c:v>
                </c:pt>
                <c:pt idx="1075">
                  <c:v>3.4</c:v>
                </c:pt>
                <c:pt idx="1076">
                  <c:v>3.9</c:v>
                </c:pt>
                <c:pt idx="1077">
                  <c:v>4.3</c:v>
                </c:pt>
                <c:pt idx="1078">
                  <c:v>4.3</c:v>
                </c:pt>
                <c:pt idx="1079">
                  <c:v>4</c:v>
                </c:pt>
                <c:pt idx="1080">
                  <c:v>4.0333333333333332</c:v>
                </c:pt>
                <c:pt idx="1081">
                  <c:v>3.9</c:v>
                </c:pt>
                <c:pt idx="1082">
                  <c:v>3.9</c:v>
                </c:pt>
                <c:pt idx="1083">
                  <c:v>3.7</c:v>
                </c:pt>
                <c:pt idx="1084">
                  <c:v>4.2</c:v>
                </c:pt>
                <c:pt idx="1085">
                  <c:v>4.0999999999999996</c:v>
                </c:pt>
                <c:pt idx="1086">
                  <c:v>3.9</c:v>
                </c:pt>
                <c:pt idx="1087">
                  <c:v>4.2</c:v>
                </c:pt>
                <c:pt idx="1088">
                  <c:v>4.2</c:v>
                </c:pt>
                <c:pt idx="1089">
                  <c:v>4.2</c:v>
                </c:pt>
                <c:pt idx="1090">
                  <c:v>3.8</c:v>
                </c:pt>
                <c:pt idx="1091">
                  <c:v>4</c:v>
                </c:pt>
                <c:pt idx="1092">
                  <c:v>3.9</c:v>
                </c:pt>
                <c:pt idx="1093">
                  <c:v>4.3</c:v>
                </c:pt>
                <c:pt idx="1094">
                  <c:v>4.3</c:v>
                </c:pt>
                <c:pt idx="1095">
                  <c:v>4.5</c:v>
                </c:pt>
                <c:pt idx="1096">
                  <c:v>3.4</c:v>
                </c:pt>
                <c:pt idx="1097">
                  <c:v>4</c:v>
                </c:pt>
                <c:pt idx="1098">
                  <c:v>4.0999999999999996</c:v>
                </c:pt>
                <c:pt idx="1099">
                  <c:v>4</c:v>
                </c:pt>
                <c:pt idx="1100">
                  <c:v>4.4000000000000004</c:v>
                </c:pt>
                <c:pt idx="1101">
                  <c:v>3.9</c:v>
                </c:pt>
                <c:pt idx="1102">
                  <c:v>4.2</c:v>
                </c:pt>
                <c:pt idx="1103">
                  <c:v>4.0999999999999996</c:v>
                </c:pt>
                <c:pt idx="1104">
                  <c:v>3.7</c:v>
                </c:pt>
                <c:pt idx="1105">
                  <c:v>4.3</c:v>
                </c:pt>
                <c:pt idx="1106">
                  <c:v>4</c:v>
                </c:pt>
                <c:pt idx="1107">
                  <c:v>3.7</c:v>
                </c:pt>
                <c:pt idx="1108">
                  <c:v>4.3</c:v>
                </c:pt>
                <c:pt idx="1109">
                  <c:v>4</c:v>
                </c:pt>
                <c:pt idx="1110">
                  <c:v>3.8</c:v>
                </c:pt>
                <c:pt idx="1111">
                  <c:v>3.6</c:v>
                </c:pt>
                <c:pt idx="1112">
                  <c:v>4</c:v>
                </c:pt>
                <c:pt idx="1113">
                  <c:v>4.0999999999999996</c:v>
                </c:pt>
                <c:pt idx="1114">
                  <c:v>3.9</c:v>
                </c:pt>
                <c:pt idx="1115">
                  <c:v>4</c:v>
                </c:pt>
                <c:pt idx="1116">
                  <c:v>4.4000000000000004</c:v>
                </c:pt>
                <c:pt idx="1117">
                  <c:v>4.4000000000000004</c:v>
                </c:pt>
                <c:pt idx="1118">
                  <c:v>4.0999999999999996</c:v>
                </c:pt>
                <c:pt idx="1119">
                  <c:v>3.7</c:v>
                </c:pt>
                <c:pt idx="1120">
                  <c:v>4.4000000000000004</c:v>
                </c:pt>
                <c:pt idx="1121">
                  <c:v>4.2</c:v>
                </c:pt>
                <c:pt idx="1122">
                  <c:v>3.8</c:v>
                </c:pt>
                <c:pt idx="1123">
                  <c:v>4.3</c:v>
                </c:pt>
                <c:pt idx="1124">
                  <c:v>3.7</c:v>
                </c:pt>
                <c:pt idx="1125">
                  <c:v>4.5</c:v>
                </c:pt>
                <c:pt idx="1126">
                  <c:v>3.5</c:v>
                </c:pt>
                <c:pt idx="1127">
                  <c:v>4.3</c:v>
                </c:pt>
                <c:pt idx="1128">
                  <c:v>4.2</c:v>
                </c:pt>
                <c:pt idx="1129">
                  <c:v>4.0999999999999996</c:v>
                </c:pt>
                <c:pt idx="1130">
                  <c:v>4.5</c:v>
                </c:pt>
                <c:pt idx="1131">
                  <c:v>4.3</c:v>
                </c:pt>
                <c:pt idx="1132">
                  <c:v>4.0999999999999996</c:v>
                </c:pt>
                <c:pt idx="1133">
                  <c:v>4.2</c:v>
                </c:pt>
                <c:pt idx="1134">
                  <c:v>3.7</c:v>
                </c:pt>
                <c:pt idx="1135">
                  <c:v>4</c:v>
                </c:pt>
                <c:pt idx="1136">
                  <c:v>4.3</c:v>
                </c:pt>
                <c:pt idx="1137">
                  <c:v>4.5</c:v>
                </c:pt>
                <c:pt idx="1138">
                  <c:v>4.3</c:v>
                </c:pt>
                <c:pt idx="1139">
                  <c:v>3.7</c:v>
                </c:pt>
                <c:pt idx="1140">
                  <c:v>4.2</c:v>
                </c:pt>
                <c:pt idx="1141">
                  <c:v>3</c:v>
                </c:pt>
                <c:pt idx="1142">
                  <c:v>3.9</c:v>
                </c:pt>
                <c:pt idx="1143">
                  <c:v>4</c:v>
                </c:pt>
                <c:pt idx="1144">
                  <c:v>4</c:v>
                </c:pt>
                <c:pt idx="1145">
                  <c:v>4.4000000000000004</c:v>
                </c:pt>
                <c:pt idx="1146">
                  <c:v>3.8</c:v>
                </c:pt>
                <c:pt idx="1147">
                  <c:v>3.5</c:v>
                </c:pt>
                <c:pt idx="1148">
                  <c:v>3.9</c:v>
                </c:pt>
                <c:pt idx="1149">
                  <c:v>4.0999999999999996</c:v>
                </c:pt>
                <c:pt idx="1150">
                  <c:v>4.3</c:v>
                </c:pt>
                <c:pt idx="1151">
                  <c:v>4.3</c:v>
                </c:pt>
                <c:pt idx="1152">
                  <c:v>4.0999999999999996</c:v>
                </c:pt>
                <c:pt idx="1153">
                  <c:v>4.5</c:v>
                </c:pt>
                <c:pt idx="1154">
                  <c:v>3.6</c:v>
                </c:pt>
                <c:pt idx="1155">
                  <c:v>4.2</c:v>
                </c:pt>
                <c:pt idx="1156">
                  <c:v>3.9</c:v>
                </c:pt>
                <c:pt idx="1157">
                  <c:v>4.5</c:v>
                </c:pt>
                <c:pt idx="1158">
                  <c:v>3.8</c:v>
                </c:pt>
                <c:pt idx="1159">
                  <c:v>3</c:v>
                </c:pt>
                <c:pt idx="1160">
                  <c:v>4.3</c:v>
                </c:pt>
                <c:pt idx="1161">
                  <c:v>3.9</c:v>
                </c:pt>
                <c:pt idx="1162">
                  <c:v>4.2</c:v>
                </c:pt>
                <c:pt idx="1163">
                  <c:v>3.6</c:v>
                </c:pt>
                <c:pt idx="1164">
                  <c:v>3.3</c:v>
                </c:pt>
                <c:pt idx="1165">
                  <c:v>4.4000000000000004</c:v>
                </c:pt>
                <c:pt idx="1166">
                  <c:v>4.0999999999999996</c:v>
                </c:pt>
                <c:pt idx="1167">
                  <c:v>4.0999999999999996</c:v>
                </c:pt>
                <c:pt idx="1168">
                  <c:v>4.3</c:v>
                </c:pt>
                <c:pt idx="1169">
                  <c:v>4.5</c:v>
                </c:pt>
                <c:pt idx="1170">
                  <c:v>4.2</c:v>
                </c:pt>
                <c:pt idx="1171">
                  <c:v>4</c:v>
                </c:pt>
                <c:pt idx="1172">
                  <c:v>3.7</c:v>
                </c:pt>
                <c:pt idx="1173">
                  <c:v>4.0999999999999996</c:v>
                </c:pt>
                <c:pt idx="1174">
                  <c:v>4.0999999999999996</c:v>
                </c:pt>
                <c:pt idx="1175">
                  <c:v>3.6</c:v>
                </c:pt>
                <c:pt idx="1176">
                  <c:v>3.9</c:v>
                </c:pt>
                <c:pt idx="1177">
                  <c:v>4.2</c:v>
                </c:pt>
                <c:pt idx="1178">
                  <c:v>4.3</c:v>
                </c:pt>
                <c:pt idx="1179">
                  <c:v>4.3</c:v>
                </c:pt>
                <c:pt idx="1180">
                  <c:v>3.7</c:v>
                </c:pt>
                <c:pt idx="1181">
                  <c:v>4.0999999999999996</c:v>
                </c:pt>
                <c:pt idx="1182">
                  <c:v>4.4000000000000004</c:v>
                </c:pt>
                <c:pt idx="1183">
                  <c:v>4.4000000000000004</c:v>
                </c:pt>
                <c:pt idx="1184">
                  <c:v>3.6</c:v>
                </c:pt>
                <c:pt idx="1185">
                  <c:v>4.0999999999999996</c:v>
                </c:pt>
                <c:pt idx="1186">
                  <c:v>3.8</c:v>
                </c:pt>
                <c:pt idx="1187">
                  <c:v>4.3</c:v>
                </c:pt>
                <c:pt idx="1188">
                  <c:v>3.9</c:v>
                </c:pt>
                <c:pt idx="1189">
                  <c:v>3.5</c:v>
                </c:pt>
                <c:pt idx="1190">
                  <c:v>3.6</c:v>
                </c:pt>
                <c:pt idx="1191">
                  <c:v>3.7</c:v>
                </c:pt>
                <c:pt idx="1192">
                  <c:v>4.0999999999999996</c:v>
                </c:pt>
                <c:pt idx="1193">
                  <c:v>3.3</c:v>
                </c:pt>
                <c:pt idx="1194">
                  <c:v>4.0999999999999996</c:v>
                </c:pt>
                <c:pt idx="1195">
                  <c:v>4.2</c:v>
                </c:pt>
                <c:pt idx="1196">
                  <c:v>4.2</c:v>
                </c:pt>
                <c:pt idx="1197">
                  <c:v>3.8</c:v>
                </c:pt>
                <c:pt idx="1198">
                  <c:v>4.4000000000000004</c:v>
                </c:pt>
                <c:pt idx="1199">
                  <c:v>3.7</c:v>
                </c:pt>
                <c:pt idx="1200">
                  <c:v>4.3</c:v>
                </c:pt>
                <c:pt idx="1201">
                  <c:v>4.3</c:v>
                </c:pt>
                <c:pt idx="1202">
                  <c:v>4.2</c:v>
                </c:pt>
                <c:pt idx="1203">
                  <c:v>3.8</c:v>
                </c:pt>
                <c:pt idx="1204">
                  <c:v>3.4</c:v>
                </c:pt>
                <c:pt idx="1205">
                  <c:v>3.4</c:v>
                </c:pt>
                <c:pt idx="1206">
                  <c:v>4.0999999999999996</c:v>
                </c:pt>
                <c:pt idx="1207">
                  <c:v>3.9</c:v>
                </c:pt>
                <c:pt idx="1208">
                  <c:v>4.4000000000000004</c:v>
                </c:pt>
                <c:pt idx="1209">
                  <c:v>4</c:v>
                </c:pt>
                <c:pt idx="1210">
                  <c:v>3.9</c:v>
                </c:pt>
                <c:pt idx="1211">
                  <c:v>4.5</c:v>
                </c:pt>
                <c:pt idx="1212">
                  <c:v>4.0999999999999996</c:v>
                </c:pt>
                <c:pt idx="1213">
                  <c:v>4.3</c:v>
                </c:pt>
                <c:pt idx="1214">
                  <c:v>4.4000000000000004</c:v>
                </c:pt>
                <c:pt idx="1215">
                  <c:v>4</c:v>
                </c:pt>
                <c:pt idx="1216">
                  <c:v>4.0999999999999996</c:v>
                </c:pt>
                <c:pt idx="1217">
                  <c:v>4</c:v>
                </c:pt>
                <c:pt idx="1218">
                  <c:v>3.9</c:v>
                </c:pt>
                <c:pt idx="1219">
                  <c:v>4</c:v>
                </c:pt>
                <c:pt idx="1220">
                  <c:v>4.0999999999999996</c:v>
                </c:pt>
                <c:pt idx="1221">
                  <c:v>4.0999999999999996</c:v>
                </c:pt>
                <c:pt idx="1222">
                  <c:v>4.5999999999999996</c:v>
                </c:pt>
                <c:pt idx="1223">
                  <c:v>4.2</c:v>
                </c:pt>
                <c:pt idx="1224">
                  <c:v>4.2</c:v>
                </c:pt>
                <c:pt idx="1225">
                  <c:v>4.2</c:v>
                </c:pt>
                <c:pt idx="1226">
                  <c:v>4.2</c:v>
                </c:pt>
                <c:pt idx="1227">
                  <c:v>3.9</c:v>
                </c:pt>
                <c:pt idx="1228">
                  <c:v>4.0999999999999996</c:v>
                </c:pt>
                <c:pt idx="1229">
                  <c:v>3.6</c:v>
                </c:pt>
                <c:pt idx="1230">
                  <c:v>3.8</c:v>
                </c:pt>
                <c:pt idx="1231">
                  <c:v>4.0999999999999996</c:v>
                </c:pt>
                <c:pt idx="1232">
                  <c:v>3.8</c:v>
                </c:pt>
                <c:pt idx="1233">
                  <c:v>3.5</c:v>
                </c:pt>
                <c:pt idx="1234">
                  <c:v>3.6</c:v>
                </c:pt>
                <c:pt idx="1235">
                  <c:v>3.9</c:v>
                </c:pt>
                <c:pt idx="1236">
                  <c:v>3.8</c:v>
                </c:pt>
                <c:pt idx="1237">
                  <c:v>3.9</c:v>
                </c:pt>
                <c:pt idx="1238">
                  <c:v>4.3</c:v>
                </c:pt>
                <c:pt idx="1239">
                  <c:v>3.6</c:v>
                </c:pt>
                <c:pt idx="1240">
                  <c:v>4.0999999999999996</c:v>
                </c:pt>
                <c:pt idx="1241">
                  <c:v>4.5</c:v>
                </c:pt>
                <c:pt idx="1242">
                  <c:v>4.3</c:v>
                </c:pt>
                <c:pt idx="1243">
                  <c:v>3.8</c:v>
                </c:pt>
                <c:pt idx="1244">
                  <c:v>4.0999999999999996</c:v>
                </c:pt>
                <c:pt idx="1245">
                  <c:v>4.4000000000000004</c:v>
                </c:pt>
                <c:pt idx="1246">
                  <c:v>3.9</c:v>
                </c:pt>
                <c:pt idx="1247">
                  <c:v>3.8</c:v>
                </c:pt>
                <c:pt idx="1248">
                  <c:v>4.2</c:v>
                </c:pt>
                <c:pt idx="1249">
                  <c:v>4.3</c:v>
                </c:pt>
                <c:pt idx="1250">
                  <c:v>3.6</c:v>
                </c:pt>
                <c:pt idx="1251">
                  <c:v>3.9</c:v>
                </c:pt>
                <c:pt idx="1252">
                  <c:v>3.9</c:v>
                </c:pt>
                <c:pt idx="1253">
                  <c:v>4</c:v>
                </c:pt>
                <c:pt idx="1254">
                  <c:v>4</c:v>
                </c:pt>
                <c:pt idx="1255">
                  <c:v>4.0999999999999996</c:v>
                </c:pt>
                <c:pt idx="1256">
                  <c:v>3.8</c:v>
                </c:pt>
                <c:pt idx="1257">
                  <c:v>4.2</c:v>
                </c:pt>
                <c:pt idx="1258">
                  <c:v>4.4000000000000004</c:v>
                </c:pt>
                <c:pt idx="1259">
                  <c:v>4.0999999999999996</c:v>
                </c:pt>
                <c:pt idx="1260">
                  <c:v>4.0999999999999996</c:v>
                </c:pt>
                <c:pt idx="1261">
                  <c:v>4.0999999999999996</c:v>
                </c:pt>
                <c:pt idx="1262">
                  <c:v>3.7</c:v>
                </c:pt>
                <c:pt idx="1263">
                  <c:v>4.0999999999999996</c:v>
                </c:pt>
                <c:pt idx="1264">
                  <c:v>3.2</c:v>
                </c:pt>
                <c:pt idx="1265">
                  <c:v>3.9</c:v>
                </c:pt>
                <c:pt idx="1266">
                  <c:v>4.5</c:v>
                </c:pt>
                <c:pt idx="1267">
                  <c:v>4.3</c:v>
                </c:pt>
                <c:pt idx="1268">
                  <c:v>4.0999999999999996</c:v>
                </c:pt>
                <c:pt idx="1269">
                  <c:v>3.4</c:v>
                </c:pt>
                <c:pt idx="1270">
                  <c:v>3.9</c:v>
                </c:pt>
                <c:pt idx="1271">
                  <c:v>4.2</c:v>
                </c:pt>
                <c:pt idx="1272">
                  <c:v>4</c:v>
                </c:pt>
                <c:pt idx="1273">
                  <c:v>4.5999999999999996</c:v>
                </c:pt>
                <c:pt idx="1274">
                  <c:v>4.5999999999999996</c:v>
                </c:pt>
                <c:pt idx="1275">
                  <c:v>4.2</c:v>
                </c:pt>
                <c:pt idx="1276">
                  <c:v>4</c:v>
                </c:pt>
                <c:pt idx="1277">
                  <c:v>3.8</c:v>
                </c:pt>
                <c:pt idx="1278">
                  <c:v>4.5</c:v>
                </c:pt>
                <c:pt idx="1279">
                  <c:v>4.2</c:v>
                </c:pt>
                <c:pt idx="1280">
                  <c:v>3.8</c:v>
                </c:pt>
                <c:pt idx="1281">
                  <c:v>3.6</c:v>
                </c:pt>
                <c:pt idx="1282">
                  <c:v>4</c:v>
                </c:pt>
                <c:pt idx="1283">
                  <c:v>4.0999999999999996</c:v>
                </c:pt>
                <c:pt idx="1284">
                  <c:v>4.0999999999999996</c:v>
                </c:pt>
                <c:pt idx="1285">
                  <c:v>4.2</c:v>
                </c:pt>
                <c:pt idx="1286">
                  <c:v>3.3</c:v>
                </c:pt>
                <c:pt idx="1287">
                  <c:v>4.2</c:v>
                </c:pt>
                <c:pt idx="1288">
                  <c:v>3.7</c:v>
                </c:pt>
                <c:pt idx="1289">
                  <c:v>4</c:v>
                </c:pt>
                <c:pt idx="1290">
                  <c:v>3.5</c:v>
                </c:pt>
                <c:pt idx="1291">
                  <c:v>3.9</c:v>
                </c:pt>
                <c:pt idx="1292">
                  <c:v>3.8</c:v>
                </c:pt>
                <c:pt idx="1293">
                  <c:v>4.3</c:v>
                </c:pt>
                <c:pt idx="1294">
                  <c:v>4.5999999999999996</c:v>
                </c:pt>
                <c:pt idx="1295">
                  <c:v>4.3</c:v>
                </c:pt>
                <c:pt idx="1296">
                  <c:v>3.5</c:v>
                </c:pt>
                <c:pt idx="1297">
                  <c:v>3.9</c:v>
                </c:pt>
                <c:pt idx="1298">
                  <c:v>4.3</c:v>
                </c:pt>
                <c:pt idx="1299">
                  <c:v>3.8</c:v>
                </c:pt>
                <c:pt idx="1300">
                  <c:v>4.7</c:v>
                </c:pt>
                <c:pt idx="1301">
                  <c:v>5</c:v>
                </c:pt>
                <c:pt idx="1302">
                  <c:v>4</c:v>
                </c:pt>
                <c:pt idx="1303">
                  <c:v>4.3</c:v>
                </c:pt>
                <c:pt idx="1304">
                  <c:v>3.8</c:v>
                </c:pt>
                <c:pt idx="1305">
                  <c:v>4.4000000000000004</c:v>
                </c:pt>
                <c:pt idx="1306">
                  <c:v>3.8</c:v>
                </c:pt>
                <c:pt idx="1307">
                  <c:v>4.5</c:v>
                </c:pt>
                <c:pt idx="1308">
                  <c:v>3.8</c:v>
                </c:pt>
                <c:pt idx="1309">
                  <c:v>4.8</c:v>
                </c:pt>
                <c:pt idx="1310">
                  <c:v>3.8</c:v>
                </c:pt>
                <c:pt idx="1311">
                  <c:v>4.2</c:v>
                </c:pt>
                <c:pt idx="1312">
                  <c:v>5</c:v>
                </c:pt>
                <c:pt idx="1313">
                  <c:v>4.3</c:v>
                </c:pt>
                <c:pt idx="1314">
                  <c:v>4.3</c:v>
                </c:pt>
                <c:pt idx="1315">
                  <c:v>5</c:v>
                </c:pt>
                <c:pt idx="1316">
                  <c:v>3.7</c:v>
                </c:pt>
                <c:pt idx="1317">
                  <c:v>3.8</c:v>
                </c:pt>
                <c:pt idx="1318">
                  <c:v>4.2</c:v>
                </c:pt>
                <c:pt idx="1319">
                  <c:v>4</c:v>
                </c:pt>
                <c:pt idx="1320">
                  <c:v>4</c:v>
                </c:pt>
                <c:pt idx="1321">
                  <c:v>4</c:v>
                </c:pt>
                <c:pt idx="1322">
                  <c:v>3.8</c:v>
                </c:pt>
                <c:pt idx="1323">
                  <c:v>4.5</c:v>
                </c:pt>
                <c:pt idx="1324">
                  <c:v>4.3</c:v>
                </c:pt>
                <c:pt idx="1325">
                  <c:v>4.2</c:v>
                </c:pt>
                <c:pt idx="1326">
                  <c:v>3.5</c:v>
                </c:pt>
                <c:pt idx="1327">
                  <c:v>3.8</c:v>
                </c:pt>
                <c:pt idx="1328">
                  <c:v>4</c:v>
                </c:pt>
                <c:pt idx="1329">
                  <c:v>4.0999999999999996</c:v>
                </c:pt>
                <c:pt idx="1330">
                  <c:v>3.9</c:v>
                </c:pt>
                <c:pt idx="1331">
                  <c:v>3.5</c:v>
                </c:pt>
                <c:pt idx="1332">
                  <c:v>3.9</c:v>
                </c:pt>
                <c:pt idx="1333">
                  <c:v>4.5</c:v>
                </c:pt>
                <c:pt idx="1334">
                  <c:v>4.5999999999999996</c:v>
                </c:pt>
                <c:pt idx="1335">
                  <c:v>4.2</c:v>
                </c:pt>
                <c:pt idx="1336">
                  <c:v>3.6</c:v>
                </c:pt>
                <c:pt idx="1337">
                  <c:v>3.6</c:v>
                </c:pt>
                <c:pt idx="1338">
                  <c:v>4.5</c:v>
                </c:pt>
                <c:pt idx="1339">
                  <c:v>4.2</c:v>
                </c:pt>
                <c:pt idx="1340">
                  <c:v>4.4000000000000004</c:v>
                </c:pt>
                <c:pt idx="1341">
                  <c:v>4.5</c:v>
                </c:pt>
                <c:pt idx="1342">
                  <c:v>3.9</c:v>
                </c:pt>
                <c:pt idx="1343">
                  <c:v>4.4000000000000004</c:v>
                </c:pt>
                <c:pt idx="1344">
                  <c:v>3.6</c:v>
                </c:pt>
                <c:pt idx="1345">
                  <c:v>3.9</c:v>
                </c:pt>
                <c:pt idx="1346">
                  <c:v>3.9</c:v>
                </c:pt>
                <c:pt idx="1347">
                  <c:v>2.9</c:v>
                </c:pt>
                <c:pt idx="1348">
                  <c:v>3.9</c:v>
                </c:pt>
                <c:pt idx="1349">
                  <c:v>4.2</c:v>
                </c:pt>
                <c:pt idx="1350">
                  <c:v>3.7</c:v>
                </c:pt>
                <c:pt idx="1351">
                  <c:v>4</c:v>
                </c:pt>
                <c:pt idx="1352">
                  <c:v>4.3</c:v>
                </c:pt>
                <c:pt idx="1353">
                  <c:v>4.3</c:v>
                </c:pt>
                <c:pt idx="1354">
                  <c:v>4.0999999999999996</c:v>
                </c:pt>
                <c:pt idx="1355">
                  <c:v>4.0999999999999996</c:v>
                </c:pt>
                <c:pt idx="1356">
                  <c:v>3.2</c:v>
                </c:pt>
                <c:pt idx="1357">
                  <c:v>4</c:v>
                </c:pt>
                <c:pt idx="1358">
                  <c:v>3.8</c:v>
                </c:pt>
                <c:pt idx="1359">
                  <c:v>4.0999999999999996</c:v>
                </c:pt>
                <c:pt idx="1360">
                  <c:v>3.8</c:v>
                </c:pt>
                <c:pt idx="1361">
                  <c:v>4</c:v>
                </c:pt>
                <c:pt idx="1362">
                  <c:v>3.6</c:v>
                </c:pt>
                <c:pt idx="1363">
                  <c:v>3.7</c:v>
                </c:pt>
                <c:pt idx="1364">
                  <c:v>3.1</c:v>
                </c:pt>
                <c:pt idx="1365">
                  <c:v>3.7</c:v>
                </c:pt>
                <c:pt idx="1366">
                  <c:v>3.5</c:v>
                </c:pt>
                <c:pt idx="1367">
                  <c:v>3.7</c:v>
                </c:pt>
                <c:pt idx="1368">
                  <c:v>3</c:v>
                </c:pt>
                <c:pt idx="1369">
                  <c:v>3.3</c:v>
                </c:pt>
                <c:pt idx="1370">
                  <c:v>3.6</c:v>
                </c:pt>
                <c:pt idx="1371">
                  <c:v>2.8</c:v>
                </c:pt>
                <c:pt idx="1372">
                  <c:v>3.5</c:v>
                </c:pt>
                <c:pt idx="1373">
                  <c:v>3.8</c:v>
                </c:pt>
                <c:pt idx="1374">
                  <c:v>3.7</c:v>
                </c:pt>
                <c:pt idx="1375">
                  <c:v>3.5</c:v>
                </c:pt>
                <c:pt idx="1376">
                  <c:v>3.7</c:v>
                </c:pt>
                <c:pt idx="1377">
                  <c:v>2.8</c:v>
                </c:pt>
                <c:pt idx="1378">
                  <c:v>3.6</c:v>
                </c:pt>
                <c:pt idx="1379">
                  <c:v>3.3</c:v>
                </c:pt>
                <c:pt idx="1380">
                  <c:v>3.4</c:v>
                </c:pt>
                <c:pt idx="1381">
                  <c:v>3.3</c:v>
                </c:pt>
                <c:pt idx="1382">
                  <c:v>3.3</c:v>
                </c:pt>
                <c:pt idx="1383">
                  <c:v>3.3</c:v>
                </c:pt>
                <c:pt idx="1384">
                  <c:v>3.1</c:v>
                </c:pt>
                <c:pt idx="1385">
                  <c:v>3</c:v>
                </c:pt>
                <c:pt idx="1386">
                  <c:v>2.6</c:v>
                </c:pt>
                <c:pt idx="1387">
                  <c:v>2.2999999999999998</c:v>
                </c:pt>
                <c:pt idx="1388">
                  <c:v>2</c:v>
                </c:pt>
              </c:numCache>
            </c:numRef>
          </c:xVal>
          <c:yVal>
            <c:numRef>
              <c:f>'Cleaned Data'!$J$2:$J$1466</c:f>
              <c:numCache>
                <c:formatCode>0%</c:formatCode>
                <c:ptCount val="1465"/>
                <c:pt idx="0">
                  <c:v>0.68714285714285717</c:v>
                </c:pt>
                <c:pt idx="1">
                  <c:v>0.34947368421052633</c:v>
                </c:pt>
                <c:pt idx="2">
                  <c:v>0.77928571428571425</c:v>
                </c:pt>
                <c:pt idx="3">
                  <c:v>0.68714285714285717</c:v>
                </c:pt>
                <c:pt idx="4">
                  <c:v>0.65065065065065064</c:v>
                </c:pt>
                <c:pt idx="5">
                  <c:v>0.62062062062062062</c:v>
                </c:pt>
                <c:pt idx="6">
                  <c:v>0.63463463463463465</c:v>
                </c:pt>
                <c:pt idx="7">
                  <c:v>0.22729339030820983</c:v>
                </c:pt>
                <c:pt idx="8">
                  <c:v>0.23532180256500765</c:v>
                </c:pt>
                <c:pt idx="9">
                  <c:v>0.18752344043005376</c:v>
                </c:pt>
                <c:pt idx="10">
                  <c:v>0.21054847878724076</c:v>
                </c:pt>
                <c:pt idx="11">
                  <c:v>0.3003003003003003</c:v>
                </c:pt>
                <c:pt idx="12">
                  <c:v>0.59797979797979794</c:v>
                </c:pt>
                <c:pt idx="13">
                  <c:v>0.55538461538461537</c:v>
                </c:pt>
                <c:pt idx="14">
                  <c:v>0.47833333333333333</c:v>
                </c:pt>
                <c:pt idx="15">
                  <c:v>0.40040040040040042</c:v>
                </c:pt>
                <c:pt idx="16">
                  <c:v>0.53887605850654352</c:v>
                </c:pt>
                <c:pt idx="17">
                  <c:v>0.40040040040040042</c:v>
                </c:pt>
                <c:pt idx="18">
                  <c:v>0.58642857142857141</c:v>
                </c:pt>
                <c:pt idx="19">
                  <c:v>0.56555183946488297</c:v>
                </c:pt>
                <c:pt idx="20">
                  <c:v>0.44062733383121733</c:v>
                </c:pt>
                <c:pt idx="21">
                  <c:v>0.50050050050050054</c:v>
                </c:pt>
                <c:pt idx="22">
                  <c:v>0.53609721229449603</c:v>
                </c:pt>
                <c:pt idx="23">
                  <c:v>6.8212824010914053E-2</c:v>
                </c:pt>
                <c:pt idx="24">
                  <c:v>0.47748976807639837</c:v>
                </c:pt>
                <c:pt idx="25">
                  <c:v>0.47748976807639837</c:v>
                </c:pt>
                <c:pt idx="26">
                  <c:v>0.64532266133066529</c:v>
                </c:pt>
                <c:pt idx="27">
                  <c:v>0.59798657718120807</c:v>
                </c:pt>
                <c:pt idx="28">
                  <c:v>0.69463087248322153</c:v>
                </c:pt>
                <c:pt idx="29">
                  <c:v>0.41216486594637858</c:v>
                </c:pt>
                <c:pt idx="30">
                  <c:v>0.64937343358395994</c:v>
                </c:pt>
                <c:pt idx="31">
                  <c:v>0.71267816954238561</c:v>
                </c:pt>
                <c:pt idx="32">
                  <c:v>0.68457082675092151</c:v>
                </c:pt>
                <c:pt idx="33">
                  <c:v>0.7351837959489872</c:v>
                </c:pt>
                <c:pt idx="34">
                  <c:v>0.66614699331848548</c:v>
                </c:pt>
                <c:pt idx="35">
                  <c:v>0.18761726078799248</c:v>
                </c:pt>
                <c:pt idx="36">
                  <c:v>0.18761726078799248</c:v>
                </c:pt>
                <c:pt idx="37">
                  <c:v>0.22071806945261918</c:v>
                </c:pt>
                <c:pt idx="38">
                  <c:v>0.22071806945261918</c:v>
                </c:pt>
                <c:pt idx="39">
                  <c:v>0.47871485943775099</c:v>
                </c:pt>
                <c:pt idx="40">
                  <c:v>0.32371983519717479</c:v>
                </c:pt>
                <c:pt idx="41">
                  <c:v>0.28380634390651083</c:v>
                </c:pt>
                <c:pt idx="42">
                  <c:v>0.62431077694235593</c:v>
                </c:pt>
                <c:pt idx="43">
                  <c:v>0.69928057553956835</c:v>
                </c:pt>
                <c:pt idx="44">
                  <c:v>0.69928057553956835</c:v>
                </c:pt>
                <c:pt idx="45">
                  <c:v>0.69423558897243109</c:v>
                </c:pt>
                <c:pt idx="46">
                  <c:v>0.80017781729273174</c:v>
                </c:pt>
                <c:pt idx="47">
                  <c:v>0.25125628140703515</c:v>
                </c:pt>
                <c:pt idx="48">
                  <c:v>0.53210702341137128</c:v>
                </c:pt>
                <c:pt idx="49">
                  <c:v>0.53210702341137128</c:v>
                </c:pt>
                <c:pt idx="50">
                  <c:v>0.33370411568409342</c:v>
                </c:pt>
                <c:pt idx="51">
                  <c:v>0.52932761087267521</c:v>
                </c:pt>
                <c:pt idx="52">
                  <c:v>0.62578222778473092</c:v>
                </c:pt>
                <c:pt idx="53">
                  <c:v>0.52932761087267521</c:v>
                </c:pt>
                <c:pt idx="54">
                  <c:v>0.62578222778473092</c:v>
                </c:pt>
                <c:pt idx="55">
                  <c:v>0.57224606580829762</c:v>
                </c:pt>
                <c:pt idx="56">
                  <c:v>0.62578222778473092</c:v>
                </c:pt>
                <c:pt idx="57">
                  <c:v>0.24249772658381327</c:v>
                </c:pt>
                <c:pt idx="58">
                  <c:v>0.50050050050050054</c:v>
                </c:pt>
                <c:pt idx="59">
                  <c:v>0.41451612903225804</c:v>
                </c:pt>
                <c:pt idx="60">
                  <c:v>0.4962025316455696</c:v>
                </c:pt>
                <c:pt idx="61">
                  <c:v>0.64200000000000002</c:v>
                </c:pt>
                <c:pt idx="62">
                  <c:v>0.70014002800560116</c:v>
                </c:pt>
                <c:pt idx="63">
                  <c:v>0.70014002800560116</c:v>
                </c:pt>
                <c:pt idx="64">
                  <c:v>0.65193798449612406</c:v>
                </c:pt>
                <c:pt idx="65">
                  <c:v>0.65903614457831328</c:v>
                </c:pt>
                <c:pt idx="66">
                  <c:v>0.50016672224074687</c:v>
                </c:pt>
                <c:pt idx="67">
                  <c:v>0.66722222222222227</c:v>
                </c:pt>
                <c:pt idx="68">
                  <c:v>0.55818181818181822</c:v>
                </c:pt>
                <c:pt idx="69">
                  <c:v>0.67067067067067065</c:v>
                </c:pt>
                <c:pt idx="70">
                  <c:v>0.69069767441860463</c:v>
                </c:pt>
                <c:pt idx="71">
                  <c:v>0.62624999999999997</c:v>
                </c:pt>
                <c:pt idx="72">
                  <c:v>0.73466666666666669</c:v>
                </c:pt>
                <c:pt idx="73">
                  <c:v>0.23823129251700681</c:v>
                </c:pt>
                <c:pt idx="74">
                  <c:v>0.16008004002001</c:v>
                </c:pt>
                <c:pt idx="75">
                  <c:v>0.71226533166458073</c:v>
                </c:pt>
                <c:pt idx="76">
                  <c:v>0.71226533166458073</c:v>
                </c:pt>
                <c:pt idx="77">
                  <c:v>0.43874999999999997</c:v>
                </c:pt>
                <c:pt idx="78">
                  <c:v>0.59250000000000003</c:v>
                </c:pt>
                <c:pt idx="79">
                  <c:v>0.6</c:v>
                </c:pt>
                <c:pt idx="80">
                  <c:v>0.3626511046269279</c:v>
                </c:pt>
                <c:pt idx="81">
                  <c:v>0.68013602720544108</c:v>
                </c:pt>
                <c:pt idx="82">
                  <c:v>0.68013602720544108</c:v>
                </c:pt>
                <c:pt idx="83">
                  <c:v>0.43099999999999999</c:v>
                </c:pt>
                <c:pt idx="84">
                  <c:v>0.43171428571428572</c:v>
                </c:pt>
                <c:pt idx="85">
                  <c:v>0.72958333333333336</c:v>
                </c:pt>
                <c:pt idx="86">
                  <c:v>0.43099999999999999</c:v>
                </c:pt>
                <c:pt idx="87">
                  <c:v>0.46722222222222221</c:v>
                </c:pt>
                <c:pt idx="88">
                  <c:v>0.47285714285714286</c:v>
                </c:pt>
                <c:pt idx="89">
                  <c:v>0.45045045045045046</c:v>
                </c:pt>
                <c:pt idx="90">
                  <c:v>0.68333333333333335</c:v>
                </c:pt>
                <c:pt idx="91">
                  <c:v>0.33344448149383127</c:v>
                </c:pt>
                <c:pt idx="92">
                  <c:v>0.48166089965397924</c:v>
                </c:pt>
                <c:pt idx="93">
                  <c:v>0.33072625698324021</c:v>
                </c:pt>
                <c:pt idx="94">
                  <c:v>0.57183702644746248</c:v>
                </c:pt>
                <c:pt idx="95">
                  <c:v>0.21888680425265791</c:v>
                </c:pt>
                <c:pt idx="96">
                  <c:v>0.76030412164865946</c:v>
                </c:pt>
                <c:pt idx="97">
                  <c:v>3.7039780724498109E-2</c:v>
                </c:pt>
                <c:pt idx="98">
                  <c:v>0.64439999999999997</c:v>
                </c:pt>
                <c:pt idx="99">
                  <c:v>0.64012802560512105</c:v>
                </c:pt>
                <c:pt idx="100">
                  <c:v>0.29748743718592963</c:v>
                </c:pt>
                <c:pt idx="101">
                  <c:v>0.58551617873651773</c:v>
                </c:pt>
                <c:pt idx="102">
                  <c:v>0.46789852803006576</c:v>
                </c:pt>
                <c:pt idx="103">
                  <c:v>0.28014007003501751</c:v>
                </c:pt>
                <c:pt idx="104">
                  <c:v>0.46697798532354901</c:v>
                </c:pt>
                <c:pt idx="105">
                  <c:v>0.60392857142857148</c:v>
                </c:pt>
                <c:pt idx="106">
                  <c:v>0.18023604720944189</c:v>
                </c:pt>
                <c:pt idx="107">
                  <c:v>0.27779321073392965</c:v>
                </c:pt>
                <c:pt idx="108">
                  <c:v>0.31580609505763463</c:v>
                </c:pt>
                <c:pt idx="109">
                  <c:v>0.31580609505763463</c:v>
                </c:pt>
                <c:pt idx="110">
                  <c:v>0.31580609505763463</c:v>
                </c:pt>
                <c:pt idx="111">
                  <c:v>0.2750343792974122</c:v>
                </c:pt>
                <c:pt idx="112">
                  <c:v>0.65648299690852885</c:v>
                </c:pt>
                <c:pt idx="113">
                  <c:v>0.6246558197747184</c:v>
                </c:pt>
                <c:pt idx="114">
                  <c:v>0.6246558197747184</c:v>
                </c:pt>
                <c:pt idx="115">
                  <c:v>0.80013335555925991</c:v>
                </c:pt>
                <c:pt idx="116">
                  <c:v>0.11428571428571428</c:v>
                </c:pt>
                <c:pt idx="117">
                  <c:v>0.65065065065065064</c:v>
                </c:pt>
                <c:pt idx="118">
                  <c:v>0.44001760070402818</c:v>
                </c:pt>
                <c:pt idx="119">
                  <c:v>0.37210167678318101</c:v>
                </c:pt>
                <c:pt idx="120">
                  <c:v>0.26667259272428279</c:v>
                </c:pt>
                <c:pt idx="121">
                  <c:v>0.44001760070402818</c:v>
                </c:pt>
                <c:pt idx="122">
                  <c:v>0.41282565130260523</c:v>
                </c:pt>
                <c:pt idx="123">
                  <c:v>0.2500416736122687</c:v>
                </c:pt>
                <c:pt idx="124">
                  <c:v>0.22036727879799667</c:v>
                </c:pt>
                <c:pt idx="125">
                  <c:v>0.62885714285714289</c:v>
                </c:pt>
                <c:pt idx="126">
                  <c:v>0.42979942693409739</c:v>
                </c:pt>
                <c:pt idx="127">
                  <c:v>0.33444816053511706</c:v>
                </c:pt>
                <c:pt idx="128">
                  <c:v>0.37593984962406013</c:v>
                </c:pt>
                <c:pt idx="129">
                  <c:v>0.42979942693409739</c:v>
                </c:pt>
                <c:pt idx="130">
                  <c:v>0.48387609213661636</c:v>
                </c:pt>
                <c:pt idx="131">
                  <c:v>0.62515628907226806</c:v>
                </c:pt>
                <c:pt idx="132">
                  <c:v>0.80160320641282568</c:v>
                </c:pt>
                <c:pt idx="133">
                  <c:v>0.54066666666666663</c:v>
                </c:pt>
                <c:pt idx="134">
                  <c:v>0.75007500750075007</c:v>
                </c:pt>
                <c:pt idx="135">
                  <c:v>0.67534375000000002</c:v>
                </c:pt>
                <c:pt idx="136">
                  <c:v>0.37725856697819315</c:v>
                </c:pt>
                <c:pt idx="137">
                  <c:v>0.63947895791583165</c:v>
                </c:pt>
                <c:pt idx="138">
                  <c:v>0.2525</c:v>
                </c:pt>
                <c:pt idx="139">
                  <c:v>0</c:v>
                </c:pt>
                <c:pt idx="140">
                  <c:v>0.39017941454202076</c:v>
                </c:pt>
                <c:pt idx="141">
                  <c:v>0.56931835667025699</c:v>
                </c:pt>
                <c:pt idx="142">
                  <c:v>0.58343057176196034</c:v>
                </c:pt>
                <c:pt idx="143">
                  <c:v>0.42842842842842843</c:v>
                </c:pt>
                <c:pt idx="144">
                  <c:v>7.5071633237822344E-2</c:v>
                </c:pt>
                <c:pt idx="145">
                  <c:v>0.42918454935622319</c:v>
                </c:pt>
                <c:pt idx="146">
                  <c:v>0.4823529411764706</c:v>
                </c:pt>
                <c:pt idx="147">
                  <c:v>0.54301228922549305</c:v>
                </c:pt>
                <c:pt idx="148">
                  <c:v>0.63985594237695076</c:v>
                </c:pt>
                <c:pt idx="149">
                  <c:v>0.25138888888888888</c:v>
                </c:pt>
                <c:pt idx="150">
                  <c:v>0.58615384615384614</c:v>
                </c:pt>
                <c:pt idx="151">
                  <c:v>0.32583258325832581</c:v>
                </c:pt>
                <c:pt idx="152">
                  <c:v>0.50010002000400078</c:v>
                </c:pt>
                <c:pt idx="153">
                  <c:v>0.25001250062503128</c:v>
                </c:pt>
                <c:pt idx="154">
                  <c:v>0.27273966998499932</c:v>
                </c:pt>
                <c:pt idx="155">
                  <c:v>0.21875683615112973</c:v>
                </c:pt>
                <c:pt idx="156">
                  <c:v>0.383011583011583</c:v>
                </c:pt>
                <c:pt idx="157">
                  <c:v>0.60530265132566285</c:v>
                </c:pt>
                <c:pt idx="158">
                  <c:v>0.43995196156925542</c:v>
                </c:pt>
                <c:pt idx="159">
                  <c:v>0.17543859649122806</c:v>
                </c:pt>
                <c:pt idx="160">
                  <c:v>0.52020808323329337</c:v>
                </c:pt>
                <c:pt idx="161">
                  <c:v>0.45636363636363636</c:v>
                </c:pt>
                <c:pt idx="162">
                  <c:v>0.54</c:v>
                </c:pt>
                <c:pt idx="163">
                  <c:v>0.26202953787517863</c:v>
                </c:pt>
                <c:pt idx="164">
                  <c:v>0.26202953787517863</c:v>
                </c:pt>
                <c:pt idx="165">
                  <c:v>0.26322716504343247</c:v>
                </c:pt>
                <c:pt idx="166">
                  <c:v>0.44001760070402818</c:v>
                </c:pt>
                <c:pt idx="167">
                  <c:v>0.26667555585186176</c:v>
                </c:pt>
                <c:pt idx="168">
                  <c:v>0.30556404344565125</c:v>
                </c:pt>
                <c:pt idx="169">
                  <c:v>0.26667555585186176</c:v>
                </c:pt>
                <c:pt idx="170">
                  <c:v>0.34616716027539518</c:v>
                </c:pt>
                <c:pt idx="171">
                  <c:v>0.76937500000000003</c:v>
                </c:pt>
                <c:pt idx="172">
                  <c:v>0.19048526120291442</c:v>
                </c:pt>
                <c:pt idx="173">
                  <c:v>0.19048526120291442</c:v>
                </c:pt>
                <c:pt idx="174">
                  <c:v>0.19048526120291442</c:v>
                </c:pt>
                <c:pt idx="175">
                  <c:v>0.39839357429718875</c:v>
                </c:pt>
                <c:pt idx="176">
                  <c:v>0.20739404869251579</c:v>
                </c:pt>
                <c:pt idx="177">
                  <c:v>0.25600000000000001</c:v>
                </c:pt>
                <c:pt idx="178">
                  <c:v>0</c:v>
                </c:pt>
                <c:pt idx="179">
                  <c:v>5.0050050050050053E-2</c:v>
                </c:pt>
                <c:pt idx="180">
                  <c:v>0.41069958847736626</c:v>
                </c:pt>
                <c:pt idx="181">
                  <c:v>0.75009376172021502</c:v>
                </c:pt>
                <c:pt idx="182">
                  <c:v>6.250781347668459E-2</c:v>
                </c:pt>
                <c:pt idx="183">
                  <c:v>0.55027513756878443</c:v>
                </c:pt>
                <c:pt idx="184">
                  <c:v>0.23411371237458195</c:v>
                </c:pt>
                <c:pt idx="185">
                  <c:v>0.61585835257890686</c:v>
                </c:pt>
                <c:pt idx="186">
                  <c:v>0.25015626953369169</c:v>
                </c:pt>
                <c:pt idx="187">
                  <c:v>0.60015003750937734</c:v>
                </c:pt>
                <c:pt idx="188">
                  <c:v>0.49899749373433583</c:v>
                </c:pt>
                <c:pt idx="189">
                  <c:v>0.50012503125781449</c:v>
                </c:pt>
                <c:pt idx="190">
                  <c:v>0.60015003750937734</c:v>
                </c:pt>
                <c:pt idx="191">
                  <c:v>0.61555555555555552</c:v>
                </c:pt>
                <c:pt idx="192">
                  <c:v>0.30550918196994992</c:v>
                </c:pt>
                <c:pt idx="193">
                  <c:v>0.75687843921960984</c:v>
                </c:pt>
                <c:pt idx="194">
                  <c:v>0.61065088757396446</c:v>
                </c:pt>
                <c:pt idx="195">
                  <c:v>0.44824120603015077</c:v>
                </c:pt>
                <c:pt idx="196">
                  <c:v>0.78007800780078007</c:v>
                </c:pt>
                <c:pt idx="197">
                  <c:v>0.78007800780078007</c:v>
                </c:pt>
                <c:pt idx="198">
                  <c:v>0.78007800780078007</c:v>
                </c:pt>
                <c:pt idx="199">
                  <c:v>0.82054703135423612</c:v>
                </c:pt>
                <c:pt idx="200">
                  <c:v>0.79052701801200798</c:v>
                </c:pt>
                <c:pt idx="201">
                  <c:v>0.69483046136742632</c:v>
                </c:pt>
                <c:pt idx="202">
                  <c:v>0.62578222778473092</c:v>
                </c:pt>
                <c:pt idx="203">
                  <c:v>0.62531328320802004</c:v>
                </c:pt>
                <c:pt idx="204">
                  <c:v>0.31233140655105973</c:v>
                </c:pt>
                <c:pt idx="205">
                  <c:v>0.53</c:v>
                </c:pt>
                <c:pt idx="206">
                  <c:v>0.83342593621513505</c:v>
                </c:pt>
                <c:pt idx="207">
                  <c:v>0.15555555555555556</c:v>
                </c:pt>
                <c:pt idx="208">
                  <c:v>0.49345991279883733</c:v>
                </c:pt>
                <c:pt idx="209">
                  <c:v>0.80018001800180016</c:v>
                </c:pt>
                <c:pt idx="210">
                  <c:v>0.80008000800080004</c:v>
                </c:pt>
                <c:pt idx="211">
                  <c:v>0.80018001800180016</c:v>
                </c:pt>
                <c:pt idx="212">
                  <c:v>0.80008000800080004</c:v>
                </c:pt>
                <c:pt idx="213">
                  <c:v>0</c:v>
                </c:pt>
                <c:pt idx="214">
                  <c:v>0.5002501250625313</c:v>
                </c:pt>
                <c:pt idx="215">
                  <c:v>0.18761726078799248</c:v>
                </c:pt>
                <c:pt idx="216">
                  <c:v>0.20040080160320642</c:v>
                </c:pt>
                <c:pt idx="217">
                  <c:v>0.428583673819252</c:v>
                </c:pt>
                <c:pt idx="218">
                  <c:v>0.79974937343358399</c:v>
                </c:pt>
                <c:pt idx="219">
                  <c:v>0.74263233190271816</c:v>
                </c:pt>
                <c:pt idx="220">
                  <c:v>0.65539841324594683</c:v>
                </c:pt>
                <c:pt idx="221">
                  <c:v>0.1</c:v>
                </c:pt>
                <c:pt idx="222">
                  <c:v>0.13876600698486613</c:v>
                </c:pt>
                <c:pt idx="223">
                  <c:v>0</c:v>
                </c:pt>
                <c:pt idx="224">
                  <c:v>0.48799999999999999</c:v>
                </c:pt>
                <c:pt idx="225">
                  <c:v>0.4602</c:v>
                </c:pt>
                <c:pt idx="226">
                  <c:v>0</c:v>
                </c:pt>
                <c:pt idx="227">
                  <c:v>0.56237491661107408</c:v>
                </c:pt>
                <c:pt idx="228">
                  <c:v>0.51016949152542368</c:v>
                </c:pt>
                <c:pt idx="229">
                  <c:v>0.85010626328291039</c:v>
                </c:pt>
                <c:pt idx="230">
                  <c:v>0.20000800032001281</c:v>
                </c:pt>
                <c:pt idx="231">
                  <c:v>0.22223045297973998</c:v>
                </c:pt>
                <c:pt idx="232">
                  <c:v>0.20690368633401152</c:v>
                </c:pt>
                <c:pt idx="233">
                  <c:v>0.2785515320334262</c:v>
                </c:pt>
                <c:pt idx="234">
                  <c:v>0.70140280561122248</c:v>
                </c:pt>
                <c:pt idx="235">
                  <c:v>0.57514378594648663</c:v>
                </c:pt>
                <c:pt idx="236">
                  <c:v>0.39620362381363244</c:v>
                </c:pt>
                <c:pt idx="237">
                  <c:v>0.50016672224074687</c:v>
                </c:pt>
                <c:pt idx="238">
                  <c:v>0.54636363636363638</c:v>
                </c:pt>
                <c:pt idx="239">
                  <c:v>0.22410184862225321</c:v>
                </c:pt>
                <c:pt idx="240">
                  <c:v>0.85099999999999998</c:v>
                </c:pt>
                <c:pt idx="241">
                  <c:v>0.85149851498514983</c:v>
                </c:pt>
                <c:pt idx="242">
                  <c:v>0.87624999999999997</c:v>
                </c:pt>
                <c:pt idx="243">
                  <c:v>0.85099999999999998</c:v>
                </c:pt>
                <c:pt idx="244">
                  <c:v>0.85149851498514983</c:v>
                </c:pt>
                <c:pt idx="245">
                  <c:v>0.85099999999999998</c:v>
                </c:pt>
                <c:pt idx="246">
                  <c:v>0.76717811874583053</c:v>
                </c:pt>
                <c:pt idx="247">
                  <c:v>0.45475216007276037</c:v>
                </c:pt>
                <c:pt idx="248">
                  <c:v>0.43347782594198064</c:v>
                </c:pt>
                <c:pt idx="249">
                  <c:v>0.40080160320641284</c:v>
                </c:pt>
                <c:pt idx="250">
                  <c:v>0.63694267515923564</c:v>
                </c:pt>
                <c:pt idx="251">
                  <c:v>0.63694267515923564</c:v>
                </c:pt>
                <c:pt idx="252">
                  <c:v>0.63694267515923564</c:v>
                </c:pt>
                <c:pt idx="253">
                  <c:v>0.63694267515923564</c:v>
                </c:pt>
                <c:pt idx="254">
                  <c:v>0.67533766883441726</c:v>
                </c:pt>
                <c:pt idx="255">
                  <c:v>0.65434949961508848</c:v>
                </c:pt>
                <c:pt idx="256">
                  <c:v>0.67533766883441726</c:v>
                </c:pt>
                <c:pt idx="257">
                  <c:v>0.23694267515923567</c:v>
                </c:pt>
                <c:pt idx="258">
                  <c:v>0.45742904841402338</c:v>
                </c:pt>
                <c:pt idx="259">
                  <c:v>0.5535714285714286</c:v>
                </c:pt>
                <c:pt idx="260">
                  <c:v>0.44017607042817125</c:v>
                </c:pt>
                <c:pt idx="261">
                  <c:v>0.40026684456304201</c:v>
                </c:pt>
                <c:pt idx="262">
                  <c:v>0.56699999999999995</c:v>
                </c:pt>
                <c:pt idx="263">
                  <c:v>0.50100200400801598</c:v>
                </c:pt>
                <c:pt idx="264">
                  <c:v>0.21244309559939301</c:v>
                </c:pt>
                <c:pt idx="265">
                  <c:v>0.85008500850085011</c:v>
                </c:pt>
                <c:pt idx="266">
                  <c:v>0.81260157519689957</c:v>
                </c:pt>
                <c:pt idx="267">
                  <c:v>0.81260157519689957</c:v>
                </c:pt>
                <c:pt idx="268">
                  <c:v>0.81260157519689957</c:v>
                </c:pt>
                <c:pt idx="269">
                  <c:v>0.42127435492364401</c:v>
                </c:pt>
                <c:pt idx="270">
                  <c:v>0.40020010005002499</c:v>
                </c:pt>
                <c:pt idx="271">
                  <c:v>0.50055555555555553</c:v>
                </c:pt>
                <c:pt idx="272">
                  <c:v>0.28847263356282932</c:v>
                </c:pt>
                <c:pt idx="273">
                  <c:v>0.32001280051202047</c:v>
                </c:pt>
                <c:pt idx="274">
                  <c:v>0.32001280051202047</c:v>
                </c:pt>
                <c:pt idx="275">
                  <c:v>0.1669449081803005</c:v>
                </c:pt>
                <c:pt idx="276">
                  <c:v>0.55874363327674026</c:v>
                </c:pt>
                <c:pt idx="277">
                  <c:v>0.78555078683834045</c:v>
                </c:pt>
                <c:pt idx="278">
                  <c:v>0.78555078683834045</c:v>
                </c:pt>
                <c:pt idx="279">
                  <c:v>0.78555078683834045</c:v>
                </c:pt>
                <c:pt idx="280">
                  <c:v>0.78555078683834045</c:v>
                </c:pt>
                <c:pt idx="281">
                  <c:v>0.62656641604010022</c:v>
                </c:pt>
                <c:pt idx="282">
                  <c:v>7.7074332557881917E-2</c:v>
                </c:pt>
                <c:pt idx="283">
                  <c:v>0.59899497487437181</c:v>
                </c:pt>
                <c:pt idx="284">
                  <c:v>0.21429591885327873</c:v>
                </c:pt>
                <c:pt idx="285">
                  <c:v>0.18149158708503865</c:v>
                </c:pt>
                <c:pt idx="286">
                  <c:v>0.21395902810862316</c:v>
                </c:pt>
                <c:pt idx="287">
                  <c:v>0.36000720014400289</c:v>
                </c:pt>
                <c:pt idx="288">
                  <c:v>0.32857612251603596</c:v>
                </c:pt>
                <c:pt idx="289">
                  <c:v>0.40080160320641284</c:v>
                </c:pt>
                <c:pt idx="290">
                  <c:v>0.7000700070007001</c:v>
                </c:pt>
                <c:pt idx="291">
                  <c:v>0.7000700070007001</c:v>
                </c:pt>
                <c:pt idx="292">
                  <c:v>0.70070070070070067</c:v>
                </c:pt>
                <c:pt idx="293">
                  <c:v>0.72662662662662658</c:v>
                </c:pt>
                <c:pt idx="294">
                  <c:v>0.50071530758226035</c:v>
                </c:pt>
                <c:pt idx="295">
                  <c:v>0.70070070070070067</c:v>
                </c:pt>
                <c:pt idx="296">
                  <c:v>0.36007201440288056</c:v>
                </c:pt>
                <c:pt idx="297">
                  <c:v>0.14009339559706471</c:v>
                </c:pt>
                <c:pt idx="298">
                  <c:v>0.83016603320664129</c:v>
                </c:pt>
                <c:pt idx="299">
                  <c:v>0.23314065510597304</c:v>
                </c:pt>
                <c:pt idx="300">
                  <c:v>0.38199931295087597</c:v>
                </c:pt>
                <c:pt idx="301">
                  <c:v>0.1714334695277008</c:v>
                </c:pt>
                <c:pt idx="302">
                  <c:v>0.31616595135908443</c:v>
                </c:pt>
                <c:pt idx="303">
                  <c:v>0.68714285714285717</c:v>
                </c:pt>
                <c:pt idx="304">
                  <c:v>0.68714285714285717</c:v>
                </c:pt>
                <c:pt idx="305">
                  <c:v>0.43661971830985913</c:v>
                </c:pt>
                <c:pt idx="306">
                  <c:v>0.2001053185887309</c:v>
                </c:pt>
                <c:pt idx="307">
                  <c:v>0.54172413793103447</c:v>
                </c:pt>
                <c:pt idx="308">
                  <c:v>0</c:v>
                </c:pt>
                <c:pt idx="309">
                  <c:v>0.26191723415400736</c:v>
                </c:pt>
                <c:pt idx="310">
                  <c:v>0.18422022211695352</c:v>
                </c:pt>
                <c:pt idx="311">
                  <c:v>0.30001500075003751</c:v>
                </c:pt>
                <c:pt idx="312">
                  <c:v>0.26191723415400736</c:v>
                </c:pt>
                <c:pt idx="313">
                  <c:v>0.18422022211695352</c:v>
                </c:pt>
                <c:pt idx="314">
                  <c:v>0.30001500075003751</c:v>
                </c:pt>
                <c:pt idx="315">
                  <c:v>0.27779321073392965</c:v>
                </c:pt>
                <c:pt idx="316">
                  <c:v>0.28206574696138265</c:v>
                </c:pt>
                <c:pt idx="317">
                  <c:v>0.26668444562970867</c:v>
                </c:pt>
                <c:pt idx="318">
                  <c:v>0.26668444562970867</c:v>
                </c:pt>
                <c:pt idx="319">
                  <c:v>0.28206574696138265</c:v>
                </c:pt>
                <c:pt idx="320">
                  <c:v>0.27779321073392965</c:v>
                </c:pt>
                <c:pt idx="321">
                  <c:v>0.28206574696138265</c:v>
                </c:pt>
                <c:pt idx="322">
                  <c:v>0.28206574696138265</c:v>
                </c:pt>
                <c:pt idx="323">
                  <c:v>0.65166666666666662</c:v>
                </c:pt>
                <c:pt idx="324">
                  <c:v>0.12531328320802004</c:v>
                </c:pt>
                <c:pt idx="325">
                  <c:v>0.28011204481792717</c:v>
                </c:pt>
                <c:pt idx="326">
                  <c:v>0.22444444444444445</c:v>
                </c:pt>
                <c:pt idx="327">
                  <c:v>0.40040040040040042</c:v>
                </c:pt>
                <c:pt idx="328">
                  <c:v>0.40050000000000002</c:v>
                </c:pt>
                <c:pt idx="329">
                  <c:v>0.48756250000000001</c:v>
                </c:pt>
                <c:pt idx="330">
                  <c:v>0.16240266963292546</c:v>
                </c:pt>
                <c:pt idx="331">
                  <c:v>0.59879518072289162</c:v>
                </c:pt>
                <c:pt idx="332">
                  <c:v>0.27322404371584702</c:v>
                </c:pt>
                <c:pt idx="333">
                  <c:v>0.8426315789473684</c:v>
                </c:pt>
                <c:pt idx="334">
                  <c:v>9.9649824912456234E-2</c:v>
                </c:pt>
                <c:pt idx="335">
                  <c:v>0.14603174603174604</c:v>
                </c:pt>
                <c:pt idx="336">
                  <c:v>0.74981226533166456</c:v>
                </c:pt>
                <c:pt idx="337">
                  <c:v>0.77484355444305386</c:v>
                </c:pt>
                <c:pt idx="338">
                  <c:v>0.74981226533166456</c:v>
                </c:pt>
                <c:pt idx="339">
                  <c:v>0.74981226533166456</c:v>
                </c:pt>
                <c:pt idx="340">
                  <c:v>0.74981226533166456</c:v>
                </c:pt>
                <c:pt idx="341">
                  <c:v>0</c:v>
                </c:pt>
                <c:pt idx="342">
                  <c:v>0</c:v>
                </c:pt>
                <c:pt idx="343">
                  <c:v>0</c:v>
                </c:pt>
                <c:pt idx="344">
                  <c:v>0.41394335511982572</c:v>
                </c:pt>
                <c:pt idx="345">
                  <c:v>0.30011115227862173</c:v>
                </c:pt>
                <c:pt idx="346">
                  <c:v>0.28022417934347477</c:v>
                </c:pt>
                <c:pt idx="347">
                  <c:v>0.35908440629470673</c:v>
                </c:pt>
                <c:pt idx="348">
                  <c:v>0.44653465346534654</c:v>
                </c:pt>
                <c:pt idx="349">
                  <c:v>0.44478764478764476</c:v>
                </c:pt>
                <c:pt idx="350">
                  <c:v>0.76475086769809986</c:v>
                </c:pt>
                <c:pt idx="351">
                  <c:v>0.77782099005500305</c:v>
                </c:pt>
                <c:pt idx="352">
                  <c:v>0.76475086769809986</c:v>
                </c:pt>
                <c:pt idx="353">
                  <c:v>0.6501083513918986</c:v>
                </c:pt>
                <c:pt idx="354">
                  <c:v>0.61403508771929827</c:v>
                </c:pt>
                <c:pt idx="355">
                  <c:v>0.22826766729205752</c:v>
                </c:pt>
                <c:pt idx="356">
                  <c:v>0.80829756795422036</c:v>
                </c:pt>
                <c:pt idx="357">
                  <c:v>0.65065065065065064</c:v>
                </c:pt>
                <c:pt idx="358">
                  <c:v>0.65065065065065064</c:v>
                </c:pt>
                <c:pt idx="359">
                  <c:v>0.41091703056768558</c:v>
                </c:pt>
                <c:pt idx="360">
                  <c:v>0.25885167464114833</c:v>
                </c:pt>
                <c:pt idx="361">
                  <c:v>0.55570991942206172</c:v>
                </c:pt>
                <c:pt idx="362">
                  <c:v>0.17370892018779344</c:v>
                </c:pt>
                <c:pt idx="363">
                  <c:v>0.39494949494949494</c:v>
                </c:pt>
                <c:pt idx="364">
                  <c:v>0.48894444444444446</c:v>
                </c:pt>
                <c:pt idx="365">
                  <c:v>0.40016006402561022</c:v>
                </c:pt>
                <c:pt idx="366">
                  <c:v>0</c:v>
                </c:pt>
                <c:pt idx="367">
                  <c:v>0.25031289111389238</c:v>
                </c:pt>
                <c:pt idx="368">
                  <c:v>0.19536585365853659</c:v>
                </c:pt>
                <c:pt idx="369">
                  <c:v>0.65065065065065064</c:v>
                </c:pt>
                <c:pt idx="370">
                  <c:v>0.2245353159851301</c:v>
                </c:pt>
                <c:pt idx="371">
                  <c:v>0.14498381877022654</c:v>
                </c:pt>
                <c:pt idx="372">
                  <c:v>0.24201680672268908</c:v>
                </c:pt>
                <c:pt idx="373">
                  <c:v>0.42127435492364401</c:v>
                </c:pt>
                <c:pt idx="374">
                  <c:v>0.29820788530465953</c:v>
                </c:pt>
                <c:pt idx="375">
                  <c:v>0.3003003003003003</c:v>
                </c:pt>
                <c:pt idx="376">
                  <c:v>0.64603206412825653</c:v>
                </c:pt>
                <c:pt idx="377">
                  <c:v>0.64603206412825653</c:v>
                </c:pt>
                <c:pt idx="378">
                  <c:v>0.86956521739130432</c:v>
                </c:pt>
                <c:pt idx="379">
                  <c:v>0.37915831663326655</c:v>
                </c:pt>
                <c:pt idx="380">
                  <c:v>0.76152304609218435</c:v>
                </c:pt>
                <c:pt idx="381">
                  <c:v>0.31609632446134345</c:v>
                </c:pt>
                <c:pt idx="382">
                  <c:v>0.52549999999999997</c:v>
                </c:pt>
                <c:pt idx="383">
                  <c:v>0.4093181818181818</c:v>
                </c:pt>
                <c:pt idx="384">
                  <c:v>0.76015203040608126</c:v>
                </c:pt>
                <c:pt idx="385">
                  <c:v>0.61179087875417126</c:v>
                </c:pt>
                <c:pt idx="386">
                  <c:v>0.21212121212121213</c:v>
                </c:pt>
                <c:pt idx="387">
                  <c:v>0.15549295774647887</c:v>
                </c:pt>
                <c:pt idx="388">
                  <c:v>0.66291432145090678</c:v>
                </c:pt>
                <c:pt idx="389">
                  <c:v>0.56685561853951316</c:v>
                </c:pt>
                <c:pt idx="390">
                  <c:v>0.57183702644746248</c:v>
                </c:pt>
                <c:pt idx="391">
                  <c:v>0.61633281972265019</c:v>
                </c:pt>
                <c:pt idx="392">
                  <c:v>0.4170141784820684</c:v>
                </c:pt>
                <c:pt idx="393">
                  <c:v>0.4170141784820684</c:v>
                </c:pt>
                <c:pt idx="394">
                  <c:v>0.40394230769230771</c:v>
                </c:pt>
                <c:pt idx="395">
                  <c:v>0.51387696709585118</c:v>
                </c:pt>
                <c:pt idx="396">
                  <c:v>0.20676512625059551</c:v>
                </c:pt>
                <c:pt idx="397">
                  <c:v>0</c:v>
                </c:pt>
                <c:pt idx="398">
                  <c:v>0.73133179368745194</c:v>
                </c:pt>
                <c:pt idx="399">
                  <c:v>0.73133179368745194</c:v>
                </c:pt>
                <c:pt idx="400">
                  <c:v>0.33644548182727574</c:v>
                </c:pt>
                <c:pt idx="401">
                  <c:v>0.13337779259753252</c:v>
                </c:pt>
                <c:pt idx="402">
                  <c:v>0.71919191919191916</c:v>
                </c:pt>
                <c:pt idx="403">
                  <c:v>0.73277310924369743</c:v>
                </c:pt>
                <c:pt idx="404">
                  <c:v>0.27291666666666664</c:v>
                </c:pt>
                <c:pt idx="405">
                  <c:v>0.11272727272727273</c:v>
                </c:pt>
                <c:pt idx="406">
                  <c:v>0.48387609213661636</c:v>
                </c:pt>
                <c:pt idx="407">
                  <c:v>0.40050000000000002</c:v>
                </c:pt>
                <c:pt idx="408">
                  <c:v>0.34234234234234234</c:v>
                </c:pt>
                <c:pt idx="409">
                  <c:v>0</c:v>
                </c:pt>
                <c:pt idx="410">
                  <c:v>0.91004550227511372</c:v>
                </c:pt>
                <c:pt idx="411">
                  <c:v>0.91004550227511372</c:v>
                </c:pt>
                <c:pt idx="412">
                  <c:v>0.91004550227511372</c:v>
                </c:pt>
                <c:pt idx="413">
                  <c:v>0.91004550227511372</c:v>
                </c:pt>
                <c:pt idx="414">
                  <c:v>0.91004550227511372</c:v>
                </c:pt>
                <c:pt idx="415">
                  <c:v>6.2893081761006289E-2</c:v>
                </c:pt>
                <c:pt idx="416">
                  <c:v>0.667779632721202</c:v>
                </c:pt>
                <c:pt idx="417">
                  <c:v>0.52684210526315789</c:v>
                </c:pt>
                <c:pt idx="418">
                  <c:v>0.52526263131565787</c:v>
                </c:pt>
                <c:pt idx="419">
                  <c:v>0.52526263131565787</c:v>
                </c:pt>
                <c:pt idx="420">
                  <c:v>0.29708448606086402</c:v>
                </c:pt>
                <c:pt idx="421">
                  <c:v>0</c:v>
                </c:pt>
                <c:pt idx="422">
                  <c:v>0.54572271386430682</c:v>
                </c:pt>
                <c:pt idx="423">
                  <c:v>0.31077313054499367</c:v>
                </c:pt>
                <c:pt idx="424">
                  <c:v>0.19349794238683127</c:v>
                </c:pt>
                <c:pt idx="425">
                  <c:v>0</c:v>
                </c:pt>
                <c:pt idx="426">
                  <c:v>0.18751171948246764</c:v>
                </c:pt>
                <c:pt idx="427">
                  <c:v>0.29262536873156342</c:v>
                </c:pt>
                <c:pt idx="428">
                  <c:v>0.58365758754863817</c:v>
                </c:pt>
                <c:pt idx="429">
                  <c:v>0.26060606060606062</c:v>
                </c:pt>
                <c:pt idx="430">
                  <c:v>0.65065065065065064</c:v>
                </c:pt>
                <c:pt idx="431">
                  <c:v>0.69284064665127021</c:v>
                </c:pt>
                <c:pt idx="432">
                  <c:v>0.25714285714285712</c:v>
                </c:pt>
                <c:pt idx="433">
                  <c:v>0.60120240480961928</c:v>
                </c:pt>
                <c:pt idx="434">
                  <c:v>0.60120240480961928</c:v>
                </c:pt>
                <c:pt idx="435">
                  <c:v>0.4963302752293578</c:v>
                </c:pt>
                <c:pt idx="436">
                  <c:v>0.74029611844737897</c:v>
                </c:pt>
                <c:pt idx="437">
                  <c:v>0.32953020134228189</c:v>
                </c:pt>
                <c:pt idx="438">
                  <c:v>0.60030015007503756</c:v>
                </c:pt>
                <c:pt idx="439">
                  <c:v>0.81680280046674447</c:v>
                </c:pt>
                <c:pt idx="440">
                  <c:v>0.6151260504201681</c:v>
                </c:pt>
                <c:pt idx="441">
                  <c:v>0.29060124127230413</c:v>
                </c:pt>
                <c:pt idx="442">
                  <c:v>0.25002083506958911</c:v>
                </c:pt>
                <c:pt idx="443">
                  <c:v>0.25002083506958911</c:v>
                </c:pt>
                <c:pt idx="444">
                  <c:v>0.25002083506958911</c:v>
                </c:pt>
                <c:pt idx="445">
                  <c:v>0.37509377344336087</c:v>
                </c:pt>
                <c:pt idx="446">
                  <c:v>0.6287510717347814</c:v>
                </c:pt>
                <c:pt idx="447">
                  <c:v>0.21276595744680851</c:v>
                </c:pt>
                <c:pt idx="448">
                  <c:v>5.0909090909090911E-2</c:v>
                </c:pt>
                <c:pt idx="449">
                  <c:v>0.71530758226037194</c:v>
                </c:pt>
                <c:pt idx="450">
                  <c:v>0.62062062062062062</c:v>
                </c:pt>
                <c:pt idx="451">
                  <c:v>0.49811320754716981</c:v>
                </c:pt>
                <c:pt idx="452">
                  <c:v>9.7290322580645155E-2</c:v>
                </c:pt>
                <c:pt idx="453">
                  <c:v>0.37523452157598497</c:v>
                </c:pt>
                <c:pt idx="454">
                  <c:v>0.38653933606184632</c:v>
                </c:pt>
                <c:pt idx="455">
                  <c:v>0.32577981651376148</c:v>
                </c:pt>
                <c:pt idx="456">
                  <c:v>0.36683333333333334</c:v>
                </c:pt>
                <c:pt idx="457">
                  <c:v>0.4184168012924071</c:v>
                </c:pt>
                <c:pt idx="458">
                  <c:v>0.61935483870967745</c:v>
                </c:pt>
                <c:pt idx="459">
                  <c:v>0.33407572383073497</c:v>
                </c:pt>
                <c:pt idx="460">
                  <c:v>0.65644699140401142</c:v>
                </c:pt>
                <c:pt idx="461">
                  <c:v>0.20033388981636061</c:v>
                </c:pt>
                <c:pt idx="462">
                  <c:v>0.33909348441926346</c:v>
                </c:pt>
                <c:pt idx="463">
                  <c:v>0.10578947368421053</c:v>
                </c:pt>
                <c:pt idx="464">
                  <c:v>0.42105263157894735</c:v>
                </c:pt>
                <c:pt idx="465">
                  <c:v>0.55055055055055058</c:v>
                </c:pt>
                <c:pt idx="466">
                  <c:v>0.47775000000000001</c:v>
                </c:pt>
                <c:pt idx="467">
                  <c:v>0.34697959183673471</c:v>
                </c:pt>
                <c:pt idx="468">
                  <c:v>0.35415384615384615</c:v>
                </c:pt>
                <c:pt idx="469">
                  <c:v>0.31364205256570715</c:v>
                </c:pt>
                <c:pt idx="470">
                  <c:v>0.49246153846153845</c:v>
                </c:pt>
                <c:pt idx="471">
                  <c:v>0.47815938646215406</c:v>
                </c:pt>
                <c:pt idx="472">
                  <c:v>0.43815261044176707</c:v>
                </c:pt>
                <c:pt idx="473">
                  <c:v>0.10256673248032001</c:v>
                </c:pt>
                <c:pt idx="474">
                  <c:v>0.63375583722481654</c:v>
                </c:pt>
                <c:pt idx="475">
                  <c:v>0.46555183946488293</c:v>
                </c:pt>
                <c:pt idx="476">
                  <c:v>0.42605539882021032</c:v>
                </c:pt>
                <c:pt idx="477">
                  <c:v>0.65573770491803274</c:v>
                </c:pt>
                <c:pt idx="478">
                  <c:v>0.38350515463917528</c:v>
                </c:pt>
                <c:pt idx="479">
                  <c:v>0.4408817635270541</c:v>
                </c:pt>
                <c:pt idx="480">
                  <c:v>0</c:v>
                </c:pt>
                <c:pt idx="481">
                  <c:v>0</c:v>
                </c:pt>
                <c:pt idx="482">
                  <c:v>0.31088082901554404</c:v>
                </c:pt>
                <c:pt idx="483">
                  <c:v>0.5919899874843555</c:v>
                </c:pt>
                <c:pt idx="484">
                  <c:v>0.1</c:v>
                </c:pt>
                <c:pt idx="485">
                  <c:v>0.60020006668889625</c:v>
                </c:pt>
                <c:pt idx="486">
                  <c:v>0.25020850708924103</c:v>
                </c:pt>
                <c:pt idx="487">
                  <c:v>0.35076252723311546</c:v>
                </c:pt>
                <c:pt idx="488">
                  <c:v>0.62032406481296254</c:v>
                </c:pt>
                <c:pt idx="489">
                  <c:v>0.60012002400480091</c:v>
                </c:pt>
                <c:pt idx="490">
                  <c:v>0.7498075442648191</c:v>
                </c:pt>
                <c:pt idx="491">
                  <c:v>0.70427661510464057</c:v>
                </c:pt>
                <c:pt idx="492">
                  <c:v>0.25062656641604009</c:v>
                </c:pt>
                <c:pt idx="493">
                  <c:v>0.4065040650406504</c:v>
                </c:pt>
                <c:pt idx="494">
                  <c:v>0.2334889926617745</c:v>
                </c:pt>
                <c:pt idx="495">
                  <c:v>0.43640330939176286</c:v>
                </c:pt>
                <c:pt idx="496">
                  <c:v>0.50691875599397174</c:v>
                </c:pt>
                <c:pt idx="497">
                  <c:v>0.40869565217391307</c:v>
                </c:pt>
                <c:pt idx="498">
                  <c:v>0.42863266180882981</c:v>
                </c:pt>
                <c:pt idx="499">
                  <c:v>0.60120240480961928</c:v>
                </c:pt>
                <c:pt idx="500">
                  <c:v>0.13043478260869565</c:v>
                </c:pt>
                <c:pt idx="501">
                  <c:v>0.6412825651302605</c:v>
                </c:pt>
                <c:pt idx="502">
                  <c:v>0.66374999999999995</c:v>
                </c:pt>
                <c:pt idx="503">
                  <c:v>0.60120240480961928</c:v>
                </c:pt>
                <c:pt idx="504">
                  <c:v>0.55055055055055058</c:v>
                </c:pt>
                <c:pt idx="505">
                  <c:v>0.42760416666666667</c:v>
                </c:pt>
                <c:pt idx="506">
                  <c:v>4.4024458032240137E-2</c:v>
                </c:pt>
                <c:pt idx="507">
                  <c:v>0.49958275382475659</c:v>
                </c:pt>
                <c:pt idx="508">
                  <c:v>0.55055055055055058</c:v>
                </c:pt>
                <c:pt idx="509">
                  <c:v>0.46733333333333332</c:v>
                </c:pt>
                <c:pt idx="510">
                  <c:v>0.66666666666666663</c:v>
                </c:pt>
                <c:pt idx="511">
                  <c:v>0.31065830721003135</c:v>
                </c:pt>
                <c:pt idx="512">
                  <c:v>0.79959919839679361</c:v>
                </c:pt>
                <c:pt idx="513">
                  <c:v>0.29979993331110372</c:v>
                </c:pt>
                <c:pt idx="514">
                  <c:v>0.29979993331110372</c:v>
                </c:pt>
                <c:pt idx="515">
                  <c:v>0.28549481957842088</c:v>
                </c:pt>
                <c:pt idx="516">
                  <c:v>0.74559010729223496</c:v>
                </c:pt>
                <c:pt idx="517">
                  <c:v>0</c:v>
                </c:pt>
                <c:pt idx="518">
                  <c:v>0.70351758793969854</c:v>
                </c:pt>
                <c:pt idx="519">
                  <c:v>0.70351758793969854</c:v>
                </c:pt>
                <c:pt idx="520">
                  <c:v>0.44176706827309237</c:v>
                </c:pt>
                <c:pt idx="521">
                  <c:v>0.70568561872909696</c:v>
                </c:pt>
                <c:pt idx="522">
                  <c:v>0.70909547738693479</c:v>
                </c:pt>
                <c:pt idx="523">
                  <c:v>0.48192771084337349</c:v>
                </c:pt>
                <c:pt idx="524">
                  <c:v>0.69616026711185308</c:v>
                </c:pt>
                <c:pt idx="525">
                  <c:v>0.14171779141104293</c:v>
                </c:pt>
                <c:pt idx="526">
                  <c:v>0.14171779141104293</c:v>
                </c:pt>
                <c:pt idx="527">
                  <c:v>0.70351758793969854</c:v>
                </c:pt>
                <c:pt idx="528">
                  <c:v>0.44176706827309237</c:v>
                </c:pt>
                <c:pt idx="529">
                  <c:v>0</c:v>
                </c:pt>
                <c:pt idx="530">
                  <c:v>0.47406015037593985</c:v>
                </c:pt>
                <c:pt idx="531">
                  <c:v>0.75249999999999995</c:v>
                </c:pt>
                <c:pt idx="532">
                  <c:v>0.82164328657314634</c:v>
                </c:pt>
                <c:pt idx="533">
                  <c:v>0.6412825651302605</c:v>
                </c:pt>
                <c:pt idx="534">
                  <c:v>0.56197074672825253</c:v>
                </c:pt>
                <c:pt idx="535">
                  <c:v>7.0697674418604653E-2</c:v>
                </c:pt>
                <c:pt idx="536">
                  <c:v>0.66711140760507004</c:v>
                </c:pt>
                <c:pt idx="537">
                  <c:v>0.75007500750075007</c:v>
                </c:pt>
                <c:pt idx="538">
                  <c:v>0.38314176245210729</c:v>
                </c:pt>
                <c:pt idx="539">
                  <c:v>0.43665995975855132</c:v>
                </c:pt>
                <c:pt idx="540">
                  <c:v>0.05</c:v>
                </c:pt>
                <c:pt idx="541">
                  <c:v>0.47290909090909089</c:v>
                </c:pt>
                <c:pt idx="542">
                  <c:v>0.28251912889935255</c:v>
                </c:pt>
                <c:pt idx="543">
                  <c:v>0.70070070070070067</c:v>
                </c:pt>
                <c:pt idx="544">
                  <c:v>0.15007503751875939</c:v>
                </c:pt>
                <c:pt idx="545">
                  <c:v>0.58933333333333338</c:v>
                </c:pt>
                <c:pt idx="546">
                  <c:v>0.27273553744052847</c:v>
                </c:pt>
                <c:pt idx="547">
                  <c:v>0.90090090090090091</c:v>
                </c:pt>
                <c:pt idx="548">
                  <c:v>0.57285714285714284</c:v>
                </c:pt>
                <c:pt idx="549">
                  <c:v>0.50016672224074687</c:v>
                </c:pt>
                <c:pt idx="550">
                  <c:v>1.8749999999999999E-2</c:v>
                </c:pt>
                <c:pt idx="551">
                  <c:v>0</c:v>
                </c:pt>
                <c:pt idx="552">
                  <c:v>0.23514851485148514</c:v>
                </c:pt>
                <c:pt idx="553">
                  <c:v>0.64709806537691794</c:v>
                </c:pt>
                <c:pt idx="554">
                  <c:v>0.60030015007503756</c:v>
                </c:pt>
                <c:pt idx="555">
                  <c:v>0.7945694891032512</c:v>
                </c:pt>
                <c:pt idx="556">
                  <c:v>0.33867735470941884</c:v>
                </c:pt>
                <c:pt idx="557">
                  <c:v>0.48029739776951674</c:v>
                </c:pt>
                <c:pt idx="558">
                  <c:v>0.25006251562890724</c:v>
                </c:pt>
                <c:pt idx="559">
                  <c:v>0.65951359084406291</c:v>
                </c:pt>
                <c:pt idx="560">
                  <c:v>0.45511377844461115</c:v>
                </c:pt>
                <c:pt idx="561">
                  <c:v>0.50100200400801598</c:v>
                </c:pt>
                <c:pt idx="562">
                  <c:v>0.41569282136894825</c:v>
                </c:pt>
                <c:pt idx="563">
                  <c:v>0.43202668890742285</c:v>
                </c:pt>
                <c:pt idx="564">
                  <c:v>0.16616837136113297</c:v>
                </c:pt>
                <c:pt idx="565">
                  <c:v>0.61952380952380948</c:v>
                </c:pt>
                <c:pt idx="566">
                  <c:v>0.58029801324503316</c:v>
                </c:pt>
                <c:pt idx="567">
                  <c:v>0.42484969939879758</c:v>
                </c:pt>
                <c:pt idx="568">
                  <c:v>0.56175548589341695</c:v>
                </c:pt>
                <c:pt idx="569">
                  <c:v>0.30555555555555558</c:v>
                </c:pt>
                <c:pt idx="570">
                  <c:v>0.62515784361340454</c:v>
                </c:pt>
                <c:pt idx="571">
                  <c:v>0.25978835978835979</c:v>
                </c:pt>
                <c:pt idx="572">
                  <c:v>0</c:v>
                </c:pt>
                <c:pt idx="573">
                  <c:v>0.39183336770468136</c:v>
                </c:pt>
                <c:pt idx="574">
                  <c:v>0.26947791164658635</c:v>
                </c:pt>
                <c:pt idx="575">
                  <c:v>0.5</c:v>
                </c:pt>
                <c:pt idx="576">
                  <c:v>0.8952080042127436</c:v>
                </c:pt>
                <c:pt idx="577">
                  <c:v>0.80080080080080085</c:v>
                </c:pt>
                <c:pt idx="578">
                  <c:v>0.50125313283208017</c:v>
                </c:pt>
                <c:pt idx="579">
                  <c:v>0.65539841324594683</c:v>
                </c:pt>
                <c:pt idx="580">
                  <c:v>0.15296610169491526</c:v>
                </c:pt>
                <c:pt idx="581">
                  <c:v>0.27780864540504502</c:v>
                </c:pt>
                <c:pt idx="582">
                  <c:v>0.27780864540504502</c:v>
                </c:pt>
                <c:pt idx="583">
                  <c:v>0.27780864540504502</c:v>
                </c:pt>
                <c:pt idx="584">
                  <c:v>3.134328358208955E-2</c:v>
                </c:pt>
                <c:pt idx="585">
                  <c:v>0.45045045045045046</c:v>
                </c:pt>
                <c:pt idx="586">
                  <c:v>0.76953907815631262</c:v>
                </c:pt>
                <c:pt idx="587">
                  <c:v>0.70140280561122248</c:v>
                </c:pt>
                <c:pt idx="588">
                  <c:v>0.11742243436754177</c:v>
                </c:pt>
                <c:pt idx="589">
                  <c:v>0.45672031317964334</c:v>
                </c:pt>
                <c:pt idx="590">
                  <c:v>0.51443269505573019</c:v>
                </c:pt>
                <c:pt idx="591">
                  <c:v>0.15</c:v>
                </c:pt>
                <c:pt idx="592">
                  <c:v>0.40040040040040042</c:v>
                </c:pt>
                <c:pt idx="593">
                  <c:v>0.60012002400480091</c:v>
                </c:pt>
                <c:pt idx="594">
                  <c:v>0.50010002000400078</c:v>
                </c:pt>
                <c:pt idx="595">
                  <c:v>0.36727486756915834</c:v>
                </c:pt>
                <c:pt idx="596">
                  <c:v>0.48571428571428571</c:v>
                </c:pt>
                <c:pt idx="597">
                  <c:v>0.49924812030075189</c:v>
                </c:pt>
                <c:pt idx="598">
                  <c:v>0.41200706297822248</c:v>
                </c:pt>
                <c:pt idx="599">
                  <c:v>0.35017508754377191</c:v>
                </c:pt>
                <c:pt idx="600">
                  <c:v>0.43362241494329551</c:v>
                </c:pt>
                <c:pt idx="601">
                  <c:v>0.75093867334167708</c:v>
                </c:pt>
                <c:pt idx="602">
                  <c:v>8.4388185654008435E-2</c:v>
                </c:pt>
                <c:pt idx="603">
                  <c:v>0.28261483945303156</c:v>
                </c:pt>
                <c:pt idx="604">
                  <c:v>0.25000625015625388</c:v>
                </c:pt>
                <c:pt idx="605">
                  <c:v>0.22148205928237133</c:v>
                </c:pt>
                <c:pt idx="606">
                  <c:v>0.21529443112176924</c:v>
                </c:pt>
                <c:pt idx="607">
                  <c:v>0.25062656641604009</c:v>
                </c:pt>
                <c:pt idx="608">
                  <c:v>2.6666666666666668E-2</c:v>
                </c:pt>
                <c:pt idx="609">
                  <c:v>0.15111111111111111</c:v>
                </c:pt>
                <c:pt idx="610">
                  <c:v>0.203125</c:v>
                </c:pt>
                <c:pt idx="611">
                  <c:v>0.37523452157598497</c:v>
                </c:pt>
                <c:pt idx="612">
                  <c:v>0.37523452157598497</c:v>
                </c:pt>
                <c:pt idx="613">
                  <c:v>5.7818659658344283E-2</c:v>
                </c:pt>
                <c:pt idx="614">
                  <c:v>0.35035035035035034</c:v>
                </c:pt>
                <c:pt idx="615">
                  <c:v>0.27615480649188512</c:v>
                </c:pt>
                <c:pt idx="616">
                  <c:v>0.5000833472245374</c:v>
                </c:pt>
                <c:pt idx="617">
                  <c:v>0.31127348643006264</c:v>
                </c:pt>
                <c:pt idx="618">
                  <c:v>0.41417769376181474</c:v>
                </c:pt>
                <c:pt idx="619">
                  <c:v>0.32313117066290548</c:v>
                </c:pt>
                <c:pt idx="620">
                  <c:v>0.341931330472103</c:v>
                </c:pt>
                <c:pt idx="621">
                  <c:v>0.38626023657870789</c:v>
                </c:pt>
                <c:pt idx="622">
                  <c:v>0.55873925501432664</c:v>
                </c:pt>
                <c:pt idx="623">
                  <c:v>0.22411924119241192</c:v>
                </c:pt>
                <c:pt idx="624">
                  <c:v>0.39943342776203966</c:v>
                </c:pt>
                <c:pt idx="625">
                  <c:v>0.28333805563426057</c:v>
                </c:pt>
                <c:pt idx="626">
                  <c:v>0.11428734696209945</c:v>
                </c:pt>
                <c:pt idx="627">
                  <c:v>0.15015015015015015</c:v>
                </c:pt>
                <c:pt idx="628">
                  <c:v>0.37546933667083854</c:v>
                </c:pt>
                <c:pt idx="629">
                  <c:v>0.64924623115577884</c:v>
                </c:pt>
                <c:pt idx="630">
                  <c:v>0.53671627226152718</c:v>
                </c:pt>
                <c:pt idx="631">
                  <c:v>0.34618047542118624</c:v>
                </c:pt>
                <c:pt idx="632">
                  <c:v>0.2781316348195329</c:v>
                </c:pt>
                <c:pt idx="633">
                  <c:v>0.14374999999999999</c:v>
                </c:pt>
                <c:pt idx="634">
                  <c:v>0.53067993366500832</c:v>
                </c:pt>
                <c:pt idx="635">
                  <c:v>0.31832651205093226</c:v>
                </c:pt>
                <c:pt idx="636">
                  <c:v>0.37593984962406013</c:v>
                </c:pt>
                <c:pt idx="637">
                  <c:v>0.48399999999999999</c:v>
                </c:pt>
                <c:pt idx="638">
                  <c:v>0.87987987987987992</c:v>
                </c:pt>
                <c:pt idx="639">
                  <c:v>0.31351351351351353</c:v>
                </c:pt>
                <c:pt idx="640">
                  <c:v>0.58182509505703417</c:v>
                </c:pt>
                <c:pt idx="641">
                  <c:v>0.72536268134067039</c:v>
                </c:pt>
                <c:pt idx="642">
                  <c:v>0.28619047619047622</c:v>
                </c:pt>
                <c:pt idx="643">
                  <c:v>0.52634349176272432</c:v>
                </c:pt>
                <c:pt idx="644">
                  <c:v>0.5474820143884892</c:v>
                </c:pt>
                <c:pt idx="645">
                  <c:v>0.66066066066066065</c:v>
                </c:pt>
                <c:pt idx="646">
                  <c:v>0.66066066066066065</c:v>
                </c:pt>
                <c:pt idx="647">
                  <c:v>0.66244374062343725</c:v>
                </c:pt>
                <c:pt idx="648">
                  <c:v>0.46189376443418012</c:v>
                </c:pt>
                <c:pt idx="649">
                  <c:v>0.1</c:v>
                </c:pt>
                <c:pt idx="650">
                  <c:v>0.65539841324594683</c:v>
                </c:pt>
                <c:pt idx="651">
                  <c:v>0.23078698361412417</c:v>
                </c:pt>
                <c:pt idx="652">
                  <c:v>0.21134020618556701</c:v>
                </c:pt>
                <c:pt idx="653">
                  <c:v>0.38552875695732841</c:v>
                </c:pt>
                <c:pt idx="654">
                  <c:v>0.58430717863105175</c:v>
                </c:pt>
                <c:pt idx="655">
                  <c:v>0.60200668896321075</c:v>
                </c:pt>
                <c:pt idx="656">
                  <c:v>0.44253037884203</c:v>
                </c:pt>
                <c:pt idx="657">
                  <c:v>0.33203342618384402</c:v>
                </c:pt>
                <c:pt idx="658">
                  <c:v>0.40587867417135709</c:v>
                </c:pt>
                <c:pt idx="659">
                  <c:v>0</c:v>
                </c:pt>
                <c:pt idx="660">
                  <c:v>0</c:v>
                </c:pt>
                <c:pt idx="661">
                  <c:v>0.33335887807494829</c:v>
                </c:pt>
                <c:pt idx="662">
                  <c:v>0.23541176470588235</c:v>
                </c:pt>
                <c:pt idx="663">
                  <c:v>0.44773869346733669</c:v>
                </c:pt>
                <c:pt idx="664">
                  <c:v>0.39913939393939396</c:v>
                </c:pt>
                <c:pt idx="665">
                  <c:v>0.58343057176196034</c:v>
                </c:pt>
                <c:pt idx="666">
                  <c:v>0</c:v>
                </c:pt>
                <c:pt idx="667">
                  <c:v>0</c:v>
                </c:pt>
                <c:pt idx="668">
                  <c:v>0.2</c:v>
                </c:pt>
                <c:pt idx="669">
                  <c:v>0.73382254836557703</c:v>
                </c:pt>
                <c:pt idx="670">
                  <c:v>0.53087248322147651</c:v>
                </c:pt>
                <c:pt idx="671">
                  <c:v>0.5431675242995998</c:v>
                </c:pt>
                <c:pt idx="672">
                  <c:v>0.88488488488488493</c:v>
                </c:pt>
                <c:pt idx="673">
                  <c:v>0.78031212484993995</c:v>
                </c:pt>
                <c:pt idx="674">
                  <c:v>0.69346666666666668</c:v>
                </c:pt>
                <c:pt idx="675">
                  <c:v>0.52428571428571424</c:v>
                </c:pt>
                <c:pt idx="676">
                  <c:v>0.58416666666666661</c:v>
                </c:pt>
                <c:pt idx="677">
                  <c:v>0.59437499999999999</c:v>
                </c:pt>
                <c:pt idx="678">
                  <c:v>0.64864864864864868</c:v>
                </c:pt>
                <c:pt idx="679">
                  <c:v>0.2016</c:v>
                </c:pt>
                <c:pt idx="680">
                  <c:v>0.53422370617696158</c:v>
                </c:pt>
                <c:pt idx="681">
                  <c:v>0.62378378378378374</c:v>
                </c:pt>
                <c:pt idx="682">
                  <c:v>0.43478260869565216</c:v>
                </c:pt>
                <c:pt idx="683">
                  <c:v>0.27758112094395282</c:v>
                </c:pt>
                <c:pt idx="684">
                  <c:v>0.50076923076923074</c:v>
                </c:pt>
                <c:pt idx="685">
                  <c:v>0.60534223706176959</c:v>
                </c:pt>
                <c:pt idx="686">
                  <c:v>0.50025004167361231</c:v>
                </c:pt>
                <c:pt idx="687">
                  <c:v>0.50025004167361231</c:v>
                </c:pt>
                <c:pt idx="688">
                  <c:v>0.26020408163265307</c:v>
                </c:pt>
                <c:pt idx="689">
                  <c:v>0.37608000000000003</c:v>
                </c:pt>
                <c:pt idx="690">
                  <c:v>0.78521939953810627</c:v>
                </c:pt>
                <c:pt idx="691">
                  <c:v>0.37254901960784315</c:v>
                </c:pt>
                <c:pt idx="692">
                  <c:v>0</c:v>
                </c:pt>
                <c:pt idx="693">
                  <c:v>0.40160642570281124</c:v>
                </c:pt>
                <c:pt idx="694">
                  <c:v>0</c:v>
                </c:pt>
                <c:pt idx="695">
                  <c:v>0.72144288577154314</c:v>
                </c:pt>
                <c:pt idx="696">
                  <c:v>0.59111111111111114</c:v>
                </c:pt>
                <c:pt idx="697">
                  <c:v>0.51788268955650929</c:v>
                </c:pt>
                <c:pt idx="698">
                  <c:v>0.6546153846153846</c:v>
                </c:pt>
                <c:pt idx="699">
                  <c:v>0.4903529411764706</c:v>
                </c:pt>
                <c:pt idx="700">
                  <c:v>0.60619999999999996</c:v>
                </c:pt>
                <c:pt idx="701">
                  <c:v>0</c:v>
                </c:pt>
                <c:pt idx="702">
                  <c:v>0.50050050050050054</c:v>
                </c:pt>
                <c:pt idx="703">
                  <c:v>0.48417266187050362</c:v>
                </c:pt>
                <c:pt idx="704">
                  <c:v>0.35961538461538461</c:v>
                </c:pt>
                <c:pt idx="705">
                  <c:v>0</c:v>
                </c:pt>
                <c:pt idx="706">
                  <c:v>0.60150375939849621</c:v>
                </c:pt>
                <c:pt idx="707">
                  <c:v>0.70035017508754382</c:v>
                </c:pt>
                <c:pt idx="708">
                  <c:v>0.59998666622220742</c:v>
                </c:pt>
                <c:pt idx="709">
                  <c:v>0</c:v>
                </c:pt>
                <c:pt idx="710">
                  <c:v>0.36166666666666669</c:v>
                </c:pt>
                <c:pt idx="711">
                  <c:v>0.8952080042127436</c:v>
                </c:pt>
                <c:pt idx="712">
                  <c:v>0.42476238119059528</c:v>
                </c:pt>
                <c:pt idx="713">
                  <c:v>0.31693095877043181</c:v>
                </c:pt>
                <c:pt idx="714">
                  <c:v>0.3141183195198628</c:v>
                </c:pt>
                <c:pt idx="715">
                  <c:v>0.31237757866222132</c:v>
                </c:pt>
                <c:pt idx="716">
                  <c:v>0.23973589435774309</c:v>
                </c:pt>
                <c:pt idx="717">
                  <c:v>0.13974683544303798</c:v>
                </c:pt>
                <c:pt idx="718">
                  <c:v>0.5008347245409015</c:v>
                </c:pt>
                <c:pt idx="719">
                  <c:v>0.5831943553559974</c:v>
                </c:pt>
                <c:pt idx="720">
                  <c:v>0.5532904148783977</c:v>
                </c:pt>
                <c:pt idx="721">
                  <c:v>0.29053254437869824</c:v>
                </c:pt>
                <c:pt idx="722">
                  <c:v>0</c:v>
                </c:pt>
                <c:pt idx="723">
                  <c:v>3.8327526132404179E-2</c:v>
                </c:pt>
                <c:pt idx="724">
                  <c:v>0.37593984962406013</c:v>
                </c:pt>
                <c:pt idx="725">
                  <c:v>0.38276553106212424</c:v>
                </c:pt>
                <c:pt idx="726">
                  <c:v>0.60004800384030721</c:v>
                </c:pt>
                <c:pt idx="727">
                  <c:v>1.8749999999999999E-2</c:v>
                </c:pt>
                <c:pt idx="728">
                  <c:v>0</c:v>
                </c:pt>
                <c:pt idx="729">
                  <c:v>0.94118823764752946</c:v>
                </c:pt>
                <c:pt idx="730">
                  <c:v>0.26684456304202803</c:v>
                </c:pt>
                <c:pt idx="731">
                  <c:v>0.70043777360850534</c:v>
                </c:pt>
                <c:pt idx="732">
                  <c:v>0.4148148148148148</c:v>
                </c:pt>
                <c:pt idx="733">
                  <c:v>0.54021608643457386</c:v>
                </c:pt>
                <c:pt idx="734">
                  <c:v>0.78346391065177534</c:v>
                </c:pt>
                <c:pt idx="735">
                  <c:v>0.76679446574429067</c:v>
                </c:pt>
                <c:pt idx="736">
                  <c:v>0.78346391065177534</c:v>
                </c:pt>
                <c:pt idx="737">
                  <c:v>0.45004500450045004</c:v>
                </c:pt>
                <c:pt idx="738">
                  <c:v>0</c:v>
                </c:pt>
                <c:pt idx="739">
                  <c:v>0.420844327176781</c:v>
                </c:pt>
                <c:pt idx="740">
                  <c:v>0.52725250278086766</c:v>
                </c:pt>
                <c:pt idx="741">
                  <c:v>0.38774373259052924</c:v>
                </c:pt>
                <c:pt idx="742">
                  <c:v>0.4148296593186373</c:v>
                </c:pt>
                <c:pt idx="743">
                  <c:v>0.28655462184873948</c:v>
                </c:pt>
                <c:pt idx="744">
                  <c:v>0.76717811874583053</c:v>
                </c:pt>
                <c:pt idx="745">
                  <c:v>0.302146280475099</c:v>
                </c:pt>
                <c:pt idx="746">
                  <c:v>0.74716477651767843</c:v>
                </c:pt>
                <c:pt idx="747">
                  <c:v>0.26644435181325554</c:v>
                </c:pt>
                <c:pt idx="748">
                  <c:v>0.15788722341184869</c:v>
                </c:pt>
                <c:pt idx="749">
                  <c:v>0.50207612456747408</c:v>
                </c:pt>
                <c:pt idx="750">
                  <c:v>0.25123152709359609</c:v>
                </c:pt>
                <c:pt idx="751">
                  <c:v>0.5033333333333333</c:v>
                </c:pt>
                <c:pt idx="752">
                  <c:v>0.23301792445572736</c:v>
                </c:pt>
                <c:pt idx="753">
                  <c:v>0.30581613508442779</c:v>
                </c:pt>
                <c:pt idx="754">
                  <c:v>0.75086039203950317</c:v>
                </c:pt>
                <c:pt idx="755">
                  <c:v>0.46157396722824834</c:v>
                </c:pt>
                <c:pt idx="756">
                  <c:v>0.4819090909090909</c:v>
                </c:pt>
                <c:pt idx="757">
                  <c:v>0.33370411568409342</c:v>
                </c:pt>
                <c:pt idx="758">
                  <c:v>0.36647887323943662</c:v>
                </c:pt>
                <c:pt idx="759">
                  <c:v>0.36861506055818855</c:v>
                </c:pt>
                <c:pt idx="760">
                  <c:v>0.75959933222036724</c:v>
                </c:pt>
                <c:pt idx="761">
                  <c:v>0.59949937421777222</c:v>
                </c:pt>
                <c:pt idx="762">
                  <c:v>0.2</c:v>
                </c:pt>
                <c:pt idx="763">
                  <c:v>0.49894459102902372</c:v>
                </c:pt>
                <c:pt idx="764">
                  <c:v>0.1718723037100949</c:v>
                </c:pt>
                <c:pt idx="765">
                  <c:v>0.24562737642585553</c:v>
                </c:pt>
                <c:pt idx="766">
                  <c:v>2.570694087403599E-2</c:v>
                </c:pt>
                <c:pt idx="767">
                  <c:v>0.58357649020425173</c:v>
                </c:pt>
                <c:pt idx="768">
                  <c:v>0.11055276381909548</c:v>
                </c:pt>
                <c:pt idx="769">
                  <c:v>0.15</c:v>
                </c:pt>
                <c:pt idx="770">
                  <c:v>0.52684210526315789</c:v>
                </c:pt>
                <c:pt idx="771">
                  <c:v>0.13257142857142856</c:v>
                </c:pt>
                <c:pt idx="772">
                  <c:v>0.75537768884442225</c:v>
                </c:pt>
                <c:pt idx="773">
                  <c:v>0.41539999999999999</c:v>
                </c:pt>
                <c:pt idx="774">
                  <c:v>0.35305882352941176</c:v>
                </c:pt>
                <c:pt idx="775">
                  <c:v>0.37593984962406013</c:v>
                </c:pt>
                <c:pt idx="776">
                  <c:v>0.5445445445445446</c:v>
                </c:pt>
                <c:pt idx="777">
                  <c:v>0.12094395280235988</c:v>
                </c:pt>
                <c:pt idx="778">
                  <c:v>0.27938213566151782</c:v>
                </c:pt>
                <c:pt idx="779">
                  <c:v>0.31937500000000002</c:v>
                </c:pt>
                <c:pt idx="780">
                  <c:v>0.37633763376337631</c:v>
                </c:pt>
                <c:pt idx="781">
                  <c:v>0.53351117039013007</c:v>
                </c:pt>
                <c:pt idx="782">
                  <c:v>0.58639053254437867</c:v>
                </c:pt>
                <c:pt idx="783">
                  <c:v>0.46880733944954128</c:v>
                </c:pt>
                <c:pt idx="784">
                  <c:v>0.67067067067067065</c:v>
                </c:pt>
                <c:pt idx="785">
                  <c:v>0.51002000000000003</c:v>
                </c:pt>
                <c:pt idx="786">
                  <c:v>0.55013753438359592</c:v>
                </c:pt>
                <c:pt idx="787">
                  <c:v>0.17794486215538846</c:v>
                </c:pt>
                <c:pt idx="788">
                  <c:v>0.77307867212369263</c:v>
                </c:pt>
                <c:pt idx="789">
                  <c:v>0.42918454935622319</c:v>
                </c:pt>
                <c:pt idx="790">
                  <c:v>0.80040020010004997</c:v>
                </c:pt>
                <c:pt idx="791">
                  <c:v>0.35980392156862745</c:v>
                </c:pt>
                <c:pt idx="792">
                  <c:v>0.77795065570126698</c:v>
                </c:pt>
                <c:pt idx="793">
                  <c:v>0.75037518759379684</c:v>
                </c:pt>
                <c:pt idx="794">
                  <c:v>0</c:v>
                </c:pt>
                <c:pt idx="795">
                  <c:v>0.60113092648977817</c:v>
                </c:pt>
                <c:pt idx="796">
                  <c:v>0.73133179368745194</c:v>
                </c:pt>
                <c:pt idx="797">
                  <c:v>0.41363636363636364</c:v>
                </c:pt>
                <c:pt idx="798">
                  <c:v>0.43426766679826295</c:v>
                </c:pt>
                <c:pt idx="799">
                  <c:v>0.17565698478561548</c:v>
                </c:pt>
                <c:pt idx="800">
                  <c:v>0</c:v>
                </c:pt>
                <c:pt idx="801">
                  <c:v>0.58749181401440731</c:v>
                </c:pt>
                <c:pt idx="802">
                  <c:v>0.46674445740956827</c:v>
                </c:pt>
                <c:pt idx="803">
                  <c:v>0.38244656662119147</c:v>
                </c:pt>
                <c:pt idx="804">
                  <c:v>0.25041736227045075</c:v>
                </c:pt>
                <c:pt idx="805">
                  <c:v>0.22083333333333333</c:v>
                </c:pt>
                <c:pt idx="806">
                  <c:v>0.42942942942942941</c:v>
                </c:pt>
                <c:pt idx="807">
                  <c:v>0.4852358127699864</c:v>
                </c:pt>
                <c:pt idx="808">
                  <c:v>0.74874874874874875</c:v>
                </c:pt>
                <c:pt idx="809">
                  <c:v>0.81892629663330296</c:v>
                </c:pt>
                <c:pt idx="810">
                  <c:v>1.4306151645207439E-3</c:v>
                </c:pt>
                <c:pt idx="811">
                  <c:v>0.34313725490196079</c:v>
                </c:pt>
                <c:pt idx="812">
                  <c:v>0.16672224074691563</c:v>
                </c:pt>
                <c:pt idx="813">
                  <c:v>0.13296275708727071</c:v>
                </c:pt>
                <c:pt idx="814">
                  <c:v>0.62062062062062062</c:v>
                </c:pt>
                <c:pt idx="815">
                  <c:v>0.33335802652048302</c:v>
                </c:pt>
                <c:pt idx="816">
                  <c:v>0</c:v>
                </c:pt>
                <c:pt idx="817">
                  <c:v>0.1000020000400008</c:v>
                </c:pt>
                <c:pt idx="818">
                  <c:v>0.1</c:v>
                </c:pt>
                <c:pt idx="819">
                  <c:v>0.250126582278481</c:v>
                </c:pt>
                <c:pt idx="820">
                  <c:v>0.65514103730664242</c:v>
                </c:pt>
                <c:pt idx="821">
                  <c:v>0.57274999999999998</c:v>
                </c:pt>
                <c:pt idx="822">
                  <c:v>0.5008347245409015</c:v>
                </c:pt>
                <c:pt idx="823">
                  <c:v>0.46914893617021275</c:v>
                </c:pt>
                <c:pt idx="824">
                  <c:v>0.5583982202447163</c:v>
                </c:pt>
                <c:pt idx="825">
                  <c:v>0.53511705685618727</c:v>
                </c:pt>
                <c:pt idx="826">
                  <c:v>0.24113842173350583</c:v>
                </c:pt>
                <c:pt idx="827">
                  <c:v>0.50003125195324705</c:v>
                </c:pt>
                <c:pt idx="828">
                  <c:v>0.51933064050778999</c:v>
                </c:pt>
                <c:pt idx="829">
                  <c:v>0.57224606580829762</c:v>
                </c:pt>
                <c:pt idx="830">
                  <c:v>0.53218087006214732</c:v>
                </c:pt>
                <c:pt idx="831">
                  <c:v>0.28948130213952999</c:v>
                </c:pt>
                <c:pt idx="832">
                  <c:v>0.53907815631262523</c:v>
                </c:pt>
                <c:pt idx="833">
                  <c:v>0.69949874686716795</c:v>
                </c:pt>
                <c:pt idx="834">
                  <c:v>0.25838728663919952</c:v>
                </c:pt>
                <c:pt idx="835">
                  <c:v>0.13636363636363635</c:v>
                </c:pt>
                <c:pt idx="836">
                  <c:v>0.68210262828535673</c:v>
                </c:pt>
                <c:pt idx="837">
                  <c:v>0.80053368912608402</c:v>
                </c:pt>
                <c:pt idx="838">
                  <c:v>0.11339633129516398</c:v>
                </c:pt>
                <c:pt idx="839">
                  <c:v>0.46488294314381273</c:v>
                </c:pt>
                <c:pt idx="840">
                  <c:v>0.2774874930516954</c:v>
                </c:pt>
                <c:pt idx="841">
                  <c:v>0.60060060060060061</c:v>
                </c:pt>
                <c:pt idx="842">
                  <c:v>0.60060060060060061</c:v>
                </c:pt>
                <c:pt idx="843">
                  <c:v>0.65514103730664242</c:v>
                </c:pt>
                <c:pt idx="844">
                  <c:v>0.65514103730664242</c:v>
                </c:pt>
                <c:pt idx="845">
                  <c:v>0.38512820512820511</c:v>
                </c:pt>
                <c:pt idx="846">
                  <c:v>0.66470588235294115</c:v>
                </c:pt>
                <c:pt idx="847">
                  <c:v>0.241917502787068</c:v>
                </c:pt>
                <c:pt idx="848">
                  <c:v>0.24575617283950618</c:v>
                </c:pt>
                <c:pt idx="849">
                  <c:v>0.25062656641604009</c:v>
                </c:pt>
                <c:pt idx="850">
                  <c:v>0.36789297658862874</c:v>
                </c:pt>
                <c:pt idx="851">
                  <c:v>0.61585835257890686</c:v>
                </c:pt>
                <c:pt idx="852">
                  <c:v>0.46682227409136379</c:v>
                </c:pt>
                <c:pt idx="853">
                  <c:v>0.60120240480961928</c:v>
                </c:pt>
                <c:pt idx="854">
                  <c:v>0.36653992395437263</c:v>
                </c:pt>
                <c:pt idx="855">
                  <c:v>0.27783251231527095</c:v>
                </c:pt>
                <c:pt idx="856">
                  <c:v>0.63694267515923564</c:v>
                </c:pt>
                <c:pt idx="857">
                  <c:v>0.63694267515923564</c:v>
                </c:pt>
                <c:pt idx="858">
                  <c:v>0.49399999999999999</c:v>
                </c:pt>
                <c:pt idx="859">
                  <c:v>0.67467467467467468</c:v>
                </c:pt>
                <c:pt idx="860">
                  <c:v>0.70070070070070067</c:v>
                </c:pt>
                <c:pt idx="861">
                  <c:v>0.65808297567954221</c:v>
                </c:pt>
                <c:pt idx="862">
                  <c:v>0.81387591727818542</c:v>
                </c:pt>
                <c:pt idx="863">
                  <c:v>0.57171428571428573</c:v>
                </c:pt>
                <c:pt idx="864">
                  <c:v>0.47153322867608582</c:v>
                </c:pt>
                <c:pt idx="865">
                  <c:v>0</c:v>
                </c:pt>
                <c:pt idx="866">
                  <c:v>0.50226244343891402</c:v>
                </c:pt>
                <c:pt idx="867">
                  <c:v>9.6836668818592639E-2</c:v>
                </c:pt>
                <c:pt idx="868">
                  <c:v>0.63049999999999995</c:v>
                </c:pt>
                <c:pt idx="869">
                  <c:v>0.57457457457457461</c:v>
                </c:pt>
                <c:pt idx="870">
                  <c:v>6.25E-2</c:v>
                </c:pt>
                <c:pt idx="871">
                  <c:v>0.48420384187966342</c:v>
                </c:pt>
                <c:pt idx="872">
                  <c:v>0</c:v>
                </c:pt>
                <c:pt idx="873">
                  <c:v>0.36667888929630987</c:v>
                </c:pt>
                <c:pt idx="874">
                  <c:v>0.48</c:v>
                </c:pt>
                <c:pt idx="875">
                  <c:v>0.45786885245901637</c:v>
                </c:pt>
                <c:pt idx="876">
                  <c:v>0.24222222222222223</c:v>
                </c:pt>
                <c:pt idx="877">
                  <c:v>0.69797979797979803</c:v>
                </c:pt>
                <c:pt idx="878">
                  <c:v>0.15238095238095239</c:v>
                </c:pt>
                <c:pt idx="879">
                  <c:v>0.85085085085085088</c:v>
                </c:pt>
                <c:pt idx="880">
                  <c:v>0.80160320641282568</c:v>
                </c:pt>
                <c:pt idx="881">
                  <c:v>0.80160320641282568</c:v>
                </c:pt>
                <c:pt idx="882">
                  <c:v>0.60120240480961928</c:v>
                </c:pt>
                <c:pt idx="883">
                  <c:v>0.23142857142857143</c:v>
                </c:pt>
                <c:pt idx="884">
                  <c:v>0.3365810451727192</c:v>
                </c:pt>
                <c:pt idx="885">
                  <c:v>0.26684456304202803</c:v>
                </c:pt>
                <c:pt idx="886">
                  <c:v>0.85141903171953259</c:v>
                </c:pt>
                <c:pt idx="887">
                  <c:v>0.62947067238912735</c:v>
                </c:pt>
                <c:pt idx="888">
                  <c:v>0.25559845559845562</c:v>
                </c:pt>
                <c:pt idx="889">
                  <c:v>0.56285178236397748</c:v>
                </c:pt>
                <c:pt idx="890">
                  <c:v>0.51901267511674454</c:v>
                </c:pt>
                <c:pt idx="891">
                  <c:v>0.60085836909871249</c:v>
                </c:pt>
                <c:pt idx="892">
                  <c:v>0.15532425940752603</c:v>
                </c:pt>
                <c:pt idx="893">
                  <c:v>0.14428571428571429</c:v>
                </c:pt>
                <c:pt idx="894">
                  <c:v>7.8982597054886208E-2</c:v>
                </c:pt>
                <c:pt idx="895">
                  <c:v>0.11896813353566009</c:v>
                </c:pt>
                <c:pt idx="896">
                  <c:v>0.47460310846285264</c:v>
                </c:pt>
                <c:pt idx="897">
                  <c:v>0.60209643605870022</c:v>
                </c:pt>
                <c:pt idx="898">
                  <c:v>0.55527763881940972</c:v>
                </c:pt>
                <c:pt idx="899">
                  <c:v>0.61067853170189101</c:v>
                </c:pt>
                <c:pt idx="900">
                  <c:v>0.61067853170189101</c:v>
                </c:pt>
                <c:pt idx="901">
                  <c:v>0.49548095545513232</c:v>
                </c:pt>
                <c:pt idx="902">
                  <c:v>0.42688172043010753</c:v>
                </c:pt>
                <c:pt idx="903">
                  <c:v>0.74774774774774777</c:v>
                </c:pt>
                <c:pt idx="904">
                  <c:v>0.44555555555555554</c:v>
                </c:pt>
                <c:pt idx="905">
                  <c:v>0.55436241610738257</c:v>
                </c:pt>
                <c:pt idx="906">
                  <c:v>0.20013342228152101</c:v>
                </c:pt>
                <c:pt idx="907">
                  <c:v>0.60030015007503756</c:v>
                </c:pt>
                <c:pt idx="908">
                  <c:v>0.77596996245306638</c:v>
                </c:pt>
                <c:pt idx="909">
                  <c:v>0.12500781298831176</c:v>
                </c:pt>
                <c:pt idx="910">
                  <c:v>0.12500781298831176</c:v>
                </c:pt>
                <c:pt idx="911">
                  <c:v>0.39417249417249417</c:v>
                </c:pt>
                <c:pt idx="912">
                  <c:v>0.37546933667083854</c:v>
                </c:pt>
                <c:pt idx="913">
                  <c:v>0.41107142857142859</c:v>
                </c:pt>
                <c:pt idx="914">
                  <c:v>0.05</c:v>
                </c:pt>
                <c:pt idx="915">
                  <c:v>0.35040650406504065</c:v>
                </c:pt>
                <c:pt idx="916">
                  <c:v>0.62578222778473092</c:v>
                </c:pt>
                <c:pt idx="917">
                  <c:v>0.58430717863105175</c:v>
                </c:pt>
                <c:pt idx="918">
                  <c:v>0.60100166944908184</c:v>
                </c:pt>
                <c:pt idx="919">
                  <c:v>0.55055055055055058</c:v>
                </c:pt>
                <c:pt idx="920">
                  <c:v>0.28607172643869894</c:v>
                </c:pt>
                <c:pt idx="921">
                  <c:v>0.38456640774226408</c:v>
                </c:pt>
                <c:pt idx="922">
                  <c:v>0.54189090909090909</c:v>
                </c:pt>
                <c:pt idx="923">
                  <c:v>0.78196035642844153</c:v>
                </c:pt>
                <c:pt idx="924">
                  <c:v>0.60120240480961928</c:v>
                </c:pt>
                <c:pt idx="925">
                  <c:v>0.27973986993496747</c:v>
                </c:pt>
                <c:pt idx="926">
                  <c:v>0.90045022511255624</c:v>
                </c:pt>
                <c:pt idx="927">
                  <c:v>0.20010005002501249</c:v>
                </c:pt>
                <c:pt idx="928">
                  <c:v>0.25012506253126565</c:v>
                </c:pt>
                <c:pt idx="929">
                  <c:v>0.16170212765957448</c:v>
                </c:pt>
                <c:pt idx="930">
                  <c:v>0.80961923847695394</c:v>
                </c:pt>
                <c:pt idx="931">
                  <c:v>0.84168336673346689</c:v>
                </c:pt>
                <c:pt idx="932">
                  <c:v>0.80008000800080004</c:v>
                </c:pt>
                <c:pt idx="933">
                  <c:v>0.62462462462462465</c:v>
                </c:pt>
                <c:pt idx="934">
                  <c:v>0.16905444126074498</c:v>
                </c:pt>
                <c:pt idx="935">
                  <c:v>0</c:v>
                </c:pt>
                <c:pt idx="936">
                  <c:v>0</c:v>
                </c:pt>
                <c:pt idx="937">
                  <c:v>0.6412825651302605</c:v>
                </c:pt>
                <c:pt idx="938">
                  <c:v>0.6412825651302605</c:v>
                </c:pt>
                <c:pt idx="939">
                  <c:v>0.62578222778473092</c:v>
                </c:pt>
                <c:pt idx="940">
                  <c:v>8.5999999999999993E-2</c:v>
                </c:pt>
                <c:pt idx="941">
                  <c:v>0.42803504380475593</c:v>
                </c:pt>
                <c:pt idx="942">
                  <c:v>7.7435897435897433E-2</c:v>
                </c:pt>
                <c:pt idx="943">
                  <c:v>0.50019999999999998</c:v>
                </c:pt>
                <c:pt idx="944">
                  <c:v>0.76208621100261964</c:v>
                </c:pt>
                <c:pt idx="945">
                  <c:v>0.57468085106382982</c:v>
                </c:pt>
                <c:pt idx="946">
                  <c:v>0.42127435492364401</c:v>
                </c:pt>
                <c:pt idx="947">
                  <c:v>0.65742857142857147</c:v>
                </c:pt>
                <c:pt idx="948">
                  <c:v>0.38476337052712584</c:v>
                </c:pt>
                <c:pt idx="949">
                  <c:v>0.45468323734464988</c:v>
                </c:pt>
                <c:pt idx="950">
                  <c:v>0.51084674597620716</c:v>
                </c:pt>
                <c:pt idx="951">
                  <c:v>0.5002501250625313</c:v>
                </c:pt>
                <c:pt idx="952">
                  <c:v>0.56285178236397748</c:v>
                </c:pt>
                <c:pt idx="953">
                  <c:v>0.60120240480961928</c:v>
                </c:pt>
                <c:pt idx="954">
                  <c:v>0.48196891191709845</c:v>
                </c:pt>
                <c:pt idx="955">
                  <c:v>0.60060060060060061</c:v>
                </c:pt>
                <c:pt idx="956">
                  <c:v>0.60060060060060061</c:v>
                </c:pt>
                <c:pt idx="957">
                  <c:v>0.6216216216216216</c:v>
                </c:pt>
                <c:pt idx="958">
                  <c:v>0.54357366771159876</c:v>
                </c:pt>
                <c:pt idx="959">
                  <c:v>0.54371465854719447</c:v>
                </c:pt>
                <c:pt idx="960">
                  <c:v>0.36894736842105263</c:v>
                </c:pt>
                <c:pt idx="961">
                  <c:v>0.75939849624060152</c:v>
                </c:pt>
                <c:pt idx="962">
                  <c:v>0.41177277985842858</c:v>
                </c:pt>
                <c:pt idx="963">
                  <c:v>0.53336889125941733</c:v>
                </c:pt>
                <c:pt idx="964">
                  <c:v>0.47368421052631576</c:v>
                </c:pt>
                <c:pt idx="965">
                  <c:v>0.33851784080512354</c:v>
                </c:pt>
                <c:pt idx="966">
                  <c:v>0</c:v>
                </c:pt>
                <c:pt idx="967">
                  <c:v>0.48616833431430251</c:v>
                </c:pt>
                <c:pt idx="968">
                  <c:v>0.60024009603841533</c:v>
                </c:pt>
                <c:pt idx="969">
                  <c:v>0.55027513756878443</c:v>
                </c:pt>
                <c:pt idx="970">
                  <c:v>0.37153472420691624</c:v>
                </c:pt>
                <c:pt idx="971">
                  <c:v>0.52526263131565787</c:v>
                </c:pt>
                <c:pt idx="972">
                  <c:v>0.38465526179367548</c:v>
                </c:pt>
                <c:pt idx="973">
                  <c:v>0.1806020066889632</c:v>
                </c:pt>
                <c:pt idx="974">
                  <c:v>0.2853846153846154</c:v>
                </c:pt>
                <c:pt idx="975">
                  <c:v>0.33355570380253502</c:v>
                </c:pt>
                <c:pt idx="976">
                  <c:v>0.50751252086811349</c:v>
                </c:pt>
                <c:pt idx="977">
                  <c:v>0.45632883862548934</c:v>
                </c:pt>
                <c:pt idx="978">
                  <c:v>0.27987597519503898</c:v>
                </c:pt>
                <c:pt idx="979">
                  <c:v>0.14318706697459585</c:v>
                </c:pt>
                <c:pt idx="980">
                  <c:v>0.5008347245409015</c:v>
                </c:pt>
                <c:pt idx="981">
                  <c:v>0.20010005002501249</c:v>
                </c:pt>
                <c:pt idx="982">
                  <c:v>0.28307227778826194</c:v>
                </c:pt>
                <c:pt idx="983">
                  <c:v>0.66740823136818683</c:v>
                </c:pt>
                <c:pt idx="984">
                  <c:v>0.70170170170170165</c:v>
                </c:pt>
                <c:pt idx="985">
                  <c:v>0.52100000000000002</c:v>
                </c:pt>
                <c:pt idx="986">
                  <c:v>0.62866123731961709</c:v>
                </c:pt>
                <c:pt idx="987">
                  <c:v>0.40007274049827241</c:v>
                </c:pt>
                <c:pt idx="988">
                  <c:v>0.76976976976976974</c:v>
                </c:pt>
                <c:pt idx="989">
                  <c:v>0.18055555555555555</c:v>
                </c:pt>
                <c:pt idx="990">
                  <c:v>0.62656641604010022</c:v>
                </c:pt>
                <c:pt idx="991">
                  <c:v>0.26454849498327759</c:v>
                </c:pt>
                <c:pt idx="992">
                  <c:v>0.37210167678318101</c:v>
                </c:pt>
                <c:pt idx="993">
                  <c:v>0.46156213139135338</c:v>
                </c:pt>
                <c:pt idx="994">
                  <c:v>0.50100200400801598</c:v>
                </c:pt>
                <c:pt idx="995">
                  <c:v>0.4948195784208646</c:v>
                </c:pt>
                <c:pt idx="996">
                  <c:v>0.73723012111637709</c:v>
                </c:pt>
                <c:pt idx="997">
                  <c:v>0.73652028904947198</c:v>
                </c:pt>
                <c:pt idx="998">
                  <c:v>0.41282565130260523</c:v>
                </c:pt>
                <c:pt idx="999">
                  <c:v>0.50050050050050054</c:v>
                </c:pt>
                <c:pt idx="1000">
                  <c:v>0.23749999999999999</c:v>
                </c:pt>
                <c:pt idx="1001">
                  <c:v>0.64331665475339528</c:v>
                </c:pt>
                <c:pt idx="1002">
                  <c:v>0.57224606580829762</c:v>
                </c:pt>
                <c:pt idx="1003">
                  <c:v>0.68061874431301184</c:v>
                </c:pt>
                <c:pt idx="1004">
                  <c:v>0.4122905027932961</c:v>
                </c:pt>
                <c:pt idx="1005">
                  <c:v>0.55137844611528819</c:v>
                </c:pt>
                <c:pt idx="1006">
                  <c:v>0.62656641604010022</c:v>
                </c:pt>
                <c:pt idx="1007">
                  <c:v>0.55137844611528819</c:v>
                </c:pt>
                <c:pt idx="1008">
                  <c:v>0.38007601520304063</c:v>
                </c:pt>
                <c:pt idx="1009">
                  <c:v>0.40005000625078135</c:v>
                </c:pt>
                <c:pt idx="1010">
                  <c:v>0.20842084208420841</c:v>
                </c:pt>
                <c:pt idx="1011">
                  <c:v>0.72536268134067039</c:v>
                </c:pt>
                <c:pt idx="1012">
                  <c:v>0.90090090090090091</c:v>
                </c:pt>
                <c:pt idx="1013">
                  <c:v>0.50249999999999995</c:v>
                </c:pt>
                <c:pt idx="1014">
                  <c:v>0.33953953953953953</c:v>
                </c:pt>
                <c:pt idx="1015">
                  <c:v>0.58136125654450266</c:v>
                </c:pt>
                <c:pt idx="1016">
                  <c:v>0.50125313283208017</c:v>
                </c:pt>
                <c:pt idx="1017">
                  <c:v>0.50125313283208017</c:v>
                </c:pt>
                <c:pt idx="1018">
                  <c:v>0.60921843687374755</c:v>
                </c:pt>
                <c:pt idx="1019">
                  <c:v>0.35035035035035034</c:v>
                </c:pt>
                <c:pt idx="1020">
                  <c:v>0.2429265504429837</c:v>
                </c:pt>
                <c:pt idx="1021">
                  <c:v>0.53422370617696158</c:v>
                </c:pt>
                <c:pt idx="1022">
                  <c:v>0.42574468085106382</c:v>
                </c:pt>
                <c:pt idx="1023">
                  <c:v>0.86086086086086089</c:v>
                </c:pt>
                <c:pt idx="1024">
                  <c:v>0.85085085085085088</c:v>
                </c:pt>
                <c:pt idx="1025">
                  <c:v>0.45045045045045046</c:v>
                </c:pt>
                <c:pt idx="1026">
                  <c:v>0.69115191986644409</c:v>
                </c:pt>
                <c:pt idx="1027">
                  <c:v>0.64276527331189715</c:v>
                </c:pt>
                <c:pt idx="1028">
                  <c:v>0.2395709177592372</c:v>
                </c:pt>
                <c:pt idx="1029">
                  <c:v>0.10666666666666667</c:v>
                </c:pt>
                <c:pt idx="1030">
                  <c:v>0.53345187819515449</c:v>
                </c:pt>
                <c:pt idx="1031">
                  <c:v>0.82682682682682684</c:v>
                </c:pt>
                <c:pt idx="1032">
                  <c:v>0.47353361945636624</c:v>
                </c:pt>
                <c:pt idx="1033">
                  <c:v>0.60060060060060061</c:v>
                </c:pt>
                <c:pt idx="1034">
                  <c:v>0.65532766383191599</c:v>
                </c:pt>
                <c:pt idx="1035">
                  <c:v>0.40004000400040002</c:v>
                </c:pt>
                <c:pt idx="1036">
                  <c:v>0.58499999999999996</c:v>
                </c:pt>
                <c:pt idx="1037">
                  <c:v>0.50041666666666662</c:v>
                </c:pt>
                <c:pt idx="1038">
                  <c:v>0.75062552126772308</c:v>
                </c:pt>
                <c:pt idx="1039">
                  <c:v>0.50062578222778475</c:v>
                </c:pt>
                <c:pt idx="1040">
                  <c:v>0.61585835257890686</c:v>
                </c:pt>
                <c:pt idx="1041">
                  <c:v>0.53333333333333333</c:v>
                </c:pt>
                <c:pt idx="1042">
                  <c:v>0.85303314571607258</c:v>
                </c:pt>
                <c:pt idx="1043">
                  <c:v>0.50049999999999994</c:v>
                </c:pt>
                <c:pt idx="1044">
                  <c:v>0.30104809619238476</c:v>
                </c:pt>
                <c:pt idx="1045">
                  <c:v>0.17764705882352941</c:v>
                </c:pt>
                <c:pt idx="1046">
                  <c:v>0.26733333333333331</c:v>
                </c:pt>
                <c:pt idx="1047">
                  <c:v>0.12048192771084337</c:v>
                </c:pt>
                <c:pt idx="1048">
                  <c:v>0.75523202911737941</c:v>
                </c:pt>
                <c:pt idx="1049">
                  <c:v>0.41525000000000001</c:v>
                </c:pt>
                <c:pt idx="1050">
                  <c:v>0.58759521218715993</c:v>
                </c:pt>
                <c:pt idx="1051">
                  <c:v>0.59399999999999997</c:v>
                </c:pt>
                <c:pt idx="1052">
                  <c:v>0.85021255313828459</c:v>
                </c:pt>
                <c:pt idx="1053">
                  <c:v>0.43543003851091144</c:v>
                </c:pt>
                <c:pt idx="1054">
                  <c:v>0.6526526526526526</c:v>
                </c:pt>
                <c:pt idx="1055">
                  <c:v>0.50050050050050054</c:v>
                </c:pt>
                <c:pt idx="1056">
                  <c:v>0.65465465465465467</c:v>
                </c:pt>
                <c:pt idx="1057">
                  <c:v>0.80080080080080085</c:v>
                </c:pt>
                <c:pt idx="1058">
                  <c:v>0.73254564983888293</c:v>
                </c:pt>
                <c:pt idx="1059">
                  <c:v>0.88875000000000004</c:v>
                </c:pt>
                <c:pt idx="1060">
                  <c:v>0.87624999999999997</c:v>
                </c:pt>
                <c:pt idx="1061">
                  <c:v>0.33347228011671531</c:v>
                </c:pt>
                <c:pt idx="1062">
                  <c:v>0.60511679644048944</c:v>
                </c:pt>
                <c:pt idx="1063">
                  <c:v>0.68836045056320405</c:v>
                </c:pt>
                <c:pt idx="1064">
                  <c:v>0.52034689793195466</c:v>
                </c:pt>
                <c:pt idx="1065">
                  <c:v>0.52034689793195466</c:v>
                </c:pt>
                <c:pt idx="1066">
                  <c:v>0.68301075268817202</c:v>
                </c:pt>
                <c:pt idx="1067">
                  <c:v>0.46729699666295882</c:v>
                </c:pt>
                <c:pt idx="1068">
                  <c:v>0.20008003201280511</c:v>
                </c:pt>
                <c:pt idx="1069">
                  <c:v>0.4061624649859944</c:v>
                </c:pt>
                <c:pt idx="1070">
                  <c:v>0.45100000000000001</c:v>
                </c:pt>
                <c:pt idx="1071">
                  <c:v>0.52452452452452447</c:v>
                </c:pt>
                <c:pt idx="1072">
                  <c:v>0.40058753672104508</c:v>
                </c:pt>
                <c:pt idx="1073">
                  <c:v>0.76400000000000001</c:v>
                </c:pt>
                <c:pt idx="1074">
                  <c:v>0.11666666666666667</c:v>
                </c:pt>
                <c:pt idx="1075">
                  <c:v>0.76038019009504754</c:v>
                </c:pt>
                <c:pt idx="1076">
                  <c:v>0.40080160320641284</c:v>
                </c:pt>
                <c:pt idx="1077">
                  <c:v>0.64604185623293908</c:v>
                </c:pt>
                <c:pt idx="1078">
                  <c:v>0.69153776160145586</c:v>
                </c:pt>
                <c:pt idx="1079">
                  <c:v>0.45717142857142856</c:v>
                </c:pt>
                <c:pt idx="1080">
                  <c:v>0.1600640256102441</c:v>
                </c:pt>
                <c:pt idx="1081">
                  <c:v>0.85657104736490997</c:v>
                </c:pt>
                <c:pt idx="1082">
                  <c:v>0.52182608695652177</c:v>
                </c:pt>
                <c:pt idx="1083">
                  <c:v>0.47637540453074434</c:v>
                </c:pt>
                <c:pt idx="1084">
                  <c:v>0.44493882091212456</c:v>
                </c:pt>
                <c:pt idx="1085">
                  <c:v>0.55436241610738257</c:v>
                </c:pt>
                <c:pt idx="1086">
                  <c:v>0.50631001371742113</c:v>
                </c:pt>
                <c:pt idx="1087">
                  <c:v>0.88037607521504302</c:v>
                </c:pt>
                <c:pt idx="1088">
                  <c:v>0.80053368912608402</c:v>
                </c:pt>
                <c:pt idx="1089">
                  <c:v>0.54769846564376246</c:v>
                </c:pt>
                <c:pt idx="1090">
                  <c:v>0.70070070070070067</c:v>
                </c:pt>
                <c:pt idx="1091">
                  <c:v>0.35806451612903228</c:v>
                </c:pt>
                <c:pt idx="1092">
                  <c:v>0.45627615062761506</c:v>
                </c:pt>
                <c:pt idx="1093">
                  <c:v>0.61061061061061062</c:v>
                </c:pt>
                <c:pt idx="1094">
                  <c:v>0.65065065065065064</c:v>
                </c:pt>
                <c:pt idx="1095">
                  <c:v>0.46081156197887713</c:v>
                </c:pt>
                <c:pt idx="1096">
                  <c:v>0.61835294117647055</c:v>
                </c:pt>
                <c:pt idx="1097">
                  <c:v>0.65065065065065064</c:v>
                </c:pt>
                <c:pt idx="1098">
                  <c:v>0.34909819639278555</c:v>
                </c:pt>
                <c:pt idx="1099">
                  <c:v>0.55027513756878443</c:v>
                </c:pt>
                <c:pt idx="1100">
                  <c:v>0.75006250520876738</c:v>
                </c:pt>
                <c:pt idx="1101">
                  <c:v>0.65065065065065064</c:v>
                </c:pt>
                <c:pt idx="1102">
                  <c:v>0.39424242424242423</c:v>
                </c:pt>
                <c:pt idx="1103">
                  <c:v>0.54909819639278556</c:v>
                </c:pt>
                <c:pt idx="1104">
                  <c:v>0.58343057176196034</c:v>
                </c:pt>
                <c:pt idx="1105">
                  <c:v>0.70070070070070067</c:v>
                </c:pt>
                <c:pt idx="1106">
                  <c:v>0.49297049508251373</c:v>
                </c:pt>
                <c:pt idx="1107">
                  <c:v>0.14032946918852959</c:v>
                </c:pt>
                <c:pt idx="1108">
                  <c:v>0.74958263772954925</c:v>
                </c:pt>
                <c:pt idx="1109">
                  <c:v>0.54579225603657666</c:v>
                </c:pt>
                <c:pt idx="1110">
                  <c:v>0.2857551078725532</c:v>
                </c:pt>
                <c:pt idx="1111">
                  <c:v>0.30781069642170067</c:v>
                </c:pt>
                <c:pt idx="1112">
                  <c:v>0.28954988154777572</c:v>
                </c:pt>
                <c:pt idx="1113">
                  <c:v>0.3775</c:v>
                </c:pt>
                <c:pt idx="1114">
                  <c:v>0.58512820512820518</c:v>
                </c:pt>
                <c:pt idx="1115">
                  <c:v>0.73382254836557703</c:v>
                </c:pt>
                <c:pt idx="1116">
                  <c:v>0.43004385964912278</c:v>
                </c:pt>
                <c:pt idx="1117">
                  <c:v>0.17222222222222222</c:v>
                </c:pt>
                <c:pt idx="1118">
                  <c:v>0.74716477651767843</c:v>
                </c:pt>
                <c:pt idx="1119">
                  <c:v>0.5008347245409015</c:v>
                </c:pt>
                <c:pt idx="1120">
                  <c:v>0.27081081081081082</c:v>
                </c:pt>
                <c:pt idx="1121">
                  <c:v>0.76784523015343564</c:v>
                </c:pt>
                <c:pt idx="1122">
                  <c:v>0.45402124430955992</c:v>
                </c:pt>
                <c:pt idx="1123">
                  <c:v>0.70558798999165973</c:v>
                </c:pt>
                <c:pt idx="1124">
                  <c:v>0.54183381088825211</c:v>
                </c:pt>
                <c:pt idx="1125">
                  <c:v>0.75062552126772308</c:v>
                </c:pt>
                <c:pt idx="1126">
                  <c:v>0.62374821173104433</c:v>
                </c:pt>
                <c:pt idx="1127">
                  <c:v>0.54654654654654655</c:v>
                </c:pt>
                <c:pt idx="1128">
                  <c:v>0.61567164179104472</c:v>
                </c:pt>
                <c:pt idx="1129">
                  <c:v>0.50458333333333338</c:v>
                </c:pt>
                <c:pt idx="1130">
                  <c:v>0.29446407538280328</c:v>
                </c:pt>
                <c:pt idx="1131">
                  <c:v>0.46877929870616913</c:v>
                </c:pt>
                <c:pt idx="1132">
                  <c:v>0.60120240480961928</c:v>
                </c:pt>
                <c:pt idx="1133">
                  <c:v>0.53887605850654352</c:v>
                </c:pt>
                <c:pt idx="1134">
                  <c:v>0.58023209283713484</c:v>
                </c:pt>
                <c:pt idx="1135">
                  <c:v>0.45022511255627812</c:v>
                </c:pt>
                <c:pt idx="1136">
                  <c:v>0.41908786758232081</c:v>
                </c:pt>
                <c:pt idx="1137">
                  <c:v>0.20005715918833952</c:v>
                </c:pt>
                <c:pt idx="1138">
                  <c:v>0.54521739130434788</c:v>
                </c:pt>
                <c:pt idx="1139">
                  <c:v>0.60120240480961928</c:v>
                </c:pt>
                <c:pt idx="1140">
                  <c:v>0.39950576606260296</c:v>
                </c:pt>
                <c:pt idx="1141">
                  <c:v>0.74306944841383249</c:v>
                </c:pt>
                <c:pt idx="1142">
                  <c:v>0.42944785276073622</c:v>
                </c:pt>
                <c:pt idx="1143">
                  <c:v>0.80080080080080085</c:v>
                </c:pt>
                <c:pt idx="1144">
                  <c:v>0.80080080080080085</c:v>
                </c:pt>
                <c:pt idx="1145">
                  <c:v>0.73011505752876438</c:v>
                </c:pt>
                <c:pt idx="1146">
                  <c:v>0.90090090090090091</c:v>
                </c:pt>
                <c:pt idx="1147">
                  <c:v>0.22885714285714287</c:v>
                </c:pt>
                <c:pt idx="1148">
                  <c:v>0.78599499821364771</c:v>
                </c:pt>
                <c:pt idx="1149">
                  <c:v>0.54671814671814667</c:v>
                </c:pt>
                <c:pt idx="1150">
                  <c:v>0.47812092214006091</c:v>
                </c:pt>
                <c:pt idx="1151">
                  <c:v>0.62031015507753873</c:v>
                </c:pt>
                <c:pt idx="1152">
                  <c:v>0.63510392609699773</c:v>
                </c:pt>
                <c:pt idx="1153">
                  <c:v>0.80040020010004997</c:v>
                </c:pt>
                <c:pt idx="1154">
                  <c:v>0.35017508754377191</c:v>
                </c:pt>
                <c:pt idx="1155">
                  <c:v>0.65065065065065064</c:v>
                </c:pt>
                <c:pt idx="1156">
                  <c:v>0.58116232464929862</c:v>
                </c:pt>
                <c:pt idx="1157">
                  <c:v>0.29446407538280328</c:v>
                </c:pt>
                <c:pt idx="1158">
                  <c:v>0.60120240480961928</c:v>
                </c:pt>
                <c:pt idx="1159">
                  <c:v>0.57057057057057059</c:v>
                </c:pt>
                <c:pt idx="1160">
                  <c:v>0.42</c:v>
                </c:pt>
                <c:pt idx="1161">
                  <c:v>0.37695522388059705</c:v>
                </c:pt>
                <c:pt idx="1162">
                  <c:v>0.87087087087087089</c:v>
                </c:pt>
                <c:pt idx="1163">
                  <c:v>0.58721183123096998</c:v>
                </c:pt>
                <c:pt idx="1164">
                  <c:v>0.60030015007503756</c:v>
                </c:pt>
                <c:pt idx="1165">
                  <c:v>0.38908296943231441</c:v>
                </c:pt>
                <c:pt idx="1166">
                  <c:v>0.46577629382303842</c:v>
                </c:pt>
                <c:pt idx="1167">
                  <c:v>0.11153846153846154</c:v>
                </c:pt>
                <c:pt idx="1168">
                  <c:v>0.46637758505670446</c:v>
                </c:pt>
                <c:pt idx="1169">
                  <c:v>0.61585835257890686</c:v>
                </c:pt>
                <c:pt idx="1170">
                  <c:v>0.51475737868934468</c:v>
                </c:pt>
                <c:pt idx="1171">
                  <c:v>0.58116232464929862</c:v>
                </c:pt>
                <c:pt idx="1172">
                  <c:v>0.75062552126772308</c:v>
                </c:pt>
                <c:pt idx="1173">
                  <c:v>0.62374821173104433</c:v>
                </c:pt>
                <c:pt idx="1174">
                  <c:v>0.47734204793028323</c:v>
                </c:pt>
                <c:pt idx="1175">
                  <c:v>0.60060060060060061</c:v>
                </c:pt>
                <c:pt idx="1176">
                  <c:v>0.46470588235294119</c:v>
                </c:pt>
                <c:pt idx="1177">
                  <c:v>0</c:v>
                </c:pt>
                <c:pt idx="1178">
                  <c:v>0.56587596456130318</c:v>
                </c:pt>
                <c:pt idx="1179">
                  <c:v>0.81760586862287432</c:v>
                </c:pt>
                <c:pt idx="1180">
                  <c:v>0.73473473473473472</c:v>
                </c:pt>
                <c:pt idx="1181">
                  <c:v>0.80080080080080085</c:v>
                </c:pt>
                <c:pt idx="1182">
                  <c:v>0.63191153238546605</c:v>
                </c:pt>
                <c:pt idx="1183">
                  <c:v>0.33344448149383127</c:v>
                </c:pt>
                <c:pt idx="1184">
                  <c:v>0.27954545454545454</c:v>
                </c:pt>
                <c:pt idx="1185">
                  <c:v>0.73723012111637709</c:v>
                </c:pt>
                <c:pt idx="1186">
                  <c:v>0.55018339446482156</c:v>
                </c:pt>
                <c:pt idx="1187">
                  <c:v>0</c:v>
                </c:pt>
                <c:pt idx="1188">
                  <c:v>0.35925420645748068</c:v>
                </c:pt>
                <c:pt idx="1189">
                  <c:v>0.75062552126772308</c:v>
                </c:pt>
                <c:pt idx="1190">
                  <c:v>0.42606516290726815</c:v>
                </c:pt>
                <c:pt idx="1191">
                  <c:v>0.44862068965517243</c:v>
                </c:pt>
                <c:pt idx="1192">
                  <c:v>0.71071071071071068</c:v>
                </c:pt>
                <c:pt idx="1193">
                  <c:v>0.51102204408817631</c:v>
                </c:pt>
                <c:pt idx="1194">
                  <c:v>0.64824136818328493</c:v>
                </c:pt>
                <c:pt idx="1195">
                  <c:v>0.47353361945636624</c:v>
                </c:pt>
                <c:pt idx="1196">
                  <c:v>0.33400000000000002</c:v>
                </c:pt>
                <c:pt idx="1197">
                  <c:v>0.66740823136818683</c:v>
                </c:pt>
                <c:pt idx="1198">
                  <c:v>0.42</c:v>
                </c:pt>
                <c:pt idx="1199">
                  <c:v>0.60030015007503756</c:v>
                </c:pt>
                <c:pt idx="1200">
                  <c:v>0.17441601779755284</c:v>
                </c:pt>
                <c:pt idx="1201">
                  <c:v>0</c:v>
                </c:pt>
                <c:pt idx="1202">
                  <c:v>0.80080080080080085</c:v>
                </c:pt>
                <c:pt idx="1203">
                  <c:v>0.42880952380952381</c:v>
                </c:pt>
                <c:pt idx="1204">
                  <c:v>0.55617352614015569</c:v>
                </c:pt>
                <c:pt idx="1205">
                  <c:v>0.52665890570430729</c:v>
                </c:pt>
                <c:pt idx="1206">
                  <c:v>0.68712474983322214</c:v>
                </c:pt>
                <c:pt idx="1207">
                  <c:v>0.43020805369127518</c:v>
                </c:pt>
                <c:pt idx="1208">
                  <c:v>0.90090090090090091</c:v>
                </c:pt>
                <c:pt idx="1209">
                  <c:v>0.83041520760380194</c:v>
                </c:pt>
                <c:pt idx="1210">
                  <c:v>0.526592943654555</c:v>
                </c:pt>
                <c:pt idx="1211">
                  <c:v>0.80003200128005125</c:v>
                </c:pt>
                <c:pt idx="1212">
                  <c:v>0.36953341740226986</c:v>
                </c:pt>
                <c:pt idx="1213">
                  <c:v>0.48019207683073228</c:v>
                </c:pt>
                <c:pt idx="1214">
                  <c:v>0.4028056112224449</c:v>
                </c:pt>
                <c:pt idx="1215">
                  <c:v>0.20841683366733466</c:v>
                </c:pt>
                <c:pt idx="1216">
                  <c:v>0.42979942693409739</c:v>
                </c:pt>
                <c:pt idx="1217">
                  <c:v>0.37807647353481383</c:v>
                </c:pt>
                <c:pt idx="1218">
                  <c:v>0.49143492769744163</c:v>
                </c:pt>
                <c:pt idx="1219">
                  <c:v>0.49747899159663866</c:v>
                </c:pt>
                <c:pt idx="1220">
                  <c:v>0.57171428571428573</c:v>
                </c:pt>
                <c:pt idx="1221">
                  <c:v>0.45560617846427381</c:v>
                </c:pt>
                <c:pt idx="1222">
                  <c:v>0.55013753438359592</c:v>
                </c:pt>
                <c:pt idx="1223">
                  <c:v>0.41736227045075125</c:v>
                </c:pt>
                <c:pt idx="1224">
                  <c:v>0.20835069589132427</c:v>
                </c:pt>
                <c:pt idx="1225">
                  <c:v>0.20835069589132427</c:v>
                </c:pt>
                <c:pt idx="1226">
                  <c:v>0.22223868434698868</c:v>
                </c:pt>
                <c:pt idx="1227">
                  <c:v>0.37080635668040024</c:v>
                </c:pt>
                <c:pt idx="1228">
                  <c:v>0.3293903548680619</c:v>
                </c:pt>
                <c:pt idx="1229">
                  <c:v>0.65943238731218701</c:v>
                </c:pt>
                <c:pt idx="1230">
                  <c:v>0.58917835671342689</c:v>
                </c:pt>
                <c:pt idx="1231">
                  <c:v>0.32913843175217811</c:v>
                </c:pt>
                <c:pt idx="1232">
                  <c:v>0.35017508754377191</c:v>
                </c:pt>
                <c:pt idx="1233">
                  <c:v>0.45011252813203301</c:v>
                </c:pt>
                <c:pt idx="1234">
                  <c:v>0.58023209283713484</c:v>
                </c:pt>
                <c:pt idx="1235">
                  <c:v>0.60956618464961065</c:v>
                </c:pt>
                <c:pt idx="1236">
                  <c:v>0.4876923076923077</c:v>
                </c:pt>
                <c:pt idx="1237">
                  <c:v>0.871</c:v>
                </c:pt>
                <c:pt idx="1238">
                  <c:v>0.76923076923076927</c:v>
                </c:pt>
                <c:pt idx="1239">
                  <c:v>0.56320400500625778</c:v>
                </c:pt>
                <c:pt idx="1240">
                  <c:v>0.78464106844741233</c:v>
                </c:pt>
                <c:pt idx="1241">
                  <c:v>0</c:v>
                </c:pt>
                <c:pt idx="1242">
                  <c:v>0.76479585833627484</c:v>
                </c:pt>
                <c:pt idx="1243">
                  <c:v>0.51188986232790989</c:v>
                </c:pt>
                <c:pt idx="1244">
                  <c:v>0.80090045022511258</c:v>
                </c:pt>
                <c:pt idx="1245">
                  <c:v>0.5805805805805806</c:v>
                </c:pt>
                <c:pt idx="1246">
                  <c:v>0.29169097424785401</c:v>
                </c:pt>
                <c:pt idx="1247">
                  <c:v>0.42510627656914229</c:v>
                </c:pt>
                <c:pt idx="1248">
                  <c:v>0.10101010101010101</c:v>
                </c:pt>
                <c:pt idx="1249">
                  <c:v>0.5545545545545546</c:v>
                </c:pt>
                <c:pt idx="1250">
                  <c:v>0.55049999999999999</c:v>
                </c:pt>
                <c:pt idx="1251">
                  <c:v>0.16567677399187247</c:v>
                </c:pt>
                <c:pt idx="1252">
                  <c:v>0.55617352614015569</c:v>
                </c:pt>
                <c:pt idx="1253">
                  <c:v>0.59144676979071886</c:v>
                </c:pt>
                <c:pt idx="1254">
                  <c:v>0.18375</c:v>
                </c:pt>
                <c:pt idx="1255">
                  <c:v>0.57357357357357353</c:v>
                </c:pt>
                <c:pt idx="1256">
                  <c:v>0.46205128205128204</c:v>
                </c:pt>
                <c:pt idx="1257">
                  <c:v>0.69069767441860463</c:v>
                </c:pt>
                <c:pt idx="1258">
                  <c:v>0.51475737868934468</c:v>
                </c:pt>
                <c:pt idx="1259">
                  <c:v>0.57286432160804024</c:v>
                </c:pt>
                <c:pt idx="1260">
                  <c:v>0.53861538461538461</c:v>
                </c:pt>
                <c:pt idx="1261">
                  <c:v>0.41736227045075125</c:v>
                </c:pt>
                <c:pt idx="1262">
                  <c:v>0.57314629258517036</c:v>
                </c:pt>
                <c:pt idx="1263">
                  <c:v>0.1761174116077385</c:v>
                </c:pt>
                <c:pt idx="1264">
                  <c:v>0.40400363967242947</c:v>
                </c:pt>
                <c:pt idx="1265">
                  <c:v>0.50071530758226035</c:v>
                </c:pt>
                <c:pt idx="1266">
                  <c:v>0.61179087875417126</c:v>
                </c:pt>
                <c:pt idx="1267">
                  <c:v>0.43266080358682529</c:v>
                </c:pt>
                <c:pt idx="1268">
                  <c:v>0.54824120603015081</c:v>
                </c:pt>
                <c:pt idx="1269">
                  <c:v>0.61576923076923074</c:v>
                </c:pt>
                <c:pt idx="1270">
                  <c:v>0.38095238095238093</c:v>
                </c:pt>
                <c:pt idx="1271">
                  <c:v>0.40004000400040002</c:v>
                </c:pt>
                <c:pt idx="1272">
                  <c:v>0.58888888888888891</c:v>
                </c:pt>
                <c:pt idx="1273">
                  <c:v>0.57409879839786382</c:v>
                </c:pt>
                <c:pt idx="1274">
                  <c:v>0.80003200128005125</c:v>
                </c:pt>
                <c:pt idx="1275">
                  <c:v>0.78178178178178181</c:v>
                </c:pt>
                <c:pt idx="1276">
                  <c:v>0.16578581363004172</c:v>
                </c:pt>
                <c:pt idx="1277">
                  <c:v>0.82541270635317654</c:v>
                </c:pt>
                <c:pt idx="1278">
                  <c:v>0.80080080080080085</c:v>
                </c:pt>
                <c:pt idx="1279">
                  <c:v>0.58843187660668383</c:v>
                </c:pt>
                <c:pt idx="1280">
                  <c:v>0.29483282674772038</c:v>
                </c:pt>
                <c:pt idx="1281">
                  <c:v>0.37546933667083854</c:v>
                </c:pt>
                <c:pt idx="1282">
                  <c:v>0.5008347245409015</c:v>
                </c:pt>
                <c:pt idx="1283">
                  <c:v>0.6246558197747184</c:v>
                </c:pt>
                <c:pt idx="1284">
                  <c:v>0.68723404255319154</c:v>
                </c:pt>
                <c:pt idx="1285">
                  <c:v>0.59</c:v>
                </c:pt>
                <c:pt idx="1286">
                  <c:v>0.54351450483494501</c:v>
                </c:pt>
                <c:pt idx="1287">
                  <c:v>0.5472955974842767</c:v>
                </c:pt>
                <c:pt idx="1288">
                  <c:v>0.44493882091212456</c:v>
                </c:pt>
                <c:pt idx="1289">
                  <c:v>0.62578222778473092</c:v>
                </c:pt>
                <c:pt idx="1290">
                  <c:v>0.60767946577629384</c:v>
                </c:pt>
                <c:pt idx="1291">
                  <c:v>0.51025512756378189</c:v>
                </c:pt>
                <c:pt idx="1292">
                  <c:v>0.45931863727454908</c:v>
                </c:pt>
                <c:pt idx="1293">
                  <c:v>0.75075075075075071</c:v>
                </c:pt>
                <c:pt idx="1294">
                  <c:v>0.50050050050050054</c:v>
                </c:pt>
                <c:pt idx="1295">
                  <c:v>0.15114068441064638</c:v>
                </c:pt>
                <c:pt idx="1296">
                  <c:v>0.5410821643286573</c:v>
                </c:pt>
                <c:pt idx="1297">
                  <c:v>0.42869057547956629</c:v>
                </c:pt>
                <c:pt idx="1298">
                  <c:v>0.48459672528805336</c:v>
                </c:pt>
                <c:pt idx="1299">
                  <c:v>0.53502334889926617</c:v>
                </c:pt>
                <c:pt idx="1300">
                  <c:v>0.61585835257890686</c:v>
                </c:pt>
                <c:pt idx="1301">
                  <c:v>0.501</c:v>
                </c:pt>
                <c:pt idx="1302">
                  <c:v>0.42340261739799845</c:v>
                </c:pt>
                <c:pt idx="1303">
                  <c:v>0.80080080080080085</c:v>
                </c:pt>
                <c:pt idx="1304">
                  <c:v>0.60521042084168342</c:v>
                </c:pt>
                <c:pt idx="1305">
                  <c:v>0.60006000600060005</c:v>
                </c:pt>
                <c:pt idx="1306">
                  <c:v>0.59899665551839465</c:v>
                </c:pt>
                <c:pt idx="1307">
                  <c:v>0.73357785928642882</c:v>
                </c:pt>
                <c:pt idx="1308">
                  <c:v>0.74638487208008897</c:v>
                </c:pt>
                <c:pt idx="1309">
                  <c:v>0.4408817635270541</c:v>
                </c:pt>
                <c:pt idx="1310">
                  <c:v>0.3334444537044754</c:v>
                </c:pt>
                <c:pt idx="1311">
                  <c:v>0.80080080080080085</c:v>
                </c:pt>
                <c:pt idx="1312">
                  <c:v>0.80040020010004997</c:v>
                </c:pt>
                <c:pt idx="1313">
                  <c:v>0.35612903225806453</c:v>
                </c:pt>
                <c:pt idx="1314">
                  <c:v>0.59829059829059827</c:v>
                </c:pt>
                <c:pt idx="1315">
                  <c:v>0.75075075075075071</c:v>
                </c:pt>
                <c:pt idx="1316">
                  <c:v>0.45022511255627812</c:v>
                </c:pt>
                <c:pt idx="1317">
                  <c:v>0.79974937343358399</c:v>
                </c:pt>
                <c:pt idx="1318">
                  <c:v>0.5</c:v>
                </c:pt>
                <c:pt idx="1319">
                  <c:v>0</c:v>
                </c:pt>
                <c:pt idx="1320">
                  <c:v>0.52972336668628606</c:v>
                </c:pt>
                <c:pt idx="1321">
                  <c:v>0.61516452074391992</c:v>
                </c:pt>
                <c:pt idx="1322">
                  <c:v>0.5880517951736316</c:v>
                </c:pt>
                <c:pt idx="1323">
                  <c:v>0.75075075075075071</c:v>
                </c:pt>
                <c:pt idx="1324">
                  <c:v>0.45193562418442801</c:v>
                </c:pt>
                <c:pt idx="1325">
                  <c:v>0.62519537355423571</c:v>
                </c:pt>
                <c:pt idx="1326">
                  <c:v>0.77596996245306638</c:v>
                </c:pt>
                <c:pt idx="1327">
                  <c:v>0.34869565217391302</c:v>
                </c:pt>
                <c:pt idx="1328">
                  <c:v>0.7957927142124166</c:v>
                </c:pt>
                <c:pt idx="1329">
                  <c:v>0.38333333333333336</c:v>
                </c:pt>
                <c:pt idx="1330">
                  <c:v>0.38397328881469117</c:v>
                </c:pt>
                <c:pt idx="1331">
                  <c:v>0.56913827655310623</c:v>
                </c:pt>
                <c:pt idx="1332">
                  <c:v>0.40133779264214048</c:v>
                </c:pt>
                <c:pt idx="1333">
                  <c:v>0.51717239079693234</c:v>
                </c:pt>
                <c:pt idx="1334">
                  <c:v>0.6672224074691564</c:v>
                </c:pt>
                <c:pt idx="1335">
                  <c:v>0.70035017508754382</c:v>
                </c:pt>
                <c:pt idx="1336">
                  <c:v>0.58116232464929862</c:v>
                </c:pt>
                <c:pt idx="1337">
                  <c:v>0.77596996245306638</c:v>
                </c:pt>
                <c:pt idx="1338">
                  <c:v>0.50969355847404629</c:v>
                </c:pt>
                <c:pt idx="1339">
                  <c:v>0.55027513756878443</c:v>
                </c:pt>
                <c:pt idx="1340">
                  <c:v>0.33361134278565469</c:v>
                </c:pt>
                <c:pt idx="1341">
                  <c:v>0.51591695501730106</c:v>
                </c:pt>
                <c:pt idx="1342">
                  <c:v>0.61585835257890686</c:v>
                </c:pt>
                <c:pt idx="1343">
                  <c:v>0.56112224448897796</c:v>
                </c:pt>
                <c:pt idx="1344">
                  <c:v>0.4</c:v>
                </c:pt>
                <c:pt idx="1345">
                  <c:v>0.74681238615664847</c:v>
                </c:pt>
                <c:pt idx="1346">
                  <c:v>0.76628415300546449</c:v>
                </c:pt>
                <c:pt idx="1347">
                  <c:v>0.71530758226037194</c:v>
                </c:pt>
                <c:pt idx="1348">
                  <c:v>0.62656641604010022</c:v>
                </c:pt>
                <c:pt idx="1349">
                  <c:v>0.6292585170340681</c:v>
                </c:pt>
                <c:pt idx="1350">
                  <c:v>0.69957081545064381</c:v>
                </c:pt>
                <c:pt idx="1351">
                  <c:v>0.7407407407407407</c:v>
                </c:pt>
                <c:pt idx="1352">
                  <c:v>0.50062578222778475</c:v>
                </c:pt>
                <c:pt idx="1353">
                  <c:v>0</c:v>
                </c:pt>
                <c:pt idx="1354">
                  <c:v>4.1650294695481337E-2</c:v>
                </c:pt>
                <c:pt idx="1355">
                  <c:v>0.57505003335557037</c:v>
                </c:pt>
                <c:pt idx="1356">
                  <c:v>0.58499999999999996</c:v>
                </c:pt>
                <c:pt idx="1357">
                  <c:v>0.64141035258814705</c:v>
                </c:pt>
                <c:pt idx="1358">
                  <c:v>0.60200668896321075</c:v>
                </c:pt>
                <c:pt idx="1359">
                  <c:v>0.64929859719438876</c:v>
                </c:pt>
                <c:pt idx="1360">
                  <c:v>0.35035035035035034</c:v>
                </c:pt>
                <c:pt idx="1361">
                  <c:v>0.35035035035035034</c:v>
                </c:pt>
                <c:pt idx="1362">
                  <c:v>0.71014202840568119</c:v>
                </c:pt>
                <c:pt idx="1363">
                  <c:v>0.77307867212369263</c:v>
                </c:pt>
                <c:pt idx="1364">
                  <c:v>0.3825779870512066</c:v>
                </c:pt>
                <c:pt idx="1365">
                  <c:v>0.71269487750556793</c:v>
                </c:pt>
                <c:pt idx="1366">
                  <c:v>0.63654551517172386</c:v>
                </c:pt>
                <c:pt idx="1367">
                  <c:v>0.62515628907226806</c:v>
                </c:pt>
                <c:pt idx="1368">
                  <c:v>0.60480240120060025</c:v>
                </c:pt>
                <c:pt idx="1369">
                  <c:v>0.4841936774709884</c:v>
                </c:pt>
                <c:pt idx="1370">
                  <c:v>0.51629072681704258</c:v>
                </c:pt>
                <c:pt idx="1371">
                  <c:v>0.77307867212369263</c:v>
                </c:pt>
                <c:pt idx="1372">
                  <c:v>0.43755469433679212</c:v>
                </c:pt>
                <c:pt idx="1373">
                  <c:v>0.54208333333333336</c:v>
                </c:pt>
                <c:pt idx="1374">
                  <c:v>0.70669168230143842</c:v>
                </c:pt>
                <c:pt idx="1375">
                  <c:v>0.39494470774091628</c:v>
                </c:pt>
                <c:pt idx="1376">
                  <c:v>0.57753524329240569</c:v>
                </c:pt>
                <c:pt idx="1377">
                  <c:v>0.85942971485742869</c:v>
                </c:pt>
                <c:pt idx="1378">
                  <c:v>0.35035035035035034</c:v>
                </c:pt>
                <c:pt idx="1379">
                  <c:v>0.49016338779593199</c:v>
                </c:pt>
                <c:pt idx="1380">
                  <c:v>0.43777360850531583</c:v>
                </c:pt>
                <c:pt idx="1381">
                  <c:v>0.60060060060060061</c:v>
                </c:pt>
                <c:pt idx="1382">
                  <c:v>0.60120240480961928</c:v>
                </c:pt>
                <c:pt idx="1383">
                  <c:v>0.22122122122122123</c:v>
                </c:pt>
                <c:pt idx="1384">
                  <c:v>0.80080080080080085</c:v>
                </c:pt>
                <c:pt idx="1385">
                  <c:v>0.80080080080080085</c:v>
                </c:pt>
                <c:pt idx="1386">
                  <c:v>0.46333333333333332</c:v>
                </c:pt>
                <c:pt idx="1387">
                  <c:v>0.55370246831220815</c:v>
                </c:pt>
                <c:pt idx="1388">
                  <c:v>0.47935871743486974</c:v>
                </c:pt>
              </c:numCache>
            </c:numRef>
          </c:yVal>
          <c:smooth val="0"/>
          <c:extLst>
            <c:ext xmlns:c16="http://schemas.microsoft.com/office/drawing/2014/chart" uri="{C3380CC4-5D6E-409C-BE32-E72D297353CC}">
              <c16:uniqueId val="{00000000-AB94-4EBC-BA0C-787202658247}"/>
            </c:ext>
          </c:extLst>
        </c:ser>
        <c:dLbls>
          <c:showLegendKey val="0"/>
          <c:showVal val="0"/>
          <c:showCatName val="0"/>
          <c:showSerName val="0"/>
          <c:showPercent val="0"/>
          <c:showBubbleSize val="0"/>
        </c:dLbls>
        <c:axId val="108393535"/>
        <c:axId val="108413695"/>
      </c:scatterChart>
      <c:valAx>
        <c:axId val="1083935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695"/>
        <c:crosses val="autoZero"/>
        <c:crossBetween val="midCat"/>
      </c:valAx>
      <c:valAx>
        <c:axId val="108413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93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129667</xdr:colOff>
      <xdr:row>3</xdr:row>
      <xdr:rowOff>179533</xdr:rowOff>
    </xdr:from>
    <xdr:to>
      <xdr:col>2</xdr:col>
      <xdr:colOff>634038</xdr:colOff>
      <xdr:row>19</xdr:row>
      <xdr:rowOff>57727</xdr:rowOff>
    </xdr:to>
    <mc:AlternateContent xmlns:mc="http://schemas.openxmlformats.org/markup-compatibility/2006" xmlns:a14="http://schemas.microsoft.com/office/drawing/2010/main">
      <mc:Choice Requires="a14">
        <xdr:graphicFrame macro="">
          <xdr:nvGraphicFramePr>
            <xdr:cNvPr id="5" name="main_category">
              <a:extLst>
                <a:ext uri="{FF2B5EF4-FFF2-40B4-BE49-F238E27FC236}">
                  <a16:creationId xmlns:a16="http://schemas.microsoft.com/office/drawing/2014/main" id="{78B0A727-6562-4D66-9A31-2F4ECD90B2B4}"/>
                </a:ext>
              </a:extLst>
            </xdr:cNvPr>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mlns="">
        <xdr:sp macro="" textlink="">
          <xdr:nvSpPr>
            <xdr:cNvPr id="0" name=""/>
            <xdr:cNvSpPr>
              <a:spLocks noTextEdit="1"/>
            </xdr:cNvSpPr>
          </xdr:nvSpPr>
          <xdr:spPr>
            <a:xfrm>
              <a:off x="129667" y="1137806"/>
              <a:ext cx="1820553" cy="3203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102405</xdr:colOff>
      <xdr:row>3</xdr:row>
      <xdr:rowOff>196952</xdr:rowOff>
    </xdr:from>
    <xdr:to>
      <xdr:col>9</xdr:col>
      <xdr:colOff>254805</xdr:colOff>
      <xdr:row>19</xdr:row>
      <xdr:rowOff>72261</xdr:rowOff>
    </xdr:to>
    <xdr:graphicFrame macro="">
      <xdr:nvGraphicFramePr>
        <xdr:cNvPr id="6" name="Chart 5">
          <a:extLst>
            <a:ext uri="{FF2B5EF4-FFF2-40B4-BE49-F238E27FC236}">
              <a16:creationId xmlns:a16="http://schemas.microsoft.com/office/drawing/2014/main" id="{F9440E4F-8307-4ACA-B8F8-7969B6DBB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120207</xdr:colOff>
      <xdr:row>20</xdr:row>
      <xdr:rowOff>46180</xdr:rowOff>
    </xdr:from>
    <xdr:to>
      <xdr:col>9</xdr:col>
      <xdr:colOff>272607</xdr:colOff>
      <xdr:row>35</xdr:row>
      <xdr:rowOff>129307</xdr:rowOff>
    </xdr:to>
    <xdr:graphicFrame macro="">
      <xdr:nvGraphicFramePr>
        <xdr:cNvPr id="7" name="Chart 6">
          <a:extLst>
            <a:ext uri="{FF2B5EF4-FFF2-40B4-BE49-F238E27FC236}">
              <a16:creationId xmlns:a16="http://schemas.microsoft.com/office/drawing/2014/main" id="{5375B456-9D91-4CB1-995B-AC6633D59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301995</xdr:colOff>
      <xdr:row>4</xdr:row>
      <xdr:rowOff>6452</xdr:rowOff>
    </xdr:from>
    <xdr:to>
      <xdr:col>15</xdr:col>
      <xdr:colOff>454395</xdr:colOff>
      <xdr:row>19</xdr:row>
      <xdr:rowOff>84961</xdr:rowOff>
    </xdr:to>
    <xdr:graphicFrame macro="">
      <xdr:nvGraphicFramePr>
        <xdr:cNvPr id="8" name="Chart 7">
          <a:extLst>
            <a:ext uri="{FF2B5EF4-FFF2-40B4-BE49-F238E27FC236}">
              <a16:creationId xmlns:a16="http://schemas.microsoft.com/office/drawing/2014/main" id="{26965871-109A-447C-8F69-258FE8A90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235323</xdr:colOff>
      <xdr:row>0</xdr:row>
      <xdr:rowOff>136071</xdr:rowOff>
    </xdr:from>
    <xdr:to>
      <xdr:col>3</xdr:col>
      <xdr:colOff>553357</xdr:colOff>
      <xdr:row>3</xdr:row>
      <xdr:rowOff>9071</xdr:rowOff>
    </xdr:to>
    <xdr:pic>
      <xdr:nvPicPr>
        <xdr:cNvPr id="10" name="Picture 9">
          <a:extLst>
            <a:ext uri="{FF2B5EF4-FFF2-40B4-BE49-F238E27FC236}">
              <a16:creationId xmlns:a16="http://schemas.microsoft.com/office/drawing/2014/main" id="{FB7145D0-2835-08FF-52D7-6DAAD64B0F0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7099" b="18777"/>
        <a:stretch>
          <a:fillRect/>
        </a:stretch>
      </xdr:blipFill>
      <xdr:spPr>
        <a:xfrm>
          <a:off x="235323" y="136071"/>
          <a:ext cx="2304677" cy="816429"/>
        </a:xfrm>
        <a:prstGeom prst="rect">
          <a:avLst/>
        </a:prstGeom>
      </xdr:spPr>
    </xdr:pic>
    <xdr:clientData/>
  </xdr:twoCellAnchor>
  <xdr:twoCellAnchor editAs="oneCell">
    <xdr:from>
      <xdr:col>0</xdr:col>
      <xdr:colOff>129667</xdr:colOff>
      <xdr:row>20</xdr:row>
      <xdr:rowOff>46180</xdr:rowOff>
    </xdr:from>
    <xdr:to>
      <xdr:col>2</xdr:col>
      <xdr:colOff>634038</xdr:colOff>
      <xdr:row>32</xdr:row>
      <xdr:rowOff>183318</xdr:rowOff>
    </xdr:to>
    <mc:AlternateContent xmlns:mc="http://schemas.openxmlformats.org/markup-compatibility/2006" xmlns:a14="http://schemas.microsoft.com/office/drawing/2010/main">
      <mc:Choice Requires="a14">
        <xdr:graphicFrame macro="">
          <xdr:nvGraphicFramePr>
            <xdr:cNvPr id="11" name="rating">
              <a:extLst>
                <a:ext uri="{FF2B5EF4-FFF2-40B4-BE49-F238E27FC236}">
                  <a16:creationId xmlns:a16="http://schemas.microsoft.com/office/drawing/2014/main" id="{AAC162B8-2624-48E4-8E50-167289632DA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29667" y="4537362"/>
              <a:ext cx="1820553" cy="2630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315190</xdr:colOff>
      <xdr:row>20</xdr:row>
      <xdr:rowOff>58880</xdr:rowOff>
    </xdr:from>
    <xdr:to>
      <xdr:col>15</xdr:col>
      <xdr:colOff>467590</xdr:colOff>
      <xdr:row>35</xdr:row>
      <xdr:rowOff>142007</xdr:rowOff>
    </xdr:to>
    <xdr:graphicFrame macro="">
      <xdr:nvGraphicFramePr>
        <xdr:cNvPr id="12" name="Chart 3">
          <a:extLst>
            <a:ext uri="{FF2B5EF4-FFF2-40B4-BE49-F238E27FC236}">
              <a16:creationId xmlns:a16="http://schemas.microsoft.com/office/drawing/2014/main" id="{83950499-DF3F-4E52-AB61-DAC8A4B5B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520700</xdr:colOff>
      <xdr:row>4</xdr:row>
      <xdr:rowOff>0</xdr:rowOff>
    </xdr:from>
    <xdr:to>
      <xdr:col>22</xdr:col>
      <xdr:colOff>12700</xdr:colOff>
      <xdr:row>19</xdr:row>
      <xdr:rowOff>92636</xdr:rowOff>
    </xdr:to>
    <xdr:graphicFrame macro="">
      <xdr:nvGraphicFramePr>
        <xdr:cNvPr id="3" name="Chart 2">
          <a:extLst>
            <a:ext uri="{FF2B5EF4-FFF2-40B4-BE49-F238E27FC236}">
              <a16:creationId xmlns:a16="http://schemas.microsoft.com/office/drawing/2014/main" id="{001BE464-824D-4F2E-A595-F31BDD5C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525668</xdr:colOff>
      <xdr:row>20</xdr:row>
      <xdr:rowOff>71414</xdr:rowOff>
    </xdr:from>
    <xdr:to>
      <xdr:col>22</xdr:col>
      <xdr:colOff>17668</xdr:colOff>
      <xdr:row>35</xdr:row>
      <xdr:rowOff>165836</xdr:rowOff>
    </xdr:to>
    <xdr:graphicFrame macro="">
      <xdr:nvGraphicFramePr>
        <xdr:cNvPr id="4" name="Chart 3">
          <a:extLst>
            <a:ext uri="{FF2B5EF4-FFF2-40B4-BE49-F238E27FC236}">
              <a16:creationId xmlns:a16="http://schemas.microsoft.com/office/drawing/2014/main" id="{5F16044C-7F79-489D-B89F-903D9C214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14494</xdr:colOff>
      <xdr:row>4</xdr:row>
      <xdr:rowOff>18907</xdr:rowOff>
    </xdr:from>
    <xdr:to>
      <xdr:col>7</xdr:col>
      <xdr:colOff>0</xdr:colOff>
      <xdr:row>18</xdr:row>
      <xdr:rowOff>0</xdr:rowOff>
    </xdr:to>
    <xdr:graphicFrame macro="">
      <xdr:nvGraphicFramePr>
        <xdr:cNvPr id="2" name="Chart 3">
          <a:extLst>
            <a:ext uri="{FF2B5EF4-FFF2-40B4-BE49-F238E27FC236}">
              <a16:creationId xmlns:a16="http://schemas.microsoft.com/office/drawing/2014/main" id="{81B11E44-FCBF-45C3-9DBA-445C8267D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4.268040162038" createdVersion="8" refreshedVersion="8" minRefreshableVersion="3" recordCount="1389" xr:uid="{2273B98B-314C-4A77-B14D-EB61FD6ED98B}">
  <cacheSource type="worksheet">
    <worksheetSource name="Table1"/>
  </cacheSource>
  <cacheFields count="15">
    <cacheField name="product_id" numFmtId="0">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Dell USB Wireless Keyboard and Mouse Set- KM3322W, Anti-Fade &amp; Spill-Resistant Keys, up to 36 Month Battery Life, 3Y Advance Exchange Warranty, Black"/>
        <s v="Zebronics ZEB-KM2100 Multimedia USB Keyboard Comes with 114 Keys Including 12 Dedicated Multimedia Keys &amp; with Rupee Key"/>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OPPO A74 5G (Fantastic Purple,6GB RAM,128GB Storage) with No Cost EMI/Additional Exchange Offers"/>
        <s v="OPPO A74 5G (Fluid Black, 6GB RAM, 128GB Storage) with No Cost EMI/Additional Exchange Offers"/>
        <s v="Eureka Forbes Trendy Zip 1000 Watts powerful suction vacuum cleaner with resuable dust bag &amp; 5 accessories,1 year warrantycompact,light weight &amp; easy to use (Black)"/>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Logitech B100 Wired USB Mouse, 3 yr Warranty, 800 DPI Optical Tracking, Ambidextrous PC/Mac/Laptop - Black"/>
        <s v="Samsung Ehs64 Ehs64Avfwecinu Hands-Free Wired In Ear Earphones With Mic With Remote Note (White)"/>
        <s v="Samsung Original EHS64 Wired in Ear Earphones with Mic,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tomberg Renesa 1200mm BLDC Motor with Remote 3 Blade Energy Saving Ceiling Fan (Matt Black)"/>
        <s v="AmazonBasics 6-Feet DisplayPort (not USB port) to HDMI Cable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Boult Audio Truebuds with 30H Playtime, IPX7 Waterproof, Lightning Boult‚Ñ¢ Type C Fast Charging (10 Min=100Mins), BoomX‚Ñ¢ Tech Rich Bass, Pro+ Calling HD Mic, Touch Controls in Ear Earbuds TWS (Grey)"/>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TP-Link AC1300 USB WiFi Adapter (Archer T3U) - 2.4G/5G Dual Band Mini Wireless Network Adapter for PC Desktop, MU-MIMO Wi-Fi Dongle, USB 3.0, Supports Windows 11,10, 8.1, 8, 7, XP/Mac OS 10.15 and earlier"/>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oAt A400 USB Type-C to USB-A 2.0 Male Data Cable, 2 Meter (Black)"/>
        <s v="boAt Laptop, Smartphone Type-c A400 Male Data Cable (Carbon Black)"/>
        <s v="boAt Type-c A400 Type-c to USB A Cable for All Type C Phones (Lg nexus 5x), 1Mtr(Black)"/>
        <s v="Butterfly Smart Mixer Grinder, 750W, 4 Jars (Grey)"/>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Zebronics Zeb-Transformer-M Optical USB Gaming Mouse with LED Effect(Black)"/>
        <s v="PTron Boom Ultima 4D Dual Driver, in-Ear Gaming Wired Headphones with in-line Mic, Volume Control &amp; Passive Noise Cancelling Boom 3 Earphones - (Dark Blue)"/>
        <s v="Philips PowerPro FC9352/01 Compact Bagless Vacuum Cleaner (Blue)"/>
        <s v="Duracell Ultra Alkaline AAA Battery, 8 Pcs"/>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Pigeon by Stovekraft Quartz Electric Kettle (14299) 1.7 Litre with Stainless Steel Body, used for boiling Water, making tea and coffee, instant noodles, soup etc. 1500 Watt (Silver)"/>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ESR Screen Protector Compatible with iPad Pro 11 Inch (2022/2021/2020/2018) and iPad Air 5/4 (2022/2020, 10.9 Inch), Tempered-Glass Film with Alignment Frame, Scratch Resistant, HD Clarity, 2 Pack"/>
        <s v="Portronics MODESK POR-122 Universal Mobile Tabletop Holder (Bl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Logitech K380 Wireless Multi-Device Keyboard for Windows, Apple iOS, Apple TV Android or Chrome, Bluetooth, Compact Space-Saving Design, PC/Mac/Laptop/Smartphone/Tablet (Dark Grey)"/>
        <s v="USHA Armor AR1100WB 1100 W Dry Iron with Black Weilburger Soleplate (Purple)"/>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Zebronics Zeb-Companion 107 USB Wireless Keyboard and Mouse Set with Nano Receiver (Black)"/>
        <s v="boAt Micro USB 55 Tangle-free, Sturdy Micro USB Cable with 3A Fast Charging &amp; 480mbps Data Transmission (Black)"/>
        <s v="GIZGA essentials Universal Silicone Keyboard Protector Skin for 15.6-inches Laptop (5 x 6 x 3 inches)"/>
        <s v="Digitek DTR 550 LW (67 Inch) Tripod For DSLR, Camera |Operating Height: 5.57 Feet | Maximum Load Capacity up to 4.5kg | Portable Lightweight Aluminum Tripod with 360 Degree Ball Head | Carry Bag Included (Black) (DTR 550LW)"/>
        <s v="Gizga Essentials Earphone Carrying Case, Multi-Purpose Pocket Storage Travel Organizer for Earphones, Headset, Pen Drives, SD Cards, Shock-Proof Ballistic Nylon, Soft Fabric, Mesh Pocket, Green"/>
        <s v="Prestige PIC 16.0+ 1900W Induction Cooktop with Soft Touch Push Buttons (Black)"/>
        <s v="JBL Commercial CSLM20B Auxiliary Omnidirectional Lavalier Microphone with Battery for Content Creation, Voiceover/Dubbing, Recording (Black,Small)"/>
        <s v="Crompton InstaBliss 3-L Instant Water Heater (Geyser) with Advanced 4 Level Safety"/>
        <s v="Boult Audio ZCharge Bluetooth Wireless in Ear Earphones with Mic, 40H Playtime and Super Fast Charging, Environmental Noise Cancellation for Pro+ Calling and IPX5 Water Resistant (Black)"/>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Redgear Cosmo 7,1 Usb Gaming Wired Over Ear Headphones With Mic With Virtual Surround Sound,50Mm Driver, Rgb Leds &amp; Remote Control(Black)"/>
        <s v="Nokia 150 (2020) (Cyan)"/>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Orico 2.5&quot;(6.3cm) USB 3.0 HDD Enclosure Case Cover for SATA SSD HDD | SATA SSD HDD Enclosure High Speed USB 3.0 | Tool Free Installation | Black"/>
        <s v="ENVIE¬Æ (AA10004PLNi-CD) AA Rechargeable Batteries, Low Self Discharge, AA 1000mAh Ni-CD (Pack of 4)"/>
        <s v="Fire-Boltt Ninja Call Pro Plus 1.83&quot; Smart Watch with Bluetooth Calling, AI Voice Assistance, 100 Sports Modes IP67 Rating, 240*280 Pixel High Resolution"/>
        <s v="Logitech H111 Wired On Ear Headphones With Mic Black"/>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Inventis 5V 1.2W Portable Flexible USB LED Light Lamp (Colors may vary)"/>
        <s v="Portronics Konnect L POR-1081 Fast Charging 3A Type-C Cable 1.2Meter with Charge &amp; Sync Function for All Type-C Devices (Grey)"/>
        <s v="Prestige PRWO 1.8-2 700-Watts Delight Electric Rice Cooker with 2 Aluminium Cooking Pans - 1.8 Liters, White"/>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USHA Quartz Room Heater with Overheating Protection (3002, Ivory, 800 Watts)"/>
        <s v="Redgear Cloak Wired RGB Wired Over Ear Gaming Headphones with Mic for PC"/>
        <s v="Crompton IHL 152 1500-Watt Immersion Water Heater with Copper Heating Element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Tosaa T2STSR Sandwich Gas Toaster Regular (Black)"/>
        <s v="boAt Type C A325 Tangle-free, Sturdy Type C Cable with 3A Rapid Charging &amp; 480mbps Data Transmission(Black)"/>
        <s v="Orient Electric Fabrijoy DIFJ10BP 1000-Watt Dry Iron, Non-Stick (White and Blue)"/>
        <s v="Boult Audio Bass Buds Q2 Lightweight Stereo Wired Over Ear Headphones Set with Mic with Deep Bass, Comfortable Ear Cushions, &amp; Long Cord (Black)"/>
        <s v="Luminous Vento Deluxe 150 mm Exhaust Fan for Kitchen, Bathroom with Strong Air Suction, Rust Proof Body and Dust Protection Shutters (2-Year Warranty, White)"/>
        <s v="Tygot 10 Inches Big LED Ring Light for Camera, Phone tiktok YouTube Video Shooting and Makeup, 10&quot; inch Ring Light with 7 Feet Long Foldable and Lightweight Tripod Stand"/>
        <s v="Boult Audio Airbass Propods X TWS Bluetooth Truly Wireless in Ear Earbuds with Mic, 32H Playtime, Fast Charging Type-C, Ipx5 Water Resistant, Touch Controls and Voice Assistant (Red)"/>
        <s v="AmazonBasics 3 Feet High Speed HDMI Male to Female 2.0 Extension Cable"/>
        <s v="Butterfly Smart Wet Grinder, 2L (White) with Coconut Scrapper Attachment, Output - 150 W, Input 260 W"/>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Amazon Basics 16-Gauge Speaker Wire - 50 Feet"/>
        <s v="Canon PIXMA MG2577s All-in-One Inkjet Colour Printer with 1 Additional Colour Cartridge"/>
        <s v="TP-Link Nano AC600 USB Wi-Fi Adapter(Archer T2U Nano)- 2.4G/5G Dual Band Wireless Network Adapter for PC Desktop Laptop, Mini Travel Size, Supports Windows 11,10, 8.1, 8, 7, XP/Mac OS 10.9-10.15"/>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Usha CookJoy (CJ1600WPC) 1600 Watt Induction cooktop (Black)"/>
        <s v="Aquaguard Aura RO+UV+UF+Taste Adjuster(MTDS) with Active Copper &amp; Zinc 7L water purifier,8 stages of purification,suitable for borewell,tanker,municipal water(Black) from Eureka Forbes"/>
        <s v="Airtel AMF-311WW Data Card (Black), 4g Hotspot Support with 2300 Mah Battery"/>
        <s v="INALSA Hand Blender 1000 Watt with Chopper, Whisker, 600 ml Multipurpose Jar|Variable Speed And Turbo Speed Function |100% Copper Motor |Low Noise |ANTI-SPLASH TECHNOLOGY|2 Year Warranty"/>
        <s v="Wonderchef Nutri-blend Complete Kitchen Machine | 22000 RPM Mixer Grinder, Blender, Chopper, Juicer | 400W Powerful motor | SS Blades | 4 Unbreakable Jars | 2 Years Warranty | Online Recipe Book By Chef Sanjeev Kapoor | Black"/>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ProElite Faux Leather Smart Flip Case Cover for Apple iPad 10.2&quot; 9th Gen (2021) / 8th Gen / 7th Gen with Stylus Pen, Black"/>
        <s v="boAt Airdopes 181 in-Ear True Wireless Earbuds with ENx  Tech, Beast  Mode(Low Latency Upto 60ms) for Gaming, with Mic, ASAP  Charge, 20H Playtime, Bluetooth v5.2, IPX4 &amp; IWP (Cool Grey)"/>
        <s v="Butterfly Hero Mixer Grinder, 500W, 3 Jars (Grey)"/>
        <s v="Lenovo 300 FHD Webcam with Full Stereo Dual Built-in mics | FHD 1080P 2.1 Megapixel CMOS Camera |Privacy Shutter | Ultra-Wide 95 Lens | 360 Rotation | Flexible Mount, Plug-n-Play | Cloud Grey"/>
        <s v="Amazon Basics USB 3.0 Cable - A Male to Micro B - 6 Feet (1.8 Meters), Black"/>
        <s v="tizum HDMI to VGA Adapter Cable 1080P for Projector, Computer, Laptop, TV, Projectors &amp; TV"/>
        <s v="HUL Pureit Germkill kit for Classic 23 L water purifier - 1500 L Capacity"/>
        <s v="LIRAMARK Webcam Cover Slide, Ultra Thin Laptop Camera Cover Slide Blocker for Computer MacBook Pro iMac PC Tablet (Pack of 3)"/>
        <s v="Logitech G402 Hyperion Fury USB Wired Gaming Mouse, 4,000 DPI, Lightweight, 8 Programmable Buttons, Compatible for PC/Mac - Black"/>
        <s v="SLOVIC¬Æ Tripod Mount Adapter| Tripod Mobile Holder|Tripod Phone Mount(Made in India)| Smartphone Clip Clipper 360 Degree for Taking Magic Video Shots &amp; Pictures."/>
        <s v="Classmate Octane Colour Burst-Multicolour Gel Pens (Pack of 10) | Gold &amp; Silver Glitter Sparkle Pens|10 colour ink shades for art lovers and kids|Fun at home essentials"/>
        <s v="Zinq UPS for Router, Mini UPS for 12V WiFi Router Broadband Modem with Upto 4 Hours Power Backup, Upto 2Amp, Works with Existing Adapter, Also Works with Set-top Box, Smart Camera, CCTV (Black)"/>
        <s v="Zebronics ZEB-VITA Wireless Bluetooth 10W Portable Bar Speaker With Supporting USB, SD Card, AUX, FM, TWS &amp; Call Function"/>
        <s v="Logitech Pebble M350 Wireless Mouse with Bluetooth or USB - Silent, Slim Computer Mouse with Quiet Click for Laptop, Notebook, PC and Mac - Graphite"/>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Noise ColorFit Ultra 2 Buzz 1.78&quot; AMOLED Bluetooth Calling Watch with 368*448px Always On Display, Premium Metallic Finish, 100+ Watch Faces, 100+ Sports Modes, Health Suite (Jet Black)"/>
        <s v="Kuber Industries Waterproof Canvas Laundry Bag/Hamper|Metalic Printed With Handles|Foldable Bin &amp; 45 Liter Capicity|Size 37 x 37 x 46, Pack of 1 (Brown)"/>
        <s v="Camel Fabrica Acrylic Ultra Color - 15ml each, 10 Shades"/>
        <s v="Gizga Essentials Laptop Power Cable Cord- 3 Pin Adapter Isi Certified(1 Meter/3.3 Feet)"/>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Bajaj DHX-9 1000W Heavy Weight Dry Iron with Advance Soleplate and Anti-Bacterial German Coating Technology, Ivory"/>
        <s v="Philips HD6975/00 25 Litre Digital Oven Toaster Grill, Grey, 25 liter"/>
        <s v="Pigeon By Stovekraft ABS Plastic Acer Plus Induction Cooktop 1800 Watts With Feather Touch Control - Black"/>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Wecool Nylon Braided Multifunction Fast Charging Cable For Android Smartphone, Ios And Type C Usb Devices, 3 In 1 Charging Cable, 3A, (3 Feet) (Black)"/>
        <s v="Havells Ambrose 1200mm Ceiling Fan (Gold Mist Wood)"/>
        <s v="Zodo 8. 5 inch LCD E-Writer Electronic Writing Pad/Tablet Drawing Board (Paperless Memo Digital Tablet)"/>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Boult Audio Airbass Z20 True Wireless, 40H Battery Life, Zen ENC Mic, Type-C Lightning Boult Fast Charging (10Mins=100Mins), BoomX Tech Bass, ENC, IPX5 in Ear Earbuds with mic (Green)"/>
        <s v="Camel Oil Pastel with Reusable Plastic Box - 50 Shade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ATX 4 750-Watt Pop-up Toaster (White)"/>
        <s v="Bajaj Frore 1200 mm Ceiling Fan (Brown)"/>
        <s v="COI Note Pad/Memo Book with Sticky Notes &amp; Clip Holder with Pen for Gifting"/>
        <s v="STRIFF Wall Mount Phone Holder Wall Mount with Adhesive Strips, Charging Holder Compatible with iPhone, Smartphone and Mini Tablet (Pack of 1) (White)"/>
        <s v="Zebronics ZEB-90HB USB Hub, 4 Ports, Pocket Sized, Plug &amp; Play, for Laptop &amp; Computers"/>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HUL Pureit Eco Water Saver Mineral RO+UV+MF AS wall mounted/Counter top Black 10L Water Purifier"/>
        <s v="Classmate Pulse 6 Subject Notebook - Unruled, 300 Pages, Spiral Binding, 240mm*180mm"/>
        <s v="Wonderchef Nutri-blend Mixer, Grinder &amp; Blender | Powerful 400W 22000 RPM motor | Stainless steel Blades | 3 unbreakable jars | 2 Years warranty | Online recipe book by Chef Sanjeev Kapoor | Black"/>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Epson 003 65 ml for EcoTank L1110/L3100/L3101/L3110/L3115/L3116/L3150/L3151/L3152/L3156/L5190 Black Ink Bottle"/>
        <s v="Portronics Adapto 20 Type C 20W Fast PD/Type C Adapter Charger with Fast Charging for iPhone 12/12 Pro/12 Mini/12 Pro Max/11/XS/XR/X/8/Plus, iPad Pro/Air/Mini, Galaxy 10/9/8 (Adapter Only) White"/>
        <s v="Amazon Basics USB C to Lightning TPE MFi Certified Charging Cable (White, 1.2 meter)"/>
        <s v="Ant Esports GM320 RGB Optical Wired Gaming Mouse | 8 Programmable Buttons | 12800 DPI"/>
        <s v="ZEBRONICS Zeb-100HB 4 Ports USB Hub for Laptop, PC Computers, Plug &amp; Play, Backward Compatible - Black"/>
        <s v="Pigeon by Stovekraft Amaze Plus Electric Kettle (14313) with Stainless Steel Body, 1.8 litre, used for boiling Water, making tea and coffee, instant noodles, soup etc. 1500 Watt (Silver)"/>
        <s v="iQOO 9 SE 5G (Sunset Sierra, 8GB RAM, 128GB Storage) | Qualcomm Snapdragon 888 | 66W Flash Charge"/>
        <s v="Quantum RJ45 Ethernet Patch Cable/LAN Router Cable with Heavy Duty Gold Plated Connectors Supports Hi-Speed Gigabit Upto 1000Mbps, Waterproof and Durable,1-Year Warranty-32.8 Feet (10 Meters)(White)"/>
        <s v="URBN 20000 mAh Lithium_Polymer 22.5W Super Fast Charging Ultra Compact Power Bank with Quick Charge &amp; Power Delivery, Type C Input/Output, Made in India, Type C Cable Included (Camo)"/>
        <s v="PRO365 Indo Mocktails/Coffee Foamer/Cappuccino/Lemonade/Milk Frother (6 Months Warranty)"/>
        <s v="POPIO Type C Dash Charging USB Data Cable for OnePlus Devices"/>
        <s v="HP X200 Wireless Mouse with 2.4 GHz Wireless connectivity, Adjustable DPI up to 1600, ambidextrous Design, and 18-Month Long Battery Life. 3-Years Warranty (6VY95AA)"/>
        <s v="Canon PIXMA E477 All-in-One Wireless Ink Efficient Colour Printer (White/Blue)"/>
        <s v="AmazonBasics New Release Nylon USB-A to Lightning Cable Cord, Fast Charging MFi Certified Charger for Apple iPhone, iPad (6-Ft, Rose Gold)"/>
        <s v="D-Link DWA-131 300 Mbps Wireless Nano USB Adapter (Black)"/>
        <s v="FEDUS Cat6 Ethernet Cable, 10 Meter High Speed 550MHZ / 10 Gigabit Speed UTP LAN Cable, Network Cable Internet Cable RJ45 Cable LAN Wire, Patch Computer Cord Gigabit Category 6 Wires for Modem, Router"/>
        <s v="INALSA Electric Kettle 1.5 Litre with Stainless Steel Body - Absa|Auto Shut Off &amp; Boil Dry Protection Safety Features| Cordless Base &amp; Cord Winder|Hot Water Kettle |Water Heater Jug"/>
        <s v="Luxor 5 Subject Single Ruled Notebook - A5 Size, 70 GSM, 300 Pages"/>
        <s v="Inalsa Vacuum Cleaner Wet and Dry Micro WD10 with 3in1 Multifunction Wet/Dry/Blowing| 14KPA Suction and Impact Resistant Polymer Tank,(Yellow/Black)"/>
        <s v="Havells Ventil Air DSP 230mm Exhaust Fan (Pista Green)"/>
        <s v="Philips Daily Collection HD2582/00 830-Watt 2-Slice Pop-up Toaster (White)"/>
        <s v="Racold Pronto Pro 3Litres 3KW Vertical Instant Water Heater (Geyser)"/>
        <s v="Borosil Chef Delite BCH20DBB21 300-Watt Chopper (Black)"/>
        <s v="Lifelong Power - Pro 500 Watt 3 Jar Mixer Grinder with 3 Speed Control and 1100 Watt Dry Non-Stick soleplate Iron Super Combo (White and Grey, 1 Year Warranty)"/>
        <s v="Sounce Fast Phone Charging Cable &amp; Data Sync USB Cable Compatible for iPhone 13, 12,11, X, 8, 7, 6, 5, iPad Air, Pro, Mini &amp; iOS Devices"/>
        <s v="Kuber Industries Nylon Mesh Laundry Basket|Sturdy Material &amp; Durable Handles|Netted Lightweight Laundry Bag, Size 36 x 36 x 58, Capicity 30 Ltr (Pink)"/>
        <s v="Spigen EZ Fit Tempered Glass Screen Protector for iPhone 14 Pro Max - 2 Pack (Sensor Protection)"/>
        <s v="Havells Ventil Air DX 200mm Exhaust Fan (White)"/>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Kent Gold, Optima, Gold+ Spare Kit"/>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hilips GC1920/28 1440-Watt Non-Stick Soleplate Steam Iron"/>
        <s v="TATA SKY HD Connection with 1 month basic package and free installation"/>
        <s v="Artis AR-45W-MG2 45 Watts MG2 Laptop Adapter/Charger Compatible with MB Air 13‚Äù &amp; MB Air 11‚Äù (14.5 V, 3.1 A) Connector: MG2 (T Tip Connector)"/>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carters Mouse Pad, Desk Mat Extended for Work from Home/Office/Gaming | Vegan PU Leather | Anti-Skid, Anti-Slip, Reversible Splash-Proof ‚Äì Deskspread ~ Navy Blue &amp; Yellow"/>
        <s v="Belkin Apple Certified Lightning to USB Charge and Sync Cable for iPhone, iPad, Air Pods, 39.6 inch (100cm) ‚Äì Black"/>
        <s v="Belkin Apple Certified Lightning to USB Charge and Sync Tough Braided Cable for iPhone, iPad, Air Pods, 3.3 feet (1 meters) ‚Äì Black"/>
        <s v="Zebronics Zeb Wonderbar 10 USB Powered 2.0 Computer Speaker with RGB Lights"/>
        <s v="CARECASE¬Æ Optical Bay 2nd Hard Drive Caddy, 9.5 mm CD/DVD Drive Slot for SSD and HDD"/>
        <s v="Storio Kids Toys LCD Writing Tablet 8.5Inch E-Note Pad Best Birthday Gift for Girls Boys, Multicolor (SC1667)"/>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Philips Hi113 1000-Watt Plastic Body Ptfe Coating Dry Iron, Pack of 1"/>
        <s v="PIDILITE Fevicryl Acrylic Colours Sunflower Kit (10 Colors x 15 ml) DIY Paint, Rich Pigment, Non-Craking Paint for Canvas, Wood, Leather, Earthenware, Metal, Diwali Gifts for Diwali"/>
        <s v="Usha IH2415 1500-Watt Immersion Heater (Silver)"/>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Hp Wired On Ear Headphones With Mic With 3.5 Mm Drivers, In-Built Noise Cancelling, Foldable And Adjustable For Laptop/Pc/Office/Home/ 1 Year Warranty (B4B09Pa)"/>
        <s v="Havells Festiva 1200mm Dust Resistant Ceiling Fan (Gold Mist)"/>
        <s v="Noise Pulse 2 Max Advanced Bluetooth Calling Smart Watch with 1.85'' TFT and 550 Nits Brightness, Smart DND, 10 Days Battery, 100 Sports Mode, Smartwatch for Men and Women - (Jet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HP USB Wireless Spill Resistance Keyboard and Mouse Set with 10m Working Range 2.4G Wireless Technology / 3 Years Warranty (4SC12PA),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boAt LTG 500 Apple MFI Certified for iPhone, iPad and iPod 2Mtr Data Cable(Space Grey)"/>
        <s v="ZEBRONICS Zeb-Fame 5watts 2.0 Multi Media Speakers with AUX, USB and Volume Control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Tecno Spark 8T (Turquoise Cyan, 4GB RAM,64GB Storage) | 50MP AI Camera | 7GB Expandable RAM"/>
        <s v="Sujata Dynamix DX Mixer Grinder, 900W, 3 Jars (White)"/>
        <s v="Classmate 2100117 Soft Cover 6 Subject Spiral Binding Notebook, Single Line, 300 Pages"/>
        <s v="Amazon Basics New Release Nylon USB-A to Lightning Cable Cord, Fast Charging MFi Certified Charger for Apple iPhone, iPad (3-Ft, Rose Gold)"/>
        <s v="Bajaj HM-01 Powerful 250W Hand Mixer, Black"/>
        <s v="realme 10W Fast Charging Micro-USB Cable (Braided,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Gizga Essentials Multi-Purpose Portable &amp; Foldable Wooden Desk for Bed Tray, Laptop Table, Study Table (Black)"/>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DIGITEK¬Æ (DLS-9FT) Lightweight &amp; Portable Aluminum Alloy Light Stand for Ring Light, Reflector, Flash Units, Diffuser, Portrait, Softbox, Studio Lighting &amp; More Ideal for Outdoor &amp; Indoor Shoots"/>
        <s v="Pilot Frixion Clicker Roller Pen (Blue), (9000019529)"/>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Cable Organiser, Cord Management System for PC, TV, Home Theater, Speaker &amp; Cables, Reusable Cable Organizer for Desk, WFH Accessories, Organizer Tape Roll, Reusable Cable Ties Strap"/>
        <s v="Gizga Essentials Spiral Cable Protector Cord Saver for Mac Charger, iPhone Charger, Wire Protector, Lightweight Durable Flexible Wire Winder for Charging Cables, Data Cables, Earphones, Pack of 10"/>
        <s v="Sony Bravia 164 cm (65 inches) 4K Ultra HD Smart LED Google TV KD-65X74K (Black)"/>
        <s v="Prestige PSMFB 800 Watt Sandwich Toaster with Fixed Plates, Black"/>
        <s v="Esquire Laundry Basket Brown, 50 Ltr Capacity(Plastic)"/>
        <s v="E-COSMOS 5V 1.2W Portable Flexible USB LED Light (Colors May Vary, Small) - Set of 2 Pieces"/>
        <s v="Camel Artist Acrylic Color Box - 9ml Tubes, 12 Shades"/>
        <s v="V-Guard Zenora RO+UF+MB Water Purifier | Suitable for water with TDS up to 2000 ppm | 8 Stage Purification with World-class RO Membrane and Advanced UF Membrane | Free PAN India Installation &amp; 1-Year Comprehensive Warranty | 7 Litre, Black"/>
        <s v="V-Guard Divino 5 Star Rated 15 Litre Storage Water Heater (Geyser) with Advanced Safety Features, White"/>
        <s v="ACTIVA 1200 MM HIGH SPEED 390 RPM BEE APPROVED 5 STAR RATED APSRA CEILING FAN BROWN 2 Years Warranty"/>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Parker Classic Gold Gold Trim Ball Pen"/>
        <s v="Robustrion Tempered Glass Screen Protector for iPad 10.2 inch 9th Gen Generation 2021 8th Gen 2020 7th Gen 2019"/>
        <s v="RPM Euro Games Laptop/PC Controller Wired for Windows - 7, 8, 8.1, 10 and XP, Ps3(Upgraded with XYAB Buttons)"/>
        <s v="boAt LTG 500 Apple MFI Certified for iPhone, iPad and iPod 2Mtr Data Cable(Metallic Silver)"/>
        <s v="LS LAPSTER Quality Assured Universal Silicone 15.6&quot; Keyboard Protector Skin|| Keyboard Dust Cover|| Keyboard Skin for 15.6&quot; Laptop| 15.6&quot; Keyguard| (3.93 x 11.81 x 0.39 inches)"/>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Tizum Mouse Pad/ Computer Mouse Mat with Anti-Slip Rubber Base | Smooth Mouse Control | Spill-Resistant Surface for Laptop, Notebook, MacBook, Gaming, Laser/ Optical Mouse, 9.4‚Äùx 7.9‚Äù, Multicolored"/>
        <s v="USHA RapidMix 500-Watt Copper Motor Mixer Grinder with 3 Jars and 5 Years Warranty(Sea Green/White)"/>
        <s v="ZEBRONICS Zeb-Warrior II 10 watts 2.0 Multimedia Speaker with RGB Lights, USB Powered, AUX Input, Volume Control Pod for PC, Laptops, Desktop"/>
        <s v="Inalsa Electric Kettle Prism Inox - 1350 W with LED Illumination &amp; Boro-Silicate Body, 1.8 L Capacity along with Cordless Base, 2 Year Warranty (Black)"/>
        <s v="Noise ColorFit Pro 4 Advanced Bluetooth Calling Smart Watch with 1.72&quot; TruView Display, Fully-Functional Digital Crown, 311 PPI, 60Hz Refresh Rate, 500 NITS Brightness (Charcoal Black)"/>
        <s v="Sujata Powermatic Plus, Juicer Mixer Grinder with Chutney Jar, 900 Watts, 3 Jars (White)"/>
        <s v="Crompton Solarium Qube 15-L 5 Star Rated Storage Water Heater (Geyser) with Free Installation and Connection Pipes (White and Black)"/>
        <s v="Tukzer Fully Foldable Tabletop Desktop Tablet Mobile Stand Holder - Angle &amp; Height Adjustable for Desk, Cradle, Dock, Compatible with Smartphones &amp; Tablets (White)"/>
        <s v="Crompton IHL 251 1500-Watt Immersion Water Heater with Copper Heating Element and IP 68 Protection"/>
        <s v="Apsara Platinum Pencils Value Pack - Pack of 20"/>
        <s v="Zebronics Zeb-Power Wired USB Mouse, 3-Button, 1200 DPI Optical Sensor, Plug &amp; Play, for Windows/Mac"/>
        <s v="Classmate Drawing Book - Unruled, 40 Pages, 210 mm x 297 mm - Pack Of 4"/>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Bajaj Rex 750W Mixer Grinder with Nutri Pro Feature, 4 Jars, White"/>
        <s v="NutriPro Juicer Mixer Grinder - Smoothie Maker - 500 Watts (3 Jars 2 Blades)"/>
        <s v="Fujifilm Instax Mini Single Pack 10 Sheets Instant Film for Fuji Instant Cameras"/>
        <s v="SHOPTOSHOP Electric Lint Remover, Best Lint Shaver for Clothes,Lint Remover for Woolen Clothes ,Lint Remover for Sweaters"/>
        <s v="Usha Aurora 1000 W Dry Iron with Innovative Tail Light Indicator, Weilburger Soleplate (White &amp; Grey)"/>
        <s v="Usha Steam Pro SI 3713, 1300 W Steam Iron, Powerful steam Output up to 18 g/min, Non-Stick Soleplate (White &amp; Blue)"/>
        <s v="Camlin Elegante Fountain Pen - Black/Blue/Red"/>
        <s v="Portronics Konnect L 1.2M POR-1401 Fast Charging 3A 8 Pin USB Cable with Charge &amp; Sync Function (White)"/>
        <s v="Dyazo 6 Angles Adjustable Aluminum Ergonomic Foldable Portable Tabletop Laptop/Desktop Riser Stand Holder Compatible for MacBook, HP, Dell, Lenovo &amp; All Other Notebook (Silver)"/>
        <s v="Samsung Galaxy Watch4 Bluetooth(4.4 cm, Black, Compatible with Android only)"/>
        <s v="HUL Pureit Germkill kit for Advanced 23 L water purifier - 3000 L Capacity, Sand, Multicolour"/>
        <s v="HP K500F Backlit Membrane Wired Gaming Keyboard with Mixed Color Lighting, Metal Panel with Logo Lighting, 26 Anti-Ghosting Keys, and Windows Lock Key / 3 Years Warranty(7ZZ97AA)"/>
        <s v="Sounce Protective Case Cover Compatible Boat Xtend Overall Protective Case TPU HD Clear Ultra-Thin Cover with Unbreakable Screen Gu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KENT 16025 Sandwich Grill 700W | Non-Toxic Ceramic Coating | Automatic Temperature Cut-off with LED Indicator | Adjustable Height Control, Metallic Silver, Standard"/>
        <s v="POPIO Tempered Glass Screen Protector Compatible for iPhone 12 / iPhone 12 Pro with Case Friendly Edge to Edge Coverage and Easy Installation kit, Pack of 1"/>
        <s v="Morphy Richards Icon Superb 750W Mixer Grinder, 4 Jars, Silver and Black"/>
        <s v="Lenovo GX20L29764 65W Laptop Adapter/Charger with Power Cord for Select Models of Lenovo (Round pin) (Black)"/>
        <s v="Usha Goliath GO1200WG Heavy Weight 1200-Watt Dry Iron, 1.8 Kg(Red)"/>
        <s v="Preethi MGA-502 0.4-Litre Grind and Store Jar (White), stainless steel, Set of 1"/>
        <s v="HP 682 Black Original Ink Cartridge"/>
        <s v="GENERIC Ultra-Mini Bluetooth CSR 4.0 USB Dongle Adapter for Windows Computer ( Black:Golden)"/>
        <s v="ATOM Selves-MH 200 GM Digital Pocket Scal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BAJAJ PYGMY MINI 110 MM 10 W HIGH SPEED OPERATION, USB CHARGING, MULTI-CLIP FUNCTION PERSONAL FAN"/>
        <s v="Lifelong LLMG93 500 Watt Duos Mixer Grinder, 2 Stainless Steel Jar (Liquidizing and Chutney Jar)| ABS Body, Stainless Steel Blades, 3 Speed Options with Whip (1 Year Warranty,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Tukzer Gel Mouse Pad Wrist Rest Memory-Foam Ergonomic Mousepad| Cushion Wrist Support &amp; Pain Relief| Suitable for Gaming, Computer, Laptop, Home &amp; Office Non-Slip Rubber Base (Blue)"/>
        <s v="Pigeon by Stovekraft 2 Slice Auto Pop up Toaster. A Smart Bread Toaster for Your Home (750 Watt) (black)"/>
        <s v="Kitchen Mart Stainless Steel South Indian Filter Coffee Drip Maker, Madras Kappi, Drip Decotion Maker160ml (2 Cup)"/>
        <s v="Havells Glydo 1000 watt Dry Iron With American Heritage Non Stick Sole Plate, Aerodynamic Design, Easy Grip Temperature Knob &amp; 2 years Warranty. (Charcoal Blue)"/>
        <s v="Dealfreez Case Compatible with Fire TV Stick 3rd Gen 2021 Full Wrap Silicone Remote Cover Anti-Lost with Loop (D-Black)"/>
        <s v="Maharaja Whiteline Odacio Plus 550-Watt Juicer Mixer Grinder with 3 Jars (Black/Silver)"/>
        <s v="Robustrion [Anti-Scratch] &amp; [Smudge Proof] [S Pen Compatible] Premium Tempered Glass Screen Protector for Samsung Tab S6 Lite 10.4 inch SM-P610/615 [Bubble Free]"/>
        <s v="Philips AC1215/20 Air purifier, removes 99.97% airborne pollutants, 4-stage filtration with True HEPA filter (white)"/>
        <s v="HP Deskjet 2723 AIO Printer, Copy, Scan, WiFi, Bluetooth, USB, Simple Setup Smart App, Ideal for Home."/>
        <s v="Lenovo 600 Bluetooth 5.0 Silent Mouse: Compact, Portable, Dongle-Free Multi-Device connectivity with Microsoft Swift Pair | 3-Level Adjustable DPI up to 2400 | Battery Life: up to 1 yr"/>
        <s v="Prestige Delight PRWO Electric Rice Cooker (1 L, White)"/>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Instant Pot Air Fryer, Vortex 2QT, Touch Control Panel, 360¬∞ EvenCrisp‚Ñ¢ Technology, Uses 95 % less Oil, 4-in-1 Appliance: Air Fry, Roast, Bake, Reheat (Vortex 1.97Litre, Black)"/>
        <s v="VW 80 cm (32 inches) Frameless Series HD Ready LED TV VW32A (Black)"/>
        <s v="VW 60 cm (24 inches) Premium Series HD Ready LED TV VW24A (Black)"/>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Cello Quick Boil Popular Electric Kettle 1 Litre 1200 Watts | Stainless Steel body | Boiler for Water, Silver"/>
        <s v="Coway Professional Air Purifier for Home, Longest Filter Life 8500 Hrs, Green True HEPA Filter, Traps 99.99% Virus &amp; PM 0.1 Particles, Warranty 7 Years (AirMega 150 (AP-1019C))"/>
        <s v="PrettyKrafts Laundry Bag / Basket for Dirty Clothes, Folding Round Laundry Bag,Set of 2, Black Wave"/>
        <s v="Luxor 5 Subject Single Ruled Notebook - A4, 70 GSM, 300 pages"/>
        <s v="ACTIVA Instant 3 LTR 3 KVA SPECIAL Anti Rust Coated Tank Geyser with Full ABS Body with 5 Year Warranty Premium (White)"/>
        <s v="Morphy Richards New Europa 800-Watt Espresso and Cappuccino 4-Cup Coffee Maker (Black)"/>
        <s v="Panasonic SR-WA22H (E) Automatic Rice Cooker, Apple Green, 2.2 Liters"/>
        <s v="CARDEX Digital Kitchen Weighing Machine Multipurpose Electronic Weight Scale With Back Lite LCD Display for Measuring Food, Cake, Vegetable, Fruit (KITCHEN SCALE)"/>
        <s v="10k 8k 4k HDMI Cable, Certified 48Gbps 1ms Ultra High Speed HDMI 2.1 Cable 4k 120Hz 144Hz 2k 165Hz 8k 60Hz Dynamic HDR ARC eARC DTS:X Compatible for Mac Gaming PC Soundbar TV Monitor Laptop PS5 4 Xbox"/>
        <s v="Kuber Industries Waterproof Round Non Wovan Laundry Bag/Hamper|Metalic Printed With Handles|Foldable Bin &amp; 45 Liter Capicity|Size 37 x 37 x 49, Pack of 1 (Beige &amp; Brown)-KUBMART11450"/>
        <s v="Parker Vector Standard Chrome Trim Ball Pen (Ink - Black)"/>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VU 139 cm (55 inches) The GloLED Series 4K Smart LED Google TV 55GloLED (Grey)"/>
        <s v="VU 164 cm (65 inches) The GloLED Series 4K Smart LED Google TV 65GloLED (Grey)"/>
        <s v="Qubo Smart Cam 360 from Hero Group | Made in India | 2MP 1080p Full HD | CCTV Wi-Fi Camera | 360 Degree Coverage| Two Way Talk | Mobile App Connectivity | Night Vision | Cloud &amp; SD Card Recording"/>
        <s v="StyleHouse Lint Remover for Woolen Clothes, Electric Lint Remover, Best Lint Shaver for Clothes"/>
        <s v="Philips GC026/30 Fabric Shaver, Lint Remover for Woolen Sweaters, Blankets, Jackets/Burr Remover Pill Remover from Carpets, Curtains (White)"/>
        <s v="Bajaj Majesty Duetto Gas 6 Ltr Vertical Water Heater ( LPG), White"/>
        <s v="AmazonBasics Digital Optical Coax to Analog RCA Audio Converter Adapter with Fiber Cable"/>
        <s v="AGARO Ace 1600 Watts, 21.5 kPa Suction Power, 21 litres Wet &amp; Dry Stainless Steel Vacuum Cleaner with Blower Function and Washable Dust Bag"/>
        <s v="Portronics Ruffpad 15 Re-Writable LCD Screen 38.1cm (15-inch) Writing Pad for Drawing, Playing, Handwriting Gifts for Kids &amp; Adults (Grey)"/>
        <s v="Monitor AC Stand/Heavy Duty Air Conditioner Outdoor Unit Mounting Bracket"/>
        <s v="Lenovo 130 Wireless Compact Mouse, 1K DPI Optical sensor, 2.4GHz Wireless NanoUSB, 10m range, 3button(left,right,scroll) upto 3M left/right clicks, 10 month battery, Ambidextrous, Ergonomic GY51C12380"/>
        <s v="Myvn 30W Warp/20W Dash Charging Usb Type C Charger Cable Compatible For Cellular Phones Oneplus 8T 8 8Pro 7 Pro / 7T / 7T Pro Nord And Oneplus 3 / 3T / 5 / 5T / 6 / 6T / 7"/>
        <s v="AmazonBasics 108 cm (43 inches) 4K Ultra HD Smart LED Fire TV AB43U20PS (Black)"/>
        <s v="Noise Buds VS402 Truly Wireless in Ear Earbuds, 35-Hours of Playtime, Instacharge, Quad Mic with ENC, Hyper Sync, Low Latency, 10mm Driver, Bluetooth v5.3 and Breathing LED Lights (Neon Black)"/>
        <s v="HP Wired Mouse 100 with 1600 DPI Optical Sensor, USB Plug-and -Play,ambidextrous Design, Built-in Scrolling and 3 Handy Buttons. 3-Years Warranty (6VY96AA)"/>
        <s v="ROYAL STEP - AMAZON'S BRAND - Portable Electric USB Juice Maker Juicer Bottle Blender Grinder Mixer,4 Blades Rechargeable Bottle with (Multi color) (MULTI)"/>
        <s v="Zebronics Zeb Buds C2 in Ear Type C Wired Earphones with Mic, Braided 1.2 Metre Cable, Metallic Design, 10mm Drivers, in Line Mic &amp; Volume Controller (Blue)"/>
        <s v="Tygot Bluetooth Extendable Selfie Sticks with Wireless Remote and Tripod Stand, 3-in-1 Multifunctional Selfie Stick with Tripod Stand Compatible with iPhone/OnePlus/Samsung/Oppo/Vivo and All Phones"/>
        <s v="Bajaj Waterproof 1500 Watts Immersion Rod Heater"/>
        <s v="Boult Audio FXCharge with ENC, 32H Playtime, 5min=7H Type C Fast Charging, Zen ENC, 14.2 mm BoomX Rich Bass, IPX5, Bluetooth Wireless in Ear Earphones Neckband with mic (Black)"/>
        <s v="HP w100 480P 30 FPS Digital Webcam with Built-in Mic, Plug and Play Setup, Wide-Angle View for Video Calling on Skype, Zoom, Microsoft Teams and Other Apps (Black)"/>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LG 1.5 Ton 5 Star AI DUAL Inverter Split AC (Copper, Super Convertible 6-in-1 Cooling, HD Filter with Anti-Virus Protection, 2022 Model, PS-Q19YNZE, White)"/>
        <s v="HP GT 53 XL Cartridge Ink"/>
        <s v="Eureka Forbes Aquasure Amrit Twin Cartridge (Pack of 2), White"/>
        <s v="Bajaj New Shakti Neo 25L Vertical Storage Water Heater (Geyser 25 Litres) 4 Star BEE Rated Heater For Water Heating with Titanium Armour, Swirl Flow Technology, Glasslined Tank(White), 1 Yr Warranty"/>
        <s v="AGARO 33398 Rapid 1000-Watt, 10-Litre Wet &amp; Dry Vacuum Cleaner, with Blower Function (Red &amp; Black)"/>
        <s v="INALSA Air Fryer Digital 4L Nutri Fry - 1400W with Smart AirCrisp Technology| 8-Preset Menu, Touch Control &amp; Digital Display|Variable Temperature &amp; Timer Control|Free Recipe book|2 Yr Warranty (Black)"/>
        <s v="Amkette 30 Pin to USB Charging &amp; Data Sync Cable for iPhone 3G/3GS/4/4s/iPad 1/2/3, iPod Nano 5th/6th Gen and iPod Touch 3rd/4th Gen -1.5m (Black)"/>
        <s v="Classmate Long Notebook - 140 Pages, Single Line, 297mm x 210mm (Pack of 12)"/>
        <s v="Portronics MPORT 31C 4-in-1 USB Hub (Type C to 4 USB-A Ports) with Fast Data Transfer"/>
        <s v="Racold Eterno Pro 25L Vertical 5 Star Storage Water Heater (Geyser) with free Standard Installation and free Installation Pipes"/>
        <s v="SWAPKART Flexible Mobile Tabletop Stand, Metal Built, Heavy Duty Foldable Lazy Bracket Clip Mount Multi Angle Clamp for All Smartphones (Pack of 1), Multi Color"/>
        <s v="pTron Volta Dual Port 12W Smart USB Charger Adapter, Multi-Layer Protection, Made in India, BIS Certified, Fast Charging Power Adaptor Without Cable for All iOS &amp; Android Devices (Black)"/>
        <s v="Tata Swach Bulb 6000-Litre Cartridge, 1 Piece, White, Hollow Fiber Membrane"/>
        <s v="ESN 999 Supreme Quality 1500W Immersion Water Heater Rod (Black)"/>
        <s v="Ambrane 27000mAh Power Bank, 20W Fast Charging, Triple Output, Type C PD (Input &amp; Output), Quick Charge, Li-Polymer, Multi-Layer Protection for iPhone, Smartphones &amp; Other Devices (Stylo Pro, Black)"/>
        <s v="Philips EasyTouch Plus Standing Garment Steamer GC523/60 - 1600 Watt, 5 Steam Settings, Up to 32 g/min steam, with Double Pole"/>
        <s v="SOFLIN Egg Boiler Electric Automatic Off 7 Egg Poacher for Steaming, Cooking, Boiling and Frying (400 Watts, Blue)"/>
        <s v="Tecno Spark 9 (Sky Mirror, 6GB RAM,128GB Storage) | 11GB Expandable RAM | Helio G37 Gaming Processor"/>
        <s v="Parker Quink Ink Bottle, Blue"/>
        <s v="OnePlus 10T 5G (Moonstone Black, 8GB RAM, 128GB Storage)"/>
        <s v="Parker Quink Ink Bottle (Black)"/>
        <s v="AMERICAN MICRONIC- Imported Wet &amp; Dry Vacuum Cleaner, 21 Litre Stainless Steel with Blower &amp; HEPA filter, 1600 Watts 100% Copper Motor 28 KPa suction with washable reusable dust bag (Red/Black/Steel)-AMI-VCD21-1600WDx"/>
        <s v="Synqe USB Type C Fast Charging Cable 2M Charger Cord Data Cable Compatible with Samsung Galaxy M51,Galaxy M31S, S10e S10 S9 S20 Plus, Note10 9 8,M40 A50 A70, Redmi Note 9, Moto G7, Poco F1 (2M, Grey)"/>
        <s v="Western Digital WD Green SATA 240GB Internal SSD Solid State Drive - SATA 6Gb/s 2.5 inches - WDS240G3G0A"/>
        <s v="Quantum QHM-7406 Full-Sized Keyboard with () Rupee Symbol, Hotkeys and 3-pieces LED function for Desktop/Laptop/Smart TV Spill-Resistant Wired USB Keyboard with 10 million keystrokes lifespan (Black)"/>
        <s v="Bajaj DX-2 600W Dry Iron with Advance Soleplate and Anti-Bacterial German Coating Technology, Grey"/>
        <s v="SaleOn‚Ñ¢ Portable Storage Organizer Bag for Earphone USB Cable Power Bank Mobile Charger Digital Gadget Hard Disk, Water Resistance Material - Dark Grey"/>
        <s v="ZEBRONICS Zeb-Comfort Wired USB Mouse, 3-Button, 1000 DPI Optical Sensor, Plug &amp; Play, for Windows/Mac, Black"/>
        <s v="PHILIPS Digital Air Fryer HD9252/90 with Touch Panel, uses up to 90% less fat, 7 Pre-set Menu, 1400W, 4.1 Liter, with Rapid Air Technology (Black), Large"/>
        <s v="Kodak 80 cm (32 Inches) HD Ready LED TV Kodak 32HDX900S (Black)"/>
        <s v="TCL 108 cm (43 inches) 4K Ultra HD Certified Android Smart LED TV 43P615 (Black)"/>
        <s v="Storite USB 3.0 Cable A to Micro B high Speed Upto 5 Gbps Data Transfer Cable for Portable External Hard Drive - (20cm), Black"/>
        <s v="Morphy Richards OFR Room Heater, 09 Fin 2000 Watts Oil Filled Room Heater , ISI Approved (OFR 9 Grey)"/>
        <s v="Xiaomi Pad 5| Qualcomm Snapdragon 860| 120Hz Refresh Rate| 6GB, 128GB| 2.5K+ Display (10.95-inch/27.81cm)|1 Billion Colours| Dolby Vision Atmos| Quad Speakers| Wi-Fi| Gray"/>
        <s v="Tata Sky Universal Remote"/>
        <s v="boAt Stone 250 Portable Wireless Speaker with 5W RMS Immersive Audio, RGB LEDs, Up to 8HRS Playtime, IPX7 Water Resistance, Multi-Compatibility Modes(Black)"/>
        <s v="AGARO Esteem Multi Kettle 1.2 Litre, 600W with 3 Heating Modes &amp; Rapid Boil Technology"/>
        <s v="Duracell Chhota Power AA Battery Set of 10 Pcs"/>
        <s v="Hi-Mobiler iPhone Charger Lightning Cable,2 Pack Apple MFi Certified USB iPhone Fast Chargering Cord,Data Sync Transfer for 13/12/11 Pro Max Xs X XR 8 7 6 5 5s iPad iPod More Model Cell Phone Cables"/>
        <s v="Tabelito¬Æ Polyester Foam, Nylon Hybrid laptopss Bag Sleeve Case Cover Pouch for laptopss Apple/Dell/Lenovo/ Asus/ Hp/Samsung/Mi/MacBook/Ultrabook/Thinkpad/Ideapad/Surfacepro (15.6 inches /39.6cm, Blue) laptopsss"/>
        <s v="ENEM Sealing Machine | 12 Inch (300 mm) | 1 Year Warranty | Full Customer Support | Beep Sound Function | Plastic Packing Machine | Plastic Bag Sealing Machine | Heat Sealer Machine | Plastic Sealing Machine | Blue | Made in India"/>
        <s v="Ikea 903.391.72 Polypropylene Plastic Solid Bevara Sealing Clip (Multicolour) - 30 Pack, Adjustable"/>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KENT 16026 Electric Kettle Stainless Steel 1.8 L | 1500W | Superfast Boiling | Auto Shut-Off | Boil Dry Protection | 360¬∞ Rotating Base | Water Level Indicator"/>
        <s v="Zebronics Zeb-Jaguar Wireless Mouse, 2.4GHz with USB Nano Receiver, High Precision Optical Tracking, 4 Buttons, Plug &amp; Play, Ambidextrous, for PC/Mac/Laptop (Black+Grey)"/>
        <s v="Sujata Dynamix, Mixer Grinder, 900 Watts, 3 Jars (White)"/>
        <s v="SUJATA Powermatic Plus, Juicer Mixer Grinder, 900 Watts, 2 Jars (White)"/>
        <s v="Ambrane Unbreakable 3 in 1 Fast Charging Braided Multipurpose Cable for Speaker with 2.1 A Speed - 1.25 meter, Black"/>
        <s v="Vedini Transparent Empty Refillable Reusable Fine Mist Spray Bottle for Perfume, Travel with DIY Sticker Set ( 100ml, Pack of 4)"/>
        <s v="PC SQUARE Laptop Tabletop Stand/ Computer Tablet Stand 6 Angles Adjustable Aluminum Ergonomic Foldable Portable Desktop Holder Compatible with MacBook, HP, Dell, Lenovo &amp; All Other Notebook (Silver)"/>
        <s v="Model-P4 6 Way Swivel Tilt Wall Mount 32-55-inch Full Motion Cantilever for LED,LCD and Plasma TV's"/>
        <s v="HUMBLE Dynamic Lapel Collar Mic Voice Recording Filter Microphone for Singing Youtube SmartPhones, Black"/>
        <s v="Havells Cista Room Heater, White, 2000 Watt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Universal Remote Control for All Sony TV for All LCD LED and Bravia TVs Remote"/>
        <s v="Amozo Ultra Hybrid Camera and Drop Protection Back Cover Case for iPhone 13 (TPU + Polycarbonate | Crystal Transparent)"/>
        <s v="Campfire Spring Chef Prolix Instant Portable Water Heater Geyser 1Ltr. for Use Home Stainless Steel Baking Rack | Restaurant | Office | Labs | Clinics | Saloon | with Installation Kit (With MCB)"/>
        <s v="Samsung 24-inch(60.46cm) FHD Monitor, IPS, 75 Hz, Bezel Less Design, AMD FreeSync, Flicker Free, HDMI, D-sub, (LF24T350FHWXXL, Dark Blue Gray)"/>
        <s v="Classmate Octane Neon- 25 Blue Gel Pens | Smooth Writing Pens| Water-proof Ink For Smudge-free Writing| Preferred By Students For Exam &amp; Class Notes| Study At Home Essential"/>
        <s v="HP 65W AC Laptops Charger Adapter 4.5mm for HP Pavilion Black (Without Power Cable)"/>
        <s v="Bajaj RHX-2 800-Watt Room Heater (White)"/>
        <s v="Croma 80 cm (32 Inches) HD Ready LED TV (CREL7369, Black) (2021 Model)"/>
        <s v="ESnipe Mart Worldwide Travel Adapter with Build in Dual USB Charger Ports with 125V 6A, 250V Protected Electrical Plug for Laptops, Cameras (White)"/>
        <s v="Prestige Clean Home Water Purifier Cartridge"/>
        <s v="Candes 10 Litre Perfecto 5 Star Rated Automatic Instant Storage Electric Water Heater with Special Metal Body Anti Rust Coating With Installation Kit, 2KW Geyser (Ivory)"/>
        <s v="Philips HD9306/06 1.5-Litre Electric Kettle (Multicolor)"/>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Crucial P3 500GB PCIe 3.0 3D NAND NVMe M.2 SSD, up to 3500MB/s - CT500P3SSD8"/>
        <s v="Parker Vector Camouflage Gift Set - Roller Ball Pen &amp; Parker Logo Keychain (Black Body, Blue Ink), 2 Piece Set"/>
        <s v="RPM Euro Games Gaming Mousepad Speed Type Extended Large (Size - 800 mm x 300 mm x 3 mm)"/>
        <s v="Pilot V7 Liquid Ink Roller Ball Pen (2 Blue + 1 Black)"/>
        <s v="LAPSTER Accessories Power Cable Cord 2 Pin Laptop Adapter and Tape Recorder 1.5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Bajaj Minor 1000 Watts Radiant Room Heater (Steel, ISI Approved)"/>
        <s v="Offbeat¬Æ - DASH 2.4GHz Wireless + Bluetooth 5.1 Mouse, Multi-Device Dual Mode Slim Rechargeable Silent Click Buttons Wireless Bluetooth Mouse, 3 Adjustable DPI, Works on 2 devices at the same time with a switch button for Windows/Mac/Android/Ipad/Smart TV"/>
        <s v="Elv Mobile Phone Mount Tabletop Holder for Phones and Tablets - Black"/>
        <s v="Storite USB 2.0 A to Mini 5 pin B Cable for External HDDS/Camera/Card Readers 35cm"/>
        <s v="Borosil Prime Grill Sandwich Maker (Grey)"/>
        <s v="Multifunctional 2 in 1 Electric Egg Boiling Steamer Egg Frying Pan Egg Boiler Electric Automatic Off with Egg Boiler Machine Non-Stick Electric Egg Frying Pan-Tiger Woods (Multy)"/>
        <s v="akiara - Makes life easy Electric Handy Sewing/Stitch Handheld Cordless Portable White Sewing Machine for Home Tailoring, Hand Machine | Mini Silai | White Hand Machine with Adapter"/>
        <s v="INKULTURE Stainless_Steel Measuring Cups &amp; Spoon Combo for Dry or Liquid/Kitchen Gadgets for Cooking &amp; Baking Cakes/Measuring Cup Set Combo with Handles (Set of 4 Cups &amp; 4 Spoons)"/>
        <s v="Lava A1 Josh 21(Blue Silver) -Dual Sim,Call Blink Notification,Military Grade Certified with 4 Day Battery Backup, Keypad Mobile"/>
        <s v="HP M270 Backlit USB Wired Gaming Mouse with 6 Buttons, 4-Speed Customizable 2400 DPI, Ergonomic Design, Breathing LED Lighting, Metal Scroll Wheel, Lightweighted / 3 Years Warranty (7ZZ87AA), Black"/>
        <s v="Sujata Chutney Steel Jar, 400 ml, (White), Stainless Steel"/>
        <s v="Philips EasySpeed Plus Steam Iron GC2145/20-2200W, Quick Heat Up with up to 30 g/min steam, 110 g steam Boost, Scratch Resistant Ceramic Soleplate, Vertical steam &amp; Drip-Stop"/>
        <s v="AGARO Imperial 240-Watt Slow Juicer with Cold Press Technology"/>
        <s v="Singer Aroma 1.8 Liter Electric Kettle High Grade Stainless Steel with Cool and Touch Body and Cordless Base, 1500 watts, Auto Shut Off with Dry Boiling (Silver/Black)"/>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akiara - Makes life easy Mini Sewing Machine for Home Tailoring use | Mini Silai Machine with Sewing Kit Set Sewing Box with Thread Scissors, Needle All in One Sewing Accessories (White &amp; Purple)"/>
        <s v="Sony WI-C100 Wireless Headphones with Customizable Equalizer for Deep Bass &amp; 25 Hrs Battery, DSEE-Upscale, Splash Proof, 360RA, Fast Pair, in-Ear Bluetooth Headset with mic for Phone Calls (Black)"/>
        <s v="MYVN LTG to USB for¬†Fast Charging &amp; Data Sync USB Cable Compatible for iPhone 5/5s/6/6S/7/7+/8/8+/10/11, iPad Air/Mini, iPod and iOS Devices (1 M)"/>
        <s v="Amazon Basics 10.2 Gbps High-Speed 4K HDMI Cable with Braided Cord, 1.8 Meter, Dark Grey"/>
        <s v="iBELL SEK15L Premium 1.5 Litre Stainless Steel Electric Kettle,1500W Auto Cut-Off Feature,Silver with Black"/>
        <s v="Brayden Fito Atom Rechargeable Smoothie Blender with 2000 mAh Battery and 3.7V Motor with 400ml Tritan Jar (Blue)"/>
        <s v="Bulfyss Stainless Steel Digital Kitchen Weighing Scale &amp; Food Weight Machine for Diet, Nutrition, Health, Fitness, Baking &amp; Cooking (5Kgs, Stainless Steel, 2 Years Warranty)"/>
        <s v="Airtel DigitalTV DTH Television, Setup Box Remote Compatible for SD and HD Recording (Black)"/>
        <s v="Redmi 11 Prime 5G (Meadow Green, 4GB RAM 64GB ROM) | Prime Design | MTK Dimensity 700 | 50 MP Dual Cam | 5000mAh | 7 Band 5G"/>
        <s v="Redmi 11 Prime 5G (Thunder Black, 4GB RAM, 64GB Storage) | Prime Design | MTK Dimensity 700 | 50 MP Dual Cam | 5000mAh | 7 Band 5G"/>
        <s v="Balzano High Speed Nutri Blender/Mixer/Smoothie Maker - 500 Watt - Silver, 2 Jar"/>
        <s v="Portronics MPORT 31 4 Ports USB Hub (USB A to 4 USB-A Ports 4 in 1 Connector USB HUB(Grey)"/>
        <s v="Solidaire 550-Watt Mixer Grinder with 3 Jars (Black) (SLD-550-B)"/>
        <s v="Duracell Ultra Alkaline D Battery, 2 Pcs"/>
        <s v="Pick Ur Needs¬Æ Lint Remover for Clothes High Range Rechargeable Lint Shaver for All Types of Clothes, Fabrics, Blanket with 1 Extra Blade Multicolor (Rechargeable)"/>
        <s v="Storite High Speed Micro USB 3.0 Cable A to Micro B for External &amp; Desktop Hard Drives 45cm"/>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STRIFF Laptop Tabletop Stand, Fold-Up, Adjustable, Ventilated, Portable Holder for Desk, Aluminum Foldable Laptop Ergonomic Compatibility with up to 15.6-inch Laptop, All Mac, Tab, and Mobile (Silver)"/>
        <s v="Philips Handheld Garment Steamer GC360/30 - Vertical &amp; Horizontal Steaming, 1200 Watt, up to 22g/min"/>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Wings Phantom Pro Earphones Gaming Earbuds with LED Battery Indicator, 50ms Low Latency, Bluetooth 5.3, 40 Hours Playtime, MEMs Mic, IPX4 Resist, 12mm Driver, 500mah case, Headphones, (Black TWS)"/>
        <s v="Heart Home Waterproof Round Non Wovan Laundry Bag/Hamper|Metalic Printed With Handles|Foldable Bin &amp; 45 Liter Capicity|Size 37 x 37 x 49, Pack of 1 (Grey &amp; Black)-HEARTXY11447"/>
        <s v="PHILIPS Air Fryer HD9200/90, uses up to 90% less fat, 1400W, 4.1 Liter, with Rapid Air Technology (Black), Large"/>
        <s v="beatXP Kitchen Scale Multipurpose Portable Electronic Digital Weighing Scale | Weight Machine With Back light LCD Display | White |10 kg | 2 Year Warranty |"/>
        <s v="Belkin Apple Certified Lightning To Type C Cable, Tough Unbreakable Braided Fast Charging For Iphone, Ipad, Air Pods, 3.3 Feet (1 Meters)    White"/>
        <s v="Belkin Apple Certified Lightning To Type C Cable, Fast Charging For Iphone, Ipad, Air Pods, 3.3 Feet (1 Meters)    White"/>
        <s v="Philips EasySpeed Plus Steam Iron GC2147/30-2400W, Quick Heat up with up to 30 g/min steam, 150g steam Boost, Scratch Resistant Ceramic Soleplate, Vertical steam, Drip-Stop"/>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Boult Audio Omega with 30dB ANC+ ENC, 32H Playtime, 45ms Latency Gaming Mode, Quad Mic Zen ENC, 3 Equalizer Modes, ANC, Type-C Fast Charging, IPX5 True Wireless in Ear Bluetooth Earbuds (Black)"/>
        <s v="Milk Frother, Immersion Blender Cordlesss Foam Maker USB Rechargeable Small Mixer Handheld with 2 Stainless WhisksÔºåWisker for Stirring 3-Speed Adjustable Mini Frother for Cappuccino Latte Coffee Egg"/>
        <s v="ZEBRONICS ZEB-USB150WF1 WiFi USB Mini Adapter Supports 150 Mbps Wireless Data, Comes with Advanced Security WPA/WPA2 encryption Standards"/>
        <s v="Parker Moments Vector Timecheck Gold Trim Roller Ball Pen (Black)"/>
        <s v="LRIPL Compatible Sony Bravia LCD/led Remote Works with Almost All Sony led/LCD tv's"/>
        <s v="Ambrane 60W / 3A Type C Fast Charging Unbreakable 1.5m L Shaped Braided Cable, PD Technology, 480Mbps Data Transfer for Smartphones, Tablet, Laptops &amp; other type c devices (ABLC10, Black)"/>
        <s v="Storite USB Extension Cable USB 3.0 Male to Female Extension Cable High Speed 5GBps Extension Cable Data Transfer for Keyboard, Mouse, Flash Drive, Hard Drive, Printer and More- 1.5M - Blue"/>
        <s v="Black + Decker BD BXIR2201IN 2200-Watt Cord &amp; Cordless Steam Iron (Green)"/>
        <s v="Syska SDI-07 1000 W Stellar with Golden American Heritage Soleplate Dry Iron (Blue)"/>
        <s v="KENT 11054 Alkaline Water Filter Pitcher 3.5 L | Chemical-Free Water with Balanced pH Levels 8.0 to 9.5 | Solves Acidity Issue | Equipped with Carbon and Sediment Filter - Grey"/>
        <s v="Maharaja Whiteline Lava Neo 1200-Watts Halogen Heater (White and Red)"/>
        <s v="ZEBRONICS Zeb-Sound Bomb N1 True Wireless in Ear Earbuds with Mic ENC, Gaming Mode (up to 50ms), up to 18H Playback, BT V5.2, Fidget Case, Voice Assistant, Splash Proof, Type C (Midnight Black)"/>
        <s v="CP PLUS 2MP Full HD Smart Wi-fi CCTV Security Camera | 360¬∞ with Pan Tilt | Two Way Talk | Cloud Monitor | Motion Detect | Night Vision | Supports SD Card (Up to 128 GB) | Alexa &amp; Ok Google | CP-E21A"/>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Lifelong LLMG74 750 Watt Mixer Grinder with 3 Jars (White and Grey)"/>
        <s v="Havells Instanio 10 Litre Storage Water Heater with Flexi Pipe and Free installation (White Blue)"/>
        <s v="MI 33W SonicCharge 2.0 USB Charger for Cellular Phones - White"/>
        <s v="FIGMENT Handheld Milk Frother Rechargeable, 3-Speed Electric Frother for Coffee with 2 Whisks and Coffee Decoration Tool, Coffee Frother Mixer, CRESCENT ENTERPRISES VRW0.50BK (A1)"/>
        <s v="Ambrane Mobile Holding Stand, 180¬∞ Perfect View, Height Adjustment, Wide Compatibility, Multipurpose, Anti-Skid Design (Twistand, Black)"/>
        <s v="Bajaj New Shakti Neo 10L Vertical Storage Water Heater (Geyser 10 Litres) 4 Star BEE Rated Heater For Water Heating with Titanium Armour, Swirl Flow Technology, Glasslined Tank(White), 1 Yr Warrant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ZEBRONICS Zeb-Astra 20 Wireless BT v5.0 Portable Speaker with 10W RMS Output, TWS, 10H Backup Approx, Built in Rechargeable Battery FM Radio, AUX, mSD, USB, Call Function and Dual 52mm Drivers Multi"/>
        <s v="KENT 16055 Amaze Cool Touch Electric Kettle 1.8 L 1500 W | Plastic Outer &amp; Stainless Steel Inside body | Auto shut off Over heating protection | Multipurpose hot water Kettle | 1 Year Warranty"/>
        <s v="SVM Products Unbreakable Set Top Box Stand with Dual Remote Holder (Black)"/>
        <s v="Kodak 139 cm (55 inches) 4K Ultra HD Smart LED TV 55CA0909 (Black)"/>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Classmate Long Book - Unruled, 160 Pages, 314 mm x 194 mm - Pack Of 3"/>
        <s v="Duracell 38W Fast Car Charger Adapter with Dual Output. Quick Charge, Type C PD 20W &amp; Qualcomm Certified 3.0 Compatible for iPhone, All Smartphones, Tablets &amp; More (Copper &amp; Black)"/>
        <s v="Tarkan Portable Folding Laptop Desk for Bed, Lapdesk with Handle, Drawer, Cup &amp; Mobile/Tablet Holder for Study, Eating, Work (Black)"/>
        <s v="ZEBRONICS Aluminium Alloy Laptop Stand, Compatible with 9-15.6 inch Laptops, 7 Angles Adjustable, Anti Slip Silicon Rubber Pads, Foldable, Velvet Pouch Inside, Zeb-NS2000 (Dark Grey)"/>
        <s v="Toshiba 108 cm (43 inches) V Series Full HD Smart Android LED TV 43V35KP (Silver)"/>
        <s v="Rico Japanese Technology Rechargeable Wireless Electric Chopper with Replacement Warranty - Stainless Steel Blades, One Touch Operation, 10 Seconds Chopping, Mincing Vegetable, Meat - 250 ML, 30 Watts"/>
        <s v="Verilux¬Æ USB C Hub Multiport Adapter- 6 in 1 Portable Aluminum Type C Hub with 4K HDMI Output, USB 2.0/3.0 Ports, SD/Micro SD Card Reader Compatible for MacBook Pro 2016-2020, MacBook Air 2018-2020, Type-C Devices"/>
        <s v="Lint Roller with 40 Paper Sheets, 22 x 5 cm (Grey)"/>
        <s v="Lifelong LLSM120G Sandwich Griller , Classic Pro 750 W Sandwich Maker with 4 Slice Non-Stick Fixed Plates for Sandwiches at Home with 1 Year Warranty (Black)"/>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Acer 80 cm (32 inches) S Series HD Ready Android Smart LED TV AR32AR2841HDSB (Black)"/>
        <s v="Acer 139 cm (55 inches) H Series 4K Ultra HD Android Smart LED TV AR55AR2851UDPRO (Black)"/>
        <s v="Prestige PWG 07 Wet Grinder, 2L (Multicolor) with Coconut Scraper and Atta Kneader Attachments, 200 Watt"/>
        <s v="Portronics Toad 23 Wireless Optical Mouse with 2.4GHz, USB Nano Dongle, Optical Orientation, Click Wheel, Adjustable DPI(Black)"/>
        <s v="Brayden Chopro, Electric Vegetable Chopper for Kitchen with 500 ML Capacity, 400 Watts Copper Motor and 4 Bi-Level SS Blades (Black)"/>
        <s v="Nokia 8210 4G Volte keypad Phone with Dual SIM, Big Display, inbuilt MP3 Player &amp; Wireless FM Radio | Blue"/>
        <s v="Isoelite Remote Compatible for Samsung LED/LCD Remote Control Works with All Samsung LED/LCD TV Model No :- BN59-607A (Please Match The Image with Your Old Remote)"/>
        <s v="SWAPKART Portable Flexible Adjustable Eye Protection USB LED Desk Light Table Lamp for Reading, Working on PC, Laptop, Power Bank, Bedroom ( Multicolour )"/>
        <s v="Croma 1100 W Dry Iron with Weilburger Dual Soleplate Coating (CRSHAH702SIR11, White)"/>
        <s v="KINGONE Wireless Charging Pencil (2nd Generation) for iPad with Magnetic and Tilt Sensitive, Palm Rejection, Compatible with Apple iPad Pro 11 inch 1/2/3/4, iPad Pro 12.9 Inch 3/4/5/6, iPad Air 4/5, mini6"/>
        <s v="Hisense 126 cm (50 inches) Bezelless Series 4K Ultra HD Smart LED Google TV 50A6H (Black)"/>
        <s v="Lapster Gel Mouse pad with Wrist Rest , Gaming Mouse Pad with Lycra Cloth Nonslip for Laptop , Computer, , Home &amp; Office (Black)"/>
        <s v="Borosil Rio 1.5 L Electric Kettle, Stainless Steel Inner Body, Boil Water For Tea, Coffee, Soup, Silver"/>
        <s v="Kanget [2 Pack] Type C Female to USB A Male Charger | Charging Cable Adapter Converter compatible for iPhone 14, 13, 12,11 Pro Max/Mini/XR/XS/X/SE, Samsung S20 ultra/S21/S10/S8/S9/MacBook Pro iPad (Grey)"/>
        <s v="USHA Heat Convector 812 T 2000-Watt with Instant Heating Feature (Black)"/>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Amozo Ultra Hybrid Camera and Drop Protection Back Cover Case for iPhone 13 (Polycarbonate| Back Transparent - Sides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KONVIO NEER 10 Inch Spun Filter (PP SPUN) Cartridge Compatible for 10 Inch Pre-Filter Housing of Water Purifier | Pack of 4 Spun"/>
        <s v="Sujata Supermix, Mixer Grinder, 900 Watts, 3 Jars (White)"/>
        <s v="BESTOR¬Æ LCD Writing Tablet/pad 12 inches | Electronic Writing Scribble Board for Kids | Kids Learning Toy | Portable Ruff for LCD Paperless Memo Digital Tablet Notepad E-Writer/Writing/Drawing Pad Home/School/Office (Black)"/>
        <s v="Storite USB 2.0 A to Mini 5 pin B Cable for External HDDS/Camera/Card Readers (150cm - 1.5M)"/>
        <s v="PrettyKrafts Laundry Basket for clothes with Lid &amp; Handles, Toys Organiser, 75 Ltr Grey"/>
        <s v="Wipro Vesta Electric Egg Boiler, 360 Watts, 3 Boiling Modes, Stainless Steel Body and Heating Plate, Boils up to 7 Eggs at a time, Automatic Shut Down, White, Standard (VB021070)"/>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Sounce Spiral Charger Cable Protector Data Cable Saver Charging Cord Protective Cable Cover Headphone MacBook Laptop Earphone Cell Phone Set of 3 (Cable Protector (12 Units))"/>
        <s v="Eco Crystal J 5 inch Cartridge (Pack of 2)"/>
        <s v="Black+Decker Handheld Portable Garment Steamer 1500 Watts with Anti Calc (Violet)"/>
        <s v="Havells Glaze 74W Pearl Ivory Gold Ceiling Fan, Sweep: 1200 Mm"/>
        <s v="Smashtronics¬Æ - Case for Firetv Remote, Fire Stick Remote Cover Case, Silicone Cover for TV Firestick 4K/TV 2nd Gen(3rd Gen) Remote Control - Light Weight/Anti Slip/Shockproof (Black)"/>
        <s v="Airtel DigitalTV DTH Remote SD/HD/HD Recording Compatible for Television (Shining Black )"/>
        <s v="MI Xiaomi 22.5W Fast USB Type C Charger Combo for Tablets - White"/>
        <s v="Redragon K617 Fizz 60% Wired RGB Gaming Keyboard, 61 Keys Compact Mechanical Keyboard w/White and Grey Color Keycaps, Linear Red Switch, Pro Driver/Software Supported"/>
        <s v="Bulfyss Plastic Sticky Lint Roller Hair Remover Cleaner Set of 5 Rolls 150 Sheets, 30 Sheets Each roll Lint Roller Remover for Clothes, Furniture, Carpet, Dog Fur, Sweater, Dust &amp; Dirt"/>
        <s v="V-Guard Zio Instant Water Geyser | 3 Litre | 3000 W Heating | White-Blue | | 2 Year Warranty"/>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iFFALCON 80 cm (32 inches) HD Ready Smart LED TV¬†32F53 (Black)"/>
        <s v="PHILIPS Handheld Garment Steamer STH3000/20 - Compact &amp; Foldable, Convenient Vertical Steaming, 1000 Watt Quick Heat Up, up to 20g/min, Kills 99.9%* Bacteria (Reno Blue), Small"/>
        <s v="Classmate Pulse Spiral Notebook - 240 mm x 180 mm, Soft Cover, 200 Pages, Unruled"/>
        <s v="Hisense 108 cm (43 inches) 4K Ultra HD Smart Certified Android LED TV 43A6GE (Black)"/>
        <s v="Posh 1.5 Meter High Speed Gold Plated HDMI Male to Female Extension Cable (Black)"/>
        <s v="Themisto 350 Watts Egg Boiler-Blue"/>
        <s v="Caprigo Heavy Duty TV Wall Mount Bracket for 14 to 32 Inch LED/HD/Smart TV‚Äôs, Universal Fixed TV Wall Mount Stand (M452)"/>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Caprigo Heavy Duty TV Wall Mount Stand for 12 to 27 inches LED/LCD/Monitor Screen's, Full Motion Rotatable Universal TV &amp; Monitor Wall Mount Bracket with Swivel &amp; Tilt Adjustments (Single Arm - M416)"/>
        <s v="Boult Audio BassBuds Oak in-Ear Wired Earphones with 10mm Extra Bass Driver and HD Sound with mic(Brown)"/>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Lifelong LLQH922 Regalia 800 W (ISI Certified) Quartz Room Heater with 2 Power settings, Overheating Protection, 2 Rod Heater (1 Year Warranty, White)"/>
        <s v="USHA 1212 PTC with Adjustable Thermostat Fan Heater (Black/Brown, 1500-Watts)."/>
        <s v="Wipro Smartlife Super Deluxe Dry Iron- 1000W"/>
        <s v="Cafe JEI French Press Coffee and Tea Maker 600ml with 4 Level Filtration System, Heat Resistant Borosilicate Glass (Black, 600ml)"/>
        <s v="Kuber Industries Waterproof Round Laundry Bag/Hamper|Polka Dots Print Print with Handles|Foldable Bin &amp; 45 Liter Capicity|Size 37 x 37 x 49, Pack of 1(Black &amp; White)- CTKTC044992"/>
        <s v="Gizga Essentials Laptop Bag Sleeve Case Cover Pouch with Handle for 14.1 Inch Laptop for Men &amp; Women, Padded Laptop Compartment, Premium Zipper Closure, Water Repellent Nylon Fabric, Grey"/>
        <s v="Reffair AX30 [MAX] Portable Air Purifier for Car, Home &amp; Office | Smart Ionizer Function | H13 Grade True HEPA Filter [Internationally Tested] Aromabuds Fragrance Option - Black"/>
        <s v="Noir Aqua - 5pcs PP Spun Filter + 1 Spanner | for All Types of RO Water purifiers (5 Piece, White, 10 Inch, 5 Micron) - RO Spun Filter Cartridge Sponge Replacement Water Filter Candle"/>
        <s v="AmazonBasics 10.2 Gbps High-Speed 4K HDMI Cable with Braided Cord (10-Foot, Dark Grey)"/>
        <s v="Amazon Basics Multipurpose Foldable Laptop Table with Cup Holder, Brown"/>
        <s v="TTK Prestige Limited Orion Mixer Grinder 500 Watts, 3 Jars (1200ml, 1000ml, 500ml) (Red)"/>
        <s v="King Shine Multi Retractable 3.0A Fast Charger Cord, Multiple Charging Cable 4Ft/1.2m 3-in-1 USB Charge Cord Compatible with Phone/Type C/Micro USB for All Android and iOS Smartphones (Random Colour)"/>
        <s v="INOVERA World Map Extended Anti Slip Rubber Gaming Stitched Mouse Pad Desk Mat for Computer Laptop (Black, 900L x 400B x 2H mm)"/>
        <s v="Gilary Multi Charging Cable, 3 in 1 Nylon Braided Fast Charging Cable for iPhone Micro USB Type C Mobile Phone | Colour May Vary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G 80 cm (32 inches) HD Ready Smart LED TV 32LQ576BPSA (Ceramic Black)"/>
        <s v="PrettyKrafts Folding Laundry Basket for Clothes with Lid &amp; Handle, Toys Organiser, 75 Litre, (Pack of 1), Mushroom Print"/>
        <s v="LOHAYA Remote Compatible for Mi Smart LED TV 4A Remote Control (32&quot;/43&quot;) [ Compatible for Mi Tv Remote Control ] [ Compatible for Mi Smart LED Tv Remote Control ]"/>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AGARO Supreme High Pressure Washer, 1800 Watts, 120 Bars, 6.5L/Min Flow Rate, 8 Meters Outlet Hose, Portable, for Car,Bike and Home Cleaning Purpose, Black and Orange"/>
        <s v="InstaCuppa Portable Blender for Smoothie, Milk Shakes, Crushing Ice and Juices, USB Rechargeable Personal Blender Machine for Kitchen with 2000 mAh Rechargeable Battery, 150 Watt Motor, 400 ML"/>
        <s v="Akiara¬Æ - Makes life easy Mini Sewing Machine with Table Set | Tailoring Machine | Hand Sewing Machine with extension table, foot pedal, adapter"/>
        <s v="Lifelong LLEK15 Electric Kettle 1.5L with Stainless Steel Body, Easy and Fast Boiling of Water for Instant Noodles, Soup, Tea etc. (1 Year Warranty, Silver)"/>
        <s v="Demokrazy New Nova Lint Cum Fuzz Remover for All Woolens Sweaters, Blankets, Jackets Remover Pill Remover from Carpets, Curtains (Pack of 1)"/>
        <s v="Bajaj OFR Room Heater, 13 Fin 2900 Watts Oil Filled Room Heater with 400W PTC Ceramic Fan Heater, ISI Approved (Majesty 13F Plus Black)"/>
        <s v="TVARA LCD Writing Tablet, 8.5&quot; Inch Colorful Toddler Doodle Board Drawing Tablet, Erasable Reusable Electronic Drawing Pads, Educational and Learning Tool for 3-6 Years Old Boy and Girls Mix Colors"/>
        <s v="Eveready Red 1012 AAA Batteries - Pack of 10"/>
        <s v="Kitchen Kit Electric Kettle, 1.8L Stainless Steel Tea Kettle, Fast Boil Water Warmer with Auto Shut Off and Boil Dry Protection Tech"/>
        <s v="House of Quirk Reusable Sticky Picker Cleaner Easy-Tear Sheets Travel Pet Hair Lint Rollers Brush (10cm Sheet, Set of 3 Rolls, 180 Sheets, 60 Sheets Each roll Lint Roller Remover, Multicolou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VU 108 cm (43 inches) Premium Series Full HD Smart LED TV 43GA (Black)"/>
        <s v="Eureka Forbes car Vac 100 Watts Powerful Suction Vacuum Cleaner with Washable HEPA Filter, 3 Accessories,Compact,Light Weight &amp; Easy to use (Black and Red)"/>
        <s v="Macmillan Aquafresh 5 Micron PS-05 10&quot; in PP Spun Filter Candle Set for All Type RO Water Purifier 10 inch (4)"/>
        <s v="Bajaj New Shakti Neo Plus 15 Litre 4 Star Rated Storage Water Heater (Geyser) with Multiple Safety System, White"/>
        <s v="Pigeon 1.5 litre Hot Kettle and Stainless Steel Water Bottle Combo used for boiling Water, Making Tea and Coffee, Instant Noodles, Soup, 1500 Watt with Auto Shut- off Feature - (Silver)"/>
        <s v="Ambrane Fast 100W Output Cable with Type-C to Type-C for Mobile, Laptop, Macbook &amp; Table Charging, 480mbps Data Sync Speed, Braided Cable, 1.5m Length (ABCC-100, Black-Grey)"/>
        <s v="iBELL Castor CTEK15L Premium 1.5 Litre Stainless Steel Electric Kettle,1500W Auto Cut-Off Feature,Silver"/>
        <s v="Hindware Atlantic Xceed 5L 3kW Instant Water Heater with Copper Heating Element and High Grade Stainless Steel Tank"/>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Crypo‚Ñ¢ Universal Remote Compatible with Tata Sky Universal HD &amp; SD Set top Box (Also Works with All TV)"/>
        <s v="Cubetek 3 in 1 LCD Display V5.0 Bluetooth Transmitter Receiver, Bypass Audio Adapter with Aux, Optical, Dual Link Support for TV, Home Stereo, PC, Headphones, Speakers, Model: CB-BT27"/>
        <s v="Crompton Highspeed Markle Prime 1200 mm (48 inch) Anti-Dust Ceiling Fan with Energy Efficient 55W Motor (Burgundy)"/>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Duracell USB Lightning Apple Certified (Mfi) Braided Sync &amp; Charge Cable For Iphone, Ipad And Ipod. Fast Charging Lightning Cable, 3.9 Feet (1.2M) - Black"/>
        <s v="SKYWALL 81.28 cm (32 inches) HD Ready Smart LED TV 32SWELS-PRO (Black)"/>
        <s v="Cotbolt Silicone Case Cover Compatible for Samsung BN59-01312A QLED 8K 4K Smart TV Remote Shockproof Protective Remote Cover (Black)"/>
        <s v="Glen 3 in 1 Electric Multi Cooker - Steam, Cook &amp; Egg Boiler with 350 W (SA 3035MC) - 350 Watts"/>
        <s v="JIALTO Mini Waffle Maker 4 Inch- 350 Watts: Stainless Steel Non-Stick Electric Iron Machine for Individual Belgian Waffles, Pan Cakes, Paninis or Other Snacks - Aqua blue"/>
        <s v="Fire-Boltt Tank 1.85&quot; Bluetooth Calling Smart Watch, 123 Sports Mode, 8 UI Interactions, Built in Speaker &amp; Mic, 7 Days Battery &amp; Fire-Boltt Health Suite"/>
        <s v="Lapster USB 3.0 sata Cable for 2.5 inch SSD and HDD , USB 3.0 to SATA III Hard Driver Adapter , sata to USB Cable-(Blue)"/>
        <s v="AmazonBasics Induction Cooktop 1600 Watt (Black)"/>
        <s v="Time Office Scanner Replacement Cable for Startek FM220U (Type C) Ivory"/>
        <s v="Noise Agile 2 Buzz Bluetooth Calling Smart Watch with 1.28&quot; TFT Display,Dual Button,in-Built Mic &amp; Speaker,AI Voice Assistant, Health Suite,in-Built Games, 100 Watch Faces-(Jet Black)"/>
        <s v="CROSSVOLT Compatible Dash/Warp Data Sync Fast Charging Cable Supported for All C Type Devices (Cable)"/>
        <s v="Bajaj Rex DLX 750 W 4 Jars Mixer Grinder, White and Blue"/>
        <s v="Bajaj Deluxe 2000 Watts Halogen Room Heater (Steel, ISI Approved), Multicolor"/>
        <s v="POPIO Tempered Glass Compatible for iPhone 13 / iPhone 13 Pro/iPhone 14 (Transparent) Edge to Edge Full Screen Coverage with Installation Kit, Pack of 2"/>
        <s v="Eureka Forbes Active Clean 700 Watts Powerful Suction &amp; Blower Vacuum Cleaner with Washable HEPA Filter &amp; 6 Accessories,1 Year Warranty,Compact,Light Weight &amp; Easy to use (Red &amp; Black)"/>
        <s v="OnePlus Nord Watch with 1.78‚Äù AMOLED Display, 60 Hz Refresh Rate, 105 Fitness Modes, 10 Days Battery, SPO2, Heart Rate, Stress Monitor, Women Health Tracker &amp; Multiple Watch Face [Midnight Black]"/>
        <s v="Wipro Vesta 1380W Cordless Steam Iron Quick heat up with 20gm/ min Steam Burst, Scratch resistant Ceramic soleplate ,Vertical and Horizontal Ironing, Steam burst of upto .8g/ shot"/>
        <s v="NEXOMS Instant Heating Water Tap Wall Mounted with 3 Pin Indian Plug (16Amp)"/>
        <s v="Raffles Premium Stainless Steel South Indian Coffee Filter/Drip Coffee Maker, 2-3 Cups, 150 ml"/>
        <s v="iBELL SEK170BM Premium Electric Kettle, 1.7 Litre, Stainless Steel with Coating,1500W Auto Cut-Off, Silver with Black"/>
        <s v="Robustrion [Anti-Scratch] &amp; [Smudge Proof] [Bubble Free] Premium Tempered Glass Screen Protector Guard for Samsung Galaxy Tab A8 10.5 inch [SM-X200/X205/X207] 2022"/>
        <s v="Havells Instanio 1-Litre 3KW Instant Water Heater (Geyser), White Blue"/>
        <s v="Eveready 1015 Carbon Zinc AA Battery - 10 Pieces"/>
        <s v="Robustrion Anti-Scratch &amp; Smudge Proof Tempered Glass Screen Protector for Xiaomi Mi Pad 5 11 inch"/>
        <s v="Astigo Compatible Remote Control for Mi Smart LED 4A (43&quot;/32&quot;)"/>
        <s v="Tesora - Inspired by you Large Premium Electric Kettle 1.8L, Stainless Steel Inner Body - Auto Power Cut, Boil Dry Protection &amp; Cool Touch Double Wall, Portable | 1500 Watts |1 Year Warranty | (White)"/>
        <s v="Wecool Unbreakable 3 in 1 Charging Cable with 3A Speed, Fast Charging Multi Purpose Cable 1.25 Mtr Long, Type C cable, Micro Usb Cable and Cable for iPhone, White"/>
        <s v="INALSA Vaccum Cleaner Handheld 800W High Powerful Motor- Dura Clean with HEPA Filtration &amp; Strong Powerful 16KPA Suction| Lightweight, Compact &amp; Durable Body|Includes Multiple Accessories,(Grey/Black)"/>
        <s v="GILTON Egg Boiler Electric Automatic Off 7 Egg Poacher for Steaming, Cooking Also Boiling and Frying, Multi Color"/>
        <s v="boAt Airdopes 191G True Wireless Earbuds with ENx‚Ñ¢ Tech Equipped Quad Mics, Beast‚Ñ¢ Mode(Low Latency- 65ms) for Gaming, 2x6mm Dual Drivers, 30H Playtime, IPX5, IWP‚Ñ¢, Appealing Case LEDs(Sport Blue)"/>
        <s v="Kyosei Advanced Tempered Glass Compatible with Google Pixel 6a with Military-Grade Anti-Explosion Edge-to-Edge Coverage Screen Protector Guard"/>
        <s v="SKE Bed Study Table Portable Wood Multifunction Laptop-Table Lapdesk for Children Bed Foldabe Table Work with Tablet Slot &amp; Cup Holder Brown Black"/>
        <s v="SAIELLIN Electric Lint Remover for Clothes Fabric Shaver Lint Shaver for Woolen Clothes Blanket Jackets Stainless Steel Blades, Clothes and Furniture Lint Roller for Fabrics Portable Lint Shavers (White Orange)"/>
        <s v="Goodscity Garment Steamer for Clothes, Steam Iron Press - Vertical &amp; Horizontal Steaming up to 22g/min, 1200 Watt, 230 ml Water tank &amp; 30 sec Fast Heating (GC 111)"/>
        <s v="Amazon Basics 650 Watt Drip Coffee Maker with Borosilicate Carafe"/>
        <s v="Belkin USB C to USB-C Fast Charging Type C Cable, 60W PD, 3.3 feet (1 meter) for Laptop, Personal Computer, Tablet, Smartphone - Black, USB-IF Certified"/>
        <s v="VW 80 cm (32 inches) Playwall Frameless Series HD Ready Android Smart LED TV VW3251 (Black)"/>
        <s v="Ambrane 2 in 1 Type-C &amp; Micro USB Cable with 60W / 3A Fast Charging, 480 mbps High Data, PD Technology &amp; Quick Charge 3.0, Compatible with All Type-C &amp; Micro USB Devices (ABDC-10, Black)"/>
        <s v="Saiyam Stainless Steel Espresso Maker Stovetop Coffee Percolator Italian Coffee Maker Moka Pot (4 Cup - 200 ml, Silver)"/>
        <s v="CSI INTERNATIONAL¬Æ Instant Water Geyser, Water Heater, Portable Water Heater, Geyser Made of First Class ABS Plastic 3KW (Red)"/>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InstaCuppa Portable Blender for Smoothie, Milk Shakes, Crushing Ice and Juices, USB Rechargeable Personal Blender Machine for Kitchen with 4000 mAh Rechargeable Battery, 230 Watt Motor, 500 ML"/>
        <s v="iBELL SM1301 3-in-1 Sandwich Maker with Detachable Plates for Toast / Waffle / Grill , 750 Watt (Black)"/>
        <s v="Skadioo WiFi Adapter for pc | Car Accessories, WiFi Dongle for pc | USB WiFi Adapter for pc | Wi-Fi Receiver 2.4GHz, 802.11b/g/n UNano Size WiFi Dongle Compatible Adapter,WiFi dongle for pc"/>
        <s v="Havells Instanio 3-Litre 4.5KW Instant Water Heater (Geyser), White Blue"/>
        <s v="Tokdis MX-1 Pro Bluetooth Calling Smartwatch - 1.69‚Äù LCD Display, Multiple Watch Faces, Sleep Monitor, Heart &amp; SpO2 Monitoring, Multiple Sports Modes, Water Resistant"/>
        <s v="Orient Electric Aura Neo Instant 3L Water Heater (Geyser), 5-level Safety Shield, Stainless Steel Tank (White &amp; Turquoise)"/>
        <s v="Sounce 65W OnePlus Dash Warp Charge Cable, 6.5A Type-C to USB C PD Data Sync Fast Charging Cable Compatible with One Plus 8T/ 9/ 9R/ 9 pro/ 9RT/ 10R/ Nord &amp; for All Type C Devices ‚Äì Red, 1 Meter"/>
        <s v="Proven¬Æ Copper + Mineral RO+UV+UF 10 to 12 Liter RO + UV + TDS ADJUSTER Water Purifier with Copper Charge Technology black &amp; copper Best For Home and Office (Made In India)"/>
        <s v="Silicone Rubber Earbuds Tips, Eartips, Earpads, Earplugs, for Replacement in Earphones and Bluetooth Medium Size (10 Pcs Black)"/>
        <s v="Irusu Play VR Plus Virtual Reality Headset with Headphones for Gaming (Black)"/>
        <s v="Venus Digital Kitchen Weighing Scale &amp; Food Weight Machine for Health, Fitness, Home Baking &amp; Cooking Scale, 2 Year Warranty &amp; Battery Included (Weighing Scale Without Bowl) Capacity 10 Kg, 1 Gm"/>
        <s v="AGARO Classic Portable Yogurt Maker, 1.2L Capacity, Electric, Automatic, Grey and White, Medium (33603)"/>
        <s v="AGARO Royal Stand 1000W Mixer with 5L SS Bowl and 8 Speed Setting, Includes Whisking Cone, Mixing Beater &amp; Dough Hook, and Splash Guard, 2 Years Warranty, (Black), Medium (33554)"/>
        <s v="Themisto TH-WS20 Digital Kitchen Weighing Scale Stainless Steel (5Kg)"/>
        <s v="JM SELLER 180 W 2021 Edition Electric Beater High Speed Hand Mixer Egg Beater for Cake Making and Whipping Cream with 7 Speed Control (White) with Free Spatula and Oil Brush"/>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Dealfreez Case Compatible for Fire TV Stick 4K All Alexa Voice Remote Shockproof Silicone Anti-Lost Cover with Loop (C-Black)"/>
        <s v="SWAPKART Fast Charging Cable and Data Sync USB Cable Compatible for iPhone 6/6S/7/7+/8/8+/10/11, 12, 13 Pro max iPad Air/Mini, iPod and iOS Devices (White)"/>
        <s v="Belkin USB C to USB-C Fast Charging Type C Cable, 60W PD, 3.3 feet (1 meter) for Laptop, Personal Computer, Tablet, Smartphone - White, USB-IF Certified"/>
        <s v="PRUSHTI COVER AND BAGS, Protective Case for Airtel Xstream settop Box Remote Remote Control Pouch Cover Holder PU Leather Cover Holder(only Cover for Selling Purpose)"/>
        <s v="Nirdambhay Mini Bag Sealer, 2 in 1 Heat Sealer and Cutter Handheld Sealing Machine Portable Bag Resealer Sealer for Plastic Bags Food Storage Snack Fresh Bag Sealer (Including 2 AA Battery)"/>
        <s v="Duracell CR2016 3V Lithium Coin Battery, 5 pcs, 2016 Coin Button Cell Battery, DL2016"/>
        <s v="Lenovo USB A to Type-C Tangle-free¬†¬†Aramid fiber braided¬†1.2m cable with 4A Fast charging &amp; 480 MBPS data transmission, certified 10000+ bend lifespan, Metallic Grey"/>
        <s v="STRIFF Mpad Mouse Mat 230X190X3mm Gaming Mouse Pad, Non-Slip Rubber Base, Waterproof Surface, Premium-Textured, Compatible with Laser and Optical Mice(Universe Black)"/>
        <s v="Libra Room Heater for Home, Room Heaters Home for Winter, Electric Heater with 2000 Watts Power as per IS Specification for Small to Medium Rooms - FH12 (Grey)"/>
        <s v="7SEVEN¬Æ Bluetooth Voice Command Remote for Xiaomi Redmi Mi Smart TV with Netflix &amp; Prime Video Hot Keys XMRM-00A"/>
        <s v="Borosil Electric Egg Boiler, 8 Egg Capacity, For Hard, Soft, Medium Boiled Eggs, Steamed Vegetables, Transparent Lid, Stainless Steel Exterior (500 Watts)"/>
        <s v="Duracell Micro USB 3A Braided Sync &amp; Fast Charging Cable, 3.9 Feet (1.2M). Supports QC 2.0/3.0 Charging, High Speed Data Transmission - Black"/>
        <s v="KENT POWP-Sediment Filter 10'' Thread WCAP"/>
        <s v="Acer 80 cm (32 inches) N Series HD Ready TV AR32NSV53HD (Black)"/>
        <s v="SupCares Laptop Stand 7 Height Adjustable, Aluminium, Ventilated, Foldable, Portable Laptop Holder for Desk &amp; Table Mount Upto 15.6 inch Laptop with Carry Pouch (Silver)"/>
        <s v="Duracell Type C To Type C 5A (100W) Braided Sync &amp; Fast Charging Cable, 3.9 Feet (1.2M). USB C to C Cable, Supports PD &amp; QC 3.0 Charging, 5 GBPS Data Transmission ‚Äì Black"/>
        <s v="SoniVision SA-D10 SA-D100 SA-D40 Home Theater Systems Remote Compatible with Sony RM-ANU156"/>
        <s v="LOHAYA Television Remote Compatible for VU LED LCD HD Tv Remote Control Model No :- EN2B27V"/>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7SEVEN¬Æ Compatible for Samsung Smart 4K Ultra HD TV Monitor Remote Control Replacement of Original Samsung TV Remote for LED OLED UHD QLED and Suitable for 6 7 8 Series Samsung TV with Hot Keys BN59-01259E"/>
        <s v="Swiss Military VC03 Wireless Car Vacuum Cleaner | Wireless Vacuum Cleaner for Home, Car, Living Room | Wireless Vacuum Cleaner Dust Collection/Lighting Car Pet Hair Vacuum with Powerful Motor"/>
        <s v="Classmate Pulse 1 Subject Notebook - 240mm x 180mm , Soft Cover, 180 Pages, Single Line, Pack of 4"/>
        <s v="HP GK320 Wired Full Size RGB Backlight Mechanical Gaming Keyboard, 4 LED Indicators, Mechanical Switches, Double Injection Key Caps, and Windows Lock Key(4QN01AA)"/>
        <s v="Caldipree Silicone Case Cover Compatible for 2022 Samsung Smart TV Remote QLED TV BN68-13897A TM2280E (2022-BLACK)"/>
        <s v="Prolet Classic Bumper Case Cover for Samsung Galaxy Watch 4 44mm TPU Plated Full Screen Protector (Black)"/>
        <s v="Lapster USB 3.0 A to Micro B SuperSpeed for hard disk cable - short cabl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ajaj Majesty RX10 2000 Watts Heat Convector Room Heater (White, ISI Approved)"/>
        <s v="10WeRun Id-116 Bluetooth Smartwatch Wireless Fitness Band for Boys, Girls, Men, Women &amp; Kids | Sports Gym Watch for All Smart Phones I Heart Rate and spo2 Monitor"/>
        <s v="KENT Electric Chopper-B for Kitchen 250 Watt | Chop, Mince, Puree, Whisk, 400 ml Capacity | Stainless Steel Double Chopping Blades | Transparent Chopping Bowl | Anti-Skid | One Touch Operation | Black"/>
        <s v="BRUSTRO Copytinta Coloured Craft Paper A4 Size 80 GSM Mixed Bright Colour 40 Sheets Pack (10 cols X 4 Sheets) Double Side Color for Office Printing, Art and Craft."/>
        <s v="HP 330 Wireless Black Keyboard and Mouse Set with Numeric Keypad, 2.4GHz Wireless Connection and 1600 DPI, USB Receiver, LED Indicators , Black(2V9E6AA)"/>
        <s v="LOHAYA LCD/LED Remote Compatible for Sony Bravia Smart LCD LED UHD OLED QLED 4K Ultra HD TV Remote Control with YouTube &amp; Netflix Function [ Compatible for Sony Tv Remote Control ]"/>
        <s v="IKEA Milk Frother for Your Milk, Coffee,(Cold and hot Drinks), Black"/>
        <s v="KENT Smart Multi Cooker Cum Kettle 1.2 Liter 800 Watts, Electric Cooker with Steamer &amp; Boiler for Idlis, Instant Noodles, Momos, Eggs, &amp; Steam Vegetables, Inner Stainless Steel &amp; Cool Touch Outer Body"/>
        <s v="Amazon Basics Magic Slate 8.5-inch LCD Writing Tablet with Stylus Pen, for Drawing, Playing, Noting by Kids &amp; Adults, Black"/>
        <s v="IKEA Frother for Milk"/>
        <s v="TCL 80 cm (32 inches) HD Ready Certified Android Smart LED TV 32S5205 (Black)"/>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Astigo Compatible Remote for Airtel Digital Set Top Box (Pairing Required with TV Remote)"/>
        <s v="Duracell CR2025 3V Lithium Coin Battery, 5 pcs, 2025 Coin Button Cell Battery, DL2025"/>
        <s v="Zebronics Astra 10 Portable Wireless BT v5.0 Speaker, 10W RMS Power, 15* Hours Backup, 2.25&quot; Drive Size, up to 6.4&quot; Mobile Holder Support, Carry Handle, USB, mSD, AUX Input and FM Radio with Antenna"/>
        <s v="Morphy Richards Aristo 2000 Watts PTC Room Heater (White)"/>
        <s v="Samsung Original Type C to C Cable - 3.28 Feet (1 Meter), White"/>
        <s v="Lapster Caddy for ssd and HDD, Optical Bay 2nd Hard Drive Caddy, Caddy 9.5mm for Laptop"/>
        <s v="Havells Gatik Neo 400mm Pedestal Fan (Aqua Blue)"/>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Portronics Ruffpad 12E Re-Writable LCD Writing Pad with 30.4cm (12 inch) Writing Area, Single Tap Erase, Smart Lock, Long Battery Life, India's first notepad to save and share your child's first creatives via Ruffpad app on your Smartphone(Black)"/>
        <s v="boAt LTG 550v3 Lightning Apple MFi Certified Cable with Spaceship Grade Aluminium Housing,Stress Resistance, Rapid 2.4A Charging &amp; 480mbps Data Sync, 1m Length &amp; 10000+ Bends Lifespan(Mercurial Black)"/>
        <s v="LAPSTER 12pcs Spiral Cable Protectors for Charger, Wires, Data Charger Cable Protector for Computers, Cell Phones etc.(Grey)"/>
        <s v="Electvision Remote Control Compatible with Kodak/Thomson Smart led tv (Without Voice) Before Placing Order for verification Contact Our coustmer Care 7738090464"/>
        <s v="Karbonn 80 cm (32 inches) Millenium Bezel-Less Series HD Ready Smart LED TV KJW32SKHD (Phantom Black)"/>
        <s v="Aqua d pure Active Copper 12-L RO+UV Water Filter Purifier for Home, Kitchen Fully Automatic UF+TDS Controller"/>
        <s v="Havells OFR 13 Wave Fin with PTC Fan Heater 2900 Watts (Black)"/>
        <s v="Airtel Digital TV HD Set Top Box with FTA Pack | Unlimited Entertainment + Recording Feature + Free Standard Installation (6 Months Pack)"/>
        <s v="FABWARE Lint Remover for Clothes - Sticky Lint Roller for Clothes, Furniture, Wool, Coat, Car Seats, Carpet, Fabric, Dust Cleaner, Pet Hair Remover with 1 Handle &amp; 1 Refill Total 60 Sheets &amp; 1 Cover"/>
        <s v="Kuber Industries Round Non Woven Fabric Foldable Laundry Basket|Toy Storage Basket|Cloth Storage Basket With Handles| Capicity 45 Ltr (Grey &amp; Black)-KUBMART11446"/>
        <s v="Ambrane Unbreakable 3A Fast Charging Braided Type C Cable    1.5 Meter (RCT15, Blue) Supports QC 2.0/3.0 Charging"/>
        <s v="Lenovo IdeaPad 3 11th Gen Intel Core i3 15.6&quot; FHD Thin &amp; Light Laptop(8GB/512GB SSD/Windows 11/Office 2021/2Yr Warranty/3months Xbox Game Pass/Platinum Grey/1.7Kg), 81X800LGIN"/>
        <s v="INALSA Upright Vacuum Cleaner, 2-in-1,Handheld &amp; Stick for Home &amp; Office Use,800W- with 16KPA Strong Suction &amp; HEPA Filtration|0.8L Dust Tank|Includes Multiple Accessories,(Grey/Black)"/>
        <s v="Cello Non-Stick Aluminium Sandwich Gas Toaster(Black)"/>
        <s v="Havells Zella Flap Auto Immersion Rod 1500 Watts"/>
        <s v="Shakti Technology S3 High Pressure Car Washer Machine 1800 Watts and Pressure 120 Bar for Cleaning Car, Bike &amp; Home"/>
        <s v="WeCool S5 Long Selfie Stick, with Large Reinforced Tripod Stand up to 61 Inch / 156 Cms, Ultra Long Multi Function Bluetooth Selfie Stick with 1/4 Screw Compatible with Gopro, Camera, and Ring Light"/>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Candes Gloster All in One Silent Blower Fan Room Heater Ideal for Small and Medium Area, 2000 Watts (White)"/>
        <s v="AGARO Regal Electric Rice Cooker, 3L Ceramic Inner Bowl, Cooks Up to 600 Gms Raw Rice, SS Steamer, Preset Cooking Functions, Preset Timer, Keep Warm Function, LED Display, Black"/>
        <s v="Tata Sky Universal Remote Compatible for SD/HD"/>
        <s v="Sony TV - Remote Compatible for Sony LED Remote Control Works with Sony LED TV by Trend Trail Speed tech &amp; Remote hi Remote &amp; REO India only"/>
        <s v="Wipro Vesta Grill 1000 Watt Sandwich Maker |Dual function-SW Maker&amp;Griller|Non stick Coat -BPA&amp;PTFE Free |Auto Temp Cut-off| Height Control -180·∂ø&amp;105·∂ø |2 year warranty|SS Finish|Standard size"/>
        <s v="Wipro Vesta 1.8 litre Cool touch electric Kettle with Auto cut off | Double Layer outer body | Triple Protection - Dry Boil, Steam &amp; Over Heat |Stainless Steel Inner Body | (Black, 1500 Watt)"/>
        <s v="KHAITAN AVAANTE KA-2013 1200 Watt 3-Rod Halogen Heater (1200 Watts, Grey)"/>
        <s v="CSI INTERNATIONAL¬Æ Instant Water Geyser, Water Heater, Portable Water Heater, Geyser Made of First Class ABS Plastic 3KW (White)"/>
        <s v="Tom &amp; Jerry Folding Laundry Basket for Clothes with Lid &amp; Handle, Toys Organiser, 75 Litre, Green"/>
        <s v="KENT 16088 Vogue Electric Kettle 1.8 Litre 1500 W | Stainless Steel body | Auto shut off over heating protection | 1 Year Warranty"/>
        <s v="Croma 3A Fast charge 1m Type-C to All Type-C Phones sync and charge cable, Made in India, 480Mbps Data transfer rate, Tested Durability with 8000+ bends (12 months warranty) - CRCMA0106sTC10, Black"/>
        <s v="Gizga Essentials Webcam Cover, Privacy Protector Webcam Cover Slide, Compatible with Laptop, Desktop, PC, Smartphone, Protect Your Privacy and Security, Strong Adhesive, Set of 3, Black"/>
        <s v="7SEVEN¬Æ Compatible for Mi tv Remote Control Original Suitable with Smart Android 4K LED Non Voice Command Xiaomi Redmi Remote of 4A Model 32 43 55 65 inches"/>
        <s v="Amazon Brand - Solimo Fast Charging Braided Type C Data Cable Seam, Suitable For All Supported Mobile Phones (1 Meter, Black)"/>
        <s v="Realme Smart TV Stick 4K"/>
        <s v="Newly Launched Boult Dive+ with 1.85&quot; HD Display, Bluetooth Calling Smartwatch, 500 Nits Brightness, 7 Days Battery Life, 150+ Watch Faces, 100+ Sport Modes, IP68 Waterproof Smart Watch (Jet Black)"/>
        <s v="PrettyKrafts Laundry Square Shape Basket Bag/Foldable/Multipurpose/Carry Handles/Slanting Lid for Home, Cloth Storage,(Single) Jute Grey"/>
        <s v="R B Nova Lint/Fabric Shaver for Cloths, Lint Remover for Woolen Sweaters, Blankets, Jackets/Burr Remover Pill Remover from Carpets, Pack of 1"/>
        <s v="Zuvexa Egg Boiler Poacher Automatic Off Steaming, Cooking, Boiling Double Layer 14 Egg Boiler (Multicolor)‚Ä¶"/>
        <s v="POCO C31 (Royal Blue, 64 GB) (4 GB RAM)"/>
        <s v="KRISONS Thunder Speaker, Multimedia Home Theatre, Floor Standing Speaker, LED Display with Bluetooth, FM, USB, Micro SD Card, AUX Connectivity"/>
        <s v="E-COSMOS Plug in LED Night Light Mini USB LED Light Flexible USB LED Ambient Light Mini USB LED Light, LED Portable car Bulb, Indoor, Outdoor, Reading, Sleep (4 pcs)"/>
        <s v="Lint Remover For Clothes With 1 Year Warranty Fabric Shaver Lint Shaver for Woolen Clothes Blanket Jackets Stainless Steel Blades,Bedding, Clothes and Furniture Best Remover for Fabrics Portable Lint Shavers (White Orange)"/>
        <s v="Lifelong LLFH921 Regalia 2000 W Fan Heater, 3 Air Settings, Room Heater with Overheating Protection, 1 Year Warranty ( White, (ISI Certified, Ideal for small to medium room/area)"/>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Wayona 3in1 Nylon Braided 66W USB Fast Charging Cable with Type C, Lightening and Micro USB Port, Compatible with iPhone, iPad, Samsung Galaxy, OnePlus, Mi, Oppo, Vivo, iQOO, Xiaomi (1M, Black)"/>
        <s v="Crompton Insta Comfort Heater 2000 Watts Heat Convector with Adjustable Thermostats, Hybrid Cyan, Standard (‚ÄéACGRH- INSTACOMFORT)"/>
        <s v="KNOWZA Electric Handheld Milk Wand Mixer Frother for Latte Coffee Hot Milk, Milk Frother for Coffee, Egg Beater, Hand Blender, Coffee Beater (BLACK COFFEE BEATER)"/>
        <s v="Wipro Vesta 1200 Watt GD203 Heavyweight Automatic Dry Iron| Quick Heat Up| Anti bacterial German Weilburger Double Coated Black Soleplate |2 Years Warranty"/>
        <s v="boAt BassHeads 122 Wired Earphones with Heavy Bass, Integrated Controls and Mic (Gun Metal)"/>
        <s v="Duracell USB C To Lightning Apple Certified (Mfi) Braided Sync &amp; Charge Cable For Iphone, Ipad And Ipod. Fast Charging Lightning Cable, 3.9 Feet (1.2M) - Black"/>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Remote Compatible for Samsung LED/LCD Remote Control Works with Samsung LED/LCD TV by Trend Trail"/>
        <s v="Maharaja Whiteline Nano Carbon Neo, 500 Watts Room Heater (Black, White), Standard (5200100986)"/>
        <s v="LRIPL Mi Remote Control with Netflix &amp; Prime Video Button Compatible for Mi 4X LED Android Smart TV 4A Remote Control (32&quot;/43&quot;) with Voice Command (Pairing Required)"/>
        <s v="7SEVEN¬Æ Suitable Sony Tv Remote Original Bravia for Smart Android Television Compatible for Any Model of LCD LED OLED UHD 4K Universal Sony Remote Control"/>
        <s v="oraimo 65W Type C to C Fast Charging Cable USB C to USB C Cable High Speed Syncing, Nylon Braided 1M length with LED Indicator Compatible For Laptop, Macbook, Samsung Galaxy S22 S20 S10 S20Fe S21 S21 Ultra A70 A51 A71 A50S M31 M51 M31S M53 5G"/>
        <s v="AGARO Glory Cool Mist Ultrasonic Humidifier, 4.5Litres, For Large Area, Room, Home, Office, Adjustable Mist Output, Ceramic Ball Filter, Ultra Quiet, 360¬∞ Rotatable Nozzle, Auto Shut Off, Grey"/>
        <s v="Activa Heat-Max 2000 Watts Room Heater (White color ) with ABS body"/>
        <s v="INDIAS¬Æ‚Ñ¢ Electro-Instant Water Geyser A.B.S. Body Shock Proof Can be Used in Bathroom, Kitchen, wash Area, Hotels, Hospital etc."/>
        <s v="LUNAGARIYA¬Æ, Protective Case Compatible with JIO Settop Box Remote Control,PU Leather Cover Holder (Before Placing Order,Please Compare The Dimensions of The Product with Your Remote)"/>
        <s v="Shakti Technology S5 High Pressure Car Washer Machine 1900 Watts and Pressure 125 Bar with 10 Meter Hose Pipe"/>
        <s v="PROLEGEND¬Æ PL-T002 Universal TV Stand Table Top for Most 22 to 65 inch LCD Flat Screen TV, VESA up to 800 by 400mm"/>
        <s v="Lint Remover Woolen Clothes Lint Extractor Battery Lint Removing Machine Bhur Remover"/>
        <s v="Aquadpure Copper + Mineral RO+UV+UF 10 to 12 Liter RO + UV + TDS ADJUSTER Water Purifier with Copper Charge Technology black &amp; copper Best For Home and Office (Made In India)"/>
        <s v="NK STAR 950 Mbps USB WiFi Adapter Wireless Network Receiver Dongle for Desktop Laptop, (Support- Windows XP/7/8/10 &amp; MAC OS) NOt Support to DVR and HDTV"/>
        <s v="PHILIPS Drip Coffee Maker HD7432/20, 0.6 L, Ideal for 2-7 cups, Black, Medium"/>
        <s v="Electvision Remote Control for led Smart tv Compatible with VU Smart Led (Without Voice)"/>
        <s v="Lapster 65W compatible for OnePlus Dash Warp Charge Cable , type c to c cable fast charging Data Sync Cable Compatible with One Plus 10R / 9RT/ 9 pro/ 9R/ 8T/ 9/ Nord &amp; for All Type C Devices ‚Äì Red, 1 Meter"/>
        <s v="iBELL Induction Cooktop, 2000W with Auto Shut Off and Overheat Protection, BIS Certified, Black"/>
        <s v="Usha Hc 812 T Thermo Fan Room Heater"/>
        <s v="Larrito wooden Cool Mist Humidifiers Essential Oil Diffuser Aroma Air Humidifier with Colorful Change for Car, Office, Babies, humidifiers for home, air humidifier for room (WOODEN HUMIDIFIRE-A)"/>
        <s v="Aine HDMI Male to VGA Female Video Converter Adapter Cable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Shopoflux Silicone Remote Cover for Mi Smart TV and Mi TV Stick/MI Box S / 3S / MI 4X / 4A Smart LED TV (Black)"/>
        <s v="7SEVEN¬Æ Compatible with Fire Tv Stick Remote with Voice Command Feature Suitable for Second Generation Amazon Fire Tv Stick Remote Only - Pairing Must"/>
        <s v="Pigeon Healthifry Digital Air Fryer, 360¬∞ High Speed Air Circulation Technology 1200 W with Non-Stick 4.2 L Basket - Green"/>
        <s v="7SEVEN¬Æ Compatible Vu Smart Tv Remote Control Suitable for Original 4K Android LED Ultra HD UHD Vu Tv Remote with Non Voice Feature without google assistant"/>
        <s v="EYNK Extra Long Micro USB Fast Charging USB Cable | Micro USB Data Cable | Quick Fast Charging Cable | Charger Sync Cable | High Speed Transfer Android Smartphones V8 Cable (2.4 Amp, 3m,) (White)"/>
        <s v="7SEVEN¬Æ Compatible Tata Sky Remote Control Replacement of Original dth SD HD tata Play Set top Box Remote - IR Learning Universal Remote for Any Brand TV - Pairing Must"/>
        <s v="SaiEllin Room Heater For Home 2000 Watts Room Heater For Bedroom | ISI Approved With 1 Year Warranty | For 250 Sq. Feet Blower Heater &amp; Room Heaters Home For Winters"/>
        <s v="Inalsa Electric Fan Heater Hotty - 2000 Watts Variable Temperature Control Cool/Warm/Hot Air Selector | Over Heat Protection | ISI Certification, White"/>
        <s v="Storite Super Speed USB 3.0 Male to Male Cable for Hard Drive Enclosures, Laptop Cooling Pad, DVD Players(60cm,Black)"/>
        <s v="VRPRIME Lint Roller Lint Remover for Clothes, Pet | 360 Sheets Reusable Sticky Easy-Tear Sheet Brush for Clothes, Furniture, Carpet, Dog Fur, Sweater, Dust &amp; Dirt (4 Rolls - 90 Sheet Each Roll)"/>
        <s v="ZORBES¬Æ Wall Adapter Holder for Alexa Echo Dot 4th Generation,A Space-Saving Solution with Cord Management for Your Smart Home Speakers -White (Holder Only)"/>
        <s v="Ikea Little Loved Corner PRODUKT Milk-frother, Coffee/Tea Frother, Handheld Milk Wand Mixer Frother, Black"/>
        <s v="Kenstar 2400 Watts 9 Fins Oil Filled Radiator with PTC Fan Heater (BLACK GOLD)"/>
        <s v="Livpure Glo Star RO+UV+UF+Mineraliser - 7 L Storage Tank, 15 LPH Water Purifier for Home, Black"/>
        <s v="SaleOn Instant Coal Heater 500W Charcoal Burner Electric Stove Hot Plate - Mix Colors - Pack of 1 - Only Charcoal Heater"/>
        <s v="Zuvexa USB Rechargeable Electric Foam Maker - Handheld Milk Wand Mixer Frother for Hot Milk, Hand Blender Coffee, Egg Beater (Black)"/>
        <s v="Amazon Basics Wireless Mouse | 2.4 GHz Connection, 1600 DPI | Type - C Adapter | Upto 12 Months of Battery Life | Ambidextrous Design | Suitable for PC/Mac/Laptop"/>
        <s v="Amazon Basics 1500 W Electric Kettle (Stainless Steel Body, 1.5 L)"/>
        <s v="LS LAPSTER Quality Assured USB 2.0 morpho cable, morpho device cable for Mso 1300 E3/E2/E Biometric Finger Print Scanner morpho USB cable (Black)"/>
        <s v="Airtel DigitalTV HD Setup Box Remote"/>
        <s v="Fire-Boltt Gladiator 1.96&quot; Biggest Display Smart Watch with Bluetooth Calling, Voice Assistant &amp;123 Sports Modes, 8 Unique UI Interactions, SpO2, 24/7 Heart Rate Tracking"/>
        <s v="Activa Easy Mix Nutri Mixer Grinder 500 Watt | Long Lasting Shock Proof ABS Body | Heavy Duty Motor With Nano - Grinding Technology"/>
        <s v="Gadgetronics Digital Kitchen Weighing Scale &amp; Food Weight Machine for Health, Fitness, Home Baking &amp; Cooking (10 KGs,1 Year Warranty &amp; Batteries Included)"/>
        <s v="Portronics Konnect Spydr 31 3-in-1 Multi Functional Cable with 3.0A Output, Tangle Resistant, 1.2M Length, Nylon Braided(Zebra)"/>
        <s v="Oratech Coffee Frother electric, milk frother electric, coffee beater, cappuccino maker, Coffee Foamer, Mocktail Mixer, Coffee Foam Maker, coffee whisker electric, Froth Maker, coffee stirrers electric, coffee frothers, Coffee Blender, (6 Month Warranty) (Multicolour)"/>
        <s v="POCO C31 (Shadow Gray, 64 GB) (4 GB RAM)"/>
        <s v="Lapster usb 2.0 mantra cable, mantra mfs 100 data cable (black)"/>
        <s v="Syncwire LTG to USB Cable for Fast Charging Compatible with Phone 5/ 5C/ 5S/ 6/ 6S/ 7/8/ X/XR/XS Max/ 11/12/ 13 Series and Pad Air/Mini, Pod &amp; Other Devices (1.1 Meter, White)"/>
        <s v="Cablet 2.5 Inch SATA USB 3.0 HDD/SSD Portable External Enclosure for 7mm and 9.5mm, Tool-Free Design, Supports UASP Max 6TB"/>
        <s v="Room Heater Warmer Wall-Outlet 400 Watts Electric Handy Room Heater (Room Heaters Home for Bedroom, Reading Books, Work, bathrooms, Rooms, Offices, Home Offices,2022"/>
        <s v="REDTECH USB-C to Lightning Cable 3.3FT, [Apple MFi Certified] Lightning to Type C Fast Charging Cord Compatible with iPhone 14/13/13 pro/Max/12/11/X/XS/XR/8, Supports Power Delivery - White"/>
        <s v="Sansui 80cm (32 inches) HD Ready Smart LED TV JSY32SKHD (BLACK) With Bezel-less Design"/>
        <s v="iPhone Original 20W C Type Fast PD Charger Compatible with I-Phone13/13 mini/13pro/13 pro Max I-Phone 12/12 Pro/12mini/12 Pro Max, I-Phone11/11 Pro/11 Pro Max 2020 (Only Adapter)"/>
        <s v="Borosil Volcano 13 Fin Oil Filled Radiator Room Heater, 2900 W,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Anjaney Enterprise Smart Multipurpose Foldable Laptop Table with Cup Holder, Study Table, Bed Table, Breakfast Table, Foldable and Portable/Ergonomic &amp; Rounded Edges/Non-Slip (Black)"/>
        <s v="Karbonn 80 cm (32 Inches) Millennium Series HD Ready LED TV KJW32NSHDF (Phantom Black) with Bezel-Less Design"/>
        <s v="Noise_Colorfit Smart Watch Charger 2 Pin USB Fast Charger Magnetic Charging Cable Adapter (Smart Watch Charger 2 pin)"/>
        <s v="AGARO Royal Double Layered Kettle, 1.5 Litres, Double Layered Cool Touch , Dry Boiling Protection, Black"/>
        <s v="TCL 80 cm (32 inches) HD Ready Certified Android Smart LED TV 32S615 (Black)"/>
        <s v="Portable Lint Remover Pet Fur Remover Clothes Fuzz Remover Pet Hairball Quick Epilator Shaver Removing Dust Pet Hair from Clothing Furniture Perfect for Clothing,Furniture,Couch,Carpet (Standard)"/>
        <s v="Crompton Insta Comfy 800 Watt Room Heater with 2 Heat Settings(Grey Blue)"/>
        <s v="HB Plus Folding Height Adjustable Aluminum Foldable Portable Adjustment Desktop Laptop Holder Riser Stand"/>
        <s v="Crompton Insta Delight Fan Circulator Room Heater with 3 Heat Settings (Slate Grey &amp; Black, 2000 Watt)"/>
        <s v="LACOPINE Mini Pocket Size Lint Roller (White)"/>
        <s v="Tata Sky Digital TV HD Setup Box Remote"/>
        <s v="MI 2-in-1 USB Type C Cable (Micro USB to Type C) 30cm for Smartphone, Headphone, Laptop (White)"/>
        <s v="Homeistic Applience‚Ñ¢ Instant Electric Water Heater Faucet Tap For Kitchen And Bathroom Sink Digital Water Heating Tap with Shower Head ABS Body- Shock Proof (Pack Of 1. White)"/>
        <s v="Melbon VM-905 2000-Watt Room Heater (ISI Certified, White Color) Ideal Electric Fan Heater for Small to Medium Room/Area (Plastic Body)"/>
        <s v="Tuarso 8K HDMI 2.1 Cable 48Gbps , 1.5 Meter High-Speed Braided HDMI Cable ( 8K@60HZ„ÄÅ4K@120HZ„ÄÅ2K@240HZ ) HDMI 2.1 Cable Compatible with Monitors , Television , Laptops , Projectors , Game Consoles and more with HDMI Ports Device"/>
        <s v="EN LIGNE Adjustable Cell Phone Stand, Foldable Portable Phone Stand Phone Holder for Desk, Desktop Tablet Stand Compatible with Mobile Phone/iPad/Tablet (Black)"/>
        <s v="Wolpin 1 Lint Roller with 60 Sheets Remove Clothes Lint Dog Hair Dust (19 x 13 cm) Orange"/>
        <s v="!!1000 Watt/2000-Watt Room Heater!! Fan Heater!!Pure White!!HN-2500!!Made in India!!"/>
        <s v="Kitchengenix's Mini Waffle Maker 4 Inch- 350 Watts: Stainless Steel Non-Stick Electric Iron Machine for Individual Belgian Waffles, Pan Cakes, Paninis or Other Snacks (Red)"/>
        <s v="Portable, Handy Compact Plug-in Portable Digital Electric Heater Fan Wall-Outlet Handy Air Warmer Blower Adjustable Timer Digital Display Heater for Home/Office/Camper (Black, 400 Watts)"/>
        <s v="WANBO X1 Pro (Upgraded) | Native 1080P Full HD | Android 9 | Projector for Home | LED Cinema | 350ANSI | 3900 lumens | WiFi Bluetooth | HDMI ARC | Dolby DTS | 4D Keystone Correction (Global Version)"/>
        <s v="LONAXA Mini Travel Rechargeable Fruit Juicer - USB Electric Fruit &amp; Vegetable Juice Blender/Grinder for Home and Office Use (Multicolor)‚Ä¶"/>
        <s v="Amazon Basics 2 Amp USB Wall Charger &amp; Micro USB Cable (White)"/>
        <s v="Wipro Vesta 1200 Watt GD201 Lightweight Automatic Dry Iron| Quick Heat Up| Stylish &amp; Sleek |Anti bacterial German Weilburger Double Coated Soleplate |2 Years Warranty"/>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IONIX Tap filter Multilayer | Activated Carbon Faucet Water Filters Universal Interface Home Kitchen Faucet Tap Water Clean Purifier Filter Cartridge Five Layer Water Filter-Pack of 1"/>
        <s v="Ambrane BCL-15 Lightning Cable for Smartphone (1.5m Black)"/>
        <s v="Technotech High Speed HDMI Cable 5 Meter V1.4 - Supports Full HD 1080p (Color May Vary)"/>
        <s v="Sui Generis Electric Handheld Milk Wand Mixer Frother for Latte Coffee Hot Milk, Milk Frother, Electric Coffee Beater, Egg Beater, Latte Maker, Mini Hand Blender Cappuccino Maker (Multicolor)"/>
        <s v="WIDEWINGS Electric Handheld Milk Wand Mixer Frother for Latte Coffee Hot Milk, Milk Frother for Coffee, Egg Beater, Hand Blender, Coffee Beater with Stand"/>
        <s v="7SEVEN¬Æ Compatible for Tata Sky Remote Original Set Top¬†HD Box and Suitable for SD Tata Play setup Box Remote Control"/>
        <s v="Kitchenwell Multipurpose Portable Electronic Digital Weighing Scale Weight Machine | Weight Machine | 10 Kg"/>
        <s v="Havells Bero Quartz Heater Black 800w 2 Heat Settings 2 Year Product Warranty"/>
        <s v="ZEBRONICS HAA2021 HDMI version 2.1 cable with 8K @ 60Hz, 4K @ 120Hz, eARC &amp; CEC support, 3D compatible, 2 meters length, 48Gbps max and Gold-plated connectors"/>
        <s v="4 in 1 Handheld Electric Vegetable Cutter Set,Wireless Food Processor Electric Food Chopper for Garlic Chili Pepper Onion Ginger Celery Meat with Brush"/>
        <s v="Firestick Remote"/>
        <s v="Amazon Brand - Solimo 3A Fast Charging Tough Type C USB Data Cable¬† ‚Äì 1 Meter"/>
        <s v="KLAM LCD Writing Tablet Screenwriting Toys Board Smart Digital E-Note Pad 8.5 Inch Light Weight Magic Slate for Drawing Playing Noting by Kids and Adults Best Birthday Gift Girls Boys, Multicolor"/>
        <s v="HOMEPACK 750W Radiant Room Home Office Heaters For Winter"/>
        <s v="WZATCO Pixel | Portable LED Projector | Native 720p with Full HD 1080P Support | 2000 Lumens (200 ANSI) | 176&quot; Large Screen | Projector for Home and Outdoor | Compatible with TV Stick, PC, PS4"/>
        <s v="TE‚Ñ¢ Instant Electric Heating Hot and Cold Water Geyser Tap Water with Digital Display (White)"/>
        <s v="ROYAL STEP Portable Electric USB Juice Maker Juicer Bottle Blender Grinder Mixer,6 Blades Rechargeable Bottle with (MULTII) (MULTI COLOUR 6 BLED JUICER MIXER)"/>
        <s v="Amazon Basics 2000/1000 Watt Room Heater with Adjustable Thermostat (ISI certified, White color, Ideal for small to medium room/area)"/>
        <s v="Lava Charging Adapter Elements D3 2A Fast Charging Speed Usb Type C Data Cable, White"/>
        <s v="Candes BlowHot All in One Silent Blower Fan Room Heater (ABS Body, White, Brown) 2000 Watts"/>
        <s v="Remote Control Compatible for Amazon Fire Tv Stick Remote Control [ 3rd Gen ](Not Compatible for Fire TV Edition Smart TV) from basesailor"/>
        <s v="7SEVEN Compatible LG TV Remote Suitable for LG Non Magic Smart tv Remote Control (Mouse &amp; Voice Non-Support) MR20GA Prime Video and Netflix Hotkeys"/>
        <s v="AVNISH Tap Water Purifier Filter Faucet 6 Layer Carbon Activated Dust Chlorine Remover Water Softener for Drinking Cartridge Alkaline Taps for Kitchen Sink Bathroom Wash Basin (6-Layer Filtration)"/>
        <s v="MR. BRAND Portable USB Juicer Electric USB Juice Maker Mixer Bottle Blender Grinder Mixer,6 Blades Rechargeable Bottle with (Multi color) (MULTI MIXER 6 BLED)"/>
        <s v="Noise ColorFit Pro 4 Alpha Bluetooth Calling Smart Watch with 1.78 AMOLED Display, Tru Sync, 60hz Refresh Rate, instacharge, Gesture Control, Functional 360 Digital Crown (Jet Black)"/>
        <s v="Lifelong LLQH925 Dyno Quartz Heater 2 Power settings Tip Over Cut-off Switch 800 Watt Silent operation Power Indicator 2 Rod Room Heater (1 Year Warranty, Grey)"/>
        <s v="C (DEVICE) Lint Remover for Woolen Clothes, Electric Lint Remover, Best Lint Shaver for Clothes Pack of 1"/>
        <s v="Hilton Quartz Heater 400/800-Watt ISI 2 Rods Multi Mode Heater Long Lasting Quick Heating Extremely Warm (Grey)"/>
        <s v="Longway Blaze 2 Rod Quartz Room Heater (White, Gray, 800 watts)"/>
        <s v="SHREENOVA ID116 Plus Bluetooth Fitness Smart Watch for Men Women and Kids Activity Tracker (Black)"/>
        <s v="VAPJA¬Æ Portable Mini Juicer Cup Blender USB Rechargeable with 4 Blades for Shakes and Smoothies Fruits Vegetables Juice Maker Grinder Mixer Strong Cutting Bottle Sports Travel Outdoors Gym (BOTTLE)"/>
        <s v="Eopora PTC Ceramic Fast Heating Room Heater for Bedroom, 1500/1000 Watts Room Heater for Home, Electric Heater, Electric Fan Heater for Home Office Bedroom (White)"/>
        <s v="!!HANEUL!!1000 Watt/2000-Watt Room Heater!! Fan Heater!!Pure White!!HN-2500!!Made in India!!Thermoset!!"/>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haredItems>
    </cacheField>
    <cacheField name="category" numFmtId="0">
      <sharedItems/>
    </cacheField>
    <cacheField name="main_category"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5">
      <sharedItems containsSemiMixedTypes="0" containsString="0" containsNumber="1" minValue="2" maxValue="5" count="28">
        <n v="4.4000000000000004"/>
        <n v="4.0999999999999996"/>
        <n v="4.3"/>
        <n v="4.5"/>
        <n v="3.8"/>
        <n v="4.2"/>
        <n v="3.9"/>
        <n v="4"/>
        <n v="3.7"/>
        <n v="3.5"/>
        <n v="4.8"/>
        <n v="3.6"/>
        <n v="4.5999999999999996"/>
        <n v="3.4"/>
        <n v="3.3"/>
        <n v="4.7"/>
        <n v="3.1"/>
        <n v="4.0333333333333332"/>
        <n v="3"/>
        <n v="3.2"/>
        <n v="5"/>
        <n v="2.9"/>
        <n v="2.8"/>
        <n v="2.6"/>
        <n v="2.2999999999999998"/>
        <n v="2"/>
        <n v="4.0555555555555554" u="1"/>
        <n v="3.9333333333333331" u="1"/>
      </sharedItems>
    </cacheField>
    <cacheField name="rating_count" numFmtId="164">
      <sharedItems containsString="0" containsBlank="1" containsNumber="1" containsInteger="1" minValue="2" maxValue="426973"/>
    </cacheField>
    <cacheField name="Calculated Discount %" numFmtId="9">
      <sharedItems containsSemiMixedTypes="0" containsString="0" containsNumber="1" minValue="0" maxValue="0.94118823764752946"/>
    </cacheField>
    <cacheField name="discount 50% or more" numFmtId="9">
      <sharedItems/>
    </cacheField>
    <cacheField name="Potential Revenue" numFmtId="164">
      <sharedItems containsSemiMixedTypes="0" containsString="0" containsNumber="1" minValue="0" maxValue="3451882164"/>
    </cacheField>
    <cacheField name="Price Bucket" numFmtId="164">
      <sharedItems count="3">
        <s v="₹200–₹500"/>
        <s v="&gt;₹500"/>
        <s v="&lt;₹200"/>
      </sharedItems>
    </cacheField>
    <cacheField name="Combined Score" numFmtId="164">
      <sharedItems containsSemiMixedTypes="0" containsString="0" containsNumber="1" minValue="2.02" maxValue="4274.1299999999992"/>
    </cacheField>
    <cacheField name="user_id" numFmtId="0">
      <sharedItems/>
    </cacheField>
  </cacheFields>
  <extLst>
    <ext xmlns:x14="http://schemas.microsoft.com/office/spreadsheetml/2009/9/main" uri="{725AE2AE-9491-48be-B2B4-4EB974FC3084}">
      <x14:pivotCacheDefinition pivotCacheId="1332280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s v="B07KSMBL2H"/>
    <x v="0"/>
    <s v="Electronics|HomeTheater,TV&amp;Video|Accessories|Cables|HDMICables"/>
    <x v="0"/>
    <n v="219"/>
    <n v="700"/>
    <n v="0.69"/>
    <x v="0"/>
    <n v="426973"/>
    <n v="0.68714285714285717"/>
    <s v="Yes"/>
    <n v="298881100"/>
    <x v="0"/>
    <n v="4274.1299999999992"/>
    <s v="AEYJ5I6JZZPOJB6MGWRQOHRQLPSQ,AFY5TVFOMVHGBPBTIJODYDQRZM5Q,AE3O6366WGEQAANKJ76QETTUQQTQ,AEQIJCPWSBCDKUO5VROXXHWX3PPA,AGVIAQK2HQ47P7UVXHW2NBAEU7YQ,AE3D5CJ2GDUP5SQ3AAYMVAGDTX7A,AH77IQRYD54XCRMCO7XEAIAYCLPA,AEA2HQHMFG3ZGJFOLLJQ65WKIZUQ"/>
  </r>
  <r>
    <s v="B014I8SSD0"/>
    <x v="1"/>
    <s v="Electronics|HomeTheater,TV&amp;Video|Accessories|Cables|HDMICables"/>
    <x v="0"/>
    <n v="309"/>
    <n v="475"/>
    <n v="0.35"/>
    <x v="0"/>
    <n v="426973"/>
    <n v="0.34947368421052633"/>
    <s v="No"/>
    <n v="202812175"/>
    <x v="0"/>
    <n v="4274.1299999999992"/>
    <s v="AEYJ5I6JZZPOJB6MGWRQOHRQLPSQ,AFY5TVFOMVHGBPBTIJODYDQRZM5Q,AE3O6366WGEQAANKJ76QETTUQQTQ,AEQIJCPWSBCDKUO5VROXXHWX3PPA,AGVIAQK2HQ47P7UVXHW2NBAEU7YQ,AE3D5CJ2GDUP5SQ3AAYMVAGDTX7A,AH77IQRYD54XCRMCO7XEAIAYCLPA,AEA2HQHMFG3ZGJFOLLJQ65WKIZUQ"/>
  </r>
  <r>
    <s v="B014I8SX4Y"/>
    <x v="2"/>
    <s v="Electronics|HomeTheater,TV&amp;Video|Accessories|Cables|HDMICables"/>
    <x v="0"/>
    <n v="309"/>
    <n v="1400"/>
    <n v="0.78"/>
    <x v="0"/>
    <n v="426973"/>
    <n v="0.77928571428571425"/>
    <s v="Yes"/>
    <n v="597762200"/>
    <x v="0"/>
    <n v="4274.1299999999992"/>
    <s v="AEYJ5I6JZZPOJB6MGWRQOHRQLPSQ,AFY5TVFOMVHGBPBTIJODYDQRZM5Q,AE3O6366WGEQAANKJ76QETTUQQTQ,AEQIJCPWSBCDKUO5VROXXHWX3PPA,AGVIAQK2HQ47P7UVXHW2NBAEU7YQ,AE3D5CJ2GDUP5SQ3AAYMVAGDTX7A,AH77IQRYD54XCRMCO7XEAIAYCLPA,AEA2HQHMFG3ZGJFOLLJQ65WKIZUQ"/>
  </r>
  <r>
    <s v="B07KSMBL2H"/>
    <x v="0"/>
    <s v="Electronics|HomeTheater,TV&amp;Video|Accessories|Cables|HDMICables"/>
    <x v="0"/>
    <n v="219"/>
    <n v="700"/>
    <n v="0.69"/>
    <x v="0"/>
    <n v="426972"/>
    <n v="0.68714285714285717"/>
    <s v="Yes"/>
    <n v="298880400"/>
    <x v="0"/>
    <n v="4274.12"/>
    <s v="AEYJ5I6JZZPOJB6MGWRQOHRQLPSQ,AFY5TVFOMVHGBPBTIJODYDQRZM5Q,AE3O6366WGEQAANKJ76QETTUQQTQ,AEQIJCPWSBCDKUO5VROXXHWX3PPA,AGVIAQK2HQ47P7UVXHW2NBAEU7YQ,AE3D5CJ2GDUP5SQ3AAYMVAGDTX7A,AH77IQRYD54XCRMCO7XEAIAYCLPA,AEA2HQHMFG3ZGJFOLLJQ65WKIZUQ"/>
  </r>
  <r>
    <s v="B07GPXXNNG"/>
    <x v="3"/>
    <s v="Electronics|Headphones,Earbuds&amp;Accessories|Headphones|In-Ear"/>
    <x v="0"/>
    <n v="349"/>
    <n v="999"/>
    <n v="0.65"/>
    <x v="1"/>
    <n v="363713"/>
    <n v="0.65065065065065064"/>
    <s v="Yes"/>
    <n v="363349287"/>
    <x v="0"/>
    <n v="3641.23"/>
    <s v="AF4MVO4JNFDEPWFKZO62OAJKRIWA,AHVPAXEWPATRASBKHOBI2I3VRLGQ,AE47PRQCNT3YFSESBLAJOH6MSCFA,AGUOSXCR3PDNC2K4X7O7QNRGPAWQ,AH5L6KKTP5ZQSN6GVQB4ZGXOM2DA,AEP5OZFTG32NCC34GCOBFO24W6RA,AEQXLMRCT4ZS65M3ST5YV6AOZG7Q,AHZXKAGAJPIMZJD5XJ5QUIYR3ORA"/>
  </r>
  <r>
    <s v="B07GQD4K6L"/>
    <x v="4"/>
    <s v="Electronics|Headphones,Earbuds&amp;Accessories|Headphones|In-Ear"/>
    <x v="0"/>
    <n v="379"/>
    <n v="999"/>
    <n v="0.62"/>
    <x v="1"/>
    <n v="363713"/>
    <n v="0.62062062062062062"/>
    <s v="Yes"/>
    <n v="363349287"/>
    <x v="0"/>
    <n v="3641.23"/>
    <s v="AF4MVO4JNFDEPWFKZO62OAJKRIWA,AHVPAXEWPATRASBKHOBI2I3VRLGQ,AE47PRQCNT3YFSESBLAJOH6MSCFA,AGUOSXCR3PDNC2K4X7O7QNRGPAWQ,AH5L6KKTP5ZQSN6GVQB4ZGXOM2DA,AEP5OZFTG32NCC34GCOBFO24W6RA,AEQXLMRCT4ZS65M3ST5YV6AOZG7Q,AHZXKAGAJPIMZJD5XJ5QUIYR3ORA"/>
  </r>
  <r>
    <s v="B071Z8M4KX"/>
    <x v="5"/>
    <s v="Electronics|Headphones,Earbuds&amp;Accessories|Headphones|In-Ear"/>
    <x v="0"/>
    <n v="365"/>
    <n v="999"/>
    <n v="0.63"/>
    <x v="1"/>
    <n v="363711"/>
    <n v="0.63463463463463465"/>
    <s v="Yes"/>
    <n v="363347289"/>
    <x v="0"/>
    <n v="3641.21"/>
    <s v="AF4MVO4JNFDEPWFKZO62OAJKRIWA,AHVPAXEWPATRASBKHOBI2I3VRLGQ,AE47PRQCNT3YFSESBLAJOH6MSCFA,AGUOSXCR3PDNC2K4X7O7QNRGPAWQ,AH5L6KKTP5ZQSN6GVQB4ZGXOM2DA,AEP5OZFTG32NCC34GCOBFO24W6RA,AEQXLMRCT4ZS65M3ST5YV6AOZG7Q,AHZXKAGAJPIMZJD5XJ5QUIYR3ORA"/>
  </r>
  <r>
    <s v="B09GFPVD9Y"/>
    <x v="6"/>
    <s v="Electronics|Mobiles&amp;Accessories|Smartphones&amp;BasicMobiles|Smartphones"/>
    <x v="0"/>
    <n v="8499"/>
    <n v="10999"/>
    <n v="0.23"/>
    <x v="1"/>
    <n v="313836"/>
    <n v="0.22729339030820983"/>
    <s v="No"/>
    <n v="3451882164"/>
    <x v="1"/>
    <n v="3142.46"/>
    <s v="AF7B5AJJZP2WKRD74Z45L7YDOEHA,AGEYI2JEUE752XDEXSTEIO7LJI5A,AGNNZL2OXJSOP4LC4PWWYSTCZAAA,AF7O7XT6CTT6WPOITPUURTLR373A,AEI3CRGT2GQUOOD67T5H2NK6J32A,AFVNPALAXLPTQV7PA3A6GG6GNKHQ,AGFWKP74BJOEEMWDPDRITXUIW45A,AF36F2CYTEDAZ7XUT5FIVJV5WIFQ"/>
  </r>
  <r>
    <s v="B09GFLXVH9"/>
    <x v="7"/>
    <s v="Electronics|Mobiles&amp;Accessories|Smartphones&amp;BasicMobiles|Smartphones"/>
    <x v="0"/>
    <n v="6499"/>
    <n v="8499"/>
    <n v="0.24"/>
    <x v="1"/>
    <n v="313836"/>
    <n v="0.23532180256500765"/>
    <s v="No"/>
    <n v="2667292164"/>
    <x v="1"/>
    <n v="3142.46"/>
    <s v="AF7B5AJJZP2WKRD74Z45L7YDOEHA,AGEYI2JEUE752XDEXSTEIO7LJI5A,AGNNZL2OXJSOP4LC4PWWYSTCZAAA,AF7O7XT6CTT6WPOITPUURTLR373A,AEI3CRGT2GQUOOD67T5H2NK6J32A,AFVNPALAXLPTQV7PA3A6GG6GNKHQ,AGFWKP74BJOEEMWDPDRITXUIW45A,AF36F2CYTEDAZ7XUT5FIVJV5WIFQ"/>
  </r>
  <r>
    <s v="B09GFM8CGS"/>
    <x v="8"/>
    <s v="Electronics|Mobiles&amp;Accessories|Smartphones&amp;BasicMobiles|Smartphones"/>
    <x v="0"/>
    <n v="6499"/>
    <n v="7999"/>
    <n v="0.19"/>
    <x v="1"/>
    <n v="313832"/>
    <n v="0.18752344043005376"/>
    <s v="No"/>
    <n v="2510342168"/>
    <x v="1"/>
    <n v="3142.42"/>
    <s v="AF7B5AJJZP2WKRD74Z45L7YDOEHA,AGEYI2JEUE752XDEXSTEIO7LJI5A,AGNNZL2OXJSOP4LC4PWWYSTCZAAA,AF7O7XT6CTT6WPOITPUURTLR373A,AEI3CRGT2GQUOOD67T5H2NK6J32A,AFVNPALAXLPTQV7PA3A6GG6GNKHQ,AGFWKP74BJOEEMWDPDRITXUIW45A,AF36F2CYTEDAZ7XUT5FIVJV5WIFQ"/>
  </r>
  <r>
    <s v="B09GFPN6TP"/>
    <x v="9"/>
    <s v="Electronics|Mobiles&amp;Accessories|Smartphones&amp;BasicMobiles|Smartphones"/>
    <x v="0"/>
    <n v="7499"/>
    <n v="9499"/>
    <n v="0.21"/>
    <x v="1"/>
    <n v="313832"/>
    <n v="0.21054847878724076"/>
    <s v="No"/>
    <n v="2981090168"/>
    <x v="1"/>
    <n v="3142.42"/>
    <s v="AF7B5AJJZP2WKRD74Z45L7YDOEHA,AGEYI2JEUE752XDEXSTEIO7LJI5A,AGNNZL2OXJSOP4LC4PWWYSTCZAAA,AF7O7XT6CTT6WPOITPUURTLR373A,AEI3CRGT2GQUOOD67T5H2NK6J32A,AFVNPALAXLPTQV7PA3A6GG6GNKHQ,AGFWKP74BJOEEMWDPDRITXUIW45A,AF36F2CYTEDAZ7XUT5FIVJV5WIFQ"/>
  </r>
  <r>
    <s v="B01MF8MB65"/>
    <x v="10"/>
    <s v="Electronics|Headphones,Earbuds&amp;Accessories|Headphones|In-Ear"/>
    <x v="0"/>
    <n v="699"/>
    <n v="999"/>
    <n v="0.3"/>
    <x v="1"/>
    <n v="273189"/>
    <n v="0.3003003003003003"/>
    <s v="No"/>
    <n v="272915811"/>
    <x v="1"/>
    <n v="2735.99"/>
    <s v="AEH4535UEBGBK4WIFIR5RHBM7AQA,AHBXCQFNVX4Y3DSDZYYDHORYLLSA,AEOLHHEMZIIF7EEUUV2R4TJB75UA,AFFAQFCCJ5DD22NG3VJQA3XPECXA,AHSUUCCXKIC7DV2MVAXINC3B4GOA,AF6562TF5CHMMJIIAO2TQPNYVMBQ,AGTQRL452KSW2S3HBDH75PIC4F2Q,AF6AJLI5BMDQ3ODA7AW3UMVU2X7A"/>
  </r>
  <r>
    <s v="B01LWYDEQ7"/>
    <x v="11"/>
    <s v="Home&amp;Kitchen|Kitchen&amp;Dining|KitchenTools|ManualChoppers&amp;Chippers|Choppers"/>
    <x v="1"/>
    <n v="199"/>
    <n v="495"/>
    <n v="0.6"/>
    <x v="1"/>
    <n v="270563"/>
    <n v="0.59797979797979794"/>
    <s v="Yes"/>
    <n v="133928685"/>
    <x v="2"/>
    <n v="2709.73"/>
    <s v="AGJTPXSZDYEWZM76UMJXCHUUPJSQ,AH4ON4ZDRHM5PWVW6725NRNU6VCA,AHTTCQ7A5VN7L4335W3VEZG6QDQA,AFL5LUHNIIKW6G6GPQML7SFN2W5A,AFHJ53JKOT2VWMLKXNADZHOFDMCA,AF3DB2GLX5C4YCCPB7CJYRQPANTQ,AH723Y45K7AIA5HG27CCBVDZQPYA,AGDB3UZ4G544VVY2ZDHJUI6KOLJQ"/>
  </r>
  <r>
    <s v="B005FYNT3G"/>
    <x v="12"/>
    <s v="Computers&amp;Accessories|ExternalDevices&amp;DataStorage|PenDrives"/>
    <x v="2"/>
    <n v="289"/>
    <n v="650"/>
    <n v="0.56000000000000005"/>
    <x v="2"/>
    <n v="253105"/>
    <n v="0.55538461538461537"/>
    <s v="Yes"/>
    <n v="164518250"/>
    <x v="0"/>
    <n v="2535.3500000000004"/>
    <s v="AFNMA3FQAONYMREOFLNYF2RV4AOA,AHAYDWCGM4QNXWBCRC5LADVNADTQ,AFQFYAWOQX6T6PE5UVBUEFNBZC5Q,AHCXVEDVUKHZFJY5GZOVEXXZ5FBQ,AEPAT7E6LUSVYZ6BFUYULMMKN6HQ,AE7Y6RN5W7UID7VMJJWVAIT55JAQ,AECBZRZ5INBTHZJJIGSQJNEEEUYA,AHON2KL4HI3A5EPJ4TZU2MQF5ACA"/>
  </r>
  <r>
    <s v="B09X7DY7Q4"/>
    <x v="13"/>
    <s v="Electronics|Accessories|MemoryCards|MicroSD"/>
    <x v="0"/>
    <n v="939"/>
    <n v="1800"/>
    <n v="0.48"/>
    <x v="3"/>
    <n v="205052"/>
    <n v="0.47833333333333333"/>
    <s v="No"/>
    <n v="369093600"/>
    <x v="1"/>
    <n v="2055.02"/>
    <s v="AEKKBA277W5KM6HAY3YDVILIDSEQ,AGWG6TUMPUSGJEUNI37AZRZETKPA,AHUIE3AFZ4L4DOWE6HF5XUXBWM7A,AEY6TYWTFILWUXH5SPW2EUMOLBNA,AFIL2POTFUFLYZ3Q22FF2S4KIC2A,AGA5YIBRADKT7MTOS3NDW3UOM4DA,AGODCNPZG4Y2TY2CB4SBCJN5YXFQ,AHYUQQD2MUJHFJXWYZ6KCZWI5IHQ"/>
  </r>
  <r>
    <s v="B01DEWVZ2C"/>
    <x v="14"/>
    <s v="Electronics|Headphones,Earbuds&amp;Accessories|Headphones|In-Ear"/>
    <x v="0"/>
    <n v="599"/>
    <n v="999"/>
    <n v="0.4"/>
    <x v="1"/>
    <n v="192590"/>
    <n v="0.40040040040040042"/>
    <s v="No"/>
    <n v="192397410"/>
    <x v="1"/>
    <n v="1930"/>
    <s v="AFE54I72EV2YOL6POJCHHP3Q5NWA,AFKLES3QOCRLIMJWHPEJVGK4RX3Q,AFLBOY3G7HT3TAYCHSRFBXF7M2MQ,AF2NZ4L5OXBCMZZ742VSQGWU2F3A,AF6562TF5CHMMJIIAO2TQPNYVMBQ,AGO6LBIRJDSVR7FW4BD5JS4OGLZA,AHSO2XARBV6CWGPNXNBK3CJU7FBQ,AFNLIVIY3LPQ6FEX2UHW4WGNOUAA"/>
  </r>
  <r>
    <s v="B01DF26V7A"/>
    <x v="15"/>
    <s v="Electronics|Headphones,Earbuds&amp;Accessories|Headphones|In-Ear"/>
    <x v="0"/>
    <n v="599"/>
    <n v="1299"/>
    <n v="0.54"/>
    <x v="1"/>
    <n v="192589"/>
    <n v="0.53887605850654352"/>
    <s v="Yes"/>
    <n v="250173111"/>
    <x v="1"/>
    <n v="1929.99"/>
    <s v="AFE54I72EV2YOL6POJCHHP3Q5NWA,AFKLES3QOCRLIMJWHPEJVGK4RX3Q,AFLBOY3G7HT3TAYCHSRFBXF7M2MQ,AF2NZ4L5OXBCMZZ742VSQGWU2F3A,AF6562TF5CHMMJIIAO2TQPNYVMBQ,AGO6LBIRJDSVR7FW4BD5JS4OGLZA,AHSO2XARBV6CWGPNXNBK3CJU7FBQ,AFNLIVIY3LPQ6FEX2UHW4WGNOUAA"/>
  </r>
  <r>
    <s v="B01DEWVZ2C"/>
    <x v="14"/>
    <s v="Electronics|Headphones,Earbuds&amp;Accessories|Headphones|In-Ear"/>
    <x v="0"/>
    <n v="599"/>
    <n v="999"/>
    <n v="0.4"/>
    <x v="1"/>
    <n v="192587"/>
    <n v="0.40040040040040042"/>
    <s v="No"/>
    <n v="192394413"/>
    <x v="1"/>
    <n v="1929.9699999999998"/>
    <s v="AFE54I72EV2YOL6POJCHHP3Q5NWA,AFKLES3QOCRLIMJWHPEJVGK4RX3Q,AFLBOY3G7HT3TAYCHSRFBXF7M2MQ,AF2NZ4L5OXBCMZZ742VSQGWU2F3A,AF6562TF5CHMMJIIAO2TQPNYVMBQ,AGO6LBIRJDSVR7FW4BD5JS4OGLZA,AHSO2XARBV6CWGPNXNBK3CJU7FBQ,AFNLIVIY3LPQ6FEX2UHW4WGNOUAA"/>
  </r>
  <r>
    <s v="B01N6LU1VF"/>
    <x v="16"/>
    <s v="Computers&amp;Accessories|ExternalDevices&amp;DataStorage|PenDrives"/>
    <x v="2"/>
    <n v="579"/>
    <n v="1400"/>
    <n v="0.59"/>
    <x v="2"/>
    <n v="189104"/>
    <n v="0.58642857142857141"/>
    <s v="Yes"/>
    <n v="264745600"/>
    <x v="1"/>
    <n v="1895.34"/>
    <s v="AF7IXQKBUL6NEIQG4R53LMJJUGXQ,AFVFGVFOC6WUUL7VZ3ZSBDAFMPOA,AHIQYP5QKXYWXGJC5Z6YGIZVQTKA,AGCXB54PNFRXYGF7NLH66BHO6S7A,AGJTDMCUUNZJRJKAQGZNFBSZUAMQ,AEBHV4MEUEGYYUNRYNMTNAEZFRBQ,AEFIFJIV3YDBR7WKSDYX4JEQSCDA,AGJ7FX6Z4B7QEM6DG2BT26XG6XWA"/>
  </r>
  <r>
    <s v="B08JQN8DGZ"/>
    <x v="17"/>
    <s v="Electronics|Headphones,Earbuds&amp;Accessories|Headphones|In-Ear"/>
    <x v="0"/>
    <n v="1299"/>
    <n v="2990"/>
    <n v="0.56999999999999995"/>
    <x v="4"/>
    <n v="180998"/>
    <n v="0.56555183946488297"/>
    <s v="Yes"/>
    <n v="541184020"/>
    <x v="1"/>
    <n v="1813.78"/>
    <s v="AGGDISUCB6COXRY7SCEYULDTYJSA,AEHVGO7QNRXBJXCIN7ZS2IBKCMUQ,AGCTCXJXG6EKLF6ANAPIKPTAW75A,AGACS7BZV5ZPI2NOFQUC4S6LVZGA,AF4WE2MXXMQUPLKNPGCVP6N3K3FQ,AHX75KI55PFZY6J6PHO7A2AENXQA,AFT3ZU3OLRGDMPBARQP3BOKLGWSA,AFFB7SSARMFDEYKPBPVDII3AFIVQ"/>
  </r>
  <r>
    <s v="B002SZEOLG"/>
    <x v="18"/>
    <s v="Computers&amp;Accessories|NetworkingDevices|NetworkAdapters|WirelessUSBAdapters"/>
    <x v="2"/>
    <n v="749"/>
    <n v="1339"/>
    <n v="0.44"/>
    <x v="5"/>
    <n v="179692"/>
    <n v="0.44062733383121733"/>
    <s v="No"/>
    <n v="240607588"/>
    <x v="1"/>
    <n v="1801.1200000000001"/>
    <s v="AGV3IEFANZCKECFGUM42MRH5FNOA,AEBO7NWCNXKT4AESAN443HQH35FQ,AE7GD3VRRYQEAHDR7FXJIR23INYA,AHPAW24BI5X2GCX5M2LHI72VSJJQ,AE2VXY4CFO36MDSIMPG43XHNF4GA,AHHQEKUNVETALN7DTRHUQ2WAWEKQ,AFMIFTNTUD5PIHGONWOTRMMZ5EBA,AHOJBIZVVIIFJKRREY4B6ESVA4KA"/>
  </r>
  <r>
    <s v="B008IFXQFU"/>
    <x v="19"/>
    <s v="Computers&amp;Accessories|NetworkingDevices|NetworkAdapters|WirelessUSBAdapters"/>
    <x v="2"/>
    <n v="499"/>
    <n v="999"/>
    <n v="0.5"/>
    <x v="5"/>
    <n v="179691"/>
    <n v="0.50050050050050054"/>
    <s v="Yes"/>
    <n v="179511309"/>
    <x v="0"/>
    <n v="1801.1100000000001"/>
    <s v="AGV3IEFANZCKECFGUM42MRH5FNOA,AEBO7NWCNXKT4AESAN443HQH35FQ,AE7GD3VRRYQEAHDR7FXJIR23INYA,AHPAW24BI5X2GCX5M2LHI72VSJJQ,AE2VXY4CFO36MDSIMPG43XHNF4GA,AHHQEKUNVETALN7DTRHUQ2WAWEKQ,AFMIFTNTUD5PIHGONWOTRMMZ5EBA,AHOJBIZVVIIFJKRREY4B6ESVA4KA"/>
  </r>
  <r>
    <s v="B0088TKTY2"/>
    <x v="20"/>
    <s v="Computers&amp;Accessories|NetworkingDevices|NetworkAdapters|WirelessUSBAdapters"/>
    <x v="2"/>
    <n v="649"/>
    <n v="1399"/>
    <n v="0.54"/>
    <x v="5"/>
    <n v="179691"/>
    <n v="0.53609721229449603"/>
    <s v="Yes"/>
    <n v="251387709"/>
    <x v="1"/>
    <n v="1801.1100000000001"/>
    <s v="AGV3IEFANZCKECFGUM42MRH5FNOA,AEBO7NWCNXKT4AESAN443HQH35FQ,AE7GD3VRRYQEAHDR7FXJIR23INYA,AHPAW24BI5X2GCX5M2LHI72VSJJQ,AE2VXY4CFO36MDSIMPG43XHNF4GA,AHHQEKUNVETALN7DTRHUQ2WAWEKQ,AFMIFTNTUD5PIHGONWOTRMMZ5EBA,AHOJBIZVVIIFJKRREY4B6ESVA4KA"/>
  </r>
  <r>
    <s v="B08HV83HL3"/>
    <x v="21"/>
    <s v="Electronics|Mobiles&amp;Accessories|MobileAccessories|Chargers|PowerBanks"/>
    <x v="0"/>
    <n v="2049"/>
    <n v="2199"/>
    <n v="7.0000000000000007E-2"/>
    <x v="2"/>
    <n v="178912"/>
    <n v="6.8212824010914053E-2"/>
    <s v="No"/>
    <n v="393427488"/>
    <x v="1"/>
    <n v="1793.4199999999998"/>
    <s v="AG3SQH676VN5EH4NDNGVVLML6RZQ,AFOCDYODRNB2UUBOTDLWKH76GP2A,AE2EO67O5G5BPFX5QGUUBOF22LQQ,AG2W2BFO5CKP4J66NZOAEIBQODVQ,AF7GDUMJMOA6YGT4OT7X2KWFRH4A,AF4VQ3FUD2OLAGRSLKACCEMSMJCQ,AHVGJKIR6HAOI5KIYL2BC52ROWEA,AGUJFMAHKPIMDPBVFWG3LBGVLF4Q"/>
  </r>
  <r>
    <s v="B08HVL8QN3"/>
    <x v="22"/>
    <s v="Electronics|Mobiles&amp;Accessories|MobileAccessories|Chargers|PowerBanks"/>
    <x v="0"/>
    <n v="1149"/>
    <n v="2199"/>
    <n v="0.48"/>
    <x v="2"/>
    <n v="178912"/>
    <n v="0.47748976807639837"/>
    <s v="No"/>
    <n v="393427488"/>
    <x v="1"/>
    <n v="1793.4199999999998"/>
    <s v="AG3SQH676VN5EH4NDNGVVLML6RZQ,AFOCDYODRNB2UUBOTDLWKH76GP2A,AE2EO67O5G5BPFX5QGUUBOF22LQQ,AG2W2BFO5CKP4J66NZOAEIBQODVQ,AF7GDUMJMOA6YGT4OT7X2KWFRH4A,AF4VQ3FUD2OLAGRSLKACCEMSMJCQ,AHVGJKIR6HAOI5KIYL2BC52ROWEA,AGUJFMAHKPIMDPBVFWG3LBGVLF4Q"/>
  </r>
  <r>
    <s v="B08HVJCW95"/>
    <x v="23"/>
    <s v="Electronics|Mobiles&amp;Accessories|MobileAccessories|Chargers|PowerBanks"/>
    <x v="0"/>
    <n v="1149"/>
    <n v="2199"/>
    <n v="0.48"/>
    <x v="2"/>
    <n v="178912"/>
    <n v="0.47748976807639837"/>
    <s v="No"/>
    <n v="393427488"/>
    <x v="1"/>
    <n v="1793.4199999999998"/>
    <s v="AG3SQH676VN5EH4NDNGVVLML6RZQ,AFOCDYODRNB2UUBOTDLWKH76GP2A,AE2EO67O5G5BPFX5QGUUBOF22LQQ,AG2W2BFO5CKP4J66NZOAEIBQODVQ,AF7GDUMJMOA6YGT4OT7X2KWFRH4A,AF4VQ3FUD2OLAGRSLKACCEMSMJCQ,AHVGJKIR6HAOI5KIYL2BC52ROWEA,AGUJFMAHKPIMDPBVFWG3LBGVLF4Q"/>
  </r>
  <r>
    <s v="B07DC4RZPY"/>
    <x v="24"/>
    <s v="Computers&amp;Accessories|Accessories&amp;Peripherals|Cables&amp;Accessories|Cables|USBCables"/>
    <x v="2"/>
    <n v="709"/>
    <n v="1999"/>
    <n v="0.65"/>
    <x v="1"/>
    <n v="178817"/>
    <n v="0.64532266133066529"/>
    <s v="Yes"/>
    <n v="357455183"/>
    <x v="1"/>
    <n v="1792.27"/>
    <s v="AHDZE7UM6PQPAOJPJJ57QUHGGTAA,AGMGMQ6LB27Y52XFBO7LZIGDTRQQ,AHDGOGFRCP4B5THQ5VKLPGAAJE3A,AG7BFEWBPUBPVFTK47EIJDAYUBNQ,AHFXFKDFNJJ3YLNGE4XLHZQ7SSFA,AEWSD3QCFYD5ADR56HDWBWULBNQQ,AFPLVSCWQRLSJS7O5TQZGYIKR22A,AFZMFOHRXE5LIYRCW2W22ECGWLKA"/>
  </r>
  <r>
    <s v="B07S9S86BF"/>
    <x v="25"/>
    <s v="Electronics|Headphones,Earbuds&amp;Accessories|Headphones|In-Ear"/>
    <x v="0"/>
    <n v="599"/>
    <n v="1490"/>
    <n v="0.6"/>
    <x v="1"/>
    <n v="161679"/>
    <n v="0.59798657718120807"/>
    <s v="Yes"/>
    <n v="240901710"/>
    <x v="1"/>
    <n v="1620.8899999999999"/>
    <s v="AFG3EU556AXTCQXSTGYD2ACM5H6Q,AF65DDTW2IWXZ4TJJ7ZMVMH7J35A,AEVPRYZLGHNMEZA5BYGIX36LYZXA,AF2YGWDQLV72RCMMOSU2FVQCMVTQ,AGGMCQ2FU6ORE3JKL6VUTHPQKZZA,AGJK54UTZLRAIC27TJYRC2FITPNQ,AECA5GYEXI5PM7SREQZXQQBLP5PA,AGVJCBYEOVBLWDFZ42IPRVYU25RQ"/>
  </r>
  <r>
    <s v="B08H9Z3XQW"/>
    <x v="26"/>
    <s v="Electronics|Headphones,Earbuds&amp;Accessories|Headphones|In-Ear"/>
    <x v="0"/>
    <n v="455"/>
    <n v="1490"/>
    <n v="0.69"/>
    <x v="1"/>
    <n v="161677"/>
    <n v="0.69463087248322153"/>
    <s v="Yes"/>
    <n v="240898730"/>
    <x v="0"/>
    <n v="1620.87"/>
    <s v="AFG3EU556AXTCQXSTGYD2ACM5H6Q,AF65DDTW2IWXZ4TJJ7ZMVMH7J35A,AF2YGWDQLV72RCMMOSU2FVQCMVTQ,AGGMCQ2FU6ORE3JKL6VUTHPQKZZA,AGJK54UTZLRAIC27TJYRC2FITPNQ,AECA5GYEXI5PM7SREQZXQQBLP5PA,AGVJCBYEOVBLWDFZ42IPRVYU25RQ,AEVPRYZLGHNMEZA5BYGIX36LYZXA"/>
  </r>
  <r>
    <s v="B00A0VCJPI"/>
    <x v="27"/>
    <s v="Computers&amp;Accessories|NetworkingDevices|Repeaters&amp;Extenders"/>
    <x v="2"/>
    <n v="1469"/>
    <n v="2499"/>
    <n v="0.41"/>
    <x v="5"/>
    <n v="156638"/>
    <n v="0.41216486594637858"/>
    <s v="No"/>
    <n v="391438362"/>
    <x v="1"/>
    <n v="1570.5800000000002"/>
    <s v="AG2X6MXVRQJD5VE7SYKNUNWVOQRQ,AHHZNQQE76XX2RN65TJO57ZXDDLQ,AGQ36NZXZMWU5W2JFXIK5GCM4MUA,AFBV4HQOSFPQYP63ELMOYRE32V6A,AH6SINCM4KQ3L4MEBRPK3MNHX6HA,AHSLNF7XKYX4LHL3JCCWY2KKNEAA,AGNSJO5LAO5FKSHPW3UDKZQLPONQ,AGSA37ZLXWHMSL74K3NMUHKGHWXA"/>
  </r>
  <r>
    <s v="B08TV2P1N8"/>
    <x v="28"/>
    <s v="Electronics|Headphones,Earbuds&amp;Accessories|Headphones|In-Ear"/>
    <x v="0"/>
    <n v="1399"/>
    <n v="3990"/>
    <n v="0.65"/>
    <x v="1"/>
    <n v="141841"/>
    <n v="0.64937343358395994"/>
    <s v="Yes"/>
    <n v="565945590"/>
    <x v="1"/>
    <n v="1422.51"/>
    <s v="AHDTCW665XEPKY4WAUG3DREFCCYQ,AGPE4RKV5YRZPGLXQ46D7DMCFDLA,AHDKSXMFH5GRBJ6QJAPSEKXC6AYQ,AF7PR2PDWUSBNAQWPFIBW4J5OHBA,AGAWIQ7HOF4I2AFI7CD5ENI7BCDQ,AFF5TLCH4IYWCZK3FG64LZ4FHRHA,AFR53YXK7LLTSYXP3UALTFVDQCAA,AHO4LIQVYAUKT6MMF4Y7MN5Z57YQ"/>
  </r>
  <r>
    <s v="B09MT84WV5"/>
    <x v="29"/>
    <s v="Electronics|Accessories|MemoryCards|MicroSD"/>
    <x v="0"/>
    <n v="1149"/>
    <n v="3999"/>
    <n v="0.71"/>
    <x v="2"/>
    <n v="140036"/>
    <n v="0.71267816954238561"/>
    <s v="Yes"/>
    <n v="560003964"/>
    <x v="1"/>
    <n v="1404.6599999999999"/>
    <s v="AGKL2QQZYTI6LCC4CDJEGIV3EDUQ,AGFI73CMZKYLOYXJFEQBOGGVTTMA,AELXR5NQFM7D6VMAQLQ75LZKBRQA,AEOFVQUVTVP7AU7TM7IZBXJC3NOA,AHG33QRWJPAIDBY3URAHOVO67T5A,AEWCPYNJLQRK7UW54HDWPA45R6SA,AHLDP6L4GQIF7MJWWMNALXNQXYEQ,AG5TXJG5DJ554EJX2GMQL67ZCP2Q"/>
  </r>
  <r>
    <s v="B09MT6XSFW"/>
    <x v="30"/>
    <s v="Electronics|Accessories|MemoryCards|MicroSD"/>
    <x v="0"/>
    <n v="599"/>
    <n v="1899"/>
    <n v="0.68"/>
    <x v="2"/>
    <n v="140036"/>
    <n v="0.68457082675092151"/>
    <s v="Yes"/>
    <n v="265928364"/>
    <x v="1"/>
    <n v="1404.6599999999999"/>
    <s v="AGKL2QQZYTI6LCC4CDJEGIV3EDUQ,AGFI73CMZKYLOYXJFEQBOGGVTTMA,AELXR5NQFM7D6VMAQLQ75LZKBRQA,AEOFVQUVTVP7AU7TM7IZBXJC3NOA,AHG33QRWJPAIDBY3URAHOVO67T5A,AEWCPYNJLQRK7UW54HDWPA45R6SA,AHLDP6L4GQIF7MJWWMNALXNQXYEQ,AG5TXJG5DJ554EJX2GMQL67ZCP2Q"/>
  </r>
  <r>
    <s v="B09MT84WV5"/>
    <x v="29"/>
    <s v="Electronics|Accessories|MemoryCards|MicroSD"/>
    <x v="0"/>
    <n v="1059"/>
    <n v="3999"/>
    <n v="0.74"/>
    <x v="2"/>
    <n v="140035"/>
    <n v="0.7351837959489872"/>
    <s v="Yes"/>
    <n v="559999965"/>
    <x v="1"/>
    <n v="1404.6499999999999"/>
    <s v="AGQT36ICAXRXAG4IXZUULJZIH4XQ,AGKL2QQZYTI6LCC4CDJEGIV3EDUQ,AGFI73CMZKYLOYXJFEQBOGGVTTMA,AELXR5NQFM7D6VMAQLQ75LZKBRQA,AEOFVQUVTVP7AU7TM7IZBXJC3NOA,AHG33QRWJPAIDBY3URAHOVO67T5A,AEWCPYNJLQRK7UW54HDWPA45R6SA,AHLDP6L4GQIF7MJWWMNALXNQXYEQ"/>
  </r>
  <r>
    <s v="B09N3ZNHTY"/>
    <x v="31"/>
    <s v="Electronics|Headphones,Earbuds&amp;Accessories|Headphones|In-Ear"/>
    <x v="0"/>
    <n v="1499"/>
    <n v="4490"/>
    <n v="0.67"/>
    <x v="6"/>
    <n v="136954"/>
    <n v="0.66614699331848548"/>
    <s v="Yes"/>
    <n v="614923460"/>
    <x v="1"/>
    <n v="1373.44"/>
    <s v="AGGDISUCB6COXRY7SCEYULDTYJSA,AETIHYK5L5TW5NKHBPOWXAKS4MBQ,AH77PFYHLOMFUSAQTGZKB3Y3GLRQ"/>
  </r>
  <r>
    <s v="B09V2Q4QVQ"/>
    <x v="32"/>
    <s v="Electronics|Mobiles&amp;Accessories|Smartphones&amp;BasicMobiles|BasicMobiles"/>
    <x v="0"/>
    <n v="1299"/>
    <n v="1599"/>
    <n v="0.19"/>
    <x v="7"/>
    <n v="128311"/>
    <n v="0.18761726078799248"/>
    <s v="No"/>
    <n v="205169289"/>
    <x v="1"/>
    <n v="1287.1099999999999"/>
    <s v="AE27UOZENYSWCQVQRRUQIV2ZM7VA,AGMYSLV6NNOAYES25JDTJPCZY47A,AFHS33MWRQGSS64EETZJGCBWXXXA,AHYXZVXUY3QTBP7IBFIUBSZVH2XQ,AH2SHWYEWDAK6A5Y2ZBEMZ2KIG3A,AEYMOGP2CYRKYZ7TIDNLGR5QPZ4Q,AGPGDCCXPI3EACMNJKBCNT57DVFA,AFPBMRYRSMD3PP3CBKLFF7EKOCXA"/>
  </r>
  <r>
    <s v="B09V2PZDX8"/>
    <x v="33"/>
    <s v="Electronics|Mobiles&amp;Accessories|Smartphones&amp;BasicMobiles|BasicMobiles"/>
    <x v="0"/>
    <n v="1299"/>
    <n v="1599"/>
    <n v="0.19"/>
    <x v="7"/>
    <n v="128311"/>
    <n v="0.18761726078799248"/>
    <s v="No"/>
    <n v="205169289"/>
    <x v="1"/>
    <n v="1287.1099999999999"/>
    <s v="AE27UOZENYSWCQVQRRUQIV2ZM7VA,AGMYSLV6NNOAYES25JDTJPCZY47A,AFHS33MWRQGSS64EETZJGCBWXXXA,AHYXZVXUY3QTBP7IBFIUBSZVH2XQ,AH2SHWYEWDAK6A5Y2ZBEMZ2KIG3A,AEYMOGP2CYRKYZ7TIDNLGR5QPZ4Q,AGPGDCCXPI3EACMNJKBCNT57DVFA,AFPBMRYRSMD3PP3CBKLFF7EKOCXA"/>
  </r>
  <r>
    <s v="B09YDFDVNS"/>
    <x v="34"/>
    <s v="Electronics|Mobiles&amp;Accessories|Smartphones&amp;BasicMobiles|BasicMobiles"/>
    <x v="0"/>
    <n v="1324"/>
    <n v="1699"/>
    <n v="0.22"/>
    <x v="7"/>
    <n v="128311"/>
    <n v="0.22071806945261918"/>
    <s v="No"/>
    <n v="218000389"/>
    <x v="1"/>
    <n v="1287.1099999999999"/>
    <s v="AE27UOZENYSWCQVQRRUQIV2ZM7VA,AGMYSLV6NNOAYES25JDTJPCZY47A,AFHS33MWRQGSS64EETZJGCBWXXXA,AHYXZVXUY3QTBP7IBFIUBSZVH2XQ,AH2SHWYEWDAK6A5Y2ZBEMZ2KIG3A,AEYMOGP2CYRKYZ7TIDNLGR5QPZ4Q,AGPGDCCXPI3EACMNJKBCNT57DVFA,AFPBMRYRSMD3PP3CBKLFF7EKOCXA"/>
  </r>
  <r>
    <s v="B09YDFKJF8"/>
    <x v="35"/>
    <s v="Electronics|Mobiles&amp;Accessories|Smartphones&amp;BasicMobiles|BasicMobiles"/>
    <x v="0"/>
    <n v="1324"/>
    <n v="1699"/>
    <n v="0.22"/>
    <x v="7"/>
    <n v="128311"/>
    <n v="0.22071806945261918"/>
    <s v="No"/>
    <n v="218000389"/>
    <x v="1"/>
    <n v="1287.1099999999999"/>
    <s v="AE27UOZENYSWCQVQRRUQIV2ZM7VA,AGMYSLV6NNOAYES25JDTJPCZY47A,AFHS33MWRQGSS64EETZJGCBWXXXA,AHYXZVXUY3QTBP7IBFIUBSZVH2XQ,AH2SHWYEWDAK6A5Y2ZBEMZ2KIG3A,AEYMOGP2CYRKYZ7TIDNLGR5QPZ4Q,AGPGDCCXPI3EACMNJKBCNT57DVFA,AFPBMRYRSMD3PP3CBKLFF7EKOCXA"/>
  </r>
  <r>
    <s v="B07WMS7TWB"/>
    <x v="36"/>
    <s v="Home&amp;Kitchen|Kitchen&amp;HomeAppliances|SmallKitchenAppliances|Kettles&amp;HotWaterDispensers|ElectricKettles"/>
    <x v="1"/>
    <n v="649"/>
    <n v="1245"/>
    <n v="0.48"/>
    <x v="6"/>
    <n v="123365"/>
    <n v="0.47871485943775099"/>
    <s v="No"/>
    <n v="153589425"/>
    <x v="1"/>
    <n v="1237.5500000000002"/>
    <s v="AHHCE7SDKWRKQDLFXF2YNMGODDRA,AEJQ5PXFKFXUBKWMC5RYF2WLEZSQ,AGZDR3Y6MNTBZRSP754LCZGHCLPQ,AE4DHHEU4Y3LQBPIJKXC4IBXB4WQ,AEJ674BKH3ZTC2JQA5PMMQ62I7MA,AFVIELPXTPPBI7HXOXX72AIPJHGQ,AF7V6CVPDC3UJNI3UODXF5FCU4XA,AFYCNW74WYKEQYYNUDBTD4V45H2A"/>
  </r>
  <r>
    <s v="B01HGCLUH6"/>
    <x v="37"/>
    <s v="Computers&amp;Accessories|NetworkingDevices|Routers"/>
    <x v="2"/>
    <n v="1149"/>
    <n v="1699"/>
    <n v="0.32"/>
    <x v="5"/>
    <n v="122478"/>
    <n v="0.32371983519717479"/>
    <s v="No"/>
    <n v="208090122"/>
    <x v="1"/>
    <n v="1228.98"/>
    <s v="AF5YAAI52AMX6HOPQF2J3SOJESLA,AEU76NMTP5BLAI4YLE37G5UXRMMA,AF5SLHZEFIV3ISEOW2STG3EWYNQQ,AE45TP5ZURNMWK6GGPJ3F75P4ZZA,AHEA3K6ANMNJUJMNXADMGWWCQ7SQ,AFIRCW3B6RJPGLBHGXSYUWY27DNA,AHNBZ3WPTLGJBSD4DMHKPHJ7XDHQ,AHCEOI6ITIDUNPWUJ4UXVSLL4YGQ"/>
  </r>
  <r>
    <s v="B07CD2BN46"/>
    <x v="38"/>
    <s v="Electronics|Headphones,Earbuds&amp;Accessories|Headphones|In-Ear"/>
    <x v="0"/>
    <n v="429"/>
    <n v="599"/>
    <n v="0.28000000000000003"/>
    <x v="1"/>
    <n v="119466"/>
    <n v="0.28380634390651083"/>
    <s v="No"/>
    <n v="71560134"/>
    <x v="0"/>
    <n v="1198.76"/>
    <s v="AHMAO37N3VRBQR5QXRATTM75KHAQ,AHQ7LIIQZN6O7YA3EYZ7SV2RIYFQ,AHMX2NZBM45ZRMYJIJGGTCHNYC6Q,AGN7DFBGDAM7NRQN6WGIZDOATS3A,AGGZJWNAT4VKG3N7PB5HVNY2GTHA,AGRESPYD37LHSEATHKCG4ED3A6SQ,AFQABEOYWJJP6XUPWCJNZ6DTPTFQ,AF2EHSXFZWWS2YEN22DV2ZCJDZZA"/>
  </r>
  <r>
    <s v="B092X94QNQ"/>
    <x v="39"/>
    <s v="Electronics|Headphones,Earbuds&amp;Accessories|Headphones|In-Ear"/>
    <x v="0"/>
    <n v="1499"/>
    <n v="3990"/>
    <n v="0.62"/>
    <x v="1"/>
    <n v="109864"/>
    <n v="0.62431077694235593"/>
    <s v="Yes"/>
    <n v="438357360"/>
    <x v="1"/>
    <n v="1102.74"/>
    <s v="AFLLCZFPCLWLDKVX63KDI75LX7EA,AG6UWS47VN74SMHL4KL57DEJMBIA,AHVRHERJSRHVM63FSTZZI5SRWFKQ,AEXK4GFZSUC45HV5ZMD6ZSF2CK2Q,AGEE5MMSCUBGNWYJ3WY622OZ7Y6Q"/>
  </r>
  <r>
    <s v="B00NH11KIK"/>
    <x v="40"/>
    <s v="Computers&amp;Accessories|Accessories&amp;Peripherals|Cables&amp;Accessories|Cables|USBCables"/>
    <x v="2"/>
    <n v="209"/>
    <n v="695"/>
    <n v="0.7"/>
    <x v="3"/>
    <n v="107687"/>
    <n v="0.69928057553956835"/>
    <s v="Yes"/>
    <n v="74842465"/>
    <x v="0"/>
    <n v="1081.3699999999999"/>
    <s v="AEYHTCWWZYU3JQBU6SLNFFT3OMVQ,AENQPV63OVBZHJ7L7V37M2ADFY7Q,AH7J7BCTWAMK2REWT4AMA2V5DPUQ,AFZSC27UUKDN5VYQVMAPYZNQTULA,AHM56NVJXROPTI5WICZITI4YAZAA,AEWZZXQWEU2QSVBCT7AJQ3FXMZWA,AFBLTBDVC23HRPXW2OQ2JDV3BNNQ,AGCX23QVQFBCYCAUWQNM4YHMKMQA"/>
  </r>
  <r>
    <s v="B00NH11KIK"/>
    <x v="40"/>
    <s v="Computers&amp;Accessories|Accessories&amp;Peripherals|Cables&amp;Accessories|Cables|USBCables"/>
    <x v="2"/>
    <n v="209"/>
    <n v="695"/>
    <n v="0.7"/>
    <x v="3"/>
    <n v="107686"/>
    <n v="0.69928057553956835"/>
    <s v="Yes"/>
    <n v="74841770"/>
    <x v="0"/>
    <n v="1081.3599999999999"/>
    <s v="AEYHTCWWZYU3JQBU6SLNFFT3OMVQ,AENQPV63OVBZHJ7L7V37M2ADFY7Q,AH7J7BCTWAMK2REWT4AMA2V5DPUQ,AFZSC27UUKDN5VYQVMAPYZNQTULA,AHM56NVJXROPTI5WICZITI4YAZAA,AEWZZXQWEU2QSVBCT7AJQ3FXMZWA,AFBLTBDVC23HRPXW2OQ2JDV3BNNQ,AGCX23QVQFBCYCAUWQNM4YHMKMQA"/>
  </r>
  <r>
    <s v="B07PR1CL3S"/>
    <x v="41"/>
    <s v="Electronics|Headphones,Earbuds&amp;Accessories|Headphones|On-Ear"/>
    <x v="0"/>
    <n v="1220"/>
    <n v="3990"/>
    <n v="0.69"/>
    <x v="1"/>
    <n v="107151"/>
    <n v="0.69423558897243109"/>
    <s v="Yes"/>
    <n v="427532490"/>
    <x v="1"/>
    <n v="1075.6099999999999"/>
    <s v="AFU4JDUZDD6N5MUGLULCRLUQLHDQ,AGI4QJTBBCTTOJUOUV5X6ROZH4OQ,AGUKIFBPQ5LFT3NFKXAMUVEYNSQQ,AGVBFFFQVNSBYFKF5OKWVY4EPALA,AH4Q3Q5642PKPJSMYRWPYFL3TXEA,AGYUHTEK4JFB4XX5QUITAD2DWWXA,AFPBJHSPYTYE2YXNTCZYAXLQXKZQ,AEDMMOCM4OA7BFGRBDZP2RIROZFA"/>
  </r>
  <r>
    <s v="B07LG59NPV"/>
    <x v="42"/>
    <s v="Electronics|Headphones,Earbuds&amp;Accessories|Headphones|In-Ear"/>
    <x v="0"/>
    <n v="899"/>
    <n v="4499"/>
    <n v="0.8"/>
    <x v="4"/>
    <n v="103052"/>
    <n v="0.80017781729273174"/>
    <s v="Yes"/>
    <n v="463630948"/>
    <x v="1"/>
    <n v="1034.32"/>
    <s v="AH3XZBFRJ3T2YATYJK2CNTCARCCQ,AF2NVFDYXGX2BT7EPAUN7WYN3TDQ,AEVRTZ6HVKKV5CVX5XBW4QQLY3NA,AH3I5Z4W5KIRTITFSOBDBDSA23SQ,AG2DKHTMNEVMFCTBVNTH6NRRKTMA,AFDJVKMG73WAOX2CNN3VTFIT76UA,AHFPVRVDCUBDIONDU5U2DAT4CVJA,AHVSH7O4J2LW4S3YH4M76PPPVLSA"/>
  </r>
  <r>
    <s v="B083T5G5PM"/>
    <x v="43"/>
    <s v="Electronics|Headphones,Earbuds&amp;Accessories|Headphones|In-Ear"/>
    <x v="0"/>
    <n v="1490"/>
    <n v="1990"/>
    <n v="0.25"/>
    <x v="1"/>
    <n v="98250"/>
    <n v="0.25125628140703515"/>
    <s v="No"/>
    <n v="195517500"/>
    <x v="1"/>
    <n v="986.6"/>
    <s v="AF7IXQKBUL6NEIQG4R53LMJJUGXQ,AHB43CZ4RHLJ5S6CBOWX6MEI7J4Q"/>
  </r>
  <r>
    <s v="B01FSYQ2A4"/>
    <x v="44"/>
    <s v="Electronics|Headphones,Earbuds&amp;Accessories|Headphones|On-Ear"/>
    <x v="0"/>
    <n v="1399"/>
    <n v="2990"/>
    <n v="0.53"/>
    <x v="1"/>
    <n v="97175"/>
    <n v="0.53210702341137128"/>
    <s v="Yes"/>
    <n v="290553250"/>
    <x v="1"/>
    <n v="975.85"/>
    <s v="AFWOX5BA5QS5TCVTNV3EHQXOSCLQ,AGGM4C652EG6WSDEOWBQCR7UXG7Q,AFZ3S6RJS6RVOXVK5OAIT4AX76UA,AFRUXOMHPM4OTISKC4VE3PM45DTQ,AFGX776XSUUA2LIYKLHSXN3PHOXA,AF6XZI4LVIVFP2UTPNVFYGF7JPQQ,AGYX7IY6ZHCU2J6DXRW5SN6LGEVA,AHA3ODJCWS52ZKJYWV2UBFR3AVBA"/>
  </r>
  <r>
    <s v="B01FSYQ2A4"/>
    <x v="44"/>
    <s v="Electronics|Headphones,Earbuds&amp;Accessories|Headphones|On-Ear"/>
    <x v="0"/>
    <n v="1399"/>
    <n v="2990"/>
    <n v="0.53"/>
    <x v="1"/>
    <n v="97174"/>
    <n v="0.53210702341137128"/>
    <s v="Yes"/>
    <n v="290550260"/>
    <x v="1"/>
    <n v="975.84"/>
    <s v="AFWOX5BA5QS5TCVTNV3EHQXOSCLQ,AGGM4C652EG6WSDEOWBQCR7UXG7Q,AFZ3S6RJS6RVOXVK5OAIT4AX76UA,AFRUXOMHPM4OTISKC4VE3PM45DTQ,AFGX776XSUUA2LIYKLHSXN3PHOXA,AF6XZI4LVIVFP2UTPNVFYGF7JPQQ,AGYX7IY6ZHCU2J6DXRW5SN6LGEVA,AHA3ODJCWS52ZKJYWV2UBFR3AVBA"/>
  </r>
  <r>
    <s v="B098K3H92Z"/>
    <x v="45"/>
    <s v="Computers&amp;Accessories|NetworkingDevices|NetworkAdapters|BluetoothAdapters"/>
    <x v="2"/>
    <n v="599"/>
    <n v="899"/>
    <n v="0.33"/>
    <x v="2"/>
    <n v="95116"/>
    <n v="0.33370411568409342"/>
    <s v="No"/>
    <n v="85509284"/>
    <x v="1"/>
    <n v="955.45999999999992"/>
    <s v="AGO7FWIRBIVDDEAYX2UI6DP4G6GA,AGSJBU7AZR5BNW5HGXFDNH76SNWQ,AELVWGIYLMQUY65GUKSUJYVXRODA,AGSZBM525VC5PTNWEZC6I5CTH66Q,AGQDGNLHK6VLEZF33POQLAQ6NNSA,AG76GICZHJGA7YVN4TORX36ONVYA,AH42ECAG6LPCU22T5BYN5OXQO74A,AGHDZUKPZDC4HH2GVGDOBXWU4D3Q"/>
  </r>
  <r>
    <s v="B08HDJ86NZ"/>
    <x v="46"/>
    <s v="Computers&amp;Accessories|Accessories&amp;Peripherals|Cables&amp;Accessories|Cables|USBCables"/>
    <x v="2"/>
    <n v="329"/>
    <n v="699"/>
    <n v="0.53"/>
    <x v="5"/>
    <n v="94364"/>
    <n v="0.52932761087267521"/>
    <s v="Yes"/>
    <n v="65960436"/>
    <x v="0"/>
    <n v="947.84"/>
    <s v="AEWAZDZZJLQUYVOVGBEUKSLXHQ5A,AG5HTSFRRE6NL3M5SGCUQBP7YSCA,AH725ST5NW2Y4JZPKUNTIJCUK2BA,AHV3TXIFCJPMS4D5JATCEUR266MQ,AGWIGDEMFIIUAOXYY2QATNBSUGHA,AFSTSLQUV4EVEXWKBOLEFHL2H5YQ,AGAKDNBHY2FKX7I4ACRGILU7QL7A,AFNWJUWJRHCC6HN52KMG5AKZY37Q"/>
  </r>
  <r>
    <s v="B0789LZTCJ"/>
    <x v="47"/>
    <s v="Computers&amp;Accessories|Accessories&amp;Peripherals|Cables&amp;Accessories|Cables|USBCables"/>
    <x v="2"/>
    <n v="299"/>
    <n v="799"/>
    <n v="0.63"/>
    <x v="5"/>
    <n v="94364"/>
    <n v="0.62578222778473092"/>
    <s v="Yes"/>
    <n v="75396836"/>
    <x v="0"/>
    <n v="947.84"/>
    <s v="AEWAZDZZJLQUYVOVGBEUKSLXHQ5A,AG5HTSFRRE6NL3M5SGCUQBP7YSCA,AH725ST5NW2Y4JZPKUNTIJCUK2BA,AHV3TXIFCJPMS4D5JATCEUR266MQ,AGWIGDEMFIIUAOXYY2QATNBSUGHA,AFSTSLQUV4EVEXWKBOLEFHL2H5YQ,AGAKDNBHY2FKX7I4ACRGILU7QL7A,AFNWJUWJRHCC6HN52KMG5AKZY37Q"/>
  </r>
  <r>
    <s v="B08HDJ86NZ"/>
    <x v="46"/>
    <s v="Computers&amp;Accessories|Accessories&amp;Peripherals|Cables&amp;Accessories|Cables|USBCables"/>
    <x v="2"/>
    <n v="329"/>
    <n v="699"/>
    <n v="0.53"/>
    <x v="5"/>
    <n v="94363"/>
    <n v="0.52932761087267521"/>
    <s v="Yes"/>
    <n v="65959737"/>
    <x v="0"/>
    <n v="947.83"/>
    <s v="AEWAZDZZJLQUYVOVGBEUKSLXHQ5A,AG5HTSFRRE6NL3M5SGCUQBP7YSCA,AH725ST5NW2Y4JZPKUNTIJCUK2BA,AHV3TXIFCJPMS4D5JATCEUR266MQ,AGWIGDEMFIIUAOXYY2QATNBSUGHA,AFSTSLQUV4EVEXWKBOLEFHL2H5YQ,AGAKDNBHY2FKX7I4ACRGILU7QL7A,AFNWJUWJRHCC6HN52KMG5AKZY37Q"/>
  </r>
  <r>
    <s v="B0789LZTCJ"/>
    <x v="47"/>
    <s v="Computers&amp;Accessories|Accessories&amp;Peripherals|Cables&amp;Accessories|Cables|USBCables"/>
    <x v="2"/>
    <n v="299"/>
    <n v="799"/>
    <n v="0.63"/>
    <x v="5"/>
    <n v="94363"/>
    <n v="0.62578222778473092"/>
    <s v="Yes"/>
    <n v="75396037"/>
    <x v="0"/>
    <n v="947.83"/>
    <s v="AEWAZDZZJLQUYVOVGBEUKSLXHQ5A,AG5HTSFRRE6NL3M5SGCUQBP7YSCA,AH725ST5NW2Y4JZPKUNTIJCUK2BA,AHV3TXIFCJPMS4D5JATCEUR266MQ,AGWIGDEMFIIUAOXYY2QATNBSUGHA,AFSTSLQUV4EVEXWKBOLEFHL2H5YQ,AGAKDNBHY2FKX7I4ACRGILU7QL7A,AFNWJUWJRHCC6HN52KMG5AKZY37Q"/>
  </r>
  <r>
    <s v="B08HDH26JX"/>
    <x v="48"/>
    <s v="Computers&amp;Accessories|Accessories&amp;Peripherals|Cables&amp;Accessories|Cables|USBCables"/>
    <x v="2"/>
    <n v="299"/>
    <n v="699"/>
    <n v="0.56999999999999995"/>
    <x v="5"/>
    <n v="94363"/>
    <n v="0.57224606580829762"/>
    <s v="Yes"/>
    <n v="65959737"/>
    <x v="0"/>
    <n v="947.83"/>
    <s v="AEWAZDZZJLQUYVOVGBEUKSLXHQ5A,AG5HTSFRRE6NL3M5SGCUQBP7YSCA,AH725ST5NW2Y4JZPKUNTIJCUK2BA,AHV3TXIFCJPMS4D5JATCEUR266MQ,AGWIGDEMFIIUAOXYY2QATNBSUGHA,AFSTSLQUV4EVEXWKBOLEFHL2H5YQ,AGAKDNBHY2FKX7I4ACRGILU7QL7A,AFNWJUWJRHCC6HN52KMG5AKZY37Q"/>
  </r>
  <r>
    <s v="B07CRL2GY6"/>
    <x v="49"/>
    <s v="Computers&amp;Accessories|Accessories&amp;Peripherals|Cables&amp;Accessories|Cables|USBCables"/>
    <x v="2"/>
    <n v="299"/>
    <n v="799"/>
    <n v="0.63"/>
    <x v="5"/>
    <n v="94363"/>
    <n v="0.62578222778473092"/>
    <s v="Yes"/>
    <n v="75396037"/>
    <x v="0"/>
    <n v="947.83"/>
    <s v="AEWAZDZZJLQUYVOVGBEUKSLXHQ5A,AG5HTSFRRE6NL3M5SGCUQBP7YSCA,AH725ST5NW2Y4JZPKUNTIJCUK2BA,AHV3TXIFCJPMS4D5JATCEUR266MQ,AGWIGDEMFIIUAOXYY2QATNBSUGHA,AFSTSLQUV4EVEXWKBOLEFHL2H5YQ,AGAKDNBHY2FKX7I4ACRGILU7QL7A,AFNWJUWJRHCC6HN52KMG5AKZY37Q"/>
  </r>
  <r>
    <s v="B07XLML2YS"/>
    <x v="50"/>
    <s v="Electronics|Cameras&amp;Photography|SecurityCameras|DomeCameras"/>
    <x v="0"/>
    <n v="2499"/>
    <n v="3299"/>
    <n v="0.24"/>
    <x v="5"/>
    <n v="93112"/>
    <n v="0.24249772658381327"/>
    <s v="No"/>
    <n v="307176488"/>
    <x v="1"/>
    <n v="935.32"/>
    <s v="AF3HHR5VANS5ZX2IATPSOZDFEP7A,AEGDY32LMHDQODUG3Y452L2DSSOQ,AFYM2YCDE6SZB4OHEG4NX7OWJI5Q,AGIT26W6BSDLN6OOXKXIYASNSPXA,AG6WNF3AQBACEWDTRW6UM2MALT2A,AHKRFXJ6RBOTGHZ2QFSLO5BBRHIA,AHMRH27KXXRCKPVINMYZCJRLSGZA,AGOU3P3LXMXSZTQLWKGNGS3Y5TYQ"/>
  </r>
  <r>
    <s v="B07JQKQ91F"/>
    <x v="51"/>
    <s v="Electronics|Headphones,Earbuds&amp;Accessories|Headphones|In-Ear"/>
    <x v="0"/>
    <n v="499"/>
    <n v="999"/>
    <n v="0.5"/>
    <x v="6"/>
    <n v="92995"/>
    <n v="0.50050050050050054"/>
    <s v="Yes"/>
    <n v="92902005"/>
    <x v="0"/>
    <n v="933.85"/>
    <s v="AGBB4DAVTI36DUQN2NLQNXJLG37Q,AG5H3U5TC6HICM23GAH5FKKIZAYQ,AF53WDXQTVOHTCIUK5YSGJXGVLSQ,AGVGHUTVQQMXT76XTN2CYSHDUJNA,AHXN6UXEHQZVJHLCNWCYHA2IAZQQ,AGTC2E3OIYPYGNKPF2XISDGZWZEA,AEQJY72BUJBIQCYK6V7CIZFEGFKA,AGS74K5IWCYY7PLGQZR7KGVOPCYA"/>
  </r>
  <r>
    <s v="B07G3YNLJB"/>
    <x v="52"/>
    <s v="Computers&amp;Accessories|Components|InternalSolidStateDrives"/>
    <x v="2"/>
    <n v="1815"/>
    <n v="3100"/>
    <n v="0.41"/>
    <x v="3"/>
    <n v="92925"/>
    <n v="0.41451612903225804"/>
    <s v="No"/>
    <n v="288067500"/>
    <x v="1"/>
    <n v="933.75"/>
    <s v="AGHW3JDEF6JIRC4HB43UDMKOFXZQ,AF4N3Q6OEXVBSAHPK5NVJRGEZT5Q,AGM7YFUBLKUQPYVYZQDDPI3RXSZA,AHECHFXUUNHLH3RQ6ESN5GCUHGPQ,AGGTMAPT4WBWP2C62I6CGW22QNCA,AH42ECAG6LPCU22T5BYN5OXQO74A,AEYY76T7GEFE75ZEMXWPKW5H3LEQ,AF6SAPRZH3XU4YBLVMC6THTXAPCA"/>
  </r>
  <r>
    <s v="B07232M876"/>
    <x v="53"/>
    <s v="Computers&amp;Accessories|Accessories&amp;Peripherals|Cables&amp;Accessories|Cables|USBCables"/>
    <x v="2"/>
    <n v="199"/>
    <n v="395"/>
    <n v="0.5"/>
    <x v="5"/>
    <n v="92595"/>
    <n v="0.4962025316455696"/>
    <s v="No"/>
    <n v="36575025"/>
    <x v="2"/>
    <n v="930.15000000000009"/>
    <s v="AF7IXQKBUL6NEIQG4R53LMJJUGXQ,AFODI4XXHXHBFFUHK7N5LVKWEXTQ,AGNONTMQDE5KLLDEEB57Z3C5WAEA,AFW6NV5N3FUXV3CNUACPSYC5AB3Q,AEW6KBDGJEWIOQKAW3FP74GMV6TA,AEGT7WPGXXMSH5J3LZLL6CPJ7QMQ,AEKCUG7WMX6KMP6VFBWI3ICW5CBQ,AF2544C4RGIBQX7Y4JMKMSMXMRRQ"/>
  </r>
  <r>
    <s v="B0711PVX6Z"/>
    <x v="54"/>
    <s v="Computers&amp;Accessories|Accessories&amp;Peripherals|Cables&amp;Accessories|Cables|USBCables"/>
    <x v="2"/>
    <n v="179"/>
    <n v="500"/>
    <n v="0.64"/>
    <x v="5"/>
    <n v="92595"/>
    <n v="0.64200000000000002"/>
    <s v="Yes"/>
    <n v="46297500"/>
    <x v="2"/>
    <n v="930.15000000000009"/>
    <s v="AF7IXQKBUL6NEIQG4R53LMJJUGXQ,AFODI4XXHXHBFFUHK7N5LVKWEXTQ,AGNONTMQDE5KLLDEEB57Z3C5WAEA,AFW6NV5N3FUXV3CNUACPSYC5AB3Q,AEW6KBDGJEWIOQKAW3FP74GMV6TA,AEGT7WPGXXMSH5J3LZLL6CPJ7QMQ,AEKCUG7WMX6KMP6VFBWI3ICW5CBQ,AF2544C4RGIBQX7Y4JMKMSMXMRRQ"/>
  </r>
  <r>
    <s v="B08HV25BBQ"/>
    <x v="55"/>
    <s v="Electronics|WearableTechnology|SmartWatches"/>
    <x v="0"/>
    <n v="1499"/>
    <n v="4999"/>
    <n v="0.7"/>
    <x v="7"/>
    <n v="92588"/>
    <n v="0.70014002800560116"/>
    <s v="Yes"/>
    <n v="462847412"/>
    <x v="1"/>
    <n v="929.88"/>
    <s v="AE3XH7AL52IBMYH77L5KO4DGTCDA,AHZHIHTLOMIHI5DFCYLT2ZIBMUCA,AEFZB452E6G2IGBYI3RXU7C5QGTA,AE56M2JBQC5JI3MSRAM3VTYP36HA,AEEVA2YRT3OJQTU2U7EWDW7EKPPQ,AHDGC4HI43BOPM4AH4NOT4SJNL2Q,AHQLC5YA473NA4RJFGR33PYO5GGQ,AHRP5SYVMJGYNSHAWBCS6AKC5VEQ"/>
  </r>
  <r>
    <s v="B07YY1BY5B"/>
    <x v="56"/>
    <s v="Electronics|WearableTechnology|SmartWatches"/>
    <x v="0"/>
    <n v="1499"/>
    <n v="4999"/>
    <n v="0.7"/>
    <x v="7"/>
    <n v="92588"/>
    <n v="0.70014002800560116"/>
    <s v="Yes"/>
    <n v="462847412"/>
    <x v="1"/>
    <n v="929.88"/>
    <s v="AE3XH7AL52IBMYH77L5KO4DGTCDA,AHZHIHTLOMIHI5DFCYLT2ZIBMUCA,AEFZB452E6G2IGBYI3RXU7C5QGTA,AE56M2JBQC5JI3MSRAM3VTYP36HA,AEEVA2YRT3OJQTU2U7EWDW7EKPPQ,AHDGC4HI43BOPM4AH4NOT4SJNL2Q,AHQLC5YA473NA4RJFGR33PYO5GGQ,AHRP5SYVMJGYNSHAWBCS6AKC5VEQ"/>
  </r>
  <r>
    <s v="B07KY3FNQP"/>
    <x v="57"/>
    <s v="Electronics|Headphones,Earbuds&amp;Accessories|Headphones|In-Ear"/>
    <x v="0"/>
    <n v="449"/>
    <n v="1290"/>
    <n v="0.65"/>
    <x v="1"/>
    <n v="91770"/>
    <n v="0.65193798449612406"/>
    <s v="Yes"/>
    <n v="118383300"/>
    <x v="0"/>
    <n v="921.80000000000007"/>
    <s v="AFYMFZN2MFKODDI25OZKLO36LCHA,AE46PAL3I6SQVZG4CQR754OYQ7RA,AFILVEY4BG7TP2XCLB7N6AGAZMFA,AHKAHUT2A5EOQTRLYEOO6W6BQSTQ,AELYRRH5SBV6UFG3GU6BFG5BR2QQ,AES5I6RABQPPMKSG73P546HHSHFQ,AHTP6VRCDVSOFKPWMXJLFWKU2VJQ,AF27PDSYD6M3T6GI6X3VMQXOGUUA"/>
  </r>
  <r>
    <s v="B078W65FJ7"/>
    <x v="58"/>
    <s v="Electronics|Headphones,Earbuds&amp;Accessories|Headphones|On-Ear"/>
    <x v="0"/>
    <n v="849"/>
    <n v="2490"/>
    <n v="0.66"/>
    <x v="5"/>
    <n v="91188"/>
    <n v="0.65903614457831328"/>
    <s v="Yes"/>
    <n v="227058120"/>
    <x v="1"/>
    <n v="916.08"/>
    <s v="AFM6IHWXNLXOBO3JZTO5DN5QJROQ,AHXEMXDI7LE4FLGEUHSK426PVKOQ,AG6HMWEV2ABV7VF344EGP4SNMLHQ,AGNK4GKNE65RYXUXCDFO6B22NXCQ,AGVHESKGY3VL6CHECT2G2NPFWYWQ,AGTATACN5LUOY6XTHGLDJV2TV7JQ,AFFGWYKF2QF2IRGERWSNOLQ2QW7A,AF6WO26Y4PHPBSGOCHOH66BVQ6HA"/>
  </r>
  <r>
    <s v="B08FB2LNSZ"/>
    <x v="59"/>
    <s v="Electronics|Headphones,Earbuds&amp;Accessories|Headphones|In-Ear"/>
    <x v="0"/>
    <n v="1499"/>
    <n v="2999"/>
    <n v="0.5"/>
    <x v="8"/>
    <n v="87798"/>
    <n v="0.50016672224074687"/>
    <s v="Yes"/>
    <n v="263306202"/>
    <x v="1"/>
    <n v="881.68000000000006"/>
    <s v="AGZCXPBXKXIEQTY4AH7KM6OPQW3Q,AF7IPRBRDY6D4F7XVZW4QZZRI3KQ,AHGJXZZRXZB2T477ZTVMMKDT3LGA,AHXW4TW4TIIXXSXFZXBR2MWZLVQA,AGUQ57PHU2MEG2BIYVXDH5WDDDZA,AH2MCCISNTRUSC5FU5VOYCGL575A,AH4IURQX3DSNH4KLG3MFMVNAR64A,AFNBAIT26TZ4OJCNYY37T6SWDS3A"/>
  </r>
  <r>
    <s v="B085W8CFLH"/>
    <x v="60"/>
    <s v="Electronics|Headphones,Earbuds&amp;Accessories|Headphones|In-Ear"/>
    <x v="0"/>
    <n v="599"/>
    <n v="1800"/>
    <n v="0.67"/>
    <x v="9"/>
    <n v="83996"/>
    <n v="0.66722222222222227"/>
    <s v="Yes"/>
    <n v="151192800"/>
    <x v="1"/>
    <n v="843.46"/>
    <s v="AHCZZTKJ5WN7WJSQU3HWL2LK6XQA,AE6OITGK4Q3JK2PM6CA7Q5YVED6Q,AFPXC62PG7UC6DQ7WET3HSXJQ5XA,AG2KPNJXAZXHKWUMAM3PTCO4T7RA,AFLB34EOC2F37MXTUPWYAUBFLXKQ,AGFSZ3NBVGWR5NBRNYIEBHLMSZGQ,AGQ3O74IZOTXX6NCRGUU5SSCAHVQ,AG62MXMQ7L2PI4B757FPQYANBH6Q"/>
  </r>
  <r>
    <s v="B01EZ0X3L8"/>
    <x v="61"/>
    <s v="Computers&amp;Accessories|ExternalDevices&amp;DataStorage|PenDrives"/>
    <x v="2"/>
    <n v="729"/>
    <n v="1650"/>
    <n v="0.56000000000000005"/>
    <x v="2"/>
    <n v="82356"/>
    <n v="0.55818181818181822"/>
    <s v="Yes"/>
    <n v="135887400"/>
    <x v="1"/>
    <n v="827.8599999999999"/>
    <s v="AFQ7SOVCXM34BZ7KEFEX7M4TPD7A,AHUPUQJ3RNQZH5SI7ZK5LWNDYXVA,AF2K32KCDE5FG35MDRCWU35PBIKA,AECWYSIVTNLIIS5A2JCCXVV65YEA,AFGRH4DRQCAFVZ32E2HCJV2FY2CQ,AG3VNAPINYOYAQVGDR7ZJ4YQMHRA,AFVCCE5SH4O6EKOUDLJNKCHQCEKQ,AHXGYVTMKDT7JUK4RJDJC7ISMPDQ"/>
  </r>
  <r>
    <s v="B07TCN5VR9"/>
    <x v="62"/>
    <s v="Electronics|Headphones,Earbuds&amp;Accessories|Headphones|In-Ear"/>
    <x v="0"/>
    <n v="329"/>
    <n v="999"/>
    <n v="0.67"/>
    <x v="6"/>
    <n v="77027"/>
    <n v="0.67067067067067065"/>
    <s v="Yes"/>
    <n v="76949973"/>
    <x v="0"/>
    <n v="774.17"/>
    <s v="AECPFYFQVRUWC3KGNLJIOREFP5LQ,AHHURVABUYFBH5VMO37ELU6VL4BA,AGINNSDVZYV5ZKNNIJO7GL2ODKJA,AHGTFXNFYDEBYKFIM5AGTVJHLQWQ,AETX622QBRE6A5D6JOV5JW3NDXUQ,AGJDDBKFP2QLF76TQ4G2LWTVVXLQ,AFYQCTYLY5N5ZAB2DBAKWUZNBF7Q,AFZQHGNNUAQ2MMHXAE3IUISW6OFQ"/>
  </r>
  <r>
    <s v="B08MTLLSL8"/>
    <x v="63"/>
    <s v="Electronics|Headphones,Earbuds&amp;Accessories|Headphones|In-Ear"/>
    <x v="0"/>
    <n v="399"/>
    <n v="1290"/>
    <n v="0.69"/>
    <x v="5"/>
    <n v="76042"/>
    <n v="0.69069767441860463"/>
    <s v="Yes"/>
    <n v="98094180"/>
    <x v="0"/>
    <n v="764.62"/>
    <s v="AHQWVH4J5YCLOZJMQJTB3FKA66YA,AGTATACN5LUOY6XTHGLDJV2TV7JQ,AGOD5XRGRJSYCFNFE2Y2IVAVS7AQ,AG4QBUONWQLCCWRCXBA6GKTIPGUQ,AFQVO5Y5V3FU7ISKZOPTHKBH4QEA,AEYJEPMQRPIGOQK7HFIX5BEYON5Q,AGVCOM3JOAPMV52YKVWPCTKFVWUQ,AH6XUPCGCWOG63XDNA4PRPWFX4XA"/>
  </r>
  <r>
    <s v="B00NH13Q8W"/>
    <x v="64"/>
    <s v="Computers&amp;Accessories|Accessories&amp;Peripherals|Cables&amp;Accessories|Cables|USBCables"/>
    <x v="2"/>
    <n v="299"/>
    <n v="800"/>
    <n v="0.63"/>
    <x v="3"/>
    <n v="74977"/>
    <n v="0.62624999999999997"/>
    <s v="Yes"/>
    <n v="59981600"/>
    <x v="0"/>
    <n v="754.27"/>
    <s v="AGBX233C7B7D7YZEL7ZLFWMQKFDQ,AFKSU4D3IE4KNDBVVBEA3AHDD2YQ,AHJK4PVBRGDX4N5LYA4EKHULJOPQ,AFW6NV5N3FUXV3CNUACPSYC5AB3Q,AGOCMOZJWGI5VHFT2RZLTQFZLKPQ,AGX3GCRGFU4IHAJZRUP655EEGSQA,AEG5JOZOUBWEAZOGQQR6YDVPTL6A,AGUQYXAUPX5VOWYZTIWXMUIGVGCQ"/>
  </r>
  <r>
    <s v="B00NH11PEY"/>
    <x v="65"/>
    <s v="Computers&amp;Accessories|Accessories&amp;Peripherals|Cables&amp;Accessories|Cables|USBCables"/>
    <x v="2"/>
    <n v="199"/>
    <n v="750"/>
    <n v="0.73"/>
    <x v="3"/>
    <n v="74976"/>
    <n v="0.73466666666666669"/>
    <s v="Yes"/>
    <n v="56232000"/>
    <x v="2"/>
    <n v="754.26"/>
    <s v="AGBX233C7B7D7YZEL7ZLFWMQKFDQ,AFKSU4D3IE4KNDBVVBEA3AHDD2YQ,AHJK4PVBRGDX4N5LYA4EKHULJOPQ,AFW6NV5N3FUXV3CNUACPSYC5AB3Q,AGOCMOZJWGI5VHFT2RZLTQFZLKPQ,AGX3GCRGFU4IHAJZRUP655EEGSQA,AEG5JOZOUBWEAZOGQQR6YDVPTL6A,AGUQYXAUPX5VOWYZTIWXMUIGVGCQ"/>
  </r>
  <r>
    <s v="B07VTFN6HM"/>
    <x v="66"/>
    <s v="Computers&amp;Accessories|ExternalDevices&amp;DataStorage|ExternalHardDisks"/>
    <x v="2"/>
    <n v="5599"/>
    <n v="7350"/>
    <n v="0.24"/>
    <x v="0"/>
    <n v="73005"/>
    <n v="0.23823129251700681"/>
    <s v="No"/>
    <n v="536586750"/>
    <x v="1"/>
    <n v="734.44999999999993"/>
    <s v="AHVPFHNEPCJFLAXKD5IGQRRBHMWA,AE7N4FEGNJFTRCFIDRMGOBDVTOKA,AF6FIGYER3CY6DBUHEUCV7C6WNMQ,AF7IXQKBUL6NEIQG4R53LMJJUGXQ,AFKAKXB7ROJUPGDQFMMREJPHKRGQ,AFZEG6L4GPWPLCNRA727ERKMBPBA,AFJZ3VZZ6FQUGCAV2NYXFS44TAMA,AGQ33PJLVCO67H7X7FFQPI3WIXWQ"/>
  </r>
  <r>
    <s v="B07XJWTYM2"/>
    <x v="67"/>
    <s v="Electronics|Headphones,Earbuds&amp;Accessories|Headphones|In-Ear"/>
    <x v="0"/>
    <n v="1679"/>
    <n v="1999"/>
    <n v="0.16"/>
    <x v="1"/>
    <n v="72563"/>
    <n v="0.16008004002001"/>
    <s v="No"/>
    <n v="145053437"/>
    <x v="1"/>
    <n v="729.73"/>
    <s v="AEHC7ITQUJKLOGQJCAA6Q7V63EVQ,AGCW5OYJJFDRSHITPNJ2NGJO37XQ,AFCDWGFZNA55P5RZVVADKMJX4TMQ,AGNY7JE5TCQDY3MEVOEVAAA4C3XQ,AG72D7R72T2BX46FLNTAPNAVHNJQ,AFOTA6QJ5UKQOBJ5APZRDK3GVOBQ"/>
  </r>
  <r>
    <s v="B09MQSCJQ1"/>
    <x v="68"/>
    <s v="Electronics|WearableTechnology|SmartWatches"/>
    <x v="0"/>
    <n v="2299"/>
    <n v="7990"/>
    <n v="0.71"/>
    <x v="5"/>
    <n v="69622"/>
    <n v="0.71226533166458073"/>
    <s v="Yes"/>
    <n v="556279780"/>
    <x v="1"/>
    <n v="700.42000000000007"/>
    <s v="AFBVVELP4GVFVUNT2JCI5JHVGRWQ,AGN6VHI3RRN2EETVG2K6AU54UJ2Q,AEGXNXBUADLS35GCQLX7K5EIFU2A,AGRLRL4UJ4K36QPX6NY4X5ZETZEA,AFB7KATBZJ56CDSFNRN5GVI5WLWA,AEQLEDKX266NBPOVEJSVR35XNFYA,AH4EQ3AD64V4T45VEG3L4LK7IGQA,AH4EGLGTSXX4GYBAOERNBPVIKD6A"/>
  </r>
  <r>
    <s v="B09MQSCJQ1"/>
    <x v="68"/>
    <s v="Electronics|WearableTechnology|SmartWatches"/>
    <x v="0"/>
    <n v="2299"/>
    <n v="7990"/>
    <n v="0.71"/>
    <x v="5"/>
    <n v="69619"/>
    <n v="0.71226533166458073"/>
    <s v="Yes"/>
    <n v="556255810"/>
    <x v="1"/>
    <n v="700.3900000000001"/>
    <s v="AFBVVELP4GVFVUNT2JCI5JHVGRWQ,AGN6VHI3RRN2EETVG2K6AU54UJ2Q,AEGXNXBUADLS35GCQLX7K5EIFU2A,AGRLRL4UJ4K36QPX6NY4X5ZETZEA,AFB7KATBZJ56CDSFNRN5GVI5WLWA,AEQLEDKX266NBPOVEJSVR35XNFYA,AH4EQ3AD64V4T45VEG3L4LK7IGQA,AH4EGLGTSXX4GYBAOERNBPVIKD6A"/>
  </r>
  <r>
    <s v="B08GYG6T12"/>
    <x v="69"/>
    <s v="Electronics|Accessories|MemoryCards|SecureDigitalCards"/>
    <x v="0"/>
    <n v="449"/>
    <n v="800"/>
    <n v="0.44"/>
    <x v="0"/>
    <n v="69585"/>
    <n v="0.43874999999999997"/>
    <s v="No"/>
    <n v="55668000"/>
    <x v="0"/>
    <n v="700.25"/>
    <s v="AFMALPNH6MGGBFCSBABKO6HN2KKA,AHVP3JOVGO4JRMQQPHMEUNYSLZEA,AGMHQJ2A77R33DA4XP3ZHYOMOTHQ,AF5VMYLEUAE5OBUOA4XYAVE3FJEA,AH5UVEDAQ5T5QN3ZCZIDM5TNAAFQ,AHKX52UJ5M3DNLQFUIONNKE3TSUA,AFWTGD4FCS2E2U2TDCOEOGP2FWEA,AFAFL4TW6TSNMNULD4R22QMZVDIA"/>
  </r>
  <r>
    <s v="B01D5H8LDM"/>
    <x v="70"/>
    <s v="Electronics|HomeTheater,TV&amp;Video|Accessories|Cables|RCACables"/>
    <x v="0"/>
    <n v="489"/>
    <n v="1200"/>
    <n v="0.59"/>
    <x v="0"/>
    <n v="69538"/>
    <n v="0.59250000000000003"/>
    <s v="Yes"/>
    <n v="83445600"/>
    <x v="0"/>
    <n v="699.78"/>
    <s v="AEPML5IRZNUCCZNZDPAXESOPY6OA,AGFWXRZUB5TYEIPWSULPTK7LHSYA,AFUYCL7FL7ZSW4J7EI5DHXNR7NSQ,AEMQ4TSBHCLS2GHF4C4K3CHKM6QA,AENDL564LHLXLMAUI3U3D6KV5R5A,AEHF7TORHRTMJOSTX2KYEILWRDEQ,AFL6MZDS6GWY7546AYCY3Q5L636A,AFV56MGUGR7UTIGTA35IS5TUVXHA"/>
  </r>
  <r>
    <s v="B076B8G5D8"/>
    <x v="71"/>
    <s v="MusicalInstruments|Microphones|Condenser"/>
    <x v="3"/>
    <n v="798"/>
    <n v="1995"/>
    <n v="0.6"/>
    <x v="7"/>
    <n v="68664"/>
    <n v="0.6"/>
    <s v="Yes"/>
    <n v="136984680"/>
    <x v="1"/>
    <n v="690.64"/>
    <s v="AHB43CZ4RHLJ5S6CBOWX6MEI7J4Q,AF3XMPDSQQDSRN2PG5NGPECLPRDQ,AHQF77NZIRBV6LQMO6VEC6O5FL4Q,AFIKD3VY6WOYWPMJUTELWZAXHIXQ,AH6NJEFXD5ISMZJQICGKAZPQQGWQ,AGQS2PKNNCEBXCPSYKOO4I2DGZNQ,AEMACSBSMT4WLJPLOKIWGFJLJJEQ,AH2MIHS2WTWM7R5DFWRUZVTYK7TQ"/>
  </r>
  <r>
    <s v="B0759QMF85"/>
    <x v="72"/>
    <s v="Computers&amp;Accessories|NetworkingDevices|Routers"/>
    <x v="2"/>
    <n v="1529"/>
    <n v="2399"/>
    <n v="0.36"/>
    <x v="2"/>
    <n v="68409"/>
    <n v="0.3626511046269279"/>
    <s v="No"/>
    <n v="164113191"/>
    <x v="1"/>
    <n v="688.39"/>
    <s v="AEWV35IS77VEIX4T7GIMS7WUPLLA,AHJJPJEYJI7CTBSWRRMIU7GW3NAQ,AEQPYAO4245QP3GSNQPFDVAKHFRA,AHLUETN2P3TVLZUYVNMSIJ3GVVPA,AE52V2LIW4Z75F47TVPERNBRPXRA,AH3EONAK3BU7EWDYJGJEBJ54KRLQ,AEDS2VTTH5GACRGL2B5F7TLJULYQ,AGOY7AILHEVOJA6SPYYUQYIFVVKA"/>
  </r>
  <r>
    <s v="B097R25DP7"/>
    <x v="73"/>
    <s v="Electronics|WearableTechnology|SmartWatches"/>
    <x v="0"/>
    <n v="1599"/>
    <n v="4999"/>
    <n v="0.68"/>
    <x v="7"/>
    <n v="67951"/>
    <n v="0.68013602720544108"/>
    <s v="Yes"/>
    <n v="339687049"/>
    <x v="1"/>
    <n v="683.51"/>
    <s v="AHECNVXSW6REC5TOGBH6OJXIBL4A,AFWAX2O5B5I36ESHPOWZKN25BYPA,AHSDH2Q4Q2QSUYUGEAGPIR22MT7Q,AFSJOIQSSLDDJPOWX3DDKXDA6T5A,AF7YEBOIUIR3AWM2L4PCV2MCTUOA,AGUXZXNTCLWNP7Y5QA2KYEJLBMKA,AGBT7W456GGMVOR73SNSIGLSK5DQ,AGYF2BCD5W756VOY2V5HJQCX4H4A"/>
  </r>
  <r>
    <s v="B097R25DP7"/>
    <x v="73"/>
    <s v="Electronics|WearableTechnology|SmartWatches"/>
    <x v="0"/>
    <n v="1599"/>
    <n v="4999"/>
    <n v="0.68"/>
    <x v="7"/>
    <n v="67950"/>
    <n v="0.68013602720544108"/>
    <s v="Yes"/>
    <n v="339682050"/>
    <x v="1"/>
    <n v="683.5"/>
    <s v="AHECNVXSW6REC5TOGBH6OJXIBL4A,AFWAX2O5B5I36ESHPOWZKN25BYPA,AHSDH2Q4Q2QSUYUGEAGPIR22MT7Q,AFSJOIQSSLDDJPOWX3DDKXDA6T5A,AGUXZXNTCLWNP7Y5QA2KYEJLBMKA,AHOZLLUCMPI33IIR3Z5Y7UT2LCLQ,AGBT7W456GGMVOR73SNSIGLSK5DQ,AGYF2BCD5W756VOY2V5HJQCX4H4A"/>
  </r>
  <r>
    <s v="B0BDRVFDKP"/>
    <x v="74"/>
    <s v="Electronics|Accessories|MemoryCards|MicroSD"/>
    <x v="0"/>
    <n v="569"/>
    <n v="1000"/>
    <n v="0.43"/>
    <x v="0"/>
    <n v="67262"/>
    <n v="0.43099999999999999"/>
    <s v="No"/>
    <n v="67262000"/>
    <x v="1"/>
    <n v="677.02"/>
    <s v="AG44HJB2AMIVHAGQZ2WGWONERKCA,AHL2FABQV6XAHZN547DN662X5RWA,AHJE6QFY5XEOZJJWOIOHHIDFWWFQ,AEDMSJ2CEQZID62NXPKEQLMBG2LQ,AHF7ZBKNBLCLFHGJG5KXKPI7QVCQ,AGD2S7EXXSXHBCJHTXUAV6FLXAZA,AHZRUY7MR4SVM3HFJ2SZDGHZJ56A,AHEHKOZPPOVYL75KDU52PSBYDEFQ"/>
  </r>
  <r>
    <s v="B0BDYW3RN3"/>
    <x v="75"/>
    <s v="Electronics|Accessories|MemoryCards|MicroSD"/>
    <x v="0"/>
    <n v="1989"/>
    <n v="3500"/>
    <n v="0.43"/>
    <x v="0"/>
    <n v="67260"/>
    <n v="0.43171428571428572"/>
    <s v="No"/>
    <n v="235410000"/>
    <x v="1"/>
    <n v="677"/>
    <s v="AG44HJB2AMIVHAGQZ2WGWONERKCA,AHL2FABQV6XAHZN547DN662X5RWA,AHJE6QFY5XEOZJJWOIOHHIDFWWFQ,AEDMSJ2CEQZID62NXPKEQLMBG2LQ,AHF7ZBKNBLCLFHGJG5KXKPI7QVCQ,AGD2S7EXXSXHBCJHTXUAV6FLXAZA,AHZRUY7MR4SVM3HFJ2SZDGHZJ56A,AHEHKOZPPOVYL75KDU52PSBYDEFQ"/>
  </r>
  <r>
    <s v="B08L5FM4JC"/>
    <x v="76"/>
    <s v="Electronics|Accessories|MemoryCards|MicroSD"/>
    <x v="0"/>
    <n v="649"/>
    <n v="2400"/>
    <n v="0.73"/>
    <x v="0"/>
    <n v="67260"/>
    <n v="0.72958333333333336"/>
    <s v="Yes"/>
    <n v="161424000"/>
    <x v="1"/>
    <n v="677"/>
    <s v="AG44HJB2AMIVHAGQZ2WGWONERKCA,AHL2FABQV6XAHZN547DN662X5RWA,AHJE6QFY5XEOZJJWOIOHHIDFWWFQ,AEDMSJ2CEQZID62NXPKEQLMBG2LQ,AHF7ZBKNBLCLFHGJG5KXKPI7QVCQ,AGD2S7EXXSXHBCJHTXUAV6FLXAZA,AHZRUY7MR4SVM3HFJ2SZDGHZJ56A,AHEHKOZPPOVYL75KDU52PSBYDEFQ"/>
  </r>
  <r>
    <s v="B0BDRVFDKP"/>
    <x v="74"/>
    <s v="Electronics|Accessories|MemoryCards|MicroSD"/>
    <x v="0"/>
    <n v="569"/>
    <n v="1000"/>
    <n v="0.43"/>
    <x v="0"/>
    <n v="67259"/>
    <n v="0.43099999999999999"/>
    <s v="No"/>
    <n v="67259000"/>
    <x v="1"/>
    <n v="676.99"/>
    <s v="AG44HJB2AMIVHAGQZ2WGWONERKCA,AHL2FABQV6XAHZN547DN662X5RWA,AHJE6QFY5XEOZJJWOIOHHIDFWWFQ,AEDMSJ2CEQZID62NXPKEQLMBG2LQ,AHF7ZBKNBLCLFHGJG5KXKPI7QVCQ,AGD2S7EXXSXHBCJHTXUAV6FLXAZA,AHZRUY7MR4SVM3HFJ2SZDGHZJ56A,AHEHKOZPPOVYL75KDU52PSBYDEFQ"/>
  </r>
  <r>
    <s v="B0BDYVC5TD"/>
    <x v="77"/>
    <s v="Electronics|Accessories|MemoryCards|MicroSD"/>
    <x v="0"/>
    <n v="959"/>
    <n v="1800"/>
    <n v="0.47"/>
    <x v="0"/>
    <n v="67259"/>
    <n v="0.46722222222222221"/>
    <s v="No"/>
    <n v="121066200"/>
    <x v="1"/>
    <n v="676.99"/>
    <s v="AG44HJB2AMIVHAGQZ2WGWONERKCA,AHL2FABQV6XAHZN547DN662X5RWA,AHJE6QFY5XEOZJJWOIOHHIDFWWFQ,AEDMSJ2CEQZID62NXPKEQLMBG2LQ,AHF7ZBKNBLCLFHGJG5KXKPI7QVCQ,AGD2S7EXXSXHBCJHTXUAV6FLXAZA,AHZRUY7MR4SVM3HFJ2SZDGHZJ56A,AHEHKOZPPOVYL75KDU52PSBYDEFQ"/>
  </r>
  <r>
    <s v="B08L5HMJVW"/>
    <x v="78"/>
    <s v="Electronics|Accessories|MemoryCards|MicroSD"/>
    <x v="0"/>
    <n v="369"/>
    <n v="700"/>
    <n v="0.47"/>
    <x v="0"/>
    <n v="67259"/>
    <n v="0.47285714285714286"/>
    <s v="No"/>
    <n v="47081300"/>
    <x v="0"/>
    <n v="676.99"/>
    <s v="AG44HJB2AMIVHAGQZ2WGWONERKCA,AHL2FABQV6XAHZN547DN662X5RWA,AHJE6QFY5XEOZJJWOIOHHIDFWWFQ,AEDMSJ2CEQZID62NXPKEQLMBG2LQ,AHF7ZBKNBLCLFHGJG5KXKPI7QVCQ,AGD2S7EXXSXHBCJHTXUAV6FLXAZA,AHZRUY7MR4SVM3HFJ2SZDGHZJ56A,AHEHKOZPPOVYL75KDU52PSBYDEFQ"/>
  </r>
  <r>
    <s v="B07YNTJ8ZM"/>
    <x v="79"/>
    <s v="Electronics|HomeAudio|Speakers|BluetoothSpeakers"/>
    <x v="0"/>
    <n v="549"/>
    <n v="999"/>
    <n v="0.45"/>
    <x v="6"/>
    <n v="64705"/>
    <n v="0.45045045045045046"/>
    <s v="No"/>
    <n v="64640295"/>
    <x v="1"/>
    <n v="650.94999999999993"/>
    <s v="AFQ44B5ISCXUWKFHZL7HTRTYWZKA,AF3IECP2JCTQZRF55RNIHBLIVL2A,AFLK6ZRFGVUE3QE7RXQXHDOPPJUQ,AFPXGO2U6B5RAACITVCFJZEUNRKQ,AEQRAZQWNHPRGHNIFYNEIKPYOH6A,AE54CJI2T5ADE7M3QPQN7LC7ECTA,AGMN7AH7PCCN7UGWGCPJQLH2SWWA,AEAATGPU3JDB35QPGDBHURZCAH2A"/>
  </r>
  <r>
    <s v="B01L8ZNWN2"/>
    <x v="80"/>
    <s v="Computers&amp;Accessories|ExternalDevices&amp;DataStorage|PenDrives"/>
    <x v="2"/>
    <n v="475"/>
    <n v="1500"/>
    <n v="0.68"/>
    <x v="5"/>
    <n v="64273"/>
    <n v="0.68333333333333335"/>
    <s v="Yes"/>
    <n v="96409500"/>
    <x v="0"/>
    <n v="646.93000000000006"/>
    <s v="AH3VUICGCKITW2W3TEED2EIY3ZTQ,AGTVGGF42U3KPHT3BTNHNX73XSVQ,AHMMC3QMOKVDBOOVOHAFZSCLWDAA,AGRHECE4JDSOZKHEAH5YNWV6YNKQ,AGIL2JPFUVXPBA4PNMMVAIPXAKWQ,AFPOLXH4MXKCJI33QBTKLOA25A3A,AF5M3QNBEEXBHH6BOPCHIU7V2WVQ,AGWVF275SEYSCYQXQFO7KEL5AAQA"/>
  </r>
  <r>
    <s v="B07B88KQZ8"/>
    <x v="81"/>
    <s v="Electronics|HomeAudio|Speakers|BluetoothSpeakers"/>
    <x v="0"/>
    <n v="1999"/>
    <n v="2999"/>
    <n v="0.33"/>
    <x v="2"/>
    <n v="63899"/>
    <n v="0.33344448149383127"/>
    <s v="No"/>
    <n v="191633101"/>
    <x v="1"/>
    <n v="643.29"/>
    <s v="AEWM6BXJQ76ZA3JH3TEG3ORMEDCA,AFWCCY4OETWIYGV47TLKUZG3NAZA,AG2SGIEE46YOK5J5WFS52KHY4PYA,AHTWRETINVEPSRPIOUQTVART3IBQ,AFRSGOLOZ6Q45OOHXXHDH25XYHCQ,AEO6PDZZEPLEYE6MLIQMEEOEVJEQ,AELS6LXTPB4C5JNSXZVLDQDAZ42Q,AFV3TYH4ZUHBEHG57TJOZ6XAQICA"/>
  </r>
  <r>
    <s v="B01MQZ7J8K"/>
    <x v="82"/>
    <s v="Home&amp;Kitchen|Kitchen&amp;HomeAppliances|SmallKitchenAppliances|Kettles&amp;HotWaterDispensers|ElectricKettles"/>
    <x v="1"/>
    <n v="749"/>
    <n v="1445"/>
    <n v="0.48"/>
    <x v="6"/>
    <n v="63350"/>
    <n v="0.48166089965397924"/>
    <s v="No"/>
    <n v="91540750"/>
    <x v="1"/>
    <n v="637.4"/>
    <s v="AGYJ6QNPZV2B6GT2AC4MVSENRPQQ,AHGQK5T2FWW7VSK76KSD6XOP72BQ,AE72VFMVHB7UT4FFROPQ4KJPAAQQ,AFNFRCOPOSSJLZQELMABX23PG4HQ,AGG5AUMCUIQNY4UVAAJCUF4SBIXQ,AETJFXXUOXIZDBIMIPODYJPTTB5A,AH6ZJI3PGOEZ6VHZ6GDE7XLD5KTQ,AH4ODBOTYE45XNPWGDCJX2BJ4ZVA"/>
  </r>
  <r>
    <s v="B01J0XWYKQ"/>
    <x v="83"/>
    <s v="Computers&amp;Accessories|Accessories&amp;Peripherals|Keyboards,Mice&amp;InputDevices|Mice"/>
    <x v="2"/>
    <n v="599"/>
    <n v="895"/>
    <n v="0.33"/>
    <x v="0"/>
    <n v="61314"/>
    <n v="0.33072625698324021"/>
    <s v="No"/>
    <n v="54876030"/>
    <x v="1"/>
    <n v="617.54"/>
    <s v="AF4AWOIIGQUD4IZ6QNWXVHL6OKTQ,AHGZNSZ5ECVXE3L5RCORYAQXCDAA,AGXKMOT2VJHSKVF2RGDS3WHGFBCA,AHACIJNM7YURLENNI7T2GIOMOQZA,AE3KVLQI3N4354HVJ5YAIHRJFQSQ,AHYCGGRP7XQVIYP6NRVZI6A7FH2A,AFWFAON3AFS63R4TZJ2DPHHB7KMQ,AFZ4LNRNW2PKH2TMZM6QH2KJNQCQ"/>
  </r>
  <r>
    <s v="B07L8KNP5F"/>
    <x v="84"/>
    <s v="Electronics|Headphones,Earbuds&amp;Accessories|Headphones|On-Ear"/>
    <x v="0"/>
    <n v="599"/>
    <n v="1399"/>
    <n v="0.56999999999999995"/>
    <x v="4"/>
    <n v="60026"/>
    <n v="0.57183702644746248"/>
    <s v="Yes"/>
    <n v="83976374"/>
    <x v="1"/>
    <n v="604.05999999999995"/>
    <s v="AFMBNWKA4H7GP6PAHPYY25A6Z4HQ,AGMBVEO4J5JYGUM6X5INZMD4FRRQ,AHKQXI6UBPLTL65RPYN7PJ24ELLA,AGWRIXDLH7IBOX4O6L3MW66IJJPQ,AHPV4OCEUB4DZDFNOPHTRE4FHN5A,AG4PTAEZKGTC4UKZX5RSZKK32JIA,AHPD7DFCKP7UFYA4KRGXU3BLR7DQ,AHSUCDSAY4VEIJ3KL6M7NSFL2W3A"/>
  </r>
  <r>
    <s v="B08444S68L"/>
    <x v="85"/>
    <s v="Electronics|Mobiles&amp;Accessories|Smartphones&amp;BasicMobiles|Smartphones"/>
    <x v="0"/>
    <n v="12490"/>
    <n v="15990"/>
    <n v="0.22"/>
    <x v="5"/>
    <n v="58506"/>
    <n v="0.21888680425265791"/>
    <s v="No"/>
    <n v="935510940"/>
    <x v="1"/>
    <n v="589.26"/>
    <s v="AGPVN62QTZNEHCVDPA4237YQ5VMQ,AF7KNSLEDN6UCGACICGMVXRW6FZQ,AERIRWR6GSTILA6LAAFDAG3FENNA,AG3SI2KQY3UNEQJOKH565UD4Y6FA,AGBDMC7RQ25U6AEK5YA5TLP4S5HQ,AGS23EI6FG7FXH3XR4HGYLJF5UAA,AGLDR4PNZ6ZWNGFV5EEV7BL6LAAA,AGE5JVVFCOPUTGK7F2PUUST4OWOA"/>
  </r>
  <r>
    <s v="B08D77XZX5"/>
    <x v="86"/>
    <s v="Electronics|Headphones,Earbuds&amp;Accessories|Headphones|In-Ear"/>
    <x v="0"/>
    <n v="599"/>
    <n v="2499"/>
    <n v="0.76"/>
    <x v="6"/>
    <n v="58162"/>
    <n v="0.76030412164865946"/>
    <s v="Yes"/>
    <n v="145346838"/>
    <x v="1"/>
    <n v="585.52"/>
    <s v="AH4OX4YZN7FYK5EGLIGSPL7V5GEA,AF3P7GAMRCSCUNVGINN76GPSEFFA,AEDMNVL5UD34C7NFQD5HN32ALFZQ,AHLYJZWIMC42O7FTHBOSUFOXBTMQ,AEOT3342QESRJ6Y53VNRADPFKTXA,AGGYPM6XG63MKRNTABSKYFJZNJLQ,AFSWPIVS5VSLL7M2YWCUFUSLJWJQ,AF6JRCF4K24OBBTF456CIYJKFYRQ"/>
  </r>
  <r>
    <s v="B0BD3T6Z1D"/>
    <x v="87"/>
    <s v="Electronics|Mobiles&amp;Accessories|Smartphones&amp;BasicMobiles|Smartphones"/>
    <x v="0"/>
    <n v="12999"/>
    <n v="13499"/>
    <n v="0.04"/>
    <x v="1"/>
    <n v="56098"/>
    <n v="3.7039780724498109E-2"/>
    <s v="No"/>
    <n v="757266902"/>
    <x v="1"/>
    <n v="565.08000000000004"/>
    <s v="AEIOP36AQPGVLNNTDXHSUSVIRO3A,AEU76NMTP5BLAI4YLE37G5UXRMMA,AEVEJZ2RUY6RZ6GY5EIRES4BOUNA,AF2CSU2H5EC6MVKB3PWJPY7EITYA,AHRQKUYYOLHECU4IUH6OSL7AYM2Q,AE2Z7NYPJLUYMZ3GNEMYZ5RDRM6A,AE2WCZU5RXVCKNUTUJ4HCDTLU6OA,AESZ7VB66VS6APYVPSMUGOFI536A"/>
  </r>
  <r>
    <s v="B07JJFSG2B"/>
    <x v="88"/>
    <s v="Computers&amp;Accessories|ExternalDevices&amp;DataStorage|PenDrives"/>
    <x v="2"/>
    <n v="889"/>
    <n v="2500"/>
    <n v="0.64"/>
    <x v="2"/>
    <n v="55747"/>
    <n v="0.64439999999999997"/>
    <s v="Yes"/>
    <n v="139367500"/>
    <x v="1"/>
    <n v="561.77"/>
    <s v="AGEN4ASYZOLVEWYV3Q2CJR42ZOEQ,AGQMPOU46LE2C4Q5COR7RRACQZ7A,AFDOB6ZOXEPJSTD5TYLQTRXTFSMA,AGDEK4RWKXOP4OS377LV7WQ2O72Q,AELVIMURPMROWIZHRTYGSLXA2SJA,AERMCSAKPLOJGCA3UDMWD3VRR2QA,AHIKZM3LUGBBQKMPY4BSYBCUI6FA,AHUBLOQI56TLETS3LQ3YZIYR5Z5A"/>
  </r>
  <r>
    <s v="B0856HY85J"/>
    <x v="89"/>
    <s v="Electronics|Headphones,Earbuds&amp;Accessories|Headphones|Over-Ear"/>
    <x v="0"/>
    <n v="1799"/>
    <n v="4999"/>
    <n v="0.64"/>
    <x v="1"/>
    <n v="55192"/>
    <n v="0.64012802560512105"/>
    <s v="Yes"/>
    <n v="275904808"/>
    <x v="1"/>
    <n v="556.02"/>
    <s v="AEKZNJLC7X57UF3F4STP3GSIIGJA,AGPESHJAGFFNOORA77CESB7XBDDQ,AFP6VTPJTBO2PC47S433EJWP6MDQ,AFVTXEYL44JFAYLMKFO7RGRQGKNA,AF62IKENODH7IRC3TVNOMP4PN2NQ,AEPPS42KFYOB2D4EZGAE4DDSL2EA,AE2YPAMPW3WE3EY6YUGZTOVDZMEQ,AEAGP3KMHVFRPDKOR7TNLXYAKA6A"/>
  </r>
  <r>
    <s v="B004IO5BMQ"/>
    <x v="90"/>
    <s v="Computers&amp;Accessories|Accessories&amp;Peripherals|Keyboards,Mice&amp;InputDevices|Mice"/>
    <x v="2"/>
    <n v="699"/>
    <n v="995"/>
    <n v="0.3"/>
    <x v="3"/>
    <n v="54405"/>
    <n v="0.29748743718592963"/>
    <s v="No"/>
    <n v="54132975"/>
    <x v="1"/>
    <n v="548.54999999999995"/>
    <s v="AGIOL4B6EPMZ63RZQFWZWI33O2EA,AG33OJYQIXPPS7CONXFHC5GEYEQQ,AEGA5UJCOTFHN4JW6PDCIHQGYTEA,AFQM22ZZXTGUTLGC7WE4BVLEZW7A,AHNW7DHVU2D3PR2CDGHWALCLXWPQ,AFEVDY2YG3NENBI47RFAXQ7ZEEBA,AGMFAVIBZTCLSNBIEME5SBNPIQ4A,AEWIIDMBKGRGGXGMHUDHSJRSYABQ"/>
  </r>
  <r>
    <s v="B009VCGPSY"/>
    <x v="91"/>
    <s v="Computers&amp;Accessories|Accessories&amp;Peripherals|Keyboards,Mice&amp;InputDevices|Mice"/>
    <x v="2"/>
    <n v="269"/>
    <n v="649"/>
    <n v="0.59"/>
    <x v="2"/>
    <n v="54315"/>
    <n v="0.58551617873651773"/>
    <s v="Yes"/>
    <n v="35250435"/>
    <x v="0"/>
    <n v="547.44999999999993"/>
    <s v="AEKLQGYWRYPMVY7BPBGHFZHW2KHQ,AFY6F4SOQGV36CVSEIW32NCNCSUA,AFZJRXAD3NPFKJU56SZBKYK3X4DQ,AHPF7KBSD6D2KESY7LO7JWUYU6IA,AGCILAMQ3VYCN54F3LUXGIFBXTSA,AGE7AOWKJLOVFXMMTBYYLT35OEXA,AGWQVVOQMKQDKPGOT66L7MEXJXIQ,AFLSABEQELMYX7MQMC76CE3YZA4Q"/>
  </r>
  <r>
    <s v="B01GFTEV5Y"/>
    <x v="92"/>
    <s v="Home&amp;Kitchen|Kitchen&amp;HomeAppliances|SmallKitchenAppliances|InductionCooktop"/>
    <x v="1"/>
    <n v="1699"/>
    <n v="3193"/>
    <n v="0.47"/>
    <x v="4"/>
    <n v="54032"/>
    <n v="0.46789852803006576"/>
    <s v="No"/>
    <n v="172524176"/>
    <x v="1"/>
    <n v="544.12"/>
    <s v="AFVYGOA4AWO77UIPMUNH6YSKSB5A,AEJMVHQ4LOSVJQ5BOXQREVQBC5RQ,AGZFPOD265HIFGO55KLY54L2IWQA,AFKT7G2UM46AJTJZXWBFXXH36B7Q,AGS6NNHGXGDDXIK4A2KFIXOO3A4Q,AENVIDMF6GS74EEWE2EBBUD3EURA,AHGBW4HBRJEUNLSHM376MUW2QCIQ,AGNGCIEWFRNNNYEDUUFQRBBWAVFA"/>
  </r>
  <r>
    <s v="B0BR4F878Q"/>
    <x v="93"/>
    <s v="Home&amp;Kitchen|Heating,Cooling&amp;AirQuality|WaterHeaters&amp;Geysers|InstantWaterHeaters"/>
    <x v="1"/>
    <n v="1439"/>
    <n v="1999"/>
    <n v="0.28000000000000003"/>
    <x v="10"/>
    <n v="53803"/>
    <n v="0.28014007003501751"/>
    <s v="No"/>
    <n v="107552197"/>
    <x v="1"/>
    <n v="542.82999999999993"/>
    <s v="AEU7DVFEL43XZ6T4D572W2ZLBRKQ,AGWOH7CFDMUVW52NMZWQBKBNNQOA,AGZN422FGG7JO3T5YY6IVUELOODA"/>
  </r>
  <r>
    <s v="B07DFYJRQV"/>
    <x v="94"/>
    <s v="Electronics|Headphones,Earbuds&amp;Accessories|Headphones|In-Ear"/>
    <x v="0"/>
    <n v="799"/>
    <n v="1499"/>
    <n v="0.47"/>
    <x v="1"/>
    <n v="53648"/>
    <n v="0.46697798532354901"/>
    <s v="No"/>
    <n v="80418352"/>
    <x v="1"/>
    <n v="540.58000000000004"/>
    <s v="AFFSKDBFEU4DW4HMBLQ52IQXBHZA,AF6PMNNWP4CSP7MYSQ6UMLKNRUJQ,AEMSMWVWDYLWF3I3SCHPJPDTS5QQ,AGTCJJ32K5W5TMGLW3ZYSCOMHWVA,AGAO5NDUOORFZEJW3M27SHMV4IVA,AG4QLX5GRMA774DI4ZA6VHAWPXGA,AG4ZT4XUVYDG34W6WLOXQPYYMX2Q,AFG4YVV6ZDOXBWVY4WW7EZ7FABJQ"/>
  </r>
  <r>
    <s v="B0819ZZK5K"/>
    <x v="95"/>
    <s v="Computers&amp;Accessories|ExternalDevices&amp;DataStorage|PenDrives"/>
    <x v="2"/>
    <n v="1109"/>
    <n v="2800"/>
    <n v="0.6"/>
    <x v="2"/>
    <n v="53464"/>
    <n v="0.60392857142857148"/>
    <s v="Yes"/>
    <n v="149699200"/>
    <x v="1"/>
    <n v="538.93999999999994"/>
    <s v="AEZPNXZLF5U7XEX6TOW3J56C3XDA,AGG3ECGCIKNPZJEVJKMFI24VBSCQ,AHJWICC6V4BPVHNSGZ3FCIC4KUBQ,AF3SNGFXLO2ONOHN3SHCJZMEWYFQ,AHTBWFIYIZUPOLJC7KOWKDPK4PGQ,AGNE5T4E7SEMJUDM4COI6JBNJQBQ,AFMW4FWA573DFJ2FLM5SVSJ2RABA,AFMZYKMUK4P6MPASSKTR6OB22Y2A"/>
  </r>
  <r>
    <s v="B08ZJDWTJ1"/>
    <x v="96"/>
    <s v="Computers&amp;Accessories|ExternalDevices&amp;DataStorage|ExternalHardDisks"/>
    <x v="2"/>
    <n v="4098"/>
    <n v="4999"/>
    <n v="0.18"/>
    <x v="3"/>
    <n v="50810"/>
    <n v="0.18023604720944189"/>
    <s v="No"/>
    <n v="253999190"/>
    <x v="1"/>
    <n v="512.6"/>
    <s v="AFWREBMJRX47V7TJD5E7VUBKZY3Q,AFKUWB5DABB7DVVRNJADCSDKFJ5Q,AGCKABAFBXEB4DLQSVS2YPRFULZA,AEWO5MXEBFN3PMJAXYAUXB4OMBOA,AGBNLIOKIT72A2TBLG6A35XUEIMQ,AGDC3KZSQJMQL3GNEEMOIZRKXUAQ,AENODPH3RWTEZMADDI7ZXXD5UBLQ,AGGJWLZDECN7FGJ45NLF4JOUE27A"/>
  </r>
  <r>
    <s v="B09QS8V5N8"/>
    <x v="97"/>
    <s v="Electronics|Mobiles&amp;Accessories|Smartphones&amp;BasicMobiles|Smartphones"/>
    <x v="0"/>
    <n v="12999"/>
    <n v="17999"/>
    <n v="0.28000000000000003"/>
    <x v="1"/>
    <n v="50772"/>
    <n v="0.27779321073392965"/>
    <s v="No"/>
    <n v="913845228"/>
    <x v="1"/>
    <n v="511.82000000000005"/>
    <s v="AEJLOEHISUISLO2Z4RE2TO2V6NGA,AEJ4UYFD3M2WGB3WEQJOZ3GGJY7Q,AFJ3CVFC3MO2Z3MYQTCELWT4TTKQ,AEEBECR65JN34YC7NEJIFAQB67TQ,AE5XN2CICXIBA4IK6F4ONOJ6TOCA,AGUZQN2LWKQXLXBJO2NRTXGV7EUA,AHWQSD5JHCOHW7JYN7F52ABQCJQA"/>
  </r>
  <r>
    <s v="B09QS9X9L8"/>
    <x v="98"/>
    <s v="Electronics|Mobiles&amp;Accessories|Smartphones&amp;BasicMobiles|Smartphones"/>
    <x v="0"/>
    <n v="12999"/>
    <n v="18999"/>
    <n v="0.32"/>
    <x v="1"/>
    <n v="50772"/>
    <n v="0.31580609505763463"/>
    <s v="No"/>
    <n v="964617228"/>
    <x v="1"/>
    <n v="511.82000000000005"/>
    <s v="AEJLOEHISUISLO2Z4RE2TO2V6NGA,AEJ4UYFD3M2WGB3WEQJOZ3GGJY7Q,AFJ3CVFC3MO2Z3MYQTCELWT4TTKQ,AEEBECR65JN34YC7NEJIFAQB67TQ,AE5XN2CICXIBA4IK6F4ONOJ6TOCA,AGUZQN2LWKQXLXBJO2NRTXGV7EUA,AHWQSD5JHCOHW7JYN7F52ABQCJQA"/>
  </r>
  <r>
    <s v="B09QS9X16F"/>
    <x v="99"/>
    <s v="Electronics|Mobiles&amp;Accessories|Smartphones&amp;BasicMobiles|Smartphones"/>
    <x v="0"/>
    <n v="12999"/>
    <n v="18999"/>
    <n v="0.32"/>
    <x v="1"/>
    <n v="50772"/>
    <n v="0.31580609505763463"/>
    <s v="No"/>
    <n v="964617228"/>
    <x v="1"/>
    <n v="511.82000000000005"/>
    <s v="AEJLOEHISUISLO2Z4RE2TO2V6NGA,AEJ4UYFD3M2WGB3WEQJOZ3GGJY7Q,AFJ3CVFC3MO2Z3MYQTCELWT4TTKQ,AEEBECR65JN34YC7NEJIFAQB67TQ,AE5XN2CICXIBA4IK6F4ONOJ6TOCA,AGUZQN2LWKQXLXBJO2NRTXGV7EUA,AHWQSD5JHCOHW7JYN7F52ABQCJQA"/>
  </r>
  <r>
    <s v="B09QS9CWLV"/>
    <x v="98"/>
    <s v="Electronics|Mobiles&amp;Accessories|Smartphones&amp;BasicMobiles|Smartphones"/>
    <x v="0"/>
    <n v="12999"/>
    <n v="18999"/>
    <n v="0.32"/>
    <x v="1"/>
    <n v="50772"/>
    <n v="0.31580609505763463"/>
    <s v="No"/>
    <n v="964617228"/>
    <x v="1"/>
    <n v="511.82000000000005"/>
    <s v="AEJLOEHISUISLO2Z4RE2TO2V6NGA,AEJ4UYFD3M2WGB3WEQJOZ3GGJY7Q,AFJ3CVFC3MO2Z3MYQTCELWT4TTKQ,AEEBECR65JN34YC7NEJIFAQB67TQ,AE5XN2CICXIBA4IK6F4ONOJ6TOCA,AGUZQN2LWKQXLXBJO2NRTXGV7EUA,AHWQSD5JHCOHW7JYN7F52ABQCJQA"/>
  </r>
  <r>
    <s v="B094QZLJQ6"/>
    <x v="100"/>
    <s v="Computers&amp;Accessories|ExternalDevices&amp;DataStorage|ExternalHardDisks"/>
    <x v="2"/>
    <n v="5799"/>
    <n v="7999"/>
    <n v="0.28000000000000003"/>
    <x v="3"/>
    <n v="50273"/>
    <n v="0.2750343792974122"/>
    <s v="No"/>
    <n v="402133727"/>
    <x v="1"/>
    <n v="507.23"/>
    <s v="AG7XDPNSDQFE7CPVN7ODSPVOAD4Q,AF54QC7SIVQCZ4D2KIEIC4GESBFQ,AFNCBTSEMD3A4C34GITDLZIGOSZQ,AESAFKWCY522JNXNL3GMD7K6W6KA,AEJQ7NWZITDPI44AMIPQPK7DQLCQ,AEUJXKO6WMZSLPCK7OD2FF3LV5BQ,AEH5I544J65UH4UBNRET43YVAXOQ,AHVWI4H6HLGS3KQDKNQWF2HFGEUA"/>
  </r>
  <r>
    <s v="B00KXULGJQ"/>
    <x v="101"/>
    <s v="Computers&amp;Accessories|NetworkingDevices|Repeaters&amp;Extenders"/>
    <x v="2"/>
    <n v="1889"/>
    <n v="5499"/>
    <n v="0.66"/>
    <x v="5"/>
    <n v="49551"/>
    <n v="0.65648299690852885"/>
    <s v="Yes"/>
    <n v="272480949"/>
    <x v="1"/>
    <n v="499.71"/>
    <s v="AETEHTDQT4GMZAJW5NTRO77AQBZA,AHMFYDHJQSNEIQVXXGRBHFN4HIXA,AGDVBHF2VZWQBVPW2LSCWM523PCA,AFHCO46ICGCCZ7HI7WZSESKXHVSA,AFOVQIU4VXRHWZ2ON5VX6DOVPRVQ,AGYOOAFQSB2ESYS42MNEKUCHNQGA,AEMEVA4RPDV7TUZZGW42VEOVSMXQ,AETIV4U656LPL5QIPSWXR2INPE4Q"/>
  </r>
  <r>
    <s v="B096VF5YYF"/>
    <x v="102"/>
    <s v="Electronics|WearableTechnology|SmartWatches"/>
    <x v="0"/>
    <n v="2999"/>
    <n v="7990"/>
    <n v="0.62"/>
    <x v="1"/>
    <n v="48449"/>
    <n v="0.6246558197747184"/>
    <s v="Yes"/>
    <n v="387107510"/>
    <x v="1"/>
    <n v="488.59000000000003"/>
    <s v="AE6CROVUGPHR7BRT5JASNRWSPBVQ,AHL5MROK5N63VXVBMKVZJ3GNB7ZQ,AFPCHRP52XCWFQ625WEACPUTXO7A,AHIUG7OVT3SRXSCNUZPNKHTQH57Q,AGVPDZ73B6LF5BBIZ3YGX2WRGJ2Q,AEQEIF23AAXTOBTLBICNMLFK662A,AGDPIWXL6XEBCXAGBYTER5S2JZ4Q,AFPDHMQW4AYII5KK7CLG4MMTIAHA"/>
  </r>
  <r>
    <s v="B096VF5YYF"/>
    <x v="102"/>
    <s v="Electronics|WearableTechnology|SmartWatches"/>
    <x v="0"/>
    <n v="2999"/>
    <n v="7990"/>
    <n v="0.62"/>
    <x v="1"/>
    <n v="48448"/>
    <n v="0.6246558197747184"/>
    <s v="Yes"/>
    <n v="387099520"/>
    <x v="1"/>
    <n v="488.58000000000004"/>
    <s v="AE6CROVUGPHR7BRT5JASNRWSPBVQ,AHL5MROK5N63VXVBMKVZJ3GNB7ZQ,AFPCHRP52XCWFQ625WEACPUTXO7A,AHIUG7OVT3SRXSCNUZPNKHTQH57Q,AGVPDZ73B6LF5BBIZ3YGX2WRGJ2Q,AEQEIF23AAXTOBTLBICNMLFK662A,AGDPIWXL6XEBCXAGBYTER5S2JZ4Q,AFPDHMQW4AYII5KK7CLG4MMTIAHA"/>
  </r>
  <r>
    <s v="B086WMSCN3"/>
    <x v="103"/>
    <s v="Electronics|Headphones,Earbuds&amp;Accessories|Headphones|In-Ear"/>
    <x v="0"/>
    <n v="1199"/>
    <n v="5999"/>
    <n v="0.8"/>
    <x v="6"/>
    <n v="47521"/>
    <n v="0.80013335555925991"/>
    <s v="Yes"/>
    <n v="285078479"/>
    <x v="1"/>
    <n v="479.10999999999996"/>
    <s v="AEU6MYQDUVKLBHRXLKVRUIEWLX6Q,AHCIZVWUXAKRCE6KVLLMUKEL2QMQ,AGBUNLUGN3BK6UA3QIFOWGZVTLFQ,AH6WR7DW4S5LL5XV6UALLTX7XH6A,AFC5A2WLRTDARIZXW6FH3SDWVD5A,AHW76O7CH2OHYK2TO5A5BKXJMRTQ,AFEXISDUUT35W2QRLZHXXRXSAG6Q,AGB7Z7NMD5362JFEZKZOJJJHD5OA"/>
  </r>
  <r>
    <s v="B008YW8M0G"/>
    <x v="104"/>
    <s v="Home&amp;Kitchen|Kitchen&amp;HomeAppliances|Vacuum,Cleaning&amp;Ironing|Irons,Steamers&amp;Accessories|Irons|DryIrons"/>
    <x v="1"/>
    <n v="775"/>
    <n v="875"/>
    <n v="0.11"/>
    <x v="5"/>
    <n v="46647"/>
    <n v="0.11428571428571428"/>
    <s v="No"/>
    <n v="40816125"/>
    <x v="1"/>
    <n v="470.67"/>
    <s v="AET6ITYPXTZDZO5QV36VRCTRCTVQ,AHIQYP5QKXYWXGJC5Z6YGIZVQTKA,AGKQOLRC23XPWPMGZZI4PT44WAIA,AGRTR5T37N7NSBIH253DULSBE3VA,AG7WUOUVMGXDRZPOUVXHK4MLB6LQ,AGVUDFWDMNQD6KRLLMCRY5TPG27A,AG4KV3ADPE2DJLL72U64WNSGHVUQ,AF3QTFMFYOCXB5AQRGCPFGYLOXEA"/>
  </r>
  <r>
    <s v="B0746JGVDS"/>
    <x v="105"/>
    <s v="Electronics|Mobiles&amp;Accessories|MobileAccessories|AutomobileAccessories|Cradles"/>
    <x v="0"/>
    <n v="349"/>
    <n v="999"/>
    <n v="0.65"/>
    <x v="6"/>
    <n v="46399"/>
    <n v="0.65065065065065064"/>
    <s v="Yes"/>
    <n v="46352601"/>
    <x v="0"/>
    <n v="467.89"/>
    <s v="AGHVT7WT5L4HJE2K7U2JG2YCED2Q,AEG6NCZPUEEC3YY267IS3YMFRBWA,AGD6H2VQE4PJ7QKTSCXBXPBYS4NQ,AHNYPGI5E7UACOC4BRKLLMHZKRTQ,AF4O7QE5UR2B3SBWJHEG56MP3SCA,AGKJZO3JZK7WKO5FICXBLGIOOGRQ,AHIKIHUKNQUQQWRBFB2ZP2CMWCFA,AEKCZIJF3SIFEWEL25GZDECRFQCA"/>
  </r>
  <r>
    <s v="B09F9YQQ7B"/>
    <x v="106"/>
    <s v="Electronics|HomeTheater,TV&amp;Video|Televisions|SmartTelevisions"/>
    <x v="0"/>
    <n v="13999"/>
    <n v="24999"/>
    <n v="0.44"/>
    <x v="5"/>
    <n v="45238"/>
    <n v="0.44001760070402818"/>
    <s v="No"/>
    <n v="1130904762"/>
    <x v="1"/>
    <n v="456.58"/>
    <s v="AG6WSLLXZY52HSQUY5PRCXTCYQYQ,AHGJ2DNFP3OJWO73XW2R7TDXI7WA,AGIC6PASSVB4T3KTZHK6ADD23GCA,AH4TEK5IQCC2BSF2KSQNKQEXAPLA,AFJIYRZTBOJBOWYQ5RNA36DBBXOA,AGCRWRS4RJYVGVKINV3VAR4CGDWA,AEGPWBXEAWPF6XRT7EZJOYJQA6DQ,AF5BU6DZ446HN4DTCO7W7AWXBJBA"/>
  </r>
  <r>
    <s v="B09RFC46VP"/>
    <x v="107"/>
    <s v="Electronics|HomeTheater,TV&amp;Video|Televisions|SmartTelevisions"/>
    <x v="0"/>
    <n v="26999"/>
    <n v="42999"/>
    <n v="0.37"/>
    <x v="5"/>
    <n v="45238"/>
    <n v="0.37210167678318101"/>
    <s v="No"/>
    <n v="1945188762"/>
    <x v="1"/>
    <n v="456.58"/>
    <s v="AG6WSLLXZY52HSQUY5PRCXTCYQYQ,AHGJ2DNFP3OJWO73XW2R7TDXI7WA,AGIC6PASSVB4T3KTZHK6ADD23GCA,AH4TEK5IQCC2BSF2KSQNKQEXAPLA,AFJIYRZTBOJBOWYQ5RNA36DBBXOA,AGCRWRS4RJYVGVKINV3VAR4CGDWA,AEGPWBXEAWPF6XRT7EZJOYJQA6DQ,AF5BU6DZ446HN4DTCO7W7AWXBJBA"/>
  </r>
  <r>
    <s v="B08Y55LPBF"/>
    <x v="108"/>
    <s v="Electronics|HomeTheater,TV&amp;Video|Televisions|SmartTelevisions"/>
    <x v="0"/>
    <n v="32999"/>
    <n v="44999"/>
    <n v="0.27"/>
    <x v="5"/>
    <n v="45238"/>
    <n v="0.26667259272428279"/>
    <s v="No"/>
    <n v="2035664762"/>
    <x v="1"/>
    <n v="456.58"/>
    <s v="AG6WSLLXZY52HSQUY5PRCXTCYQYQ,AHGJ2DNFP3OJWO73XW2R7TDXI7WA,AGIC6PASSVB4T3KTZHK6ADD23GCA,AH4TEK5IQCC2BSF2KSQNKQEXAPLA,AFJIYRZTBOJBOWYQ5RNA36DBBXOA,AGCRWRS4RJYVGVKINV3VAR4CGDWA,AEGPWBXEAWPF6XRT7EZJOYJQA6DQ,AF5BU6DZ446HN4DTCO7W7AWXBJBA"/>
  </r>
  <r>
    <s v="B09F9YQQ7B"/>
    <x v="106"/>
    <s v="Electronics|HomeTheater,TV&amp;Video|Televisions|SmartTelevisions"/>
    <x v="0"/>
    <n v="13999"/>
    <n v="24999"/>
    <n v="0.44"/>
    <x v="5"/>
    <n v="45237"/>
    <n v="0.44001760070402818"/>
    <s v="No"/>
    <n v="1130879763"/>
    <x v="1"/>
    <n v="456.57"/>
    <s v="AG6WSLLXZY52HSQUY5PRCXTCYQYQ,AHGJ2DNFP3OJWO73XW2R7TDXI7WA,AGIC6PASSVB4T3KTZHK6ADD23GCA,AH4TEK5IQCC2BSF2KSQNKQEXAPLA,AFJIYRZTBOJBOWYQ5RNA36DBBXOA,AGCRWRS4RJYVGVKINV3VAR4CGDWA,AEGPWBXEAWPF6XRT7EZJOYJQA6DQ,AF5BU6DZ446HN4DTCO7W7AWXBJBA"/>
  </r>
  <r>
    <s v="B07VQGVL68"/>
    <x v="109"/>
    <s v="Home&amp;Kitchen|Kitchen&amp;HomeAppliances|SmallKitchenAppliances|DigitalKitchenScales"/>
    <x v="1"/>
    <n v="293"/>
    <n v="499"/>
    <n v="0.41"/>
    <x v="6"/>
    <n v="44994"/>
    <n v="0.41282565130260523"/>
    <s v="No"/>
    <n v="22452006"/>
    <x v="0"/>
    <n v="453.84"/>
    <s v="AG2KSOZBBZY3A37U4Q273OYH2IAQ,AE2KY7GO5HPPGPTMF2M5Q2GT7AXA,AE7B5IIEKRJEPJUD7MU45QZIRLYQ,AHKEH7HFR3AZJEZMS2FU4B3SFCCQ,AGXNLZFFY7QM6ZYXUJ7VLPXH6DXQ,AFFOKWDBWHTD73ESMLG5EHU6D64Q,AG3H5M4RSVVBD3XRPC4MVFPUGTRQ,AFYA3XLIG4JUAVDGJR6XDG4XZXOQ"/>
  </r>
  <r>
    <s v="B09CYTJV3N"/>
    <x v="110"/>
    <s v="Electronics|Cameras&amp;Photography|SecurityCameras|DomeCameras"/>
    <x v="0"/>
    <n v="4499"/>
    <n v="5999"/>
    <n v="0.25"/>
    <x v="2"/>
    <n v="44696"/>
    <n v="0.2500416736122687"/>
    <s v="No"/>
    <n v="268131304"/>
    <x v="1"/>
    <n v="451.26"/>
    <s v="AFSWMOL6CDK4XP6ZX7IGXHM3GQXQ,AFFY3SQ62GIH6BU7WW6J3VIEOMZA,AHAMEHZNYR3W5ZYHIBBOBDRAAVNA,AENGEPMLQO2XYSN6FEO3FU2XOSBQ,AH6BVEKL7FDXA6ZNWZNSLUZJGPUA,AEEJESI2M64R6WO3LQGYW2J2VYGA,AFH3LWABFWVDV36O4EA7EDMVB7OQ,AFQOC7DOYC5GZ2FT3O6COXZ6VLRA"/>
  </r>
  <r>
    <s v="B00GG59HU2"/>
    <x v="111"/>
    <s v="Electronics|HomeTheater,TV&amp;Video|Accessories|Cables|HDMICables"/>
    <x v="0"/>
    <n v="467"/>
    <n v="599"/>
    <n v="0.22"/>
    <x v="0"/>
    <n v="44054"/>
    <n v="0.22036727879799667"/>
    <s v="No"/>
    <n v="26388346"/>
    <x v="0"/>
    <n v="444.94"/>
    <s v="AH3JUIQYDAPZIELYMMCLQIF66NDA,AGM6VKOVQWLVZW5NXUZ2SW6UHGJA,AFLPBF5SMLJA7SIGVIGSREWQQWIQ,AH2S5LLQQULHAD7BHBZ7XSEOEA6Q,AFPTOFOQ3XNIJPY6PP6YDXKKRC7A,AG7VVM3KQOOLBILDBXWV7KTPIMHQ,AENDSRXBY6PDISBBPQBO4QFMPOHA,AGI22WQ2X6RMINFMZWLRXXUNW6JQ"/>
  </r>
  <r>
    <s v="B09X5C9VLK"/>
    <x v="112"/>
    <s v="Home&amp;Kitchen|Kitchen&amp;HomeAppliances|SmallKitchenAppliances|MixerGrinders"/>
    <x v="1"/>
    <n v="1299"/>
    <n v="3500"/>
    <n v="0.63"/>
    <x v="4"/>
    <n v="44050"/>
    <n v="0.62885714285714289"/>
    <s v="Yes"/>
    <n v="154175000"/>
    <x v="1"/>
    <n v="444.3"/>
    <s v="AFHU7KCA3ZL6XOL3PYSGYJM4LAZA,AESFKEVRHPM6BNLUQT46FFXXXHUA,AH4CB6DJWIC6OY3KIOSDCPJLII4Q,AHGGKBW74PHXCYDZCZL3DQ5ZXYQQ,AEEWA3EFIRGINHXPIZFLU74HKVXQ,AGOJAM5G7KHARFVDHTRDFHZGR2IA,AEXVKGPHYLNTVNLQTB56KSFVNQ5Q,AHNI4MEMANGCZNN7HIVCE73ZLBTQ"/>
  </r>
  <r>
    <s v="B098NS6PVG"/>
    <x v="113"/>
    <s v="Computers&amp;Accessories|Accessories&amp;Peripherals|Cables&amp;Accessories|Cables|USBCables"/>
    <x v="2"/>
    <n v="199"/>
    <n v="349"/>
    <n v="0.43"/>
    <x v="7"/>
    <n v="43994"/>
    <n v="0.42979942693409739"/>
    <s v="No"/>
    <n v="15353906"/>
    <x v="2"/>
    <n v="443.94"/>
    <s v="AECPFYFQVRUWC3KGNLJIOREFP5LQ,AGYYVPDD7YG7FYNBXNGXZJT525AQ,AHONIZU3ICIEHQIGQ6R2VFRSBXOQ,AFPHD2CRPDZMWMBL7WXRSVYWS5JA,AEZ346GX3HJ4O4XNRPHCNHXQURMQ,AEPSWFPNECKO34PUC7I56ITGXR6Q,AHWVEHR5DYLVFTO2KF3IZATFQSWQ,AH4QT33M55677I7ISQOAKEQWACYQ"/>
  </r>
  <r>
    <s v="B082LZGK39"/>
    <x v="114"/>
    <s v="Computers&amp;Accessories|Accessories&amp;Peripherals|Cables&amp;Accessories|Cables|USBCables"/>
    <x v="2"/>
    <n v="199"/>
    <n v="299"/>
    <n v="0.33"/>
    <x v="7"/>
    <n v="43994"/>
    <n v="0.33444816053511706"/>
    <s v="No"/>
    <n v="13154206"/>
    <x v="2"/>
    <n v="443.94"/>
    <s v="AECPFYFQVRUWC3KGNLJIOREFP5LQ,AGYYVPDD7YG7FYNBXNGXZJT525AQ,AHONIZU3ICIEHQIGQ6R2VFRSBXOQ,AFPHD2CRPDZMWMBL7WXRSVYWS5JA,AEZ346GX3HJ4O4XNRPHCNHXQURMQ,AEPSWFPNECKO34PUC7I56ITGXR6Q,AHWVEHR5DYLVFTO2KF3IZATFQSWQ,AH4QT33M55677I7ISQOAKEQWACYQ"/>
  </r>
  <r>
    <s v="B082LSVT4B"/>
    <x v="115"/>
    <s v="Computers&amp;Accessories|Accessories&amp;Peripherals|Cables&amp;Accessories|Cables|USBCables"/>
    <x v="2"/>
    <n v="249"/>
    <n v="399"/>
    <n v="0.38"/>
    <x v="7"/>
    <n v="43994"/>
    <n v="0.37593984962406013"/>
    <s v="No"/>
    <n v="17553606"/>
    <x v="0"/>
    <n v="443.94"/>
    <s v="AECPFYFQVRUWC3KGNLJIOREFP5LQ,AGYYVPDD7YG7FYNBXNGXZJT525AQ,AHONIZU3ICIEHQIGQ6R2VFRSBXOQ,AFPHD2CRPDZMWMBL7WXRSVYWS5JA,AEZ346GX3HJ4O4XNRPHCNHXQURMQ,AEPSWFPNECKO34PUC7I56ITGXR6Q,AHWVEHR5DYLVFTO2KF3IZATFQSWQ,AH4QT33M55677I7ISQOAKEQWACYQ"/>
  </r>
  <r>
    <s v="B098NS6PVG"/>
    <x v="113"/>
    <s v="Computers&amp;Accessories|Accessories&amp;Peripherals|Cables&amp;Accessories|Cables|USBCables"/>
    <x v="2"/>
    <n v="199"/>
    <n v="349"/>
    <n v="0.43"/>
    <x v="7"/>
    <n v="43993"/>
    <n v="0.42979942693409739"/>
    <s v="No"/>
    <n v="15353557"/>
    <x v="2"/>
    <n v="443.93"/>
    <s v="AECPFYFQVRUWC3KGNLJIOREFP5LQ,AGYYVPDD7YG7FYNBXNGXZJT525AQ,AHONIZU3ICIEHQIGQ6R2VFRSBXOQ,AFPHD2CRPDZMWMBL7WXRSVYWS5JA,AEZ346GX3HJ4O4XNRPHCNHXQURMQ,AEPSWFPNECKO34PUC7I56ITGXR6Q,AHWVEHR5DYLVFTO2KF3IZATFQSWQ,AH4QT33M55677I7ISQOAKEQWACYQ"/>
  </r>
  <r>
    <s v="B0756K5DYZ"/>
    <x v="116"/>
    <s v="Home&amp;Kitchen|Kitchen&amp;HomeAppliances|SmallKitchenAppliances|MixerGrinders"/>
    <x v="1"/>
    <n v="3249"/>
    <n v="6295"/>
    <n v="0.48"/>
    <x v="6"/>
    <n v="43070"/>
    <n v="0.48387609213661636"/>
    <s v="No"/>
    <n v="271125650"/>
    <x v="1"/>
    <n v="434.59999999999997"/>
    <s v="AENY7MQ3WUVPIJ5I5GPDPMC3NKPA,AGUCURUVW2ZY4B5WL44GZABDZVJQ,AGRVCQ36H2PTAYD7UXHK4NEGENYQ,AEEIEOI4H2XLUKSM52M7BFRT2LDA,AGUYRXOKNFIRS6UWEO2LW3R3SMPQ,AGZ6A52CLFHFAYPVVQ2S2UDBKVYQ,AGGPRBEO44FFHMWGTEGYJIBTPHMQ,AFVQ33NU3HR2QB7KBRNEKKO2REHA"/>
  </r>
  <r>
    <s v="B0873L7J6X"/>
    <x v="117"/>
    <s v="Electronics|Headphones,Earbuds&amp;Accessories|Headphones|On-Ear"/>
    <x v="0"/>
    <n v="1499"/>
    <n v="3999"/>
    <n v="0.63"/>
    <x v="5"/>
    <n v="42775"/>
    <n v="0.62515628907226806"/>
    <s v="Yes"/>
    <n v="171057225"/>
    <x v="1"/>
    <n v="431.95"/>
    <s v="AGHTZ6M45GWLTAEPAMM6IEH2BXOA,AGVTW4CSK4PNN4WGW6E2UYMIBA2Q,AEOEJGMPT5X4TS52IF3PJOQ27NXQ,AHJBBEOG5EDRWE3TWLZWZIQ7EIPQ,AGK2S2TC3YVWNUA6ME6NPXSEFHEQ,AGYXHQWJMEIVGPFSNUOON3CFXN4A,AFYRCVBOUMS7NDZBSLAPKGVNLXJA,AFOKIAQZSW4G2XVCTMCKDBKHMWGA"/>
  </r>
  <r>
    <s v="B07GXHC691"/>
    <x v="118"/>
    <s v="Electronics|Mobiles&amp;Accessories|MobileAccessories|Stands"/>
    <x v="0"/>
    <n v="99"/>
    <n v="499"/>
    <n v="0.8"/>
    <x v="2"/>
    <n v="42641"/>
    <n v="0.80160320641282568"/>
    <s v="Yes"/>
    <n v="21277859"/>
    <x v="2"/>
    <n v="430.71000000000004"/>
    <s v="AE3SQVHSPJCIM3FT4MYLZOLX2ZSA,AGVJFS4QXURZUT34VBLXILIVA64A,AEC3CTKKV26PO32KOGUKKABJ4OAA,AFWLMSZPLJIABG6W6IFSFLEVHETA,AGZGIO6G2BKPLG4SN6O4ZRQOA54Q,AH3NLKVBUDIHF6LUVBM3CJI4WFXQ,AH43NCUTAEIE2WGCFN3DV6PM5LTQ,AE4CJM43GFS4KYQVZRKJSGM5MIPA"/>
  </r>
  <r>
    <s v="B082T6GVG9"/>
    <x v="119"/>
    <s v="Computers&amp;Accessories|Accessories&amp;Peripherals|Cables&amp;Accessories|Cables|USBCables"/>
    <x v="2"/>
    <n v="689"/>
    <n v="1500"/>
    <n v="0.54"/>
    <x v="5"/>
    <n v="42301"/>
    <n v="0.54066666666666663"/>
    <s v="Yes"/>
    <n v="63451500"/>
    <x v="1"/>
    <n v="427.21"/>
    <s v="AH4BURHCF5UQFZR4VJQXBEQCTYVQ,AGSJLPK6HU2FB4HII64NQ3OYFFFA,AGG75KFRXNLCYVRAPA6D4ZBNTNSA,AFMMETRQBRCB7WX5QNQXV6J3TR5A,AHUADIC4LFJHXZK3ZUCM5GZHP7NA,AHJCBBMUJWQGUJTT477TQ75ZTYNQ,AE2SWHFUXPXFJLITBNYV5YGTI5LQ,AEL77P6YFP7P7EZVBDU63TUTGKMQ"/>
  </r>
  <r>
    <s v="B0972BQ2RS"/>
    <x v="120"/>
    <s v="Electronics|WearableTechnology|SmartWatches"/>
    <x v="0"/>
    <n v="2499"/>
    <n v="9999"/>
    <n v="0.75"/>
    <x v="1"/>
    <n v="42139"/>
    <n v="0.75007500750075007"/>
    <s v="Yes"/>
    <n v="421347861"/>
    <x v="1"/>
    <n v="425.49"/>
    <s v="AFUGDQG5WBWBZJE2NX2OICO3UFWA,AHFRVHCEDFHQ4PRJLJHZKNRN34KQ,AHZDDRQIN5ABLJXSOK7EZI2GZHYA,AHCN532M27HWIMZYEX5JVUYXR5EQ,AF6LU7CXBGSR5KKHAJVN2PSESNDA,AG2MRGYFBXUEYGEMBLUJC3F74LJQ,AFF5WUW7WRVIFAPDQNHER4FCQFAA,AERZ4XMT3P4TPSFNUYQ4AKUC6S6A"/>
  </r>
  <r>
    <s v="B08GTYFC37"/>
    <x v="121"/>
    <s v="Computers&amp;Accessories|ExternalDevices&amp;DataStorage|ExternalSolidStateDrives"/>
    <x v="2"/>
    <n v="10389"/>
    <n v="32000"/>
    <n v="0.68"/>
    <x v="0"/>
    <n v="41398"/>
    <n v="0.67534375000000002"/>
    <s v="Yes"/>
    <n v="1324736000"/>
    <x v="1"/>
    <n v="418.38"/>
    <s v="AEHCVDRO2RQCQNWQH25CS6227BOA,AESDNVY2THX3KM33O7EBVYFFW22A,AHRITLVMUVOKHOZWEW7EX5LIHVSA,AF5UHHQGO6G4D6AJ4QC3HFU7QRAA,AFZNCL4GFSQONZC3T2E6CWDOOJ3A,AGQ33QFV6YITBYDD7Q5UZB3KPVYQ,AG726ROK2TXYFZYOHF56OXEQEVMA,AEOF6N7C4GZTUUR3VXU577V4K2XQ"/>
  </r>
  <r>
    <s v="B00HVXS7WC"/>
    <x v="122"/>
    <s v="Home&amp;Kitchen|Kitchen&amp;HomeAppliances|SmallKitchenAppliances|MixerGrinders"/>
    <x v="1"/>
    <n v="1999"/>
    <n v="3210"/>
    <n v="0.38"/>
    <x v="5"/>
    <n v="41349"/>
    <n v="0.37725856697819315"/>
    <s v="No"/>
    <n v="132730290"/>
    <x v="1"/>
    <n v="417.69"/>
    <s v="AE23RS3W7GZO7LHYKJU6KSKVM4MQ,AEQUNEY6GQOTEGUMS6KRUEYNXJSQ,AGYPIE5BICV44WEEEPJVEFQOCJSQ,AFR7CEQKWZE53IHHOWBIPAMYKL4Q,AGBV7FBP4SEITF6UKRFKTV7O32IA,AHQVOY54QKPIQZIJ57JKCGQPVV3Q,AEMCVRRD3XQRGFHC2VFCXHJEMESQ,AFBWXU7DUWCIK5MRDCLBXWTWN7ZQ"/>
  </r>
  <r>
    <s v="B07NC12T2R"/>
    <x v="123"/>
    <s v="Electronics|HomeAudio|Speakers|BluetoothSpeakers"/>
    <x v="0"/>
    <n v="1799"/>
    <n v="4990"/>
    <n v="0.64"/>
    <x v="5"/>
    <n v="41226"/>
    <n v="0.63947895791583165"/>
    <s v="Yes"/>
    <n v="205717740"/>
    <x v="1"/>
    <n v="416.46"/>
    <s v="AFOPJWBWQAT3U43C3O3HJE7MJJCQ,AEWBG5DA5BABI4GNKJHLAY3IOTPA,AE5BBOZWRMK46CA2IDKPBVIQIFAQ,AHZRZRBWNNDHG2KXXLPRZVBTHTUQ,AHVOFX6HOS5RQTDPP6UONVCRODLQ,AFURZKQOYCUW7VM4OARS72JDTB3A,AHKCSY3JWTOFWMOBQZX7KXDDMQFQ,AE74526CGYUJIWO3DRBFRBTN2I3Q"/>
  </r>
  <r>
    <s v="B00N3XLDW0"/>
    <x v="124"/>
    <s v="Electronics|Cameras&amp;Photography|Accessories|Batteries&amp;Chargers|BatteryChargers"/>
    <x v="0"/>
    <n v="299"/>
    <n v="400"/>
    <n v="0.25"/>
    <x v="4"/>
    <n v="40895"/>
    <n v="0.2525"/>
    <s v="No"/>
    <n v="16358000"/>
    <x v="0"/>
    <n v="412.75"/>
    <s v="AGLAZIZLDXX7FKDCSJ6ZLKSHW47A,AFBQNIYHQELPL3AS3CI5Y7MWAJXQ,AHCQZGA4PP2US5BBID5MH7DGIRCA,AHBAFNJWDQVW7JM7YGQOHNOCVM6A,AHJBDYJIPK5LBAZKUJ5QEN2SGAWQ,AGPESJMSSBWG5JO3AUJN4IZKD7TA,AEDY3GIDR2RJL5RYJ3TZYZ5MUJ2Q,AGF22A6YFPOU5427WPDKHGBCDTJQ"/>
  </r>
  <r>
    <s v="B07S851WX5"/>
    <x v="125"/>
    <s v="Home&amp;Kitchen|Kitchen&amp;HomeAppliances|SmallKitchenAppliances|SandwichMakers"/>
    <x v="1"/>
    <n v="1299"/>
    <n v="1299"/>
    <n v="0"/>
    <x v="5"/>
    <n v="40106"/>
    <n v="0"/>
    <s v="No"/>
    <n v="52097694"/>
    <x v="1"/>
    <n v="405.26"/>
    <s v="AHRVVXFPTDB3B4XEYTEX3C4ZF2PA,AEU7MCZY4XW4EDOXAYKPNDPTWKMA,AHF32Q6YAAQ7QNHEROCDCCWFUOPQ,AGPRDVIBLQ763CQ2BOC4WHZQ4KHA,AE3AMYF4V4BHW3J5ODDAU6WECIRA,AGKNIH5C6WURF7GXXLBVS4HCEWHA,AFSPKHQPAW6WL74AXVQ7SGVQD3UQ,AHARN7LNP2PZHIXOX4FOADQWQCBA"/>
  </r>
  <r>
    <s v="B00EDJJ7FS"/>
    <x v="126"/>
    <s v="Home&amp;Kitchen|Kitchen&amp;HomeAppliances|SmallKitchenAppliances|InductionCooktop"/>
    <x v="1"/>
    <n v="3229"/>
    <n v="5295"/>
    <n v="0.39"/>
    <x v="5"/>
    <n v="39724"/>
    <n v="0.39017941454202076"/>
    <s v="No"/>
    <n v="210338580"/>
    <x v="1"/>
    <n v="401.44"/>
    <s v="AFVKRRAFQOO6G7UIAK6H44N3AHUQ,AEDG2D2EUJBTRXOTXTERTO45O3YQ,AGQMHEOMID4JPWI362AEVAFIAM3A,AFRUVFPVIIIWUPPXM7EQEXD6I5BQ,AETNTQXA5XZFHEBM6KKNB3I4SH3A,AH4KRGUX424RRJAJL2N7BQKGC3XA,AG73LD2KHD5QVU277LLIT3VMT7ZA,AHSIPI7MVS5ICRZJW6FJEDI2TBKQ"/>
  </r>
  <r>
    <s v="B09BNXQ6BR"/>
    <x v="127"/>
    <s v="Electronics|WearableTechnology|SmartWatches"/>
    <x v="0"/>
    <n v="2799"/>
    <n v="6499"/>
    <n v="0.56999999999999995"/>
    <x v="1"/>
    <n v="38879"/>
    <n v="0.56931835667025699"/>
    <s v="Yes"/>
    <n v="252674621"/>
    <x v="1"/>
    <n v="392.89000000000004"/>
    <s v="AEZH7UN4SKV7VKJ3NYH7D7CBHA4A,AEEMDECLMB6ZOYW4MZDRUTMPNDMQ,AGCDPH7XJBZZ6ALNCA6XYKP3BZIA,AEZHGBDTPEAIDEC4HF753JL7NDNQ,AFNGYI4A433E2ZEIJ4PTRXTOFSCQ,AGGWFNVDN6N7RMXJH3DXEDO63ANQ,AEF27BA6AC4XT2HSGW57TG3YS2HA,AF5WOBBT3ODEBTFUCW72L3P57TLQ"/>
  </r>
  <r>
    <s v="B094JB13XL"/>
    <x v="128"/>
    <s v="Electronics|WearableTechnology|SmartWatches"/>
    <x v="0"/>
    <n v="2499"/>
    <n v="5999"/>
    <n v="0.57999999999999996"/>
    <x v="1"/>
    <n v="38879"/>
    <n v="0.58343057176196034"/>
    <s v="Yes"/>
    <n v="233235121"/>
    <x v="1"/>
    <n v="392.89000000000004"/>
    <s v="AEZH7UN4SKV7VKJ3NYH7D7CBHA4A,AEEMDECLMB6ZOYW4MZDRUTMPNDMQ,AGCDPH7XJBZZ6ALNCA6XYKP3BZIA,AEZHGBDTPEAIDEC4HF753JL7NDNQ,AFNGYI4A433E2ZEIJ4PTRXTOFSCQ,AGGWFNVDN6N7RMXJH3DXEDO63ANQ,AEF27BA6AC4XT2HSGW57TG3YS2HA,AF5WOBBT3ODEBTFUCW72L3P57TLQ"/>
  </r>
  <r>
    <s v="B06XSK3XL6"/>
    <x v="129"/>
    <s v="Electronics|Mobiles&amp;Accessories|MobileAccessories|Chargers|AutomobileChargers"/>
    <x v="0"/>
    <n v="571"/>
    <n v="999"/>
    <n v="0.43"/>
    <x v="2"/>
    <n v="38221"/>
    <n v="0.42842842842842843"/>
    <s v="No"/>
    <n v="38182779"/>
    <x v="1"/>
    <n v="386.51"/>
    <s v="AFGPLYW6L6FYUGQDND7QGCRL2H2Q,AE3W6H2PP2KKMVEDIF4Z2RANULGA,AFERB3TDE3HAUIGGRZAO7LNF7SYA,AEC6SV7YUF3HQVEMSZOXIOJORZ2Q,AHHQF6UWD53IPS32OWDH7PX3LWWA,AEWG4B4DLLS74A5D5D2WYKSH4ZNA,AFYPBI2BVOVJGI2FTGVRG7IPNYTA,AFIOILAIZXRGBCG63U6QWKUJUL6Q"/>
  </r>
  <r>
    <s v="B008QTK47Q"/>
    <x v="130"/>
    <s v="Home&amp;Kitchen|Kitchen&amp;HomeAppliances|Vacuum,Cleaning&amp;Ironing|Irons,Steamers&amp;Accessories|Irons|SteamIrons"/>
    <x v="1"/>
    <n v="1614"/>
    <n v="1745"/>
    <n v="0.08"/>
    <x v="2"/>
    <n v="37974"/>
    <n v="7.5071633237822344E-2"/>
    <s v="No"/>
    <n v="66264630"/>
    <x v="1"/>
    <n v="384.04"/>
    <s v="AF7IXQKBUL6NEIQG4R53LMJJUGXQ,AGBITVO2DOMNZU6DB4QF2WXXELLA,AFKLAG22RFOVUU5PLNHQ5K6J44ZA,AFLBQUGX2NEY6DLJBUN7O6LGH4QQ,AFESOELYFWWZ3LND4HLBVI3PLAYA,AF7N24U3P7U7KXYPZXEKACPE2KEA,AELHJ3ZSDT52K3IHCRSBUZF4LXQA,AEOEMKEL2KZN2YOOK6FKZ7NYK3XQ"/>
  </r>
  <r>
    <s v="B08G28Z33M"/>
    <x v="131"/>
    <s v="Electronics|Headphones,Earbuds&amp;Accessories|Headphones|In-Ear"/>
    <x v="0"/>
    <n v="399"/>
    <n v="699"/>
    <n v="0.43"/>
    <x v="7"/>
    <n v="37817"/>
    <n v="0.42918454935622319"/>
    <s v="No"/>
    <n v="26434083"/>
    <x v="0"/>
    <n v="382.17"/>
    <s v="AGB2L4VZFZQISJ44XSXNEQOKSTVQ,AHQDTRQWUS5MPV5MBLSB6HTSJ52A,AH5GUOO3UWAKJD7PAMTZ6UUEYRPQ,AGKSB547ASUKUVCC4SCHFKIH7XWQ,AHWXPJ2XKKVRT2AQLZKFXMQFJLWQ,AGCVMGZJMOJNXWMAAEQPG4KMLGUA,AGRREQL2U4HCQ6K7METWAYVM355Q,AFUGCO26OHJAF7LMREGYHPS2MMOQ"/>
  </r>
  <r>
    <s v="B008YW3CYM"/>
    <x v="132"/>
    <s v="Home&amp;Kitchen|Kitchen&amp;HomeAppliances|Vacuum,Cleaning&amp;Ironing|Irons,Steamers&amp;Accessories|Irons|DryIrons"/>
    <x v="1"/>
    <n v="616"/>
    <n v="1190"/>
    <n v="0.48"/>
    <x v="1"/>
    <n v="37126"/>
    <n v="0.4823529411764706"/>
    <s v="No"/>
    <n v="44179940"/>
    <x v="1"/>
    <n v="375.36"/>
    <s v="AE3T4QKW5KPNX5VAVCS5K43WSESQ,AECKXEN7R2D54DHRZIB6JYNXLU4Q,AHZTLZNYRSIEOCNNYMQCXWTWA62Q,AEWBJR5EYL5RCKUPUMG52JU2273A,AHWX4CNRSPTA5O3ZVOEKOUW6X6DA,AGV63VPYLUSZSWULWUIOXW446K3Q,AH6I4KMBDUUVG25ZEN636KJP7DQQ,AHHSKRWWN3SB6GQPEDWWIFS7NBIA"/>
  </r>
  <r>
    <s v="B08HF4W2CT"/>
    <x v="133"/>
    <s v="Electronics|Mobiles&amp;Accessories|MobileAccessories|Chargers|PowerBanks"/>
    <x v="0"/>
    <n v="1599"/>
    <n v="3499"/>
    <n v="0.54"/>
    <x v="7"/>
    <n v="36384"/>
    <n v="0.54301228922549305"/>
    <s v="Yes"/>
    <n v="127307616"/>
    <x v="1"/>
    <n v="367.84"/>
    <s v="AFQUZXA3JPEY4SN7Y772C3Q55IWA,AGUHIAX34GIKOODYIJPF3WLC7D4Q,AFU2GGLEYBWH47VH3HVIR3352MPA,AFHP4M777XP7BFZDMZBUR755IQWQ,AEUXG6K2NIXVHWICO5AUEZ5TZX2A,AHWNDRVWM3DJTAWT2AXHUU2QMVMA,AGPCRJBUW6U66EYH5WARIXLIWLVQ,AFK6EVINI6JZPXK6CRXGD6G7V6VQ"/>
  </r>
  <r>
    <s v="B07X963JNS"/>
    <x v="134"/>
    <s v="Electronics|Mobiles&amp;Accessories|MobileAccessories|Chargers|PowerBanks"/>
    <x v="0"/>
    <n v="900"/>
    <n v="2499"/>
    <n v="0.64"/>
    <x v="7"/>
    <n v="36384"/>
    <n v="0.63985594237695076"/>
    <s v="Yes"/>
    <n v="90923616"/>
    <x v="1"/>
    <n v="367.84"/>
    <s v="AFQUZXA3JPEY4SN7Y772C3Q55IWA,AGUHIAX34GIKOODYIJPF3WLC7D4Q,AFU2GGLEYBWH47VH3HVIR3352MPA,AFHP4M777XP7BFZDMZBUR755IQWQ,AEUXG6K2NIXVHWICO5AUEZ5TZX2A,AHWNDRVWM3DJTAWT2AXHUU2QMVMA,AGPCRJBUW6U66EYH5WARIXLIWLVQ,AFK6EVINI6JZPXK6CRXGD6G7V6VQ"/>
  </r>
  <r>
    <s v="B00ABMASXG"/>
    <x v="135"/>
    <s v="Home&amp;Kitchen|Heating,Cooling&amp;AirQuality|WaterHeaters&amp;Geysers|ImmersionRods"/>
    <x v="1"/>
    <n v="539"/>
    <n v="720"/>
    <n v="0.25"/>
    <x v="1"/>
    <n v="36017"/>
    <n v="0.25138888888888888"/>
    <s v="No"/>
    <n v="25932240"/>
    <x v="1"/>
    <n v="364.27000000000004"/>
    <s v="AFIIPGUQPWYMXSWDC6UMMV2GNLFA,AGJZTKPLF46HDRMNKDGJWKPX4UYA,AER7I64JAJJI72G6VZ6H4O6Y22UQ,AHFSBUDBRXKMCYZPP6BEZKRNOQTQ,AGF3A3NHVCJAOUUJY4W3GLAGGVRA,AFR5UNEGJS5HATA2W22UHEXKKY4A,AEMPRFMWCAOCHQJTMMRQDNTOK4NQ,AFLN27ZNTKWROZVTQW6EZEQSEQ5A"/>
  </r>
  <r>
    <s v="B075ZTJ9XR"/>
    <x v="136"/>
    <s v="Electronics|HomeTheater,TV&amp;Video|Accessories|Cables|HDMICables"/>
    <x v="0"/>
    <n v="269"/>
    <n v="650"/>
    <n v="0.59"/>
    <x v="0"/>
    <n v="35877"/>
    <n v="0.58615384615384614"/>
    <s v="Yes"/>
    <n v="23320050"/>
    <x v="0"/>
    <n v="363.16999999999996"/>
    <s v="AEWC3QIWDPNHJSLVO6MS62ERGB3Q,AGHUOIOWEX6YXURWDJ2GKP4N3EGA,AHSL36IV7KOAEVLS3T42EFK465DQ,AEVLT4QCRE27WKCLR5VR4PZBSYYA,AGQ6C3N3XSQHBM6BPN3L4GPDHMYA,AEBISQTRTH3NWC7NFQ4QOZVWLHDQ,AGHLM2F6LPX3PYPF4W6YUX52R5OQ,AF7ZGA2MQVDGPQEW5EUSVLMFVHLQ"/>
  </r>
  <r>
    <s v="B078V8R9BS"/>
    <x v="137"/>
    <s v="Home&amp;Kitchen|Kitchen&amp;HomeAppliances|SmallKitchenAppliances|Kettles&amp;HotWaterDispensers|Kettle&amp;ToasterSets"/>
    <x v="1"/>
    <n v="749"/>
    <n v="1111"/>
    <n v="0.33"/>
    <x v="5"/>
    <n v="35693"/>
    <n v="0.32583258325832581"/>
    <s v="No"/>
    <n v="39654923"/>
    <x v="1"/>
    <n v="361.13"/>
    <s v="AH2MRKVSHAWAMAXALBY6VSDCFMSA,AFF7763EFPZ7EQUC3YCFQBN6X74A,AFZHYSJFYNPWZKOWVJNTDMHHMZSA,AFSLL3D6IF2ZF2ULTI3AXEJ5RKBQ,AEO5USQ7LAEFEDAVXGMA4B27F5YQ,AH5IM4HOV6RIWNRDUNGIHY3JLV2A,AHH2OWXJPPMWL5Z7X6WUFN7RDTMA,AGYBSVPUK7GIFYY6JLCESDYEM4FA"/>
  </r>
  <r>
    <s v="B07GVR9TG7"/>
    <x v="138"/>
    <s v="Computers&amp;Accessories|NetworkingDevices|Routers"/>
    <x v="2"/>
    <n v="2499"/>
    <n v="4999"/>
    <n v="0.5"/>
    <x v="0"/>
    <n v="35024"/>
    <n v="0.50010002000400078"/>
    <s v="Yes"/>
    <n v="175084976"/>
    <x v="1"/>
    <n v="354.64"/>
    <s v="AFZQFX2T6G3DRQ5VN2RLQHKHN7OQ,AEWQ6I7BKVHK5FWMLUNE7WL225TA,AETG7JHK5RW3AFEYCBDANJNOWWGA,AHPF2D5RYZ5QDJZFGDKRPRL36Q5A,AH65VYWK4QUJQPLHAIBZ2PIVQ5WA,AGLMDXIDTQ6JHLKTJF7S2CD3PFJA,AHSCYYDMRKGSS34SATRXSBNFPLSQ,AHYPBUOGDWIPQZHL5OKLHPXJB2SA"/>
  </r>
  <r>
    <s v="B08B42LWKN"/>
    <x v="139"/>
    <s v="Electronics|HomeTheater,TV&amp;Video|Televisions|SmartTelevisions"/>
    <x v="0"/>
    <n v="14999"/>
    <n v="19999"/>
    <n v="0.25"/>
    <x v="5"/>
    <n v="34899"/>
    <n v="0.25001250062503128"/>
    <s v="No"/>
    <n v="697945101"/>
    <x v="1"/>
    <n v="353.19"/>
    <s v="AFUT7ANZTZYGLXU65EQ2D5OP6UMA,AGT7YYJVUC6ZHRKQHVUQZMDNLXEA,AE7OMK3IQJR2U2JZE2HQ4BKSPA6A,AGCRCU432TIF4J2EL7GBEWOIULGQ,AERQBL3BISJQVHO3RLOOA4HKZX5A,AHIWNZ2HBQAHVE4OWODM6WH4PMOQ,AH2347WTE3DZ3TIZUB5LCLZPAYEQ,AHIH3QL5XONYJWEXF7VKLFHZBDJA"/>
  </r>
  <r>
    <s v="B09Q5SWVBJ"/>
    <x v="140"/>
    <s v="Electronics|HomeTheater,TV&amp;Video|Televisions|SmartTelevisions"/>
    <x v="0"/>
    <n v="15999"/>
    <n v="21999"/>
    <n v="0.27"/>
    <x v="5"/>
    <n v="34899"/>
    <n v="0.27273966998499932"/>
    <s v="No"/>
    <n v="767743101"/>
    <x v="1"/>
    <n v="353.19"/>
    <s v="AFUT7ANZTZYGLXU65EQ2D5OP6UMA,AGT7YYJVUC6ZHRKQHVUQZMDNLXEA,AE7OMK3IQJR2U2JZE2HQ4BKSPA6A,AGCRCU432TIF4J2EL7GBEWOIULGQ,AERQBL3BISJQVHO3RLOOA4HKZX5A,AHIWNZ2HBQAHVE4OWODM6WH4PMOQ,AH2347WTE3DZ3TIZUB5LCLZPAYEQ,AHIH3QL5XONYJWEXF7VKLFHZBDJA"/>
  </r>
  <r>
    <s v="B09Q5P2MT3"/>
    <x v="141"/>
    <s v="Electronics|HomeTheater,TV&amp;Video|Televisions|SmartTelevisions"/>
    <x v="0"/>
    <n v="24999"/>
    <n v="31999"/>
    <n v="0.22"/>
    <x v="5"/>
    <n v="34899"/>
    <n v="0.21875683615112973"/>
    <s v="No"/>
    <n v="1116733101"/>
    <x v="1"/>
    <n v="353.19"/>
    <s v="AFUT7ANZTZYGLXU65EQ2D5OP6UMA,AGT7YYJVUC6ZHRKQHVUQZMDNLXEA,AE7OMK3IQJR2U2JZE2HQ4BKSPA6A,AGCRCU432TIF4J2EL7GBEWOIULGQ,AERQBL3BISJQVHO3RLOOA4HKZX5A,AHIWNZ2HBQAHVE4OWODM6WH4PMOQ,AH2347WTE3DZ3TIZUB5LCLZPAYEQ,AHIH3QL5XONYJWEXF7VKLFHZBDJA"/>
  </r>
  <r>
    <s v="B01M72LILF"/>
    <x v="142"/>
    <s v="Computers&amp;Accessories|Accessories&amp;Peripherals|Keyboards,Mice&amp;InputDevices|Mice"/>
    <x v="2"/>
    <n v="799"/>
    <n v="1295"/>
    <n v="0.38"/>
    <x v="0"/>
    <n v="34852"/>
    <n v="0.383011583011583"/>
    <s v="No"/>
    <n v="45133340"/>
    <x v="1"/>
    <n v="352.91999999999996"/>
    <s v="AEEYJCTR44VPW4DW537EAZHK5CPQ,AGHDZUKPZDC4HH2GVGDOBXWU4D3Q,AFM7R5JRUEXGKULZMOOZCS2DWRIQ,AFDEGSSFTG26ISJWFNZXKO5VINOA,AFLJZDGN73GMYGJB4HNT2CXBEDIA,AHSPJR6ZDZZBC7PN5ENIUNZ637NA,AHGZYHF5ZRYSA3NOF7NFU4AHW2ZA,AFQ563OKBUIIL2NHNPXX7KRKPYVQ"/>
  </r>
  <r>
    <s v="B07DWFX9YS"/>
    <x v="143"/>
    <s v="Computers&amp;Accessories|Accessories&amp;Peripherals|Cables&amp;Accessories|Cables|USBCables"/>
    <x v="2"/>
    <n v="789"/>
    <n v="1999"/>
    <n v="0.61"/>
    <x v="5"/>
    <n v="34540"/>
    <n v="0.60530265132566285"/>
    <s v="Yes"/>
    <n v="69045460"/>
    <x v="1"/>
    <n v="349.59999999999997"/>
    <s v="AEFJC2FTSOL3UWEG42NAOBRG5VTA,AFLEC3GF7O2FVX6GUCGKKV3TB4OQ,AE7XMCKQKQD4EJTIJ6INOTML43WQ,AGS22KKIZJIISSOCL3BTJ75RG4HA,AFFY22A65MTFPCUSS6I7HLIGXFBQ,AEL536EYPEYQO55ILXXRUTC3UETQ,AFK6DW5LVHZG5WLY6E4ZAQC4QKYQ,AFI2FV3AXQSNQA75L3GDFBY2RZPQ"/>
  </r>
  <r>
    <s v="B09T3H12GV"/>
    <x v="144"/>
    <s v="Computers&amp;Accessories|Accessories&amp;Peripherals|Keyboards,Mice&amp;InputDevices|Keyboard&amp;MouseSets"/>
    <x v="2"/>
    <n v="1399"/>
    <n v="2498"/>
    <n v="0.44"/>
    <x v="5"/>
    <n v="33717"/>
    <n v="0.43995196156925542"/>
    <s v="No"/>
    <n v="84225066"/>
    <x v="1"/>
    <n v="341.37"/>
    <s v="AGUV3QWPJUZF72A7TRV5XZLSRP2Q,AHQMSLQQ4T7RDZBR7K6FFS2WTG3Q,AFZVV44R3C5A6YYCZDNUTMEKD7OQ,AEZKAOXLKYZBBTZ6MEL33LAY2O5Q,AF5AATC7IJVSDOVSKOGL4KE5M52A,AF4KWHA553OSYR5DLLBBDEHHBRJA,AFEVXMESJYDWLJBXPN7HVX62TPOQ,AFI2SQEGAA3335ZEAMB52XPPHS2Q"/>
  </r>
  <r>
    <s v="B077T3BG5L"/>
    <x v="145"/>
    <s v="Computers&amp;Accessories|Accessories&amp;Peripherals|Keyboards,Mice&amp;InputDevices|Keyboards"/>
    <x v="2"/>
    <n v="329"/>
    <n v="399"/>
    <n v="0.18"/>
    <x v="11"/>
    <n v="33735"/>
    <n v="0.17543859649122806"/>
    <s v="No"/>
    <n v="13460265"/>
    <x v="0"/>
    <n v="340.95000000000005"/>
    <s v="AHJRPRAXBOIRLYMCRQ4HCACPXDVQ,AH5G5ENXXWLJAEJMD2DGGVVWCXKQ,AEZRJAZOI4QT6FMFJMPVMZEEBGIA,AF7HCYB2DO4LPCOGY4TBL6SW5QXA,AFPF5JNNNSYW22R7HPGXZGZCWJOQ,AELR5MHP3LFLHR2IFMRE3FCQIHZQ,AE6APMY2U2SCCZYPIQWLII3GJGDA,AGYT72RKZLBSL7IRSVJXQNKHJOKQ"/>
  </r>
  <r>
    <s v="B0856HNMR7"/>
    <x v="146"/>
    <s v="Electronics|Headphones,Earbuds&amp;Accessories|Headphones|On-Ear"/>
    <x v="0"/>
    <n v="1199"/>
    <n v="2499"/>
    <n v="0.52"/>
    <x v="7"/>
    <n v="33584"/>
    <n v="0.52020808323329337"/>
    <s v="Yes"/>
    <n v="83926416"/>
    <x v="1"/>
    <n v="339.84"/>
    <s v="AFEDVL6QIKT4RDYRHGMUZAU2JSQQ,AHQQOEE4QQIMIDYPNWVDHOJKSHFQ,AHTMLMISSWFEKD2NMUHWQEZIQYFA,AGMI265U3VU5FUCE4AIUVKPIECJA,AEX4YXQCRJ7VNPCMPBWKL52L37JA,AEYY4VXTPNYVKYAOEBWGAWONPIDA,AGKQDWDU5LWC5OCTKCXLET7EJENQ,AEAQ7J2ZTABMBDMZHCHUBIMR3RHA"/>
  </r>
  <r>
    <s v="B01J1CFO5I"/>
    <x v="147"/>
    <s v="Computers&amp;Accessories|Accessories&amp;Peripherals|PCGamingPeripherals|Gamepads"/>
    <x v="2"/>
    <n v="299"/>
    <n v="550"/>
    <n v="0.46"/>
    <x v="12"/>
    <n v="33434"/>
    <n v="0.45636363636363636"/>
    <s v="No"/>
    <n v="18388700"/>
    <x v="0"/>
    <n v="338.94"/>
    <s v="AG6LARJ3IHDAIRVVN6WW4Q6JTPJA,AGRR4GPFNWDS7BAR4XXDSLRWHS7Q,AENVIGC6PVWFL7WNAH2VXOSK5AQQ,AHIWMQ35DZ32I2NXFG3FZGQ5WUVA,AGJGE65PDHD3YRNJZX7AJC2OYYFQ,AFWQUAD7B6KQ6EMMOUGFBPXWFAYQ,AG6NHOI4HQRYJYKR7M2DERXZNMIA,AFW5XNPYWYUD54B4GHGBC7JTMYHQ"/>
  </r>
  <r>
    <s v="B01HJI0FS2"/>
    <x v="148"/>
    <s v="Computers&amp;Accessories|Accessories&amp;Peripherals|Keyboards,Mice&amp;InputDevices|Mice"/>
    <x v="2"/>
    <n v="299"/>
    <n v="650"/>
    <n v="0.54"/>
    <x v="3"/>
    <n v="33176"/>
    <n v="0.54"/>
    <s v="Yes"/>
    <n v="21564400"/>
    <x v="0"/>
    <n v="336.26"/>
    <s v="AH5ZFNLZLJW24YKDQMDHCWGT3MLA,AETSU7SDMZB4653PYWJ54WIPTYJA,AE3XDACOGNEPOGDQHEDJWR4R3JBA,AGLYWTUJ7XAWSKGMRXZEMUHNN3QA,AGAPGK7QBUJDHYEHVEZIJSSU6RXQ,AGJ2FLVYPLUMJGSB434XS3BTEU7A,AFPDB7JSVPNWJT6KF53C3O5ORJQA,AH3M2HOCS7VMTXCOYYI2AKZTFQDA"/>
  </r>
  <r>
    <s v="B08VB34KJ1"/>
    <x v="149"/>
    <s v="Electronics|Mobiles&amp;Accessories|Smartphones&amp;BasicMobiles|Smartphones"/>
    <x v="0"/>
    <n v="15490"/>
    <n v="20990"/>
    <n v="0.26"/>
    <x v="5"/>
    <n v="32916"/>
    <n v="0.26202953787517863"/>
    <s v="No"/>
    <n v="690906840"/>
    <x v="1"/>
    <n v="333.36"/>
    <s v="AEW3QDKETJO6JJTGK5JI2ZW2PA3Q,AFKWBZELRCG57S5TPMOTZNE5KANQ,AEGUNYKUOOKYLZ5EVFG2RZ3IL5NQ,AF4R7KKPJVNKJC5D3CWKKX2JZAHQ,AEMRQAGETOHECPURDR3UBRHG33FA,AEI5XMVBEE4RLXD3B5VKGLNLH2JA,AEXU4Y3XLSP7AIYF33J3A7YN6O6Q,AFTK27OS7TXVU5CISEGTE75PPGEQ"/>
  </r>
  <r>
    <s v="B08VB2CMR3"/>
    <x v="150"/>
    <s v="Electronics|Mobiles&amp;Accessories|Smartphones&amp;BasicMobiles|Smartphones"/>
    <x v="0"/>
    <n v="15490"/>
    <n v="20990"/>
    <n v="0.26"/>
    <x v="5"/>
    <n v="32916"/>
    <n v="0.26202953787517863"/>
    <s v="No"/>
    <n v="690906840"/>
    <x v="1"/>
    <n v="333.36"/>
    <s v="AEW3QDKETJO6JJTGK5JI2ZW2PA3Q,AFKWBZELRCG57S5TPMOTZNE5KANQ,AEGUNYKUOOKYLZ5EVFG2RZ3IL5NQ,AF4R7KKPJVNKJC5D3CWKKX2JZAHQ,AEMRQAGETOHECPURDR3UBRHG33FA,AEI5XMVBEE4RLXD3B5VKGLNLH2JA,AEXU4Y3XLSP7AIYF33J3A7YN6O6Q,AFTK27OS7TXVU5CISEGTE75PPGEQ"/>
  </r>
  <r>
    <s v="B00V9NHDI4"/>
    <x v="151"/>
    <s v="Home&amp;Kitchen|Kitchen&amp;HomeAppliances|Vacuum,Cleaning&amp;Ironing|Vacuums&amp;FloorCare|Vacuums|CanisterVacuums"/>
    <x v="1"/>
    <n v="2799"/>
    <n v="3799"/>
    <n v="0.26"/>
    <x v="6"/>
    <n v="32931"/>
    <n v="0.26322716504343247"/>
    <s v="No"/>
    <n v="125104869"/>
    <x v="1"/>
    <n v="333.21"/>
    <s v="AGOKX4THWIRFYRMYQ5KFQHJZFBLQ,AEQEI4TU3C6Z3PCZ4JLQKAJXS6MA,AHMOAECWT7K6WYFJYZT2YIPYLZWQ,AEROF7DJPVY436TITKPPU7BCQULA,AHUWSGUB25Z3JYNSJAYZ6AHBXRKA,AFTMTTM3BZVAQSSPNSPVEQ5GT5AA,AFETPEXYGOLZ7ICGWQK5ZYSRMZDQ,AELKXM5XQB3HW5ZIF7WZEW37BS7Q"/>
  </r>
  <r>
    <s v="B0B6F7LX4C"/>
    <x v="152"/>
    <s v="Electronics|HomeTheater,TV&amp;Video|Televisions|SmartTelevisions"/>
    <x v="0"/>
    <n v="13999"/>
    <n v="24999"/>
    <n v="0.44"/>
    <x v="5"/>
    <n v="32840"/>
    <n v="0.44001760070402818"/>
    <s v="No"/>
    <n v="820967160"/>
    <x v="1"/>
    <n v="332.59999999999997"/>
    <s v="AHEVOQADJSSRX7DS325HSFLMP7VQ,AG7XYZRCSKX6G2OLO7DVZWIZ3PUQ,AE2THTCCQLBIUSWPF4CPXC6GGP7Q,AHUJZOV34DFEN55QQ5XOYKVKHV6Q,AELX4DI77ZHURZTDLYFU7XMP7R6Q,AE2ODWBBOBD2SITDDIEJ644OSRFQ,AFLW4WXYQ3G6HU5LBQORDDZO3FOQ,AGGRC2P6M43GDEWCAHGYAILCSKTQ"/>
  </r>
  <r>
    <s v="B0B6F98KJJ"/>
    <x v="153"/>
    <s v="Electronics|HomeTheater,TV&amp;Video|Televisions|SmartTelevisions"/>
    <x v="0"/>
    <n v="21999"/>
    <n v="29999"/>
    <n v="0.27"/>
    <x v="5"/>
    <n v="32840"/>
    <n v="0.26667555585186176"/>
    <s v="No"/>
    <n v="985167160"/>
    <x v="1"/>
    <n v="332.59999999999997"/>
    <s v="AHEVOQADJSSRX7DS325HSFLMP7VQ,AG7XYZRCSKX6G2OLO7DVZWIZ3PUQ,AE2THTCCQLBIUSWPF4CPXC6GGP7Q,AHUJZOV34DFEN55QQ5XOYKVKHV6Q,AELX4DI77ZHURZTDLYFU7XMP7R6Q,AE2ODWBBOBD2SITDDIEJ644OSRFQ,AFLW4WXYQ3G6HU5LBQORDDZO3FOQ,AGGRC2P6M43GDEWCAHGYAILCSKTQ"/>
  </r>
  <r>
    <s v="B0B6F8HHR6"/>
    <x v="154"/>
    <s v="Electronics|HomeTheater,TV&amp;Video|Televisions|SmartTelevisions"/>
    <x v="0"/>
    <n v="24999"/>
    <n v="35999"/>
    <n v="0.31"/>
    <x v="5"/>
    <n v="32840"/>
    <n v="0.30556404344565125"/>
    <s v="No"/>
    <n v="1182207160"/>
    <x v="1"/>
    <n v="332.59999999999997"/>
    <s v="AHEVOQADJSSRX7DS325HSFLMP7VQ,AG7XYZRCSKX6G2OLO7DVZWIZ3PUQ,AE2THTCCQLBIUSWPF4CPXC6GGP7Q,AHUJZOV34DFEN55QQ5XOYKVKHV6Q,AELX4DI77ZHURZTDLYFU7XMP7R6Q,AE2ODWBBOBD2SITDDIEJ644OSRFQ,AFLW4WXYQ3G6HU5LBQORDDZO3FOQ,AGGRC2P6M43GDEWCAHGYAILCSKTQ"/>
  </r>
  <r>
    <s v="B09HQSV46W"/>
    <x v="155"/>
    <s v="Electronics|HomeTheater,TV&amp;Video|Televisions|SmartTelevisions"/>
    <x v="0"/>
    <n v="21999"/>
    <n v="29999"/>
    <n v="0.27"/>
    <x v="5"/>
    <n v="32840"/>
    <n v="0.26667555585186176"/>
    <s v="No"/>
    <n v="985167160"/>
    <x v="1"/>
    <n v="332.59999999999997"/>
    <s v="AHEVOQADJSSRX7DS325HSFLMP7VQ,AG7XYZRCSKX6G2OLO7DVZWIZ3PUQ,AE2THTCCQLBIUSWPF4CPXC6GGP7Q,AHUJZOV34DFEN55QQ5XOYKVKHV6Q,AELX4DI77ZHURZTDLYFU7XMP7R6Q,AE2ODWBBOBD2SITDDIEJ644OSRFQ,AFLW4WXYQ3G6HU5LBQORDDZO3FOQ,AGGRC2P6M43GDEWCAHGYAILCSKTQ"/>
  </r>
  <r>
    <s v="B0B8CXTTG3"/>
    <x v="156"/>
    <s v="Electronics|HomeTheater,TV&amp;Video|Televisions|SmartTelevisions"/>
    <x v="0"/>
    <n v="16999"/>
    <n v="25999"/>
    <n v="0.35"/>
    <x v="5"/>
    <n v="32840"/>
    <n v="0.34616716027539518"/>
    <s v="No"/>
    <n v="853807160"/>
    <x v="1"/>
    <n v="332.59999999999997"/>
    <s v="AHEVOQADJSSRX7DS325HSFLMP7VQ,AG7XYZRCSKX6G2OLO7DVZWIZ3PUQ,AE2THTCCQLBIUSWPF4CPXC6GGP7Q,AHUJZOV34DFEN55QQ5XOYKVKHV6Q,AELX4DI77ZHURZTDLYFU7XMP7R6Q,AE2ODWBBOBD2SITDDIEJ644OSRFQ,AFLW4WXYQ3G6HU5LBQORDDZO3FOQ,AGGRC2P6M43GDEWCAHGYAILCSKTQ"/>
  </r>
  <r>
    <s v="B07DJLFMPS"/>
    <x v="157"/>
    <s v="Electronics|Accessories|MemoryCards|MicroSD"/>
    <x v="0"/>
    <n v="369"/>
    <n v="1600"/>
    <n v="0.77"/>
    <x v="7"/>
    <n v="32625"/>
    <n v="0.76937500000000003"/>
    <s v="Yes"/>
    <n v="52200000"/>
    <x v="0"/>
    <n v="330.25"/>
    <s v="AE2OFVZSIE6KSBAPG6GMKCER35LA,AFEOAY5PB4XEYIOL6DY5WJBOYSKQ,AEJTETVJ7NY3GMARSTJNPOG3AY3A,AFMQHAPYUAV7ZSPABOAVTNZVESWA,AEGYHN3DWMVH2RZLTP2H2A2U6EHA,AFIWP2JBBUU6SH3MK355UEG4TZGA,AF7XGOMQWMA2ITB72BPIVHL23EJA,AHBTDCFI4HA6ONMJZRTYUXAEP46A"/>
  </r>
  <r>
    <s v="B09LHYZ3GJ"/>
    <x v="158"/>
    <s v="Electronics|Mobiles&amp;Accessories|Smartphones&amp;BasicMobiles|Smartphones"/>
    <x v="0"/>
    <n v="16999"/>
    <n v="20999"/>
    <n v="0.19"/>
    <x v="1"/>
    <n v="31822"/>
    <n v="0.19048526120291442"/>
    <s v="No"/>
    <n v="668230178"/>
    <x v="1"/>
    <n v="322.32000000000005"/>
    <s v="AGD5KTBDTS26I2SB3B7LCYBR6U3A,AFE2LQATN64EXU6NVTTEMV5XKDGA,AEJA3E7VLQFEQGJGJLV3KOZPXJMA,AEE6AOZ236TYFSCLGHGXIIG2SFUQ,AEZR42M5D6YTRJ732HWXBM5YEGKQ,AFCR3Q2LBT2KWRN42AOROJEDECNA,AET435JGPEIORB35LT7EZ4ASDRRQ,AENNEXWQZKHYRUEMUASXQG6O4GDQ"/>
  </r>
  <r>
    <s v="B09LJ116B5"/>
    <x v="159"/>
    <s v="Electronics|Mobiles&amp;Accessories|Smartphones&amp;BasicMobiles|Smartphones"/>
    <x v="0"/>
    <n v="16999"/>
    <n v="20999"/>
    <n v="0.19"/>
    <x v="1"/>
    <n v="31822"/>
    <n v="0.19048526120291442"/>
    <s v="No"/>
    <n v="668230178"/>
    <x v="1"/>
    <n v="322.32000000000005"/>
    <s v="AGD5KTBDTS26I2SB3B7LCYBR6U3A,AFE2LQATN64EXU6NVTTEMV5XKDGA,AEJA3E7VLQFEQGJGJLV3KOZPXJMA,AEE6AOZ236TYFSCLGHGXIIG2SFUQ,AEZR42M5D6YTRJ732HWXBM5YEGKQ,AFCR3Q2LBT2KWRN42AOROJEDECNA,AET435JGPEIORB35LT7EZ4ASDRRQ,AENNEXWQZKHYRUEMUASXQG6O4GDQ"/>
  </r>
  <r>
    <s v="B09LHZSMRR"/>
    <x v="160"/>
    <s v="Electronics|Mobiles&amp;Accessories|Smartphones&amp;BasicMobiles|Smartphones"/>
    <x v="0"/>
    <n v="16999"/>
    <n v="20999"/>
    <n v="0.19"/>
    <x v="1"/>
    <n v="31822"/>
    <n v="0.19048526120291442"/>
    <s v="No"/>
    <n v="668230178"/>
    <x v="1"/>
    <n v="322.32000000000005"/>
    <s v="AGD5KTBDTS26I2SB3B7LCYBR6U3A,AFE2LQATN64EXU6NVTTEMV5XKDGA,AEJA3E7VLQFEQGJGJLV3KOZPXJMA,AEE6AOZ236TYFSCLGHGXIIG2SFUQ,AEZR42M5D6YTRJ732HWXBM5YEGKQ,AFCR3Q2LBT2KWRN42AOROJEDECNA,AET435JGPEIORB35LT7EZ4ASDRRQ,AENNEXWQZKHYRUEMUASXQG6O4GDQ"/>
  </r>
  <r>
    <s v="B07VNFP3C2"/>
    <x v="161"/>
    <s v="Home&amp;Kitchen|Kitchen&amp;HomeAppliances|SmallKitchenAppliances|Kettles&amp;HotWaterDispensers|ElectricKettles"/>
    <x v="1"/>
    <n v="749"/>
    <n v="1245"/>
    <n v="0.4"/>
    <x v="6"/>
    <n v="31783"/>
    <n v="0.39839357429718875"/>
    <s v="No"/>
    <n v="39569835"/>
    <x v="1"/>
    <n v="321.72999999999996"/>
    <s v="AEDCFJT7COKZ3DP4YGWKH6KU7LAA,AFCOSVW2NHSFLPG7O5EKP2YRUERQ,AEI6GYSN3UARZSSWIR5HYUEF44XQ,AHCOKF4M3PRZWEENXHMFXKAZSYBA,AE3Z6FOZQTLXHRH3FSDWSUVG774Q,AH2OOR5NWZ5OB4GTDQ24D6CS6DNQ,AHWLIKXRCLQS7T7SHUAAJOKBQTLA,AHBYDX5JRGNFCSRBXDXTITOBNQ5Q"/>
  </r>
  <r>
    <s v="B00E3DVQFS"/>
    <x v="162"/>
    <s v="Electronics|GeneralPurposeBatteries&amp;BatteryChargers|DisposableBatteries"/>
    <x v="0"/>
    <n v="879"/>
    <n v="1109"/>
    <n v="0.21"/>
    <x v="0"/>
    <n v="31599"/>
    <n v="0.20739404869251579"/>
    <s v="No"/>
    <n v="35043291"/>
    <x v="1"/>
    <n v="320.39"/>
    <s v="AGC2PMSRLC3GK54AGSC3K4VQRNJA,AE6JJW7YL5O4AMNXCKPOXXC6PA3Q,AH4Y6H6PRTHH24FVECTXBUOCALYA,AELPPLMH55RVXKCSXTVPBOVOIX2A,AGOFVAWAS7B25ZHWYBLYIXX6FXBA,AG4HRUL6S4S7W4SSANHGXJKEBNKQ,AFI6J7FM55FQVJBAEQHVPNNQSKQA,AH3HPLFU4X7HBCFKBJZU2NOF24XQ"/>
  </r>
  <r>
    <s v="B003L62T7W"/>
    <x v="163"/>
    <s v="Computers&amp;Accessories|Accessories&amp;Peripherals|Keyboards,Mice&amp;InputDevices|Mice"/>
    <x v="2"/>
    <n v="279"/>
    <n v="375"/>
    <n v="0.26"/>
    <x v="2"/>
    <n v="31534"/>
    <n v="0.25600000000000001"/>
    <s v="No"/>
    <n v="11825250"/>
    <x v="0"/>
    <n v="319.64"/>
    <s v="AE6DY6YWTSSE3XNHDXZDGQM2JL2Q,AES3UPSNCD37JZLHZ3OIILRLLLCA,AESL7YEFFKTIZRBEDUCMD56K6VQA,AHEV734TKPP6CEJPWIMMHA65SL2A,AGBLMQ2TLWRDFQ32LGRIVVPYOQVQ,AHKUSAJGBXVQQSDC4RCKHF6PFODQ,AEPEJSIYSFPXKOXPS2QHZ7P5VCIA,AEU44FW4XJBDB33N4LYZMVLOUYOA"/>
  </r>
  <r>
    <s v="B01F25X6RQ"/>
    <x v="164"/>
    <s v="Electronics|Headphones,Earbuds&amp;Accessories|Headphones|In-Ear"/>
    <x v="0"/>
    <n v="499"/>
    <n v="499"/>
    <n v="0"/>
    <x v="5"/>
    <n v="31539"/>
    <n v="0"/>
    <s v="No"/>
    <n v="15737961"/>
    <x v="0"/>
    <n v="319.58999999999997"/>
    <s v="AFTS5BKDRY7Y23B27UVBE2V6TOHA,AHRIDJXYEBQS7MXFDZ7AAX3AACRQ,AEDHFXMKZMTSZUD6ZDT2EAIJBQUA,AHBMWXLEXHMD3QWGJ4BY7XIDEDUQ,AGVSEPNAZEEDAMS3QS6KVA7XYXXA,AG2ITB7GSXUQM6CODSEUDY2P64DQ,AG37JT3DBXZLS3HJHIAJZUA7A3LQ,AGYBSDZV56GWQP7LHLWIBBYLJF4Q"/>
  </r>
  <r>
    <s v="B01F262EUU"/>
    <x v="165"/>
    <s v="Electronics|Headphones,Earbuds&amp;Accessories|Headphones|In-Ear"/>
    <x v="0"/>
    <n v="949"/>
    <n v="999"/>
    <n v="0.05"/>
    <x v="5"/>
    <n v="31539"/>
    <n v="5.0050050050050053E-2"/>
    <s v="No"/>
    <n v="31507461"/>
    <x v="1"/>
    <n v="319.58999999999997"/>
    <s v="AFTS5BKDRY7Y23B27UVBE2V6TOHA,AHRIDJXYEBQS7MXFDZ7AAX3AACRQ,AEDHFXMKZMTSZUD6ZDT2EAIJBQUA,AHBMWXLEXHMD3QWGJ4BY7XIDEDUQ,AGVSEPNAZEEDAMS3QS6KVA7XYXXA,AG2ITB7GSXUQM6CODSEUDY2P64DQ,AG37JT3DBXZLS3HJHIAJZUA7A3LQ,AGYBSDZV56GWQP7LHLWIBBYLJF4Q"/>
  </r>
  <r>
    <s v="B00YMJ0OI8"/>
    <x v="166"/>
    <s v="Home&amp;Kitchen|Kitchen&amp;HomeAppliances|SmallKitchenAppliances|InductionCooktop"/>
    <x v="1"/>
    <n v="2148"/>
    <n v="3645"/>
    <n v="0.41"/>
    <x v="1"/>
    <n v="31388"/>
    <n v="0.41069958847736626"/>
    <s v="No"/>
    <n v="114409260"/>
    <x v="1"/>
    <n v="317.98"/>
    <s v="AHXSYSLVVATNHR4SWPLA3L63YUTQ,AFFX4KVZMUXIEDXAJRMDEXK2RUYQ,AFY52SCGUVXVGOTEYS4SI2DNI6LA,AG2ARPIPDP5V6IADKVV3L65PFDWQ,AHR4VCSSS3ASHLNKCARGYORIBO2A,AESMEEYPQQLSSH32LMFSEYGPETVQ,AFFMRURM355RMYWJADFZ5ALXRHUA,AGSB7TRZSONDCRCQI6SC3NVWFQPA"/>
  </r>
  <r>
    <s v="B09RKFBCV7"/>
    <x v="167"/>
    <s v="Electronics|WearableTechnology|SmartWatches"/>
    <x v="0"/>
    <n v="1999"/>
    <n v="7999"/>
    <n v="0.75"/>
    <x v="5"/>
    <n v="31305"/>
    <n v="0.75009376172021502"/>
    <s v="Yes"/>
    <n v="250408695"/>
    <x v="1"/>
    <n v="317.25"/>
    <s v="AGDI3CM73SM6W3GZTPAXJ23GNXUA,AF2WVFRQZPM6MC653VXOF46XYNSA,AERSG63VY4JYAZNAFLHC5YBE7QYA,AGD7FEEGW5JL5H2DY4PAHXBXEOBA,AEYPXM7M4FENXD3QMAU2DHWJQSMA,AFR23LRVE7CTSLJBHQFDNYMX5HFQ,AHSNDUCUGAHGPOTD4PIVFRZK3GBA,AEV2ZXYQ2Q4ZKT5EADCYWVI62Q5A"/>
  </r>
  <r>
    <s v="B09FKDH6FS"/>
    <x v="168"/>
    <s v="Electronics|Mobiles&amp;Accessories|Smartphones&amp;BasicMobiles|Smartphones"/>
    <x v="0"/>
    <n v="7499"/>
    <n v="7999"/>
    <n v="0.06"/>
    <x v="7"/>
    <n v="30907"/>
    <n v="6.250781347668459E-2"/>
    <s v="No"/>
    <n v="247225093"/>
    <x v="1"/>
    <n v="313.07"/>
    <s v="AFFOR2CVZKO4LFXRBJ2WEQXRHDKA,AEE5DT5BRBCBX27LOGB5EIX3GVHQ,AHCHD46P252E5T27D26CGOAVD4PQ,AEMUIOWHXS3X7TCLNOURVJFTE2BA,AGWO67H5CHGZF5AAAUAD5QQCZODQ,AGFY3ZBTCRZXSPRR4NXXE7N2SKQQ,AFFVMKWXROYV7F5GCRX72SOBBEUQ,AEKAEWCGDYUP75CGK24GI3RWCBQQ"/>
  </r>
  <r>
    <s v="B07W6VWZ8C"/>
    <x v="169"/>
    <s v="Electronics|HomeAudio|Speakers|OutdoorSpeakers"/>
    <x v="0"/>
    <n v="899"/>
    <n v="1999"/>
    <n v="0.55000000000000004"/>
    <x v="1"/>
    <n v="30469"/>
    <n v="0.55027513756878443"/>
    <s v="Yes"/>
    <n v="60907531"/>
    <x v="1"/>
    <n v="308.79000000000002"/>
    <s v="AHICRWO4RPGT5JZX5X62PHKEIOAA,AELSKKUTL4Y2Q3KU5GP2L33XVMYA,AF34EG2TFEJSS6JCF6KVYXWFVKMQ,AFNLHG3TWOKXCUUSVQRLFJUO4EQQ,AGRLV5DOERPIHD7M2T4BROBCH5BA,AGSKNL5Y5BXTBFEM26LRS26MC32A,AH5PHT6FNGEAWO5L6B7DQSYHZMFQ,AEEFS3FOUKDT4GU4ERN6AOCMHTFQ"/>
  </r>
  <r>
    <s v="B08DDRGWTJ"/>
    <x v="170"/>
    <s v="Computers&amp;Accessories|Accessories&amp;Peripherals|Cables&amp;Accessories|Cables|USBCables"/>
    <x v="2"/>
    <n v="229"/>
    <n v="299"/>
    <n v="0.23"/>
    <x v="2"/>
    <n v="30411"/>
    <n v="0.23411371237458195"/>
    <s v="No"/>
    <n v="9092889"/>
    <x v="0"/>
    <n v="308.41000000000003"/>
    <s v="AHW6E5LQ2BDYOIVLAJGDH45J5V5Q,AF74RSGCHPZITVFSZN76K6GKPICA,AHDD7ZNB47QA2JLYU53HD4ML3VNQ,AHV3ELGDSOWBYUQLXSPDCSHBQRHQ,AEJU4L3ZM2GTILSJZZSNSF6VUOIA,AFVD66VQMSHPDT3A6HBBBGKRXBZA,AELKHQXVSSG6NHXLFJLLNEFRQQUQ,AGYSMAC6V6RFJJOHG2FIRPOZ6CSQ"/>
  </r>
  <r>
    <s v="B07YTNKVJQ"/>
    <x v="171"/>
    <s v="Computers&amp;Accessories|Accessories&amp;Peripherals|Cables&amp;Accessories|Cables|USBCables"/>
    <x v="2"/>
    <n v="499"/>
    <n v="1299"/>
    <n v="0.62"/>
    <x v="2"/>
    <n v="30411"/>
    <n v="0.61585835257890686"/>
    <s v="Yes"/>
    <n v="39503889"/>
    <x v="0"/>
    <n v="308.41000000000003"/>
    <s v="AHW6E5LQ2BDYOIVLAJGDH45J5V5Q,AF74RSGCHPZITVFSZN76K6GKPICA,AHDD7ZNB47QA2JLYU53HD4ML3VNQ,AHV3ELGDSOWBYUQLXSPDCSHBQRHQ,AEJU4L3ZM2GTILSJZZSNSF6VUOIA,AFVD66VQMSHPDT3A6HBBBGKRXBZA,AELKHQXVSSG6NHXLFJLLNEFRQQUQ,AGYSMAC6V6RFJJOHG2FIRPOZ6CSQ"/>
  </r>
  <r>
    <s v="B09TBCVJS3"/>
    <x v="172"/>
    <s v="Electronics|WearableTechnology|SmartWatches"/>
    <x v="0"/>
    <n v="5998"/>
    <n v="7999"/>
    <n v="0.25"/>
    <x v="5"/>
    <n v="30355"/>
    <n v="0.25015626953369169"/>
    <s v="No"/>
    <n v="242809645"/>
    <x v="1"/>
    <n v="307.75"/>
    <s v="AFCN4ZD2X2EVUUDSG4BMFT7YJA2A,AHDHRPKNTBSBYA3MRM5PYQVL32NA,AHVUIVUWUFPO7Q7OJKIUG2DA4BFA,AEXIJCTRTURULROTIL72CGUX3K4A,AH227Z3F4JYYTDOQOAYSZKNVWUKA"/>
  </r>
  <r>
    <s v="B09NVPSCQT"/>
    <x v="173"/>
    <s v="Electronics|WearableTechnology|SmartWatches"/>
    <x v="0"/>
    <n v="1599"/>
    <n v="3999"/>
    <n v="0.6"/>
    <x v="7"/>
    <n v="30254"/>
    <n v="0.60015003750937734"/>
    <s v="Yes"/>
    <n v="120985746"/>
    <x v="1"/>
    <n v="306.54000000000002"/>
    <s v="AF3JE3MHGVCOATHASUTMN3VGF3UQ,AEDSNOOD2D6SJAET2BTNBHLV2SSA,AGGTMAPT4WBWP2C62I6CGW22QNCA,AGC6NVLEXXVXAOMXP46RL2622EBA,AFMZPE7XRDTD4DOUAAMZOME6HG7A,AFOTHR4JPCQC4JXBR3WV4C6T5XHQ,AHHA3DXLSJ3LS57KWW56FPPV4OKA,AEJMCBDH3VXRL4SPYOC23J4OG6OA"/>
  </r>
  <r>
    <s v="B09PNKXSKF"/>
    <x v="174"/>
    <s v="Electronics|WearableTechnology|SmartWatches"/>
    <x v="0"/>
    <n v="1999"/>
    <n v="3990"/>
    <n v="0.5"/>
    <x v="7"/>
    <n v="30254"/>
    <n v="0.49899749373433583"/>
    <s v="No"/>
    <n v="120713460"/>
    <x v="1"/>
    <n v="306.54000000000002"/>
    <s v="AF3JE3MHGVCOATHASUTMN3VGF3UQ,AEDSNOOD2D6SJAET2BTNBHLV2SSA,AGGTMAPT4WBWP2C62I6CGW22QNCA,AGC6NVLEXXVXAOMXP46RL2622EBA,AFMZPE7XRDTD4DOUAAMZOME6HG7A,AFOTHR4JPCQC4JXBR3WV4C6T5XHQ,AHHA3DXLSJ3LS57KWW56FPPV4OKA,AEJMCBDH3VXRL4SPYOC23J4OG6OA"/>
  </r>
  <r>
    <s v="B09NVPJ3P4"/>
    <x v="175"/>
    <s v="Electronics|WearableTechnology|SmartWatches"/>
    <x v="0"/>
    <n v="1999"/>
    <n v="3999"/>
    <n v="0.5"/>
    <x v="7"/>
    <n v="30254"/>
    <n v="0.50012503125781449"/>
    <s v="Yes"/>
    <n v="120985746"/>
    <x v="1"/>
    <n v="306.54000000000002"/>
    <s v="AF3JE3MHGVCOATHASUTMN3VGF3UQ,AEDSNOOD2D6SJAET2BTNBHLV2SSA,AGGTMAPT4WBWP2C62I6CGW22QNCA,AGC6NVLEXXVXAOMXP46RL2622EBA,AFMZPE7XRDTD4DOUAAMZOME6HG7A,AFOTHR4JPCQC4JXBR3WV4C6T5XHQ,AEJMCBDH3VXRL4SPYOC23J4OG6OA,AFE2254KL46HW7HEMQMQAGTC2LUA"/>
  </r>
  <r>
    <s v="B09NVPSCQT"/>
    <x v="173"/>
    <s v="Electronics|WearableTechnology|SmartWatches"/>
    <x v="0"/>
    <n v="1599"/>
    <n v="3999"/>
    <n v="0.6"/>
    <x v="7"/>
    <n v="30254"/>
    <n v="0.60015003750937734"/>
    <s v="Yes"/>
    <n v="120985746"/>
    <x v="1"/>
    <n v="306.54000000000002"/>
    <s v="AF3JE3MHGVCOATHASUTMN3VGF3UQ,AEDSNOOD2D6SJAET2BTNBHLV2SSA,AGGTMAPT4WBWP2C62I6CGW22QNCA,AGC6NVLEXXVXAOMXP46RL2622EBA,AFMZPE7XRDTD4DOUAAMZOME6HG7A,AFOTHR4JPCQC4JXBR3WV4C6T5XHQ,AEJMCBDH3VXRL4SPYOC23J4OG6OA,AFE2254KL46HW7HEMQMQAGTC2LUA"/>
  </r>
  <r>
    <s v="B07SLMR1K6"/>
    <x v="176"/>
    <s v="Computers&amp;Accessories|ExternalDevices&amp;DataStorage|PenDrives"/>
    <x v="2"/>
    <n v="519"/>
    <n v="1350"/>
    <n v="0.62"/>
    <x v="2"/>
    <n v="30058"/>
    <n v="0.61555555555555552"/>
    <s v="Yes"/>
    <n v="40578300"/>
    <x v="1"/>
    <n v="304.88"/>
    <s v="AHTYSJ2UVZO5LT77K37P423ZMQXQ,AHYQION7F7POWPGNNAFXPK64RSNQ,AHKUNPS4ZAWFCFMIOFSKV5LF7IOA,AH4O4H2WHIKNWUYTERTGOH4FFY7A,AFIS2LYGKHAXZN6NFF2JJI2M4TBA,AFQLKJFTCAK4X2YI2B72OID4IVLA,AHQIKKPBVNWP27JVQYZSYMEG6XAA,AGKYYB6ZSV2OI4BSXLKISFSFLGUA"/>
  </r>
  <r>
    <s v="B005LJQMCK"/>
    <x v="177"/>
    <s v="Electronics|HomeTheater,TV&amp;Video|Accessories|Cables|OpticalCables"/>
    <x v="0"/>
    <n v="416"/>
    <n v="599"/>
    <n v="0.31"/>
    <x v="5"/>
    <n v="30023"/>
    <n v="0.30550918196994992"/>
    <s v="No"/>
    <n v="17983777"/>
    <x v="0"/>
    <n v="304.43"/>
    <s v="AG44ZU44LAA7BHECDW5VB2ZMEP2A,AGP33PWKFF63FWCVM7D7LPQHFGLQ,AGVLBEJH5PAT5HSTWGHSFXU5D5ZA,AFTC5SKWCK3WMQKPPUNHEUCBJVLA,AGICMMOTS42OFSDTZOVJ4C5P3LEA,AE3GIVX24R4R67DU2MXLX24XYCIQ,AEL5WI53X4OUCZBTBH5Z7SNT63YA,AHLCFOXSW7PKG6NWJAYZXJJBHCPQ"/>
  </r>
  <r>
    <s v="B005LJQMZC"/>
    <x v="178"/>
    <s v="Electronics|HomeTheater,TV&amp;Video|Accessories|Cables|OpticalCables"/>
    <x v="0"/>
    <n v="486"/>
    <n v="1999"/>
    <n v="0.76"/>
    <x v="5"/>
    <n v="30023"/>
    <n v="0.75687843921960984"/>
    <s v="Yes"/>
    <n v="60015977"/>
    <x v="0"/>
    <n v="304.43"/>
    <s v="AG44ZU44LAA7BHECDW5VB2ZMEP2A,AGP33PWKFF63FWCVM7D7LPQHFGLQ,AGVLBEJH5PAT5HSTWGHSFXU5D5ZA,AFTC5SKWCK3WMQKPPUNHEUCBJVLA,AGICMMOTS42OFSDTZOVJ4C5P3LEA,AE3GIVX24R4R67DU2MXLX24XYCIQ,AEL5WI53X4OUCZBTBH5Z7SNT63YA,AHLCFOXSW7PKG6NWJAYZXJJBHCPQ"/>
  </r>
  <r>
    <s v="B01GGKZ0V6"/>
    <x v="179"/>
    <s v="Computers&amp;Accessories|Accessories&amp;Peripherals|Cables&amp;Accessories|Cables|USBCables"/>
    <x v="2"/>
    <n v="329"/>
    <n v="845"/>
    <n v="0.61"/>
    <x v="5"/>
    <n v="29746"/>
    <n v="0.61065088757396446"/>
    <s v="Yes"/>
    <n v="25135370"/>
    <x v="0"/>
    <n v="301.65999999999997"/>
    <s v="AEITVIFC7WZAEQDIVWPB4KUGKLRQ,AHQVFZCGAMMHEBBOY4SXBSRF3ZDQ,AECB6RAIS3NCSRCNMUWNZAQARNMA,AE43KS43Y6L62UBGG6K64AD5OISA,AGCBWB4YSTCDFAERTYIJ52KVW6EQ,AGPWASWUND4PQYWAP6ICZEPQCWZA,AFHT4L657CBTBKZ2UZEYQBAROXNA,AFQEZSS2I5IGAKZY3Y3CGDZLCJIA"/>
  </r>
  <r>
    <s v="B01GGKZ4NU"/>
    <x v="180"/>
    <s v="Computers&amp;Accessories|Accessories&amp;Peripherals|Cables&amp;Accessories|Cables|USBCables"/>
    <x v="2"/>
    <n v="549"/>
    <n v="995"/>
    <n v="0.45"/>
    <x v="5"/>
    <n v="29746"/>
    <n v="0.44824120603015077"/>
    <s v="No"/>
    <n v="29597270"/>
    <x v="1"/>
    <n v="301.65999999999997"/>
    <s v="AEITVIFC7WZAEQDIVWPB4KUGKLRQ,AHQVFZCGAMMHEBBOY4SXBSRF3ZDQ,AECB6RAIS3NCSRCNMUWNZAQARNMA,AE43KS43Y6L62UBGG6K64AD5OISA,AGCBWB4YSTCDFAERTYIJ52KVW6EQ,AGPWASWUND4PQYWAP6ICZEPQCWZA,AFHT4L657CBTBKZ2UZEYQBAROXNA,AFQEZSS2I5IGAKZY3Y3CGDZLCJIA"/>
  </r>
  <r>
    <s v="B09YV4MW2T"/>
    <x v="181"/>
    <s v="Electronics|WearableTechnology|SmartWatches"/>
    <x v="0"/>
    <n v="2199"/>
    <n v="9999"/>
    <n v="0.78"/>
    <x v="5"/>
    <n v="29478"/>
    <n v="0.78007800780078007"/>
    <s v="Yes"/>
    <n v="294750522"/>
    <x v="1"/>
    <n v="298.97999999999996"/>
    <s v="AEJQT5NMTAM2ZRPQDNGLOL6NTKRQ,AHIKFQ5VP6QGYQK3GJICMV4U7ULA,AHWEF3345QLMPIGGOW6VUYJZEFDQ,AFLEQIFCKD7EUBQTHJ7T7XF4MWMQ,AGOYRCQ3PNL2AIXWYLPSXVQYGJEA,AHLORXFV6I3JRBNER3O6DIOVWM5A,AH445QA3XXIV6FPASBU6OBICSLYQ,AHT6SE3YNTHR76UT4QDQKBHEH5EQ"/>
  </r>
  <r>
    <s v="B09YV3K34W"/>
    <x v="181"/>
    <s v="Electronics|WearableTechnology|SmartWatches"/>
    <x v="0"/>
    <n v="2199"/>
    <n v="9999"/>
    <n v="0.78"/>
    <x v="5"/>
    <n v="29472"/>
    <n v="0.78007800780078007"/>
    <s v="Yes"/>
    <n v="294690528"/>
    <x v="1"/>
    <n v="298.92"/>
    <s v="AEJQT5NMTAM2ZRPQDNGLOL6NTKRQ,AHIKFQ5VP6QGYQK3GJICMV4U7ULA,AHWEF3345QLMPIGGOW6VUYJZEFDQ,AFLEQIFCKD7EUBQTHJ7T7XF4MWMQ,AHLORXFV6I3JRBNER3O6DIOVWM5A,AH445QA3XXIV6FPASBU6OBICSLYQ,AHT6SE3YNTHR76UT4QDQKBHEH5EQ,AFFKCAWOTYV7EXKMDMQ5NVRRUV5Q"/>
  </r>
  <r>
    <s v="B09YV4MW2T"/>
    <x v="181"/>
    <s v="Electronics|WearableTechnology|SmartWatches"/>
    <x v="0"/>
    <n v="2199"/>
    <n v="9999"/>
    <n v="0.78"/>
    <x v="5"/>
    <n v="29471"/>
    <n v="0.78007800780078007"/>
    <s v="Yes"/>
    <n v="294680529"/>
    <x v="1"/>
    <n v="298.90999999999997"/>
    <s v="AEJQT5NMTAM2ZRPQDNGLOL6NTKRQ,AHIKFQ5VP6QGYQK3GJICMV4U7ULA,AHWEF3345QLMPIGGOW6VUYJZEFDQ,AFLEQIFCKD7EUBQTHJ7T7XF4MWMQ,AHLORXFV6I3JRBNER3O6DIOVWM5A,AH445QA3XXIV6FPASBU6OBICSLYQ,AHT6SE3YNTHR76UT4QDQKBHEH5EQ,AFFKCAWOTYV7EXKMDMQ5NVRRUV5Q"/>
  </r>
  <r>
    <s v="B07Q4QV1DL"/>
    <x v="182"/>
    <s v="Electronics|Mobiles&amp;Accessories|MobileAccessories|Stands"/>
    <x v="0"/>
    <n v="269"/>
    <n v="1499"/>
    <n v="0.82"/>
    <x v="3"/>
    <n v="28978"/>
    <n v="0.82054703135423612"/>
    <s v="Yes"/>
    <n v="43438022"/>
    <x v="0"/>
    <n v="294.27999999999997"/>
    <s v="AGGXWYRLPMULBPR7OXPEV6SNOMIQ,AHBKNSJNHRF22KZYCFRN4CQJG3EA,AELCNLLIFS2RDDTYTLT4KXJRIG5A,AHHS23JALEPKBIT7NAIJDAW3U5NA,AE4ECIOVJONHQF4A4G4GYNVQNPZQ,AHRWF3BGXKDJ4HR7NMPSC4BBMM6Q,AFJ7OTPT4MWWC3XXZCYYKIXEXFGA,AHU2SCYTK66DFVXSMANJZRT2LPKA"/>
  </r>
  <r>
    <s v="B088ZFJY82"/>
    <x v="183"/>
    <s v="Electronics|Mobiles&amp;Accessories|MobileAccessories|Stands"/>
    <x v="0"/>
    <n v="314"/>
    <n v="1499"/>
    <n v="0.79"/>
    <x v="3"/>
    <n v="28978"/>
    <n v="0.79052701801200798"/>
    <s v="Yes"/>
    <n v="43438022"/>
    <x v="0"/>
    <n v="294.27999999999997"/>
    <s v="AGGXWYRLPMULBPR7OXPEV6SNOMIQ,AHBKNSJNHRF22KZYCFRN4CQJG3EA,AELCNLLIFS2RDDTYTLT4KXJRIG5A,AHHS23JALEPKBIT7NAIJDAW3U5NA,AE4ECIOVJONHQF4A4G4GYNVQNPZQ,AHRWF3BGXKDJ4HR7NMPSC4BBMM6Q,AFJ7OTPT4MWWC3XXZCYYKIXEXFGA,AHU2SCYTK66DFVXSMANJZRT2LPKA"/>
  </r>
  <r>
    <s v="B00ZYLMQH0"/>
    <x v="184"/>
    <s v="Computers&amp;Accessories|Accessories&amp;Peripherals|Keyboards,Mice&amp;InputDevices|Keyboards"/>
    <x v="2"/>
    <n v="549"/>
    <n v="1799"/>
    <n v="0.69"/>
    <x v="2"/>
    <n v="28829"/>
    <n v="0.69483046136742632"/>
    <s v="Yes"/>
    <n v="51863371"/>
    <x v="1"/>
    <n v="292.59000000000003"/>
    <s v="AF2PEMNSWZSUIHRAPJGOPJ7GAF6A,AHJATMZUL2L2MVZDRBBE2YCLSDUQ,AHMCOOZB4T62PFVOC5KYTRN7AKCA,AHO6HF6W242DPCOUL337SAZ4RFWA,AEPIMKMLGRFWLU7CETWUPBCLFR7Q,AGT4OV5ZEJELU6LGJ3SVHQBHUBYQ,AGBJZG3XMZ3WPI7FY2DLYYXSBUNQ,AHG4NWCAUQ7X2Q2OYOIB5WRNPHWQ"/>
  </r>
  <r>
    <s v="B0974H97TJ"/>
    <x v="185"/>
    <s v="Computers&amp;Accessories|Accessories&amp;Peripherals|Cables&amp;Accessories|Cables|USBCables"/>
    <x v="2"/>
    <n v="299"/>
    <n v="799"/>
    <n v="0.63"/>
    <x v="0"/>
    <n v="28791"/>
    <n v="0.62578222778473092"/>
    <s v="Yes"/>
    <n v="23004009"/>
    <x v="0"/>
    <n v="292.31"/>
    <s v="AHDJJLKORMH72SSEBWOVAKE66EHA,AHEONKS6KOZ4SIOZNOLYFGQBXU4A,AEUPILALWUFFD34CNWRYX4PFQKSA,AEKWBYGLEXUNRAJKVPO6HMF52W7A,AETM4APJU6TQILR5HKP3CSPYQL5A,AFOGCVLE7W7ZM5OW3XW7JXCNSIVA,AFLFHQMJXDKP4FNRZVNDLBCI7ULA,AGLH5KPYCT4MGPQ34MNWKLR6NXEA"/>
  </r>
  <r>
    <s v="B08NCKT9FG"/>
    <x v="186"/>
    <s v="Computers&amp;Accessories|Accessories&amp;Peripherals|Cables&amp;Accessories|Cables|USBCables"/>
    <x v="2"/>
    <n v="299"/>
    <n v="798"/>
    <n v="0.63"/>
    <x v="0"/>
    <n v="28791"/>
    <n v="0.62531328320802004"/>
    <s v="Yes"/>
    <n v="22975218"/>
    <x v="0"/>
    <n v="292.31"/>
    <s v="AHDJJLKORMH72SSEBWOVAKE66EHA,AHEONKS6KOZ4SIOZNOLYFGQBXU4A,AEUPILALWUFFD34CNWRYX4PFQKSA,AEKWBYGLEXUNRAJKVPO6HMF52W7A,AETM4APJU6TQILR5HKP3CSPYQL5A,AFOGCVLE7W7ZM5OW3XW7JXCNSIVA,AFLFHQMJXDKP4FNRZVNDLBCI7ULA,AGLH5KPYCT4MGPQ34MNWKLR6NXEA"/>
  </r>
  <r>
    <s v="B08Y5QJXSR"/>
    <x v="187"/>
    <s v="Home&amp;Kitchen|Heating,Cooling&amp;AirQuality|Fans|CeilingFans"/>
    <x v="1"/>
    <n v="3569"/>
    <n v="5190"/>
    <n v="0.31"/>
    <x v="2"/>
    <n v="28629"/>
    <n v="0.31233140655105973"/>
    <s v="No"/>
    <n v="148584510"/>
    <x v="1"/>
    <n v="290.59000000000003"/>
    <s v="AENFBKCVXFCSNELMZME3E3W7WNOA,AH2NF4GWIFI5TVCUTHW3Q3X7EUXQ,AHEFKTS3MRG4AW4YSYD2OBMREP6A,AF6X6534MZ5EQH6PSVVTGHH7WGSA,AHGDO2HIQNPHLHJND5EY3GSLNG4A,AGZNOQWZ5NBBOPJYUSKJSY3QDHWA,AGUVJ34ZNNM5AYHUUPSW4LCMUQMQ,AFISSFINCYUYWGRYU3I7QVNL6JCA"/>
  </r>
  <r>
    <s v="B015OW3M1W"/>
    <x v="188"/>
    <s v="Electronics|HomeTheater,TV&amp;Video|Accessories|Cables|HDMICables"/>
    <x v="0"/>
    <n v="799"/>
    <n v="1700"/>
    <n v="0.53"/>
    <x v="1"/>
    <n v="28638"/>
    <n v="0.53"/>
    <s v="Yes"/>
    <n v="48684600"/>
    <x v="1"/>
    <n v="290.48"/>
    <s v="AGLZUIR2UEQJFHZ6KGUGFYPYINNQ,AERVECDPABKJA75A3HLMML7JAQMQ,AEPQHZHEBKKLM6Q7IKBZNILWVCBA,AEXRU5ZQWDY2IGNVAFOF4UJQ6JQQ,AFBB545QU2N2BJW3PGXCROIDXIIQ,AEFANDDI6JRPXAGKHLQH2TV6A53A,AEA6472BE7C24EQJU3GKJNILU27A,AE2PQX6JEE6UW7QB6SNEYP3TAXLQ"/>
  </r>
  <r>
    <s v="B08D11DZ2W"/>
    <x v="189"/>
    <s v="Electronics|Headphones,Earbuds&amp;Accessories|Headphones|In-Ear"/>
    <x v="0"/>
    <n v="1499"/>
    <n v="8999"/>
    <n v="0.83"/>
    <x v="8"/>
    <n v="28324"/>
    <n v="0.83342593621513505"/>
    <s v="Yes"/>
    <n v="254887676"/>
    <x v="1"/>
    <n v="286.94"/>
    <s v="AEHQYGI5L4FFALBMC5XMT5KXSZCA,AGRR24ZLDUPIJY24ZNQ6KIOYPY4A,AHM342MR54IYOKXJGG5MN53GQQDQ,AFOE32RXBAXIE4XHWXU564FUZT5Q,AF4EXZGWO5Y622TNNQ4LPS6LLG5A,AF3VOU2M55QKFJVDQDNOWKFKOBCA,AGXDNBVCES7HTOHR2K4UBUFUAI3A,AH3XUGDVTNMIHGLJDQIRLHEY54HA"/>
  </r>
  <r>
    <s v="B014SZO90Y"/>
    <x v="190"/>
    <s v="Electronics|GeneralPurposeBatteries&amp;BatteryChargers|DisposableBatteries"/>
    <x v="0"/>
    <n v="266"/>
    <n v="315"/>
    <n v="0.16"/>
    <x v="3"/>
    <n v="28030"/>
    <n v="0.15555555555555556"/>
    <s v="No"/>
    <n v="8829450"/>
    <x v="0"/>
    <n v="284.8"/>
    <s v="AF37SWB5BJAXD6F2Q74M6HJIHADA,AFP7XI3X4GGJVQCYYPJZ3Y3KZJFA,AFC5CQXBCJCOU4VWPCMLLQV5NJRA,AF5L22PGGUCE6JRZN7Q6CZJMMH5A,AEZQUPHUINOCTERMXT3HOTVPLYGQ,AGLYWTUJ7XAWSKGMRXZEMUHNN3QA,AF2GJR4HSNPC5E7MMHUMDK5QR4PA,AHR6Y7I727FA6UYUHTZYNGOGDV2A"/>
  </r>
  <r>
    <s v="B08VB57558"/>
    <x v="191"/>
    <s v="Electronics|Mobiles&amp;Accessories|Smartphones&amp;BasicMobiles|Smartphones"/>
    <x v="0"/>
    <n v="37990"/>
    <n v="74999"/>
    <n v="0.49"/>
    <x v="5"/>
    <n v="27790"/>
    <n v="0.49345991279883733"/>
    <s v="No"/>
    <n v="2084222210"/>
    <x v="1"/>
    <n v="282.09999999999997"/>
    <s v="AEGEOVAES62OFGQTSPSDSQ5U7SHA,AGMBYTP5MS3JCQZ2NHRA3L2FTC6A"/>
  </r>
  <r>
    <s v="B0B3RRWSF6"/>
    <x v="192"/>
    <s v="Electronics|WearableTechnology|SmartWatches"/>
    <x v="0"/>
    <n v="1998"/>
    <n v="9999"/>
    <n v="0.8"/>
    <x v="2"/>
    <n v="27709"/>
    <n v="0.80018001800180016"/>
    <s v="Yes"/>
    <n v="277062291"/>
    <x v="1"/>
    <n v="281.39"/>
    <s v="AHUGCKS7YANTMDYINXQG2UDTU4JQ,AGHQ2VHXMPWZV5SV25S5N3OENXSQ,AH3GZWZM5RVOFCJCXRU7QFBAJ5NQ,AGQ2RWOECSEFEQMIGE7VTXP65OKQ,AEVUBEFT2MRH2PRVW53SJEL7H42A,AENY7L4XGCQMI627A27G3NVIBJNA,AHQISETKX3OXMZ4IX3YO7YV4UZ6Q,AGESGUTIYJQOZ7PU563DHLYSPRTQ"/>
  </r>
  <r>
    <s v="B0B3RS9DNF"/>
    <x v="192"/>
    <s v="Electronics|WearableTechnology|SmartWatches"/>
    <x v="0"/>
    <n v="1999"/>
    <n v="9999"/>
    <n v="0.8"/>
    <x v="2"/>
    <n v="27704"/>
    <n v="0.80008000800080004"/>
    <s v="Yes"/>
    <n v="277012296"/>
    <x v="1"/>
    <n v="281.34000000000003"/>
    <s v="AHUGCKS7YANTMDYINXQG2UDTU4JQ,AGHQ2VHXMPWZV5SV25S5N3OENXSQ,AH3GZWZM5RVOFCJCXRU7QFBAJ5NQ,AGQ2RWOECSEFEQMIGE7VTXP65OKQ,AEVUBEFT2MRH2PRVW53SJEL7H42A,AENY7L4XGCQMI627A27G3NVIBJNA,AHQISETKX3OXMZ4IX3YO7YV4UZ6Q,AGESGUTIYJQOZ7PU563DHLYSPRTQ"/>
  </r>
  <r>
    <s v="B0B3RRWSF6"/>
    <x v="192"/>
    <s v="Electronics|WearableTechnology|SmartWatches"/>
    <x v="0"/>
    <n v="1998"/>
    <n v="9999"/>
    <n v="0.8"/>
    <x v="2"/>
    <n v="27696"/>
    <n v="0.80018001800180016"/>
    <s v="Yes"/>
    <n v="276932304"/>
    <x v="1"/>
    <n v="281.26"/>
    <s v="AHUGCKS7YANTMDYINXQG2UDTU4JQ,AGHQ2VHXMPWZV5SV25S5N3OENXSQ,AH3GZWZM5RVOFCJCXRU7QFBAJ5NQ,AGQ2RWOECSEFEQMIGE7VTXP65OKQ,AEVUBEFT2MRH2PRVW53SJEL7H42A,AENY7L4XGCQMI627A27G3NVIBJNA,AHQISETKX3OXMZ4IX3YO7YV4UZ6Q,AGESGUTIYJQOZ7PU563DHLYSPRTQ"/>
  </r>
  <r>
    <s v="B0B3RSDSZ3"/>
    <x v="192"/>
    <s v="Electronics|WearableTechnology|SmartWatches"/>
    <x v="0"/>
    <n v="1999"/>
    <n v="9999"/>
    <n v="0.8"/>
    <x v="2"/>
    <n v="27696"/>
    <n v="0.80008000800080004"/>
    <s v="Yes"/>
    <n v="276932304"/>
    <x v="1"/>
    <n v="281.26"/>
    <s v="AHUGCKS7YANTMDYINXQG2UDTU4JQ,AGHQ2VHXMPWZV5SV25S5N3OENXSQ,AH3GZWZM5RVOFCJCXRU7QFBAJ5NQ,AGQ2RWOECSEFEQMIGE7VTXP65OKQ,AEVUBEFT2MRH2PRVW53SJEL7H42A,AENY7L4XGCQMI627A27G3NVIBJNA,AHQISETKX3OXMZ4IX3YO7YV4UZ6Q,AGESGUTIYJQOZ7PU563DHLYSPRTQ"/>
  </r>
  <r>
    <s v="B084872DQY"/>
    <x v="193"/>
    <s v="Electronics|HomeTheater,TV&amp;Video|Televisions|SmartTelevisions"/>
    <x v="0"/>
    <n v="14999"/>
    <n v="14999"/>
    <n v="0"/>
    <x v="2"/>
    <n v="27508"/>
    <n v="0"/>
    <s v="No"/>
    <n v="412592492"/>
    <x v="1"/>
    <n v="279.38"/>
    <s v="AG2CJB47VQE4AVBUYWE7TYPVMYHQ,AF22S3IGZ42YVFNOUDYNCLY4PPQA,AGXGNV2SG2KY4LW4NEOUHYHRYMBA,AEKFLRYWL3QNVPL7XAUSHYTELVEA,AFKK5EPGR2CMH2TV2EUSQM4END4A,AG6KUA5QTEDKKUOCTE2UCBTYFTQA,AET4Z7TNR2S4KEE6OHUGLTJQMNFA,AFULLSOLYZR7NWX4TA6GFPF2UQAQ"/>
  </r>
  <r>
    <s v="B082FTPRSK"/>
    <x v="194"/>
    <s v="Computers&amp;Accessories|Accessories&amp;Peripherals|LaptopAccessories|CoolingPads"/>
    <x v="2"/>
    <n v="999"/>
    <n v="1999"/>
    <n v="0.5"/>
    <x v="5"/>
    <n v="27441"/>
    <n v="0.5002501250625313"/>
    <s v="Yes"/>
    <n v="54854559"/>
    <x v="1"/>
    <n v="278.61"/>
    <s v="AEKJYGHV46KB5CVLQS54Y77VRNDA,AGDONPW67V5WB44YKDWUNIOUCVOQ,AH2G773PSDMH6YDWZTQV46JBDUQA,AGH6Q37L7DIEWBSU3EIR5G2M2IYQ,AFOJCT5TZP6RXPWS6JH3AA6XLGFQ,AH5MGTEZZ3XQQ2VDXWYOWDBBOAOQ,AECQAMC4JK52F4BZZJ23CKZEWXNQ,AFMLNZDRKLSCQYTW64DIOGHX4ZXA"/>
  </r>
  <r>
    <s v="B07BRKK9JQ"/>
    <x v="195"/>
    <s v="Computers&amp;Accessories|Accessories&amp;Peripherals|Keyboards,Mice&amp;InputDevices|Keyboard&amp;MouseSets"/>
    <x v="2"/>
    <n v="1299"/>
    <n v="1599"/>
    <n v="0.19"/>
    <x v="2"/>
    <n v="27223"/>
    <n v="0.18761726078799248"/>
    <s v="No"/>
    <n v="43529577"/>
    <x v="1"/>
    <n v="276.53000000000003"/>
    <s v="AHEPPTU7YZ4YNMCKFBT5PG7W2CHQ,AG7URP5PKDSGZQUIBSSSVTQCYDBQ,AGVHA7GWJH65MLMZ6UEFQFPFEABA,AEZJ7W36ANQVE7DVQAVPDAMMK65Q,AGLLWVAI4Z22HEY37TBOWCHYNVMQ,AG4KCGZMX3RVD6WWOR4USWIW5P6Q,AHI7MAEVGKFALD52EV265L5ZZXTQ,AFGEKEI73SEGJGTUTZCS35U5UJXQ"/>
  </r>
  <r>
    <s v="B003B00484"/>
    <x v="196"/>
    <s v="Electronics|GeneralPurposeBatteries&amp;BatteryChargers|RechargeableBatteries"/>
    <x v="0"/>
    <n v="399"/>
    <n v="499"/>
    <n v="0.2"/>
    <x v="2"/>
    <n v="27201"/>
    <n v="0.20040080160320642"/>
    <s v="No"/>
    <n v="13573299"/>
    <x v="0"/>
    <n v="276.31"/>
    <s v="AG2ICOYPSOV5SGBKFEYHGKCNK7PA,AGJ3OQ4X262D3MAQZ3CLCRVR5R3Q,AGWXCIC2IWWGNN5I4QTFMPSLSTHQ,AHG33NYBIPVHA7BABNXDT4NDZBMQ,AFWPPZRH2WVNMVTLFNXMAJCTTVFA,AG7Y7ZU2S5Y2H7UJX6AFGQSRB7ZQ,AHAVRPA7Z3PKTTWVBVUISCKI7RYQ,AHKW7DR7CHI2WL772IRNUK3SOAUA"/>
  </r>
  <r>
    <s v="B09JPC82QC"/>
    <x v="197"/>
    <s v="Electronics|HomeTheater,TV&amp;Video|Televisions|SmartTelevisions"/>
    <x v="0"/>
    <n v="19999"/>
    <n v="34999"/>
    <n v="0.43"/>
    <x v="2"/>
    <n v="27151"/>
    <n v="0.428583673819252"/>
    <s v="No"/>
    <n v="950257849"/>
    <x v="1"/>
    <n v="275.81"/>
    <s v="AHB43CZ4RHLJ5S6CBOWX6MEI7J4Q,AHP24JLRZ2DTLBEX22A6DVUJDSBA,AGLKKKJCKHZ32S7MCK46JWDZ2A3A,AHXCZCBKCKFAOJJ2GOCQS3OKPQOQ,AHZ4UBDUCUMY6IGCR67LB4P5RBXA,AHCGV72I3RKXOSSUNK3SQOB677NA,AFTCOTLY72MCSV5WHMHSZ67ZZG6A,AEF55HUCR2L3DMBXVV4SGD55JKIQ"/>
  </r>
  <r>
    <s v="B07N42JB4S"/>
    <x v="198"/>
    <s v="Electronics|Cameras&amp;Photography|Accessories|Tripods&amp;Monopods|Tabletop&amp;TravelTripods"/>
    <x v="0"/>
    <n v="799"/>
    <n v="3990"/>
    <n v="0.8"/>
    <x v="2"/>
    <n v="27139"/>
    <n v="0.79974937343358399"/>
    <s v="Yes"/>
    <n v="108284610"/>
    <x v="1"/>
    <n v="275.69"/>
    <s v="AEDCAWW6MGT4UO4RRH7NOK3EH5SA,AFMZX4QR2GN2JMC5GZS66RJM4YTQ,AFLG2PW5COQFF4ALCTWAHMWQ5XBQ,AGT75OEHIEIVEH3WH3ARDJGVUM2Q,AEZW37RE5IIP2MCYW7NCWO3CTJCA,AFGLU4AR4M7DZADQJX5SUGNZW7UQ,AG6YU7BHITXUFJ22336KYWROTZKA,AFWHBJHINMLO6RESQFNCY27BFGHQ"/>
  </r>
  <r>
    <s v="B0949SBKMP"/>
    <x v="199"/>
    <s v="Electronics|WearableTechnology|SmartWatches"/>
    <x v="0"/>
    <n v="1799"/>
    <n v="6990"/>
    <n v="0.74"/>
    <x v="7"/>
    <n v="26880"/>
    <n v="0.74263233190271816"/>
    <s v="Yes"/>
    <n v="187891200"/>
    <x v="1"/>
    <n v="272.8"/>
    <s v="AES2J44MJ3FMUE6NIAJTOUQCQIWA,AHQ7LIIQZN6O7YA3EYZ7SV2RIYFQ,AH63HFCY2DBQCGPIVKPHXNHTA7WA,AFYA4YKSMUOYCP7QOKA4UULLVOVQ,AGBNZJLZPYRHG5ZBJ4XSL4ZIUUMQ,AFVC6JKNNPRKNPVSGTKTDVE6S7KA,AHYE26O7K6TJKC36JVCCCL27UJPA,AH6B3XKTUGRPKW7TPUVUY46L5WYQ"/>
  </r>
  <r>
    <s v="B095RTJH1M"/>
    <x v="200"/>
    <s v="Electronics|Mobiles&amp;Accessories|MobileAccessories|Maintenance,Upkeep&amp;Repairs|ScreenProtectors"/>
    <x v="0"/>
    <n v="999"/>
    <n v="2899"/>
    <n v="0.66"/>
    <x v="12"/>
    <n v="26603"/>
    <n v="0.65539841324594683"/>
    <s v="Yes"/>
    <n v="77122097"/>
    <x v="1"/>
    <n v="270.63"/>
    <s v="AFDITJCB5D4EOPYZKGP5RGRJFVLA,AHFCEAPRZ44PZ2EVRAJ5SBCDGSBA,AFXDLSR7SKWLB4PKF5SSF5Q27WIQ,AHHBQDFH6KWPFVI3SBXHZNTYK3XQ,AFLRNKKT3DOOAGGWGYWTKEQMGZXA,AGYKT5FSJDBCXWNU74MA2M4OGXKA,AHPYSN2CUNOSXL6BZG6G2LFLV27A,AFJXJVGLO27UBT2KSFMXD2QDKGZA"/>
  </r>
  <r>
    <s v="B00LVMTA2A"/>
    <x v="201"/>
    <s v="Electronics|GeneralPurposeBatteries&amp;BatteryChargers"/>
    <x v="0"/>
    <n v="225"/>
    <n v="250"/>
    <n v="0.1"/>
    <x v="0"/>
    <n v="26556"/>
    <n v="0.1"/>
    <s v="No"/>
    <n v="6639000"/>
    <x v="0"/>
    <n v="269.95999999999998"/>
    <s v="AH3MVZYHGOVNKO5T5EWVT4HK6M7A,AEDGEVRXRPJZOKCKYHPSRPYFIDZA,AG5ZMUHXVOUVN5BBEDWNN56JLUVA,AF3QHAZ5V36AO5PE6AQGFZZSDCCQ,AFCLK65T5NMGQV7RXN3QJTOYNTNA,AHHZ7KJRSXG4SOCT5CYSHO3DWDMA,AEWZXQYKDB6JJD653R4I3TOIJXHQ,AEWMRL2WQK2553OVVG4CKRWSNYHA"/>
  </r>
  <r>
    <s v="B01GZSQJPA"/>
    <x v="202"/>
    <s v="Home&amp;Kitchen|Kitchen&amp;HomeAppliances|SmallKitchenAppliances|MixerGrinders"/>
    <x v="1"/>
    <n v="3699"/>
    <n v="4295"/>
    <n v="0.14000000000000001"/>
    <x v="1"/>
    <n v="26543"/>
    <n v="0.13876600698486613"/>
    <s v="No"/>
    <n v="114002185"/>
    <x v="1"/>
    <n v="269.53000000000003"/>
    <s v="AHKAX2IH662IVTVKNQJC356T3D6Q,AG6I6TM63SHK4H2BFN4VQREFP6TA,AGBOXTHG2BN67HMZCECCRG2PEJ3Q,AF5M4O2XSTVJINIWN7PC25HM625A,AHLAYQQK6ENDYDCMO5IZFMROZKZA,AG2SYAYMSOBCNG26IZLXO2QVFIDQ,AFM5RRUS4OSG5GUU4HJH2GLUZWYQ,AG5VYWN77PG2COOPPEMMZIOFVR3Q"/>
  </r>
  <r>
    <s v="B08HQL67D6"/>
    <x v="203"/>
    <s v="Computers&amp;Accessories|Accessories&amp;Peripherals|LaptopAccessories|Lapdesks"/>
    <x v="2"/>
    <n v="599"/>
    <n v="599"/>
    <n v="0"/>
    <x v="7"/>
    <n v="26423"/>
    <n v="0"/>
    <s v="No"/>
    <n v="15827377"/>
    <x v="1"/>
    <n v="268.23"/>
    <s v="AHTBDJ3J72O3A3NQNV2OUTOXP36A,AFPYH3UF3GB4RNX3MX46AXFM2FTQ,AFDER5KTHQQR7JFESKR2BGL7N3FA,AHOVXBUFOZ5ZU5QYL5B26JZ6M6SA,AFSJ6X7ZQ3N3TLGPUCWW5U2DP73A,AHQAQBNZHEDXSAPJK3W3S2BAIDYQ,AGHPAJL4PEZZNE6X6JAKEBI2UG5Q,AH7BGAGRTSO5HVQAS4TWUXAV3G5A"/>
  </r>
  <r>
    <s v="B08C4Z69LN"/>
    <x v="204"/>
    <s v="Computers&amp;Accessories|Components|Memory"/>
    <x v="2"/>
    <n v="1792"/>
    <n v="3500"/>
    <n v="0.49"/>
    <x v="3"/>
    <n v="26194"/>
    <n v="0.48799999999999999"/>
    <s v="No"/>
    <n v="91679000"/>
    <x v="1"/>
    <n v="266.44"/>
    <s v="AHT3PNU446CPE3MJRLGDF5V2R5EA,AFM4NVMFZR7V3YHD54FEHQXFQBXA,AFZEG6L4GPWPLCNRA727ERKMBPBA,AF6ZV6WLSN2HCC3XHTVHZOMRRZ3Q,AEIRWUG67FDIYGZLFOLIOT3LAZ4A,AH67GVYCB2QS6CIQIZ7IFYKSMXCQ,AF7V4J7TH7SIZBZW2ZKS56QML76A,AGNGKPDG2KXIZC5EXKPKSBJTSBNQ"/>
  </r>
  <r>
    <s v="B00W56GLOQ"/>
    <x v="205"/>
    <s v="Home&amp;Kitchen|Kitchen&amp;HomeAppliances|SmallKitchenAppliances|JuicerMixerGrinders"/>
    <x v="1"/>
    <n v="2699"/>
    <n v="5000"/>
    <n v="0.46"/>
    <x v="7"/>
    <n v="26164"/>
    <n v="0.4602"/>
    <s v="No"/>
    <n v="130820000"/>
    <x v="1"/>
    <n v="265.64"/>
    <s v="AF6LIODHEVBNHSICH65AHW3Q5K6Q,AHHZ7QIHLGGULJCNSO6UZWGGA62Q,AHSCIEU3X72XOBAMBBZTYIEWEFSQ,AHOMYGLSLJLCOT7Z24PZSVJY3LJQ,AGAW2EDB3HCVCKBR6DVI33KGYI3Q,AGZPN7K6DUABDZNR6UPOWFJ2ISYQ,AHTKACMLCVKP56U5L6GITRGPXIIQ,AF5IOS4YT454ICNOPYIIRH4HAHMA"/>
  </r>
  <r>
    <s v="B075DB1F13"/>
    <x v="206"/>
    <s v="Electronics|GeneralPurposeBatteries&amp;BatteryChargers"/>
    <x v="0"/>
    <n v="1500"/>
    <n v="1500"/>
    <n v="0"/>
    <x v="0"/>
    <n v="25996"/>
    <n v="0"/>
    <s v="No"/>
    <n v="38994000"/>
    <x v="1"/>
    <n v="264.35999999999996"/>
    <s v="AEOZN7QHTHMBMPZ44PLKH7ML2GFA,AHBZTGUKAUVUWWRIX5NAR3LFRRDQ,AHBZTGUKAUVUWWRIX5NAR3LFRRDQ,AHXL7635W54KBJSQMVBH5NU5M5HQ,AE7ODFGTGXOJ43E766LIKWOZWYTA,AEME7YWZ3YMKQOAKJY6QV5XKRQXQ,AGMGMQ6LB27Y52XFBO7LZIGDTRQQ,AHJICOXQKSOPQGHIO62545GNPNNA"/>
  </r>
  <r>
    <s v="B07TR5HSR9"/>
    <x v="207"/>
    <s v="Computers&amp;Accessories|Accessories&amp;Peripherals|LaptopAccessories|Lapdesks"/>
    <x v="2"/>
    <n v="656"/>
    <n v="1499"/>
    <n v="0.56000000000000005"/>
    <x v="2"/>
    <n v="25903"/>
    <n v="0.56237491661107408"/>
    <s v="Yes"/>
    <n v="38828597"/>
    <x v="1"/>
    <n v="263.33"/>
    <s v="AGXE6V4HYRRDGH33H3NE7PGF4D4Q,AFDW67WRZ2IJI7LQQP47LWZJHHUA,AFQVWAIJE5R6L6CSOOEAZ4SB4LNA,AEY3BCCYNITGIMQHCNTZIYDPA77Q,AEIYOPETQ6QHPCWMGJIFDTC5FQIA,AFBICVVDSWHTB37XUM72SGTRRL5Q,AFPMPHWQ374TQ7ZCW3RUEVPQLVSA,AGAGJNDYID4G47KUQZVTWOGT55JA"/>
  </r>
  <r>
    <s v="B073BRXPZX"/>
    <x v="208"/>
    <s v="Computers&amp;Accessories|Accessories&amp;Peripherals|Keyboards,Mice&amp;InputDevices|Mice"/>
    <x v="2"/>
    <n v="289"/>
    <n v="590"/>
    <n v="0.51"/>
    <x v="0"/>
    <n v="25886"/>
    <n v="0.51016949152542368"/>
    <s v="Yes"/>
    <n v="15272740"/>
    <x v="0"/>
    <n v="263.26"/>
    <s v="AH5Y6ZCLABCUE2X6JBWZBNQO232A,AEWQXQDOQAMTNRLYVT65ODCFGMLQ,AEMMWXTPKDUDSHPWJAJWU7QUV6KA,AGGAGBP6E3H4EOJFHMKLV6UTDAFA,AFQDYNJV76K5BEIS7BWNA7HN4EIQ,AGBVG2PAA7ORCTFXCNEII55L66CA,AFVYZFTM3SUEGYESW55OJNGUAJVA,AGVKIL6EHMVCD6XP4SLWUBJRWGAQ"/>
  </r>
  <r>
    <s v="B08CFCK6CW"/>
    <x v="209"/>
    <s v="Electronics|Headphones,Earbuds&amp;Accessories|Headphones|In-Ear"/>
    <x v="0"/>
    <n v="1199"/>
    <n v="7999"/>
    <n v="0.85"/>
    <x v="11"/>
    <n v="25910"/>
    <n v="0.85010626328291039"/>
    <s v="Yes"/>
    <n v="207254090"/>
    <x v="1"/>
    <n v="262.70000000000005"/>
    <s v="AF6F5SXN6WZEJUZNPNBN7WYT5HPQ,AE5Q66OAQVOETNNHP2BPN5WIBVJA,AEH2RH7OIWT7S4QEODICS53N57KQ,AEHOWFK4BF6CWRRJDVZUZOVUL64Q,AFJ5LGRDRG2RMQGAD5BJC5YXQSJQ,AHTXV552AQKBQFWD55KKCHCNLVZA,AH2A7GWJRYJ67HRIGNYIKLIU3ORA,AEUXJKOEYXTPEXZALZOBJP3QBI3Q"/>
  </r>
  <r>
    <s v="B09T39K9YL"/>
    <x v="210"/>
    <s v="Electronics|Mobiles&amp;Accessories|Smartphones&amp;BasicMobiles|Smartphones"/>
    <x v="0"/>
    <n v="19999"/>
    <n v="24999"/>
    <n v="0.2"/>
    <x v="6"/>
    <n v="25824"/>
    <n v="0.20000800032001281"/>
    <s v="No"/>
    <n v="645574176"/>
    <x v="1"/>
    <n v="262.14"/>
    <s v="AHALPOEUQFGXEZR6NQ64ZI3EIYXA,AFJEOV652OA6P6CPXI6U34PC677A,AEMQXD272M5OGFOTZDB3PBM2KSWA,AHTNHTN3WQ3NHVW27TWJLRMQDG4A,AGXGWVE46AD3MXJRAA75U5VYV4VA,AEQIOSXDNEWT7VHJIRG5AVN2L7XA,AGZV3QEQWGL37PYNL6FF2FV25Z7A,AETFDFDDPV5V47KNM2ZNBXJ3BCJQ"/>
  </r>
  <r>
    <s v="B09T2WRLJJ"/>
    <x v="211"/>
    <s v="Electronics|Mobiles&amp;Accessories|Smartphones&amp;BasicMobiles|Smartphones"/>
    <x v="0"/>
    <n v="20999"/>
    <n v="26999"/>
    <n v="0.22"/>
    <x v="6"/>
    <n v="25824"/>
    <n v="0.22223045297973998"/>
    <s v="No"/>
    <n v="697222176"/>
    <x v="1"/>
    <n v="262.14"/>
    <s v="AHALPOEUQFGXEZR6NQ64ZI3EIYXA,AFJEOV652OA6P6CPXI6U34PC677A,AEMQXD272M5OGFOTZDB3PBM2KSWA,AHTNHTN3WQ3NHVW27TWJLRMQDG4A,AGXGWVE46AD3MXJRAA75U5VYV4VA,AEQIOSXDNEWT7VHJIRG5AVN2L7XA,AGZV3QEQWGL37PYNL6FF2FV25Z7A,AETFDFDDPV5V47KNM2ZNBXJ3BCJQ"/>
  </r>
  <r>
    <s v="B09T2S8X9C"/>
    <x v="212"/>
    <s v="Electronics|Mobiles&amp;Accessories|Smartphones&amp;BasicMobiles|Smartphones"/>
    <x v="0"/>
    <n v="22999"/>
    <n v="28999"/>
    <n v="0.21"/>
    <x v="6"/>
    <n v="25824"/>
    <n v="0.20690368633401152"/>
    <s v="No"/>
    <n v="748870176"/>
    <x v="1"/>
    <n v="262.14"/>
    <s v="AHALPOEUQFGXEZR6NQ64ZI3EIYXA,AFJEOV652OA6P6CPXI6U34PC677A,AEMQXD272M5OGFOTZDB3PBM2KSWA,AHTNHTN3WQ3NHVW27TWJLRMQDG4A,AGXGWVE46AD3MXJRAA75U5VYV4VA,AEQIOSXDNEWT7VHJIRG5AVN2L7XA,AGZV3QEQWGL37PYNL6FF2FV25Z7A,AETFDFDDPV5V47KNM2ZNBXJ3BCJQ"/>
  </r>
  <r>
    <s v="B012MQS060"/>
    <x v="213"/>
    <s v="Computers&amp;Accessories|Accessories&amp;Peripherals|Keyboards,Mice&amp;InputDevices|Keyboard&amp;MouseSets"/>
    <x v="2"/>
    <n v="1295"/>
    <n v="1795"/>
    <n v="0.28000000000000003"/>
    <x v="1"/>
    <n v="25771"/>
    <n v="0.2785515320334262"/>
    <s v="No"/>
    <n v="46258945"/>
    <x v="1"/>
    <n v="261.81"/>
    <s v="AGH2D3JCXGY6SY5ZWKOIDELCLUQA,AFK54CUHW2VKQOGOWQD432GXJJJQ,AGWBDFED7HKRTXHFQFNGFDN32GFA,AGVIQIEZRWOFT45FVFJS532GJDEA,AGTM5VJF6YXWQ6RW4Q4OUT2OCX3Q,AFI5C2KZCUJSWZLUFDDRAPMFJPSQ,AF4FIRN7RPMBEFPQGRYS36ZJWW7Q,AF4ZFHPSSQQNBOH2HMEA7ONW5GBA"/>
  </r>
  <r>
    <s v="B017PDR9N0"/>
    <x v="214"/>
    <s v="Computers&amp;Accessories|Accessories&amp;Peripherals|TabletAccessories|Stands"/>
    <x v="2"/>
    <n v="149"/>
    <n v="499"/>
    <n v="0.7"/>
    <x v="1"/>
    <n v="25607"/>
    <n v="0.70140280561122248"/>
    <s v="Yes"/>
    <n v="12777893"/>
    <x v="2"/>
    <n v="260.17"/>
    <s v="AHSVH7UVP3JM3CKGD7QPMP5ZXTNA,AHPQISIB2DAWTJO3NBJYFMEDERFQ,AHEVYUNLYXJXL5LUWGSH4XBESUJA,AEKJOTUYTW5GOZPGXAN7FOMQ6SUQ,AGYRWNDZCQ4RHAQ6YZIBCQDFMH7Q,AGEMPEOZMB2CNDKH3XBKWQ4NT6PA,AG37JNOSIVJOXSZEPVVPPBFCS56Q,AHHTWGSVW6ENNVUTEPAFHRLQJPFQ"/>
  </r>
  <r>
    <s v="B0756CLQWL"/>
    <x v="215"/>
    <s v="Computers&amp;Accessories|Accessories&amp;Peripherals|PCGamingPeripherals|Gamepads"/>
    <x v="2"/>
    <n v="1699"/>
    <n v="3999"/>
    <n v="0.57999999999999996"/>
    <x v="5"/>
    <n v="25488"/>
    <n v="0.57514378594648663"/>
    <s v="Yes"/>
    <n v="101926512"/>
    <x v="1"/>
    <n v="259.08"/>
    <s v="AFR7NDA6QYOPSCNJIDXRDRHJIYXA,AHHCHJMZSYKSIE6TTZMRNSBE7WTQ,AFSPQFXDIKOSTXLMOGOBF4WR4SPA,AGHBP6BZR4HZMOMFJ7O2A22EAEWA,AHIPJJAVOME7HM7PQCZAEOJRLLSQ,AFYOIOJCLIUTH3O47WX3UURCJZ2A,AFHSGENEII3KZX2B4PUT7PN4E2AQ,AHAMQ4BF5OY7VBA7DZTCFBRK7QPA"/>
  </r>
  <r>
    <s v="B07DGD4Z4C"/>
    <x v="216"/>
    <s v="Home&amp;Kitchen|Kitchen&amp;HomeAppliances|SmallKitchenAppliances|MixerGrinders"/>
    <x v="1"/>
    <n v="3499"/>
    <n v="5795"/>
    <n v="0.4"/>
    <x v="6"/>
    <n v="25340"/>
    <n v="0.39620362381363244"/>
    <s v="No"/>
    <n v="146845300"/>
    <x v="1"/>
    <n v="257.3"/>
    <s v="AHFKBN3ZZECQJAP2WEVEDSPH67CQ,AGKAHQZZVWL46MMG723MEZ2B5JXQ,AG77YVKGFFYDUVVPDE2TNAYYMKOA,AFEVFMYDEJHU4LZC5NIFNHXIBTHA,AFZFVBUJXA6PBKJ2FDOYPBEACFKA,AFSZBGFWEAXEDMC4FY3MQB43MSBQ,AGO5KIAIKOB2PPLPFLDLLDMGBQAA,AGY7KGVDNN7DDK5MP4CKRINLVGIA"/>
  </r>
  <r>
    <s v="B07W7Z6DVL"/>
    <x v="217"/>
    <s v="Electronics|HomeAudio|Speakers|OutdoorSpeakers"/>
    <x v="0"/>
    <n v="1499"/>
    <n v="2999"/>
    <n v="0.5"/>
    <x v="1"/>
    <n v="25262"/>
    <n v="0.50016672224074687"/>
    <s v="Yes"/>
    <n v="75760738"/>
    <x v="1"/>
    <n v="256.72000000000003"/>
    <s v="AHBISYTXOMEMKDTXVEKH57D2X3RA,AEOSGU32LYFVLXEHETK4QU4UDWEA,AE3MPP4472M7T34QT5674QU2XC3A,AHGDXMKQ7B3CJHLZ3GCXWMDMPGSQ,AF6OH7C5LOWQK2VR6DKMNSKHMUFQ,AFLY6EXAO7CNVWL2AVBQVO224Y3Q,AF6SSEMMZHBAKRV5BGIBKWRCNCTA,AHUMH22K5KBLNH2K2GA3EEXOWSPQ"/>
  </r>
  <r>
    <s v="B01J8S6X2I"/>
    <x v="218"/>
    <s v="Computers&amp;Accessories|Accessories&amp;Peripherals|Cables&amp;Accessories|Cables|DVICables"/>
    <x v="2"/>
    <n v="499"/>
    <n v="1100"/>
    <n v="0.55000000000000004"/>
    <x v="0"/>
    <n v="25177"/>
    <n v="0.54636363636363638"/>
    <s v="Yes"/>
    <n v="27694700"/>
    <x v="0"/>
    <n v="256.17"/>
    <s v="AHHEVDG5NWTNJRAW4M5FIRKMFEEA,AFLX5QGGOSHYDJV3E42JXTXCRXPQ,AEX4G7GNLVALDJDAZY33RNZ6KIVQ,AFGMGHDUS2Z6ME6PD3XFJM2VKOEQ,AFBJDIUA2EUBVIRXAXLNC7ENHAIQ,AGMYS67M6E6V2W3UP2EVWZBP4WHQ,AFPLFU6EUEEXHU4SCPG6UUBS4HAA,AFAJRPO7FNQVWYXLU5RMHFVJDARQ"/>
  </r>
  <r>
    <s v="B06XDKWLJH"/>
    <x v="219"/>
    <s v="Computers&amp;Accessories|ExternalDevices&amp;DataStorage|ExternalHardDisks"/>
    <x v="2"/>
    <n v="4449"/>
    <n v="5734"/>
    <n v="0.22"/>
    <x v="0"/>
    <n v="25006"/>
    <n v="0.22410184862225321"/>
    <s v="No"/>
    <n v="143384404"/>
    <x v="1"/>
    <n v="254.46"/>
    <s v="AHQM673VAJUI7R3VMP4NWML4CZLQ,AG7HW2RWBBMIKW45MHWWO3MJPAMQ,AHAMXU574LIAJQEZIHZFB2VF6XEA,AEVK6SQSDGDCBJF4OM2Z24SXE36Q,AEOOR2OZ72WSRAVRX42ADEZNXQSQ,AG7NKDJ76WUK3JVPQ72NHUHHKWFQ,AFLID5BXTJU4P2YML63YQCJDCP2Q,AFI6OXAAZYUPZN5I4RP7TC66JK6A"/>
  </r>
  <r>
    <s v="B08Y1TFSP6"/>
    <x v="220"/>
    <s v="Computers&amp;Accessories|Accessories&amp;Peripherals|Cables&amp;Accessories|Cables|USBCables"/>
    <x v="2"/>
    <n v="149"/>
    <n v="1000"/>
    <n v="0.85"/>
    <x v="6"/>
    <n v="24871"/>
    <n v="0.85099999999999998"/>
    <s v="Yes"/>
    <n v="24871000"/>
    <x v="2"/>
    <n v="252.61"/>
    <s v="AEQ2YMXSZWEOHK2EHTNLOS56YTZQ,AGRVINWECNY7323CWFXZYYIZOFTQ,AHBAT6VLOXWGYDL57KHCNCLPXAKA,AF7NDY2H6JVYTSQOZP76GCATQ34Q,AFV7ZA733ZLME4KNLZPMPCBUNPPA,AHFAAPSY2MJ5HYOU2VQDJ7AQY4NQ,AH2WGV2PEBUTICRPBEEVKF24G5LA,AEP4MK3EKOBDKTGPJTRN5RBDIODA"/>
  </r>
  <r>
    <s v="B08Y1SJVV5"/>
    <x v="221"/>
    <s v="Computers&amp;Accessories|Accessories&amp;Peripherals|Cables&amp;Accessories|Cables|USBCables"/>
    <x v="2"/>
    <n v="99"/>
    <n v="666.66"/>
    <n v="0.85"/>
    <x v="6"/>
    <n v="24871"/>
    <n v="0.85149851498514983"/>
    <s v="Yes"/>
    <n v="16580500.859999999"/>
    <x v="2"/>
    <n v="252.61"/>
    <s v="AEQ2YMXSZWEOHK2EHTNLOS56YTZQ,AGRVINWECNY7323CWFXZYYIZOFTQ,AHBAT6VLOXWGYDL57KHCNCLPXAKA,AF7NDY2H6JVYTSQOZP76GCATQ34Q,AFV7ZA733ZLME4KNLZPMPCBUNPPA,AHFAAPSY2MJ5HYOU2VQDJ7AQY4NQ,AH2WGV2PEBUTICRPBEEVKF24G5LA,AEP4MK3EKOBDKTGPJTRN5RBDIODA"/>
  </r>
  <r>
    <s v="B08Y5KXR6Z"/>
    <x v="222"/>
    <s v="Computers&amp;Accessories|Accessories&amp;Peripherals|Cables&amp;Accessories|Cables|USBCables"/>
    <x v="2"/>
    <n v="99"/>
    <n v="800"/>
    <n v="0.88"/>
    <x v="6"/>
    <n v="24871"/>
    <n v="0.87624999999999997"/>
    <s v="Yes"/>
    <n v="19896800"/>
    <x v="2"/>
    <n v="252.61"/>
    <s v="AEQ2YMXSZWEOHK2EHTNLOS56YTZQ,AGRVINWECNY7323CWFXZYYIZOFTQ,AHBAT6VLOXWGYDL57KHCNCLPXAKA,AF7NDY2H6JVYTSQOZP76GCATQ34Q,AFV7ZA733ZLME4KNLZPMPCBUNPPA,AHFAAPSY2MJ5HYOU2VQDJ7AQY4NQ,AH2WGV2PEBUTICRPBEEVKF24G5LA,AEP4MK3EKOBDKTGPJTRN5RBDIODA"/>
  </r>
  <r>
    <s v="B08Y1TFSP6"/>
    <x v="220"/>
    <s v="Computers&amp;Accessories|Accessories&amp;Peripherals|Cables&amp;Accessories|Cables|USBCables"/>
    <x v="2"/>
    <n v="149"/>
    <n v="1000"/>
    <n v="0.85"/>
    <x v="6"/>
    <n v="24870"/>
    <n v="0.85099999999999998"/>
    <s v="Yes"/>
    <n v="24870000"/>
    <x v="2"/>
    <n v="252.6"/>
    <s v="AEQ2YMXSZWEOHK2EHTNLOS56YTZQ,AGRVINWECNY7323CWFXZYYIZOFTQ,AHBAT6VLOXWGYDL57KHCNCLPXAKA,AF7NDY2H6JVYTSQOZP76GCATQ34Q,AFV7ZA733ZLME4KNLZPMPCBUNPPA,AEP4MK3EKOBDKTGPJTRN5RBDIODA,AHFAAPSY2MJ5HYOU2VQDJ7AQY4NQ,AH2WGV2PEBUTICRPBEEVKF24G5LA"/>
  </r>
  <r>
    <s v="B08Y1SJVV5"/>
    <x v="221"/>
    <s v="Computers&amp;Accessories|Accessories&amp;Peripherals|Cables&amp;Accessories|Cables|USBCables"/>
    <x v="2"/>
    <n v="99"/>
    <n v="666.66"/>
    <n v="0.85"/>
    <x v="6"/>
    <n v="24870"/>
    <n v="0.85149851498514983"/>
    <s v="Yes"/>
    <n v="16579834.199999999"/>
    <x v="2"/>
    <n v="252.6"/>
    <s v="AEQ2YMXSZWEOHK2EHTNLOS56YTZQ,AGRVINWECNY7323CWFXZYYIZOFTQ,AHBAT6VLOXWGYDL57KHCNCLPXAKA,AF7NDY2H6JVYTSQOZP76GCATQ34Q,AFV7ZA733ZLME4KNLZPMPCBUNPPA,AEP4MK3EKOBDKTGPJTRN5RBDIODA,AHFAAPSY2MJ5HYOU2VQDJ7AQY4NQ,AH2WGV2PEBUTICRPBEEVKF24G5LA"/>
  </r>
  <r>
    <s v="B08Y1TFSP6"/>
    <x v="220"/>
    <s v="Computers&amp;Accessories|Accessories&amp;Peripherals|Cables&amp;Accessories|Cables|USBCables"/>
    <x v="2"/>
    <n v="149"/>
    <n v="1000"/>
    <n v="0.85"/>
    <x v="6"/>
    <n v="24870"/>
    <n v="0.85099999999999998"/>
    <s v="Yes"/>
    <n v="24870000"/>
    <x v="2"/>
    <n v="252.6"/>
    <s v="AEQ2YMXSZWEOHK2EHTNLOS56YTZQ,AGRVINWECNY7323CWFXZYYIZOFTQ,AHBAT6VLOXWGYDL57KHCNCLPXAKA,AF7NDY2H6JVYTSQOZP76GCATQ34Q,AFV7ZA733ZLME4KNLZPMPCBUNPPA,AHFAAPSY2MJ5HYOU2VQDJ7AQY4NQ,AH2WGV2PEBUTICRPBEEVKF24G5LA,AEP4MK3EKOBDKTGPJTRN5RBDIODA"/>
  </r>
  <r>
    <s v="B07XCM6T4N"/>
    <x v="223"/>
    <s v="Computers&amp;Accessories|Accessories&amp;Peripherals|LaptopAccessories|NotebookComputerStands"/>
    <x v="2"/>
    <n v="349"/>
    <n v="1499"/>
    <n v="0.77"/>
    <x v="2"/>
    <n v="24791"/>
    <n v="0.76717811874583053"/>
    <s v="Yes"/>
    <n v="37161709"/>
    <x v="0"/>
    <n v="252.21"/>
    <s v="AHE52HKDGFCWSQO7STU7NRWWHTWQ,AHCBTTZL4LES5ZR54PCU6LSVKYPQ,AFZRZORHYQ6TSM25CRDS6UDSLUDA,AGWC4Q23F4DQ6TOMY2OBPZUB3W3A,AGGXWYRLPMULBPR7OXPEV6SNOMIQ,AGSMAA22LXXQD6VGCO3X5MMAT4RA,AFCTDH6RSQB5Q2F5E3ZXQL5I2RMA,AG4QFJXKZLMRSSLHOSL4XYGM6G6Q"/>
  </r>
  <r>
    <s v="B07P681N66"/>
    <x v="224"/>
    <s v="Computers&amp;Accessories|NetworkingDevices|NetworkAdapters|WirelessUSBAdapters"/>
    <x v="2"/>
    <n v="1199"/>
    <n v="2199"/>
    <n v="0.45"/>
    <x v="0"/>
    <n v="24780"/>
    <n v="0.45475216007276037"/>
    <s v="No"/>
    <n v="54491220"/>
    <x v="1"/>
    <n v="252.20000000000002"/>
    <s v="AHDFR3PDKEBV72HXRL3RJJLS3YYA,AHYUZ2BLKNN6UJLFYWCXCEFZTOVQ,AHBST4ZJ5665DV2TCR4W4J2OI3DA,AGHPOFCHZ73Q2Q2IFTCJLUSEL2NQ,AHOMYGLSLJLCOT7Z24PZSVJY3LJQ,AESJE2EZD7S7WOYBN7RE7ZF3J2MA,AF23GXF525XSMXPJBEHP4SPKOZNQ,AFX5NHAAOUKKENAT6GWNKY3X5YTQ"/>
  </r>
  <r>
    <s v="B0859M539M"/>
    <x v="225"/>
    <s v="Computers&amp;Accessories|NetworkingDevices|NetworkAdapters|WirelessUSBAdapters"/>
    <x v="2"/>
    <n v="1699"/>
    <n v="2999"/>
    <n v="0.43"/>
    <x v="0"/>
    <n v="24780"/>
    <n v="0.43347782594198064"/>
    <s v="No"/>
    <n v="74315220"/>
    <x v="1"/>
    <n v="252.20000000000002"/>
    <s v="AHDFR3PDKEBV72HXRL3RJJLS3YYA,AHYUZ2BLKNN6UJLFYWCXCEFZTOVQ,AHBST4ZJ5665DV2TCR4W4J2OI3DA,AGHPOFCHZ73Q2Q2IFTCJLUSEL2NQ,AHOMYGLSLJLCOT7Z24PZSVJY3LJQ,AESJE2EZD7S7WOYBN7RE7ZF3J2MA,AF23GXF525XSMXPJBEHP4SPKOZNQ,AFX5NHAAOUKKENAT6GWNKY3X5YTQ"/>
  </r>
  <r>
    <s v="B01IBRHE3E"/>
    <x v="226"/>
    <s v="Electronics|Cameras&amp;Photography|Accessories|Cleaners|CleaningKits"/>
    <x v="0"/>
    <n v="299"/>
    <n v="499"/>
    <n v="0.4"/>
    <x v="5"/>
    <n v="24432"/>
    <n v="0.40080160320641284"/>
    <s v="No"/>
    <n v="12191568"/>
    <x v="0"/>
    <n v="248.51999999999998"/>
    <s v="AFAVJJJRDJZCFKPZ4ACGTYBLRJBQ,AEZBJMTSQQ7IGWYTZDUQ24KXSFWA,AFGZQNTKB7GCYDFGCOV2MF2VBSXA,AHM3MJSP4J3IJUZE6ENH3352KDVQ,AFDE6CEFGDYLXV7SSVU7NCEZKXKA,AHNR5FBWUV4A5XSJXNBBK26US5XQ,AH2YX7BOKWSCK4CRS3U5IOHLPPQQ,AGNBRGWKNVYUJI43BQVDG7UPV6PQ"/>
  </r>
  <r>
    <s v="B07JW9H4J1"/>
    <x v="227"/>
    <s v="Computers&amp;Accessories|Accessories&amp;Peripherals|Cables&amp;Accessories|Cables|USBCables"/>
    <x v="2"/>
    <n v="399"/>
    <n v="1099"/>
    <n v="0.64"/>
    <x v="5"/>
    <n v="24270"/>
    <n v="0.63694267515923564"/>
    <s v="Yes"/>
    <n v="26672730"/>
    <x v="0"/>
    <n v="246.89999999999998"/>
    <s v="AG3D6O4STAQKAY2UVGEUV46KN35Q,AHMY5CWJMMK5BJRBBSNLYT3ONILA,AHCTC6ULH4XB6YHDY6PCH2R772LQ,AGYHHIERNXKA6P5T7CZLXKVPT7IQ,AG4OGOFWXJZTQ2HKYIOCOY3KXF2Q,AENGU523SXMOS7JPDTW52PNNVWGQ,AEQJHCVTNINBS4FKTBGQRQTGTE5Q,AFC3FFC5PKFF5PMA52S3VCHOZ5FQ"/>
  </r>
  <r>
    <s v="B07JW9H4J1"/>
    <x v="227"/>
    <s v="Computers&amp;Accessories|Accessories&amp;Peripherals|Cables&amp;Accessories|Cables|USBCables"/>
    <x v="2"/>
    <n v="399"/>
    <n v="1099"/>
    <n v="0.64"/>
    <x v="5"/>
    <n v="24269"/>
    <n v="0.63694267515923564"/>
    <s v="Yes"/>
    <n v="26671631"/>
    <x v="0"/>
    <n v="246.89"/>
    <s v="AG3D6O4STAQKAY2UVGEUV46KN35Q,AHMY5CWJMMK5BJRBBSNLYT3ONILA,AHCTC6ULH4XB6YHDY6PCH2R772LQ,AGYHHIERNXKA6P5T7CZLXKVPT7IQ,AG4OGOFWXJZTQ2HKYIOCOY3KXF2Q,AENGU523SXMOS7JPDTW52PNNVWGQ,AEQJHCVTNINBS4FKTBGQRQTGTE5Q,AFC3FFC5PKFF5PMA52S3VCHOZ5FQ"/>
  </r>
  <r>
    <s v="B07JW1Y6XV"/>
    <x v="228"/>
    <s v="Computers&amp;Accessories|Accessories&amp;Peripherals|Cables&amp;Accessories|Cables|USBCables"/>
    <x v="2"/>
    <n v="399"/>
    <n v="1099"/>
    <n v="0.64"/>
    <x v="5"/>
    <n v="24269"/>
    <n v="0.63694267515923564"/>
    <s v="Yes"/>
    <n v="26671631"/>
    <x v="0"/>
    <n v="246.89"/>
    <s v="AG3D6O4STAQKAY2UVGEUV46KN35Q,AHMY5CWJMMK5BJRBBSNLYT3ONILA,AHCTC6ULH4XB6YHDY6PCH2R772LQ,AGYHHIERNXKA6P5T7CZLXKVPT7IQ,AG4OGOFWXJZTQ2HKYIOCOY3KXF2Q,AENGU523SXMOS7JPDTW52PNNVWGQ,AEQJHCVTNINBS4FKTBGQRQTGTE5Q,AFC3FFC5PKFF5PMA52S3VCHOZ5FQ"/>
  </r>
  <r>
    <s v="B07LGT55SJ"/>
    <x v="229"/>
    <s v="Computers&amp;Accessories|Accessories&amp;Peripherals|Cables&amp;Accessories|Cables|USBCables"/>
    <x v="2"/>
    <n v="399"/>
    <n v="1099"/>
    <n v="0.64"/>
    <x v="5"/>
    <n v="24269"/>
    <n v="0.63694267515923564"/>
    <s v="Yes"/>
    <n v="26671631"/>
    <x v="0"/>
    <n v="246.89"/>
    <s v="AG3D6O4STAQKAY2UVGEUV46KN35Q,AHMY5CWJMMK5BJRBBSNLYT3ONILA,AHCTC6ULH4XB6YHDY6PCH2R772LQ,AGYHHIERNXKA6P5T7CZLXKVPT7IQ,AG4OGOFWXJZTQ2HKYIOCOY3KXF2Q,AENGU523SXMOS7JPDTW52PNNVWGQ,AEQJHCVTNINBS4FKTBGQRQTGTE5Q,AFC3FFC5PKFF5PMA52S3VCHOZ5FQ"/>
  </r>
  <r>
    <s v="B07JH1C41D"/>
    <x v="230"/>
    <s v="Computers&amp;Accessories|Accessories&amp;Peripherals|Cables&amp;Accessories|Cables|USBCables"/>
    <x v="2"/>
    <n v="649"/>
    <n v="1999"/>
    <n v="0.68"/>
    <x v="5"/>
    <n v="24269"/>
    <n v="0.67533766883441726"/>
    <s v="Yes"/>
    <n v="48513731"/>
    <x v="1"/>
    <n v="246.89"/>
    <s v="AG3D6O4STAQKAY2UVGEUV46KN35Q,AHMY5CWJMMK5BJRBBSNLYT3ONILA,AHCTC6ULH4XB6YHDY6PCH2R772LQ,AGYHHIERNXKA6P5T7CZLXKVPT7IQ,AG4OGOFWXJZTQ2HKYIOCOY3KXF2Q,AENGU523SXMOS7JPDTW52PNNVWGQ,AEQJHCVTNINBS4FKTBGQRQTGTE5Q,AFC3FFC5PKFF5PMA52S3VCHOZ5FQ"/>
  </r>
  <r>
    <s v="B07JGDB5M1"/>
    <x v="231"/>
    <s v="Computers&amp;Accessories|Accessories&amp;Peripherals|Cables&amp;Accessories|Cables|USBCables"/>
    <x v="2"/>
    <n v="449"/>
    <n v="1299"/>
    <n v="0.65"/>
    <x v="5"/>
    <n v="24269"/>
    <n v="0.65434949961508848"/>
    <s v="Yes"/>
    <n v="31525431"/>
    <x v="0"/>
    <n v="246.89"/>
    <s v="AG3D6O4STAQKAY2UVGEUV46KN35Q,AHMY5CWJMMK5BJRBBSNLYT3ONILA,AHCTC6ULH4XB6YHDY6PCH2R772LQ,AGYHHIERNXKA6P5T7CZLXKVPT7IQ,AG4OGOFWXJZTQ2HKYIOCOY3KXF2Q,AENGU523SXMOS7JPDTW52PNNVWGQ,AEQJHCVTNINBS4FKTBGQRQTGTE5Q,AFC3FFC5PKFF5PMA52S3VCHOZ5FQ"/>
  </r>
  <r>
    <s v="B07JH1CBGW"/>
    <x v="232"/>
    <s v="Computers&amp;Accessories|Accessories&amp;Peripherals|Cables&amp;Accessories|Cables|USBCables"/>
    <x v="2"/>
    <n v="649"/>
    <n v="1999"/>
    <n v="0.68"/>
    <x v="5"/>
    <n v="24269"/>
    <n v="0.67533766883441726"/>
    <s v="Yes"/>
    <n v="48513731"/>
    <x v="1"/>
    <n v="246.89"/>
    <s v="AG3D6O4STAQKAY2UVGEUV46KN35Q,AHMY5CWJMMK5BJRBBSNLYT3ONILA,AHCTC6ULH4XB6YHDY6PCH2R772LQ,AGYHHIERNXKA6P5T7CZLXKVPT7IQ,AG4OGOFWXJZTQ2HKYIOCOY3KXF2Q,AENGU523SXMOS7JPDTW52PNNVWGQ,AEQJHCVTNINBS4FKTBGQRQTGTE5Q,AFC3FFC5PKFF5PMA52S3VCHOZ5FQ"/>
  </r>
  <r>
    <s v="B01C8P29T4"/>
    <x v="233"/>
    <s v="Home&amp;Kitchen|Kitchen&amp;HomeAppliances|Vacuum,Cleaning&amp;Ironing|Irons,Steamers&amp;Accessories|Irons|DryIrons"/>
    <x v="1"/>
    <n v="599"/>
    <n v="785"/>
    <n v="0.24"/>
    <x v="5"/>
    <n v="24247"/>
    <n v="0.23694267515923567"/>
    <s v="No"/>
    <n v="19033895"/>
    <x v="1"/>
    <n v="246.67"/>
    <s v="AHWC6QG7WU35GLKYM6XTOTHAXCIQ,AHUMG2C3F47APL74MJHMZGU3GHPQ,AF76BLD2T2D257G2MT7QQIC6TPEA,AGMFUQGKKH2I3HTOGMMFWPKY4UIA,AGHVNRHBJBY3T6MVECCGKYF2E7LQ,AEIC54X2ISV3NK4SBJUMSTJWRMLQ,AGKP6HWXW4AV5DK5A4GJ7EJ4TFUA,AHVOBL5JCW6AGGH3Z34W5I3ZLOZQ"/>
  </r>
  <r>
    <s v="B083GKDRKR"/>
    <x v="234"/>
    <s v="Home&amp;Kitchen|Kitchen&amp;HomeAppliances|SmallKitchenAppliances|Kettles&amp;HotWaterDispensers|ElectricKettles"/>
    <x v="1"/>
    <n v="1625"/>
    <n v="2995"/>
    <n v="0.46"/>
    <x v="3"/>
    <n v="23484"/>
    <n v="0.45742904841402338"/>
    <s v="No"/>
    <n v="70334580"/>
    <x v="1"/>
    <n v="239.34"/>
    <s v="AE42ODBABKBHKRL2PW5XSBEB2IWQ,AFZVZZKBT4ICJLQIMTJ2ZK44UMIQ,AHZDTJJ7PM3GN33LCJB2YWN4QCZA,AEZ25F4GGF4YOFE6XLJ2SN6TNRGQ,AECUHYUPESWI2DB5JMEZQF77VWOA,AEJJNCWMRDOBBFSPLRZQ6BPGI3OA,AFK3PX2HPROWVOD27NFYCUDWKRGQ,AG67OUXW2WVTJESMZA7F2RPZXWGQ"/>
  </r>
  <r>
    <s v="B01C8P29N0"/>
    <x v="235"/>
    <s v="Home&amp;Kitchen|Kitchen&amp;HomeAppliances|Vacuum,Cleaning&amp;Ironing|Irons,Steamers&amp;Accessories|Irons|DryIrons"/>
    <x v="1"/>
    <n v="625"/>
    <n v="1400"/>
    <n v="0.55000000000000004"/>
    <x v="5"/>
    <n v="23316"/>
    <n v="0.5535714285714286"/>
    <s v="Yes"/>
    <n v="32642400"/>
    <x v="1"/>
    <n v="237.35999999999999"/>
    <s v="AEWW4RY2BE6FRKM6CVAJ2Z4ZTR7Q,AHJRPRAXBOIRLYMCRQ4HCACPXDVQ,AFCCVMGUWTBRWJCYRW6PAMN5AXLQ,AEL3F2M663FPAM5NGOPIHDLQLQGA,AGTBHLMFZBZYGUWZPZRHRJVZKZ3A,AHK7J2EVK33WETV524DZPUYL24YQ,AFT2MH26JCXVVBN73QZEFU3ZCQ4A,AEPUWVGQ64XTHKV2C3CFSR5Y34SA"/>
  </r>
  <r>
    <s v="B07M69276N"/>
    <x v="236"/>
    <s v="Computers&amp;Accessories|NetworkingDevices|NetworkAdapters|WirelessUSBAdapters"/>
    <x v="2"/>
    <n v="1399"/>
    <n v="2499"/>
    <n v="0.44"/>
    <x v="0"/>
    <n v="23169"/>
    <n v="0.44017607042817125"/>
    <s v="No"/>
    <n v="57899331"/>
    <x v="1"/>
    <n v="236.09"/>
    <s v="AGYAPOCHJTBVSKV3GSONJ7VXL3PA,AGZOJCTR6UIB4LRZ4Y7HTXOXSKVA,AFSJHOXX5LIYZEVAMQ4SXKCYHWQA,AFUAHYLSRN2FHN55BF4DN2KIACBA,AFGPRRCCLCHA7EEQRXPRLTJPAQ7A,AGZJ7DR6QX66HBTFZ4IRO5RGM6VA,AEWYTXQFQRBUHADGAXC4CPPNDBYQ,AEGCMA54O4ML7L2XAVP4BCKXBHLQ"/>
  </r>
  <r>
    <s v="B01KK0HU3Y"/>
    <x v="237"/>
    <s v="Computers&amp;Accessories|Accessories&amp;Peripherals|Keyboards,Mice&amp;InputDevices|Mice"/>
    <x v="2"/>
    <n v="899"/>
    <n v="1499"/>
    <n v="0.4"/>
    <x v="5"/>
    <n v="23174"/>
    <n v="0.40026684456304201"/>
    <s v="No"/>
    <n v="34737826"/>
    <x v="1"/>
    <n v="235.94"/>
    <s v="AG6FYUMRVTFM4OWVDHQF4KDQXG3Q,AH2DKPO2N3KYSDBPUHBDHARSSX2A,AEVJPCOO6CKJVR6FZRQHFFDXQXHQ,AHWAN6UWMQFAMU7OUT4YA6BUEUDQ,AGBCACABUIMCCGTZLCVST6F57IPA,AHWONJ43Z6G6Z6BLCJGD7HHGIU4A,AGULGNC3BZBAM5CYV3RDAIQXN6LQ,AH5ZYVU5B5QHUAH4QDCDJ2NJCWFA"/>
  </r>
  <r>
    <s v="B084PJSSQ1"/>
    <x v="238"/>
    <s v="Computers&amp;Accessories|ExternalDevices&amp;DataStorage|PenDrives"/>
    <x v="2"/>
    <n v="1299"/>
    <n v="3000"/>
    <n v="0.56999999999999995"/>
    <x v="2"/>
    <n v="23022"/>
    <n v="0.56699999999999995"/>
    <s v="Yes"/>
    <n v="69066000"/>
    <x v="1"/>
    <n v="234.52"/>
    <s v="AHOXZCFLXIOIPGI7DXYFAI2644UQ,AERATALW2RRDMFXI77X4JJBT23RA,AFCKOCN7FG2KC4PCZZUORJFFGEJA,AHWQSD5JHCOHW7JYN7F52ABQCJQA,AFAVZL5OGYPPWWRW6TJ7XTEHPVFA,AGKSU4ZSIR6TKLSZKM3IHFEH3FZQ,AFPXTEAIUHCMFSNSGOL4CREXR4PQ,AH4TEK5IQCC2BSF2KSQNKQEXAPLA"/>
  </r>
  <r>
    <s v="B00C3GBCIS"/>
    <x v="239"/>
    <s v="Computers&amp;Accessories|Accessories&amp;Peripherals|LaptopAccessories|Bags&amp;Sleeves|LaptopSleeves&amp;Slipcases"/>
    <x v="2"/>
    <n v="249"/>
    <n v="499"/>
    <n v="0.5"/>
    <x v="5"/>
    <n v="22860"/>
    <n v="0.50100200400801598"/>
    <s v="Yes"/>
    <n v="11407140"/>
    <x v="0"/>
    <n v="232.79999999999998"/>
    <s v="AH63HFCY2DBQCGPIVKPHXNHTA7WA,AFWFWVCRK5WBT2KNQO54ZRY6EGGQ,AEP4K42PEUOFUZBSUUDCSQBLE3AQ,AHR6J42MLK352GDZSY7SDIR7FRAA,AH6SYTU35PM6FS3MYCMZE2HUHX5Q,AHOUXQHR4KHOOR6GRVONQNICCGGQ,AF3RAGM4J65OMFTJPKIZ5EZSKDNQ,AG5PVVOM55OQOZLE6RR7HRGV4E3A"/>
  </r>
  <r>
    <s v="B00MUTWLW4"/>
    <x v="240"/>
    <s v="Computers&amp;Accessories|Accessories&amp;Peripherals|Keyboards,Mice&amp;InputDevices|Keyboards"/>
    <x v="2"/>
    <n v="2595"/>
    <n v="3295"/>
    <n v="0.21"/>
    <x v="0"/>
    <n v="22618"/>
    <n v="0.21244309559939301"/>
    <s v="No"/>
    <n v="74526310"/>
    <x v="1"/>
    <n v="230.58"/>
    <s v="AH6LPYJT5UBJ7CIEWVHDCNQAGWZQ,AFG4CVSEFXYGJMIHZKX7JGGLCSZA,AFEXNZMRCU4SZFDGWRO6P4CMOGRA,AEUTWNKAMWBUEKXPNPWLZAV2PASA,AE4WVGQ3VRHKHQN3CNM7NCZL3BBA,AGQA6CD2EAQHTFTTONWV6IBD4PLQ,AHXVDMVAJ3EJF56HHLY7CHZK5ULA,AESCIZFPXLL5RG2IAYQEL5V2KNDA"/>
  </r>
  <r>
    <s v="B09YV463SW"/>
    <x v="241"/>
    <s v="Electronics|WearableTechnology|SmartWatches"/>
    <x v="0"/>
    <n v="1499"/>
    <n v="9999"/>
    <n v="0.85"/>
    <x v="5"/>
    <n v="22638"/>
    <n v="0.85008500850085011"/>
    <s v="Yes"/>
    <n v="226357362"/>
    <x v="1"/>
    <n v="230.57999999999998"/>
    <s v="AH2OARRWRYKQNYKCWGQKO3NOINQQ,AFIIBGWYNYPKBPVV3YRZPI3PYGBA,AF6HCCU2LSBC7VI7PXDP7BV234VA,AFOFD4PXG6Q4MMOSO5DL3Z6SPH3A,AFJLVCFIQOLK52GX6GEPNDVDXMLQ,AEQQH4MFXL57BHAPR5HEDWJ7IYSA,AHKFAQZRUQBRNNHBMARKC5YBCLBQ,AFU4L7YEY73K63B4VWGPBWQVAYWQ"/>
  </r>
  <r>
    <s v="B09YV42QHZ"/>
    <x v="242"/>
    <s v="Electronics|WearableTechnology|SmartWatches"/>
    <x v="0"/>
    <n v="1499"/>
    <n v="7999"/>
    <n v="0.81"/>
    <x v="5"/>
    <n v="22638"/>
    <n v="0.81260157519689957"/>
    <s v="Yes"/>
    <n v="181081362"/>
    <x v="1"/>
    <n v="230.57999999999998"/>
    <s v="AH2OARRWRYKQNYKCWGQKO3NOINQQ,AFIIBGWYNYPKBPVV3YRZPI3PYGBA,AF6HCCU2LSBC7VI7PXDP7BV234VA,AFOFD4PXG6Q4MMOSO5DL3Z6SPH3A,AFJLVCFIQOLK52GX6GEPNDVDXMLQ,AEQQH4MFXL57BHAPR5HEDWJ7IYSA,AHKFAQZRUQBRNNHBMARKC5YBCLBQ,AFU4L7YEY73K63B4VWGPBWQVAYWQ"/>
  </r>
  <r>
    <s v="B09YV4RG4D"/>
    <x v="243"/>
    <s v="Electronics|WearableTechnology|SmartWatches"/>
    <x v="0"/>
    <n v="1499"/>
    <n v="7999"/>
    <n v="0.81"/>
    <x v="5"/>
    <n v="22638"/>
    <n v="0.81260157519689957"/>
    <s v="Yes"/>
    <n v="181081362"/>
    <x v="1"/>
    <n v="230.57999999999998"/>
    <s v="AH2OARRWRYKQNYKCWGQKO3NOINQQ,AFIIBGWYNYPKBPVV3YRZPI3PYGBA,AF6HCCU2LSBC7VI7PXDP7BV234VA,AFOFD4PXG6Q4MMOSO5DL3Z6SPH3A,AFJLVCFIQOLK52GX6GEPNDVDXMLQ,AEQQH4MFXL57BHAPR5HEDWJ7IYSA,AHKFAQZRUQBRNNHBMARKC5YBCLBQ,AFU4L7YEY73K63B4VWGPBWQVAYWQ"/>
  </r>
  <r>
    <s v="B09YV4RG4D"/>
    <x v="243"/>
    <s v="Electronics|WearableTechnology|SmartWatches"/>
    <x v="0"/>
    <n v="1499"/>
    <n v="7999"/>
    <n v="0.81"/>
    <x v="5"/>
    <n v="22636"/>
    <n v="0.81260157519689957"/>
    <s v="Yes"/>
    <n v="181065364"/>
    <x v="1"/>
    <n v="230.56"/>
    <s v="AH2OARRWRYKQNYKCWGQKO3NOINQQ,AFIIBGWYNYPKBPVV3YRZPI3PYGBA,AF6HCCU2LSBC7VI7PXDP7BV234VA,AFOFD4PXG6Q4MMOSO5DL3Z6SPH3A,AFJLVCFIQOLK52GX6GEPNDVDXMLQ,AEQQH4MFXL57BHAPR5HEDWJ7IYSA,AHKFAQZRUQBRNNHBMARKC5YBCLBQ,AFU4L7YEY73K63B4VWGPBWQVAYWQ"/>
  </r>
  <r>
    <s v="B00V4BGDKU"/>
    <x v="244"/>
    <s v="Computers&amp;Accessories|NetworkingDevices|NetworkAdapters|WirelessUSBAdapters"/>
    <x v="2"/>
    <n v="1099"/>
    <n v="1899"/>
    <n v="0.42"/>
    <x v="3"/>
    <n v="22420"/>
    <n v="0.42127435492364401"/>
    <s v="No"/>
    <n v="42575580"/>
    <x v="1"/>
    <n v="228.7"/>
    <s v="AHQC27SWWMUOTO3W7NGIG7KPX2AQ,AH3ZNJWSAOEWIBD3NFLGHZZOOMIQ,AFAFMRV4L35642NQMP3WELYPQ6ZQ,AG6GKJFYOVO2OJCRV73FBUIBAJLQ,AEWU6OTDLIVY6F2UAY2UYYQSGOPQ,AFOPBEQ5YUOBWJ7TBDFITQFZSN3Q,AETRLRK4QNNUXN3RRQ7BWMBAFXCA,AFXO2ER7GFIH4WDPPZX6LRZX3X7Q"/>
  </r>
  <r>
    <s v="B08FYB5HHK"/>
    <x v="245"/>
    <s v="Computers&amp;Accessories|NetworkingDevices|NetworkAdapters|PowerLANAdapters"/>
    <x v="2"/>
    <n v="1199"/>
    <n v="1999"/>
    <n v="0.4"/>
    <x v="3"/>
    <n v="22420"/>
    <n v="0.40020010005002499"/>
    <s v="No"/>
    <n v="44817580"/>
    <x v="1"/>
    <n v="228.7"/>
    <s v="AHQC27SWWMUOTO3W7NGIG7KPX2AQ,AH3ZNJWSAOEWIBD3NFLGHZZOOMIQ,AFAFMRV4L35642NQMP3WELYPQ6ZQ,AG6GKJFYOVO2OJCRV73FBUIBAJLQ,AEWU6OTDLIVY6F2UAY2UYYQSGOPQ,AFOPBEQ5YUOBWJ7TBDFITQFZSN3Q,AETRLRK4QNNUXN3RRQ7BWMBAFXCA,AFXO2ER7GFIH4WDPPZX6LRZX3X7Q"/>
  </r>
  <r>
    <s v="B0085IATT6"/>
    <x v="246"/>
    <s v="Computers&amp;Accessories|NetworkingDevices|Routers"/>
    <x v="2"/>
    <n v="899"/>
    <n v="1800"/>
    <n v="0.5"/>
    <x v="1"/>
    <n v="22375"/>
    <n v="0.50055555555555553"/>
    <s v="Yes"/>
    <n v="40275000"/>
    <x v="1"/>
    <n v="227.85"/>
    <s v="AGMK2IKWHYVHPTNZZ27BMR4XRPZA,AGZTCSTDWS2RORRSXFGJ4BP6UXXQ,AEYDEYJFLGKSXPU2IT7RMFTPMPIA,AF3WLQXJTT5YXIF6LDRDNEQSLSWQ,AEUBKJSXZZYMYVQDEKXDJZR4LNVQ,AHCN72JLX2W43COFJHANHQKBU2EQ,AEFZDQSLOAQK43UQQF6SHZUEHDVQ,AGV3GKKLPFN2ILW3XZDNPUMFHNNQ"/>
  </r>
  <r>
    <s v="B09TWHTBKQ"/>
    <x v="247"/>
    <s v="Electronics|Mobiles&amp;Accessories|Smartphones&amp;BasicMobiles|Smartphones"/>
    <x v="0"/>
    <n v="18499"/>
    <n v="25999"/>
    <n v="0.28999999999999998"/>
    <x v="1"/>
    <n v="22318"/>
    <n v="0.28847263356282932"/>
    <s v="No"/>
    <n v="580245682"/>
    <x v="1"/>
    <n v="227.28"/>
    <s v="AHJJY3GFDJFTDTX5536IMIXVNCNQ,AEYIVONPYGGVCE7K4Y3PNQPKVHSQ"/>
  </r>
  <r>
    <s v="B09TWH8YHM"/>
    <x v="248"/>
    <s v="Electronics|Mobiles&amp;Accessories|Smartphones&amp;BasicMobiles|Smartphones"/>
    <x v="0"/>
    <n v="16999"/>
    <n v="24999"/>
    <n v="0.32"/>
    <x v="1"/>
    <n v="22318"/>
    <n v="0.32001280051202047"/>
    <s v="No"/>
    <n v="557927682"/>
    <x v="1"/>
    <n v="227.28"/>
    <s v="AHJJY3GFDJFTDTX5536IMIXVNCNQ,AEYIVONPYGGVCE7K4Y3PNQPKVHSQ"/>
  </r>
  <r>
    <s v="B0B14MR9L1"/>
    <x v="248"/>
    <s v="Electronics|Mobiles&amp;Accessories|Smartphones&amp;BasicMobiles|Smartphones"/>
    <x v="0"/>
    <n v="16999"/>
    <n v="24999"/>
    <n v="0.32"/>
    <x v="1"/>
    <n v="22318"/>
    <n v="0.32001280051202047"/>
    <s v="No"/>
    <n v="557927682"/>
    <x v="1"/>
    <n v="227.28"/>
    <s v="AHJJY3GFDJFTDTX5536IMIXVNCNQ,AEYIVONPYGGVCE7K4Y3PNQPKVHSQ"/>
  </r>
  <r>
    <s v="B085CZ3SR1"/>
    <x v="249"/>
    <s v="Electronics|Mobiles&amp;Accessories|MobileAccessories|Chargers|WallChargers"/>
    <x v="0"/>
    <n v="499"/>
    <n v="599"/>
    <n v="0.17"/>
    <x v="5"/>
    <n v="21916"/>
    <n v="0.1669449081803005"/>
    <s v="No"/>
    <n v="13127684"/>
    <x v="0"/>
    <n v="223.35999999999999"/>
    <s v="AHXMSMSLFDG7IIBBIVO6DY5RPVCA,AHD6BOJBLAFIBLI2KIGGMNFRRCXQ,AE52UBBUK555IYRGTS5VX7PO44IA,AGYGPHX5U4GJVA3MHCWSGZIHBMFQ,AH3BI36C3I7GJFS5QMG2MKJEVQKQ,AFHKKUWCQRUBPCUAOMO5OJML5B5Q,AEUIUWBD6LGQOYOKWQBFV4IL2Z5Q,AENIY3OVB3WZJOVPBXQLMTGCJM2A"/>
  </r>
  <r>
    <s v="B097R2V1W8"/>
    <x v="250"/>
    <s v="Home&amp;Kitchen|Heating,Cooling&amp;AirQuality|WaterHeaters&amp;Geysers|InstantWaterHeaters"/>
    <x v="1"/>
    <n v="2599"/>
    <n v="5890"/>
    <n v="0.56000000000000005"/>
    <x v="1"/>
    <n v="21783"/>
    <n v="0.55874363327674026"/>
    <s v="Yes"/>
    <n v="128301870"/>
    <x v="1"/>
    <n v="221.93"/>
    <s v="AFQCUNSSU6YNN2GEJ2262U55BWYQ,AHBHL7H673C44RP62CLQ7UQASFPA,AEZPAJHK366QB5JCBQNS26MJHZKQ,AHS5BOPH3WRQV2BD4IWZRGDYQVVQ,AE3XNUB7K2MKUGB4H4KY2JY7WVQQ,AHQY4GZWNNMFCUAMF636EUJ6VJCQ,AER5B5J5MQT3PMDDBKQQ5AMBCELQ,AHTQKXAE7KNE4O3RPOSYYJMMGOLQ"/>
  </r>
  <r>
    <s v="B09V12K8NT"/>
    <x v="251"/>
    <s v="Electronics|WearableTechnology|SmartWatches"/>
    <x v="0"/>
    <n v="1499"/>
    <n v="6990"/>
    <n v="0.79"/>
    <x v="6"/>
    <n v="21797"/>
    <n v="0.78555078683834045"/>
    <s v="Yes"/>
    <n v="152361030"/>
    <x v="1"/>
    <n v="221.87"/>
    <s v="AFHFQB5UN57HBBYIGBV4YYZDXSZQ,AGPBZBEFPFL64PWRZX32JSZUHDMA,AH32ZSUDD2AINXSY42RIVL5RBCIQ,AEGEQUSFQ3L5GTTYJEM34ZLSZN5Q,AEXNZJKAL3YMVOOAUSE3BZFP4JPQ,AELMNMBT5LVUJB7C3PHTT4NTETXA,AENLU2UJ3XK6A2ORODWSHIRNY7SQ,AFZ5LXQHEOBA4QWHTTF3TQNP7XIQ"/>
  </r>
  <r>
    <s v="B09V12K8NT"/>
    <x v="251"/>
    <s v="Electronics|WearableTechnology|SmartWatches"/>
    <x v="0"/>
    <n v="1499"/>
    <n v="6990"/>
    <n v="0.79"/>
    <x v="6"/>
    <n v="21796"/>
    <n v="0.78555078683834045"/>
    <s v="Yes"/>
    <n v="152354040"/>
    <x v="1"/>
    <n v="221.86"/>
    <s v="AGPBZBEFPFL64PWRZX32JSZUHDMA,AH32ZSUDD2AINXSY42RIVL5RBCIQ,AEGEQUSFQ3L5GTTYJEM34ZLSZN5Q,AEXNZJKAL3YMVOOAUSE3BZFP4JPQ,AELMNMBT5LVUJB7C3PHTT4NTETXA,AENLU2UJ3XK6A2ORODWSHIRNY7SQ,AFZ5LXQHEOBA4QWHTTF3TQNP7XIQ,AGRWOS52HI6TPUBXFRJUH3M4Q6DQ"/>
  </r>
  <r>
    <s v="B09V17S2BG"/>
    <x v="252"/>
    <s v="Electronics|WearableTechnology|SmartWatches"/>
    <x v="0"/>
    <n v="1499"/>
    <n v="6990"/>
    <n v="0.79"/>
    <x v="6"/>
    <n v="21796"/>
    <n v="0.78555078683834045"/>
    <s v="Yes"/>
    <n v="152354040"/>
    <x v="1"/>
    <n v="221.86"/>
    <s v="AGPBZBEFPFL64PWRZX32JSZUHDMA,AH32ZSUDD2AINXSY42RIVL5RBCIQ,AEGEQUSFQ3L5GTTYJEM34ZLSZN5Q,AEXNZJKAL3YMVOOAUSE3BZFP4JPQ,AELMNMBT5LVUJB7C3PHTT4NTETXA,AENLU2UJ3XK6A2ORODWSHIRNY7SQ,AFZ5LXQHEOBA4QWHTTF3TQNP7XIQ,AGRWOS52HI6TPUBXFRJUH3M4Q6DQ"/>
  </r>
  <r>
    <s v="B09V175NP7"/>
    <x v="253"/>
    <s v="Electronics|WearableTechnology|SmartWatches"/>
    <x v="0"/>
    <n v="1499"/>
    <n v="6990"/>
    <n v="0.79"/>
    <x v="6"/>
    <n v="21796"/>
    <n v="0.78555078683834045"/>
    <s v="Yes"/>
    <n v="152354040"/>
    <x v="1"/>
    <n v="221.86"/>
    <s v="AGPBZBEFPFL64PWRZX32JSZUHDMA,AH32ZSUDD2AINXSY42RIVL5RBCIQ,AEGEQUSFQ3L5GTTYJEM34ZLSZN5Q,AEXNZJKAL3YMVOOAUSE3BZFP4JPQ,AELMNMBT5LVUJB7C3PHTT4NTETXA,AENLU2UJ3XK6A2ORODWSHIRNY7SQ,AFZ5LXQHEOBA4QWHTTF3TQNP7XIQ,AGRWOS52HI6TPUBXFRJUH3M4Q6DQ"/>
  </r>
  <r>
    <s v="B07T5DKR5D"/>
    <x v="254"/>
    <s v="Electronics|Headphones,Earbuds&amp;Accessories|Headphones|In-Ear"/>
    <x v="0"/>
    <n v="149"/>
    <n v="399"/>
    <n v="0.63"/>
    <x v="9"/>
    <n v="21764"/>
    <n v="0.62656641604010022"/>
    <s v="Yes"/>
    <n v="8683836"/>
    <x v="2"/>
    <n v="221.14"/>
    <s v="AGG35S7QJCAA7Y4FOAUY6IXKP75Q,AEFI7KCPVSZ2JTMHAZ7AXVWCZR7Q,AFCDH6KOUMXDXYT5J6RI66H6H4RQ,AF46JR3IL4FMLAHLNGPOCTPWWO4A,AFWFXXYDJSIBNGG573MZOZ5RW4UA,AEZTQHAUCPBSKVZ3RAZ7E52E4JWQ,AGB6S2IB6ENELR6KLDKCNQUGY6TA,AFE2763GMEXU4LL3TH6HPCL6FWYA"/>
  </r>
  <r>
    <s v="B08D9NDZ1Y"/>
    <x v="255"/>
    <s v="Computers&amp;Accessories|Printers,Inks&amp;Accessories|Printers"/>
    <x v="2"/>
    <n v="3999"/>
    <n v="4332.96"/>
    <n v="0.08"/>
    <x v="9"/>
    <n v="21762"/>
    <n v="7.7074332557881917E-2"/>
    <s v="No"/>
    <n v="94293875.519999996"/>
    <x v="1"/>
    <n v="221.12"/>
    <s v="AH6LPYJT5UBJ7CIEWVHDCNQAGWZQ,AGX3GCRGFU4IHAJZRUP655EEGSQA,AHOQRREVPSJUXUYXDOJAXWCTOYJA,AEL5PIUOHBKXOTW3VIO3KK7QLVLQ,AEJBFT4P76EAVJQOHGHTQWW3HACQ,AHVU44QPDJGJJRV2NLDRERCTAGTA,AFUS77H3MU32ZFAHB7O7Q7ZYETVQ,AGHESQ2NH7JIKXLAQ473QVFQDV3Q"/>
  </r>
  <r>
    <s v="B08LPJZSSW"/>
    <x v="256"/>
    <s v="Electronics|Cameras&amp;Photography|Accessories|Tripods&amp;Monopods|TripodLegs"/>
    <x v="0"/>
    <n v="399"/>
    <n v="995"/>
    <n v="0.6"/>
    <x v="6"/>
    <n v="21372"/>
    <n v="0.59899497487437181"/>
    <s v="Yes"/>
    <n v="21265140"/>
    <x v="0"/>
    <n v="217.62"/>
    <s v="AFIVMGZO74QYOK7KXVJMFH36PTPA,AEILB3YJC5WD4FNH2SCVAGPRDRBA,AEOCPQRJLJDQSJTXD4NVM6LYDWLA,AFHPT2SC2FCLRFYAXBVAYHGPFA6Q,AHDEBPMFVRVWVX6O4KIOLHJ743AA,AEHTBYQI7XPSICO42RVPPDG6GYAA,AGZFM5HJWJ6EYQ5AKAXM22NAPRLQ,AHFUCGQIN5PXICCP3SSBXKBIMIIQ"/>
  </r>
  <r>
    <s v="B07WGMMQGP"/>
    <x v="257"/>
    <s v="Electronics|Mobiles&amp;Accessories|Smartphones&amp;BasicMobiles|Smartphones"/>
    <x v="0"/>
    <n v="16499"/>
    <n v="20999"/>
    <n v="0.21"/>
    <x v="7"/>
    <n v="21350"/>
    <n v="0.21429591885327873"/>
    <s v="No"/>
    <n v="448328650"/>
    <x v="1"/>
    <n v="217.5"/>
    <s v="AF526AFELIHNPVD5FL7SX5YLF35A,AHY3GOQ6D4GPVJOY2WG4P7MH7NGQ,AFUI6TGJ2TLDSR4PDBMD37RSFDEQ,AHRRCKGSRMDGY56SV4ZGXHBT45EQ,AHBFSHWP4NHWBAUP2AUWUTX5MZYQ,AHAF6FEINTAVNBMIRK2RCOT6KZAQ,AHJQMR2KBHVM6PAPM3OXBGYHRPRQ,AFV7ZA733ZLME4KNLZPMPCBUNPPA"/>
  </r>
  <r>
    <s v="B07WHQBZLS"/>
    <x v="258"/>
    <s v="Electronics|Mobiles&amp;Accessories|Smartphones&amp;BasicMobiles|Smartphones"/>
    <x v="0"/>
    <n v="17999"/>
    <n v="21990"/>
    <n v="0.18"/>
    <x v="7"/>
    <n v="21350"/>
    <n v="0.18149158708503865"/>
    <s v="No"/>
    <n v="469486500"/>
    <x v="1"/>
    <n v="217.5"/>
    <s v="AF526AFELIHNPVD5FL7SX5YLF35A,AHY3GOQ6D4GPVJOY2WG4P7MH7NGQ,AFUI6TGJ2TLDSR4PDBMD37RSFDEQ,AHRRCKGSRMDGY56SV4ZGXHBT45EQ,AHBFSHWP4NHWBAUP2AUWUTX5MZYQ,AHAF6FEINTAVNBMIRK2RCOT6KZAQ,AHJQMR2KBHVM6PAPM3OXBGYHRPRQ,AFV7ZA733ZLME4KNLZPMPCBUNPPA"/>
  </r>
  <r>
    <s v="B07WJWRNVK"/>
    <x v="259"/>
    <s v="Electronics|Mobiles&amp;Accessories|Smartphones&amp;BasicMobiles|Smartphones"/>
    <x v="0"/>
    <n v="16499"/>
    <n v="20990"/>
    <n v="0.21"/>
    <x v="7"/>
    <n v="21350"/>
    <n v="0.21395902810862316"/>
    <s v="No"/>
    <n v="448136500"/>
    <x v="1"/>
    <n v="217.5"/>
    <s v="AF526AFELIHNPVD5FL7SX5YLF35A,AHY3GOQ6D4GPVJOY2WG4P7MH7NGQ,AFUI6TGJ2TLDSR4PDBMD37RSFDEQ,AHRRCKGSRMDGY56SV4ZGXHBT45EQ,AHBFSHWP4NHWBAUP2AUWUTX5MZYQ,AHAF6FEINTAVNBMIRK2RCOT6KZAQ,AHJQMR2KBHVM6PAPM3OXBGYHRPRQ,AFV7ZA733ZLME4KNLZPMPCBUNPPA"/>
  </r>
  <r>
    <s v="B09MJ77786"/>
    <x v="260"/>
    <s v="Electronics|HomeTheater,TV&amp;Video|Televisions|SmartTelevisions"/>
    <x v="0"/>
    <n v="31999"/>
    <n v="49999"/>
    <n v="0.36"/>
    <x v="2"/>
    <n v="21252"/>
    <n v="0.36000720014400289"/>
    <s v="No"/>
    <n v="1062578748"/>
    <x v="1"/>
    <n v="216.82000000000002"/>
    <s v="AGTBGMKWQPUZJ2GA2XPICHD2VTKQ,AF3TVTF3FVMHGLCA2QB2GTUTCUIQ,AH52X5G5PGIEWVC5D7TPBTTVJR2A,AEA6UPUVSSMVOTGA6JN7GFG2AZ7A,AEDU5UVD5ZMYRMBTNQTU7QUFLDVQ,AF4VLR2GRW5ZRKW5QXT6IB6QVLOQ,AESB32BXL4JEWHLRLUHZEDXYSDXQ,AHRYV4OPMCN7H4OTNUBIMFRBBM5A"/>
  </r>
  <r>
    <s v="B09RWQ7YR6"/>
    <x v="261"/>
    <s v="Electronics|HomeTheater,TV&amp;Video|Televisions|SmartTelevisions"/>
    <x v="0"/>
    <n v="46999"/>
    <n v="69999"/>
    <n v="0.33"/>
    <x v="2"/>
    <n v="21252"/>
    <n v="0.32857612251603596"/>
    <s v="No"/>
    <n v="1487618748"/>
    <x v="1"/>
    <n v="216.82000000000002"/>
    <s v="AGTBGMKWQPUZJ2GA2XPICHD2VTKQ,AF3TVTF3FVMHGLCA2QB2GTUTCUIQ,AH52X5G5PGIEWVC5D7TPBTTVJR2A,AEA6UPUVSSMVOTGA6JN7GFG2AZ7A,AEDU5UVD5ZMYRMBTNQTU7QUFLDVQ,AF4VLR2GRW5ZRKW5QXT6IB6QVLOQ,AESB32BXL4JEWHLRLUHZEDXYSDXQ,AFYSLM4L6FC755CARUNV6FXNANLA"/>
  </r>
  <r>
    <s v="B00NNQMYNE"/>
    <x v="262"/>
    <s v="Computers&amp;Accessories|Accessories&amp;Peripherals|HardDiskBags"/>
    <x v="2"/>
    <n v="299"/>
    <n v="499"/>
    <n v="0.4"/>
    <x v="3"/>
    <n v="21010"/>
    <n v="0.40080160320641284"/>
    <s v="No"/>
    <n v="10483990"/>
    <x v="0"/>
    <n v="214.6"/>
    <s v="AGK3NNXG44TLWHYTJ2OAY4JMD3VA,AGKSHSI672DMOJKNVYC33PPKNISQ,AGTC43ZF53CWD5YIEPDMGMDP22TQ,AGHCWVVH53TQGWLKJOGWOYCLLU6A,AGWXGUALH6VESAYTZGWBZBUDTWFA,AESGEGKMDBH4NA6TM7NJILHKW3WQ,AEMDPZ5BX65L4P5KNIF3MZTZ6PEQ,AGRH5LRSEB7REHEO2KY6RSZYERTA"/>
  </r>
  <r>
    <s v="B0B3MWYCHQ"/>
    <x v="263"/>
    <s v="Electronics|WearableTechnology|SmartWatches"/>
    <x v="0"/>
    <n v="2999"/>
    <n v="9999"/>
    <n v="0.7"/>
    <x v="5"/>
    <n v="20881"/>
    <n v="0.7000700070007001"/>
    <s v="Yes"/>
    <n v="208789119"/>
    <x v="1"/>
    <n v="213.01"/>
    <s v="AHZNSNBVKQR4OGJAQHE4DCDA4YHA,AFBW6COTZXGHQMWVDUOSXVUCCIHQ,AFFRU7QVLXG4LNG6JKQKJ23KBA2A,AF5E74KNXXYBJVMG7HUYXNRNYY3A,AF4F4SKVD2UU7ZBJFZNNBK7ORIGA,AF3IVRFFILSUOKAXKRZBFBDRF7MQ,AF23WB7B2XKLYCA3KXEGKSBWYKOA,AHAJNAQDV3BHN5AYLY3LOWFJCS6A"/>
  </r>
  <r>
    <s v="B0B3MWYCHQ"/>
    <x v="263"/>
    <s v="Electronics|WearableTechnology|SmartWatches"/>
    <x v="0"/>
    <n v="2999"/>
    <n v="9999"/>
    <n v="0.7"/>
    <x v="5"/>
    <n v="20879"/>
    <n v="0.7000700070007001"/>
    <s v="Yes"/>
    <n v="208769121"/>
    <x v="1"/>
    <n v="212.98999999999998"/>
    <s v="AHZNSNBVKQR4OGJAQHE4DCDA4YHA,AFBW6COTZXGHQMWVDUOSXVUCCIHQ,AFFRU7QVLXG4LNG6JKQKJ23KBA2A,AF5E74KNXXYBJVMG7HUYXNRNYY3A,AF4F4SKVD2UU7ZBJFZNNBK7ORIGA,AF3IVRFFILSUOKAXKRZBFBDRF7MQ,AF23WB7B2XKLYCA3KXEGKSBWYKOA,AHAJNAQDV3BHN5AYLY3LOWFJCS6A"/>
  </r>
  <r>
    <s v="B077Z65HSD"/>
    <x v="264"/>
    <s v="Computers&amp;Accessories|Accessories&amp;Peripherals|Cables&amp;Accessories|Cables|USBCables"/>
    <x v="2"/>
    <n v="299"/>
    <n v="999"/>
    <n v="0.7"/>
    <x v="2"/>
    <n v="20850"/>
    <n v="0.70070070070070067"/>
    <s v="Yes"/>
    <n v="20829150"/>
    <x v="0"/>
    <n v="212.8"/>
    <s v="AFA332YHUPB6I7KMME7SOFX5RKQQ,AH3LHRL5P4YAVOQQCH72G2PJFXSA,AGUUHLF34AIEIOE5KULXXVWKBCMA,AHWY6IG3PXBBJMLVFMHHKM25BVCQ,AEOKB3ECJUM6UQOBFKMEMQVVHL4A,AEYA6LQE25O2P6C7XV62XM3YV2EQ,AHMKSLALVS62JUHSHAI3FUXWDYYA,AFZIZOK5KDBOB5QCHUQRR2ZWUYKA"/>
  </r>
  <r>
    <s v="B0974G5Q2Y"/>
    <x v="265"/>
    <s v="Computers&amp;Accessories|Accessories&amp;Peripherals|Cables&amp;Accessories|Cables|USBCables"/>
    <x v="2"/>
    <n v="273.10000000000002"/>
    <n v="999"/>
    <n v="0.73"/>
    <x v="2"/>
    <n v="20850"/>
    <n v="0.72662662662662658"/>
    <s v="Yes"/>
    <n v="20829150"/>
    <x v="0"/>
    <n v="212.8"/>
    <s v="AFA332YHUPB6I7KMME7SOFX5RKQQ,AH3LHRL5P4YAVOQQCH72G2PJFXSA,AGUUHLF34AIEIOE5KULXXVWKBCMA,AHWY6IG3PXBBJMLVFMHHKM25BVCQ,AEOKB3ECJUM6UQOBFKMEMQVVHL4A,AEYA6LQE25O2P6C7XV62XM3YV2EQ,AHMKSLALVS62JUHSHAI3FUXWDYYA,AFZIZOK5KDBOB5QCHUQRR2ZWUYKA"/>
  </r>
  <r>
    <s v="B071SDRGWL"/>
    <x v="266"/>
    <s v="Computers&amp;Accessories|Accessories&amp;Peripherals|Cables&amp;Accessories|Cables|USBCables"/>
    <x v="2"/>
    <n v="349"/>
    <n v="699"/>
    <n v="0.5"/>
    <x v="2"/>
    <n v="20850"/>
    <n v="0.50071530758226035"/>
    <s v="Yes"/>
    <n v="14574150"/>
    <x v="0"/>
    <n v="212.8"/>
    <s v="AFA332YHUPB6I7KMME7SOFX5RKQQ,AH3LHRL5P4YAVOQQCH72G2PJFXSA,AGUUHLF34AIEIOE5KULXXVWKBCMA,AHWY6IG3PXBBJMLVFMHHKM25BVCQ,AEOKB3ECJUM6UQOBFKMEMQVVHL4A,AEYA6LQE25O2P6C7XV62XM3YV2EQ,AHMKSLALVS62JUHSHAI3FUXWDYYA,AFZIZOK5KDBOB5QCHUQRR2ZWUYKA"/>
  </r>
  <r>
    <s v="B077Z65HSD"/>
    <x v="264"/>
    <s v="Computers&amp;Accessories|Accessories&amp;Peripherals|Cables&amp;Accessories|Cables|USBCables"/>
    <x v="2"/>
    <n v="299"/>
    <n v="999"/>
    <n v="0.7"/>
    <x v="2"/>
    <n v="20850"/>
    <n v="0.70070070070070067"/>
    <s v="Yes"/>
    <n v="20829150"/>
    <x v="0"/>
    <n v="212.8"/>
    <s v="AH3LHRL5P4YAVOQQCH72G2PJFXSA,AFA332YHUPB6I7KMME7SOFX5RKQQ,AGUUHLF34AIEIOE5KULXXVWKBCMA,AEYA6LQE25O2P6C7XV62XM3YV2EQ,AHWY6IG3PXBBJMLVFMHHKM25BVCQ,AEOKB3ECJUM6UQOBFKMEMQVVHL4A,AHMKSLALVS62JUHSHAI3FUXWDYYA,AFZIZOK5KDBOB5QCHUQRR2ZWUYKA"/>
  </r>
  <r>
    <s v="B075JJ5NQC"/>
    <x v="267"/>
    <s v="Home&amp;Kitchen|Kitchen&amp;HomeAppliances|SmallKitchenAppliances|MixerGrinders"/>
    <x v="1"/>
    <n v="3199"/>
    <n v="4999"/>
    <n v="0.36"/>
    <x v="7"/>
    <n v="20869"/>
    <n v="0.36007201440288056"/>
    <s v="No"/>
    <n v="104324131"/>
    <x v="1"/>
    <n v="212.69"/>
    <s v="AHF3WL6GGYYJSX6HUJCDG67S4EYQ,AHH4BY2VNEWPMYROK77IHTHTZWVA,AENRAZMV4YCZETNRLK7QMEOP2YGA,AH5YCGN6R23HBNF3KOS23ZJZOURQ,AEGFTYIQOSF52XMDJABR4CC67WUQ,AFXPWPSO5PFTCR2QYR6VWGBSB2QQ,AGQYUHMAVORZ45B7TLMP7IN6ZXOA,AGULTXKCMQONHUHM6HIEJNVBTEOQ"/>
  </r>
  <r>
    <s v="B0083T231O"/>
    <x v="268"/>
    <s v="Electronics|PowerAccessories|SurgeProtectors"/>
    <x v="0"/>
    <n v="1289"/>
    <n v="1499"/>
    <n v="0.14000000000000001"/>
    <x v="3"/>
    <n v="20668"/>
    <n v="0.14009339559706471"/>
    <s v="No"/>
    <n v="30981332"/>
    <x v="1"/>
    <n v="211.18"/>
    <s v="AGT572FSHJL725535LQUNZXHTO2A,AGGIJ2Y7MC4VSMU572S7NZMHGSTA,AHQXV74OUKWTTJSEF3A63MBXSCAQ,AF2GX6LD7IUTQ5V4S3VZ2LMZMAJQ,AGPB4U5YAXMJXJV6SGR5TAXFXMBQ,AFJO4HYHQHYRKJJNE3ALLGPP4J5Q,AG5GIDKTKJL5GQO4WODHFI2ALUSA,AFON2UWSBTUCG5QSHZOAMHVI4WSA"/>
  </r>
  <r>
    <s v="B08MZQBFLN"/>
    <x v="269"/>
    <s v="Computers&amp;Accessories|Accessories&amp;Peripherals|LaptopAccessories|Lapdesks"/>
    <x v="2"/>
    <n v="849"/>
    <n v="4999"/>
    <n v="0.83"/>
    <x v="7"/>
    <n v="20457"/>
    <n v="0.83016603320664129"/>
    <s v="Yes"/>
    <n v="102264543"/>
    <x v="1"/>
    <n v="208.57"/>
    <s v="AHB4AEOCLEVH2JSTXPU737KTXS4Q,AHXC62FGJRYSCJEBZEZVALOML3GA,AGZPAEOZFLFBCYQLIKZGSERRSPIA,AE3T6AOS4TGSVXSZ7QPC4ANCQ3TQ,AG5Y7T4IINHLVZVMTSVQVFGJEITQ,AEYZIV7VQ5N4JLPNJBE2H5R4FX4A,AHZSWCFTWESY2N2RK4BVWBMM4TZQ,AGMSYOF7SPTTR7ZTP3VWPKWTZFVQ"/>
  </r>
  <r>
    <s v="B008QS9J6Y"/>
    <x v="270"/>
    <s v="Computers&amp;Accessories|Accessories&amp;Peripherals|Audio&amp;VideoAccessories|Webcams&amp;VoIPEquipment|Webcams"/>
    <x v="2"/>
    <n v="1990"/>
    <n v="2595"/>
    <n v="0.23"/>
    <x v="2"/>
    <n v="20398"/>
    <n v="0.23314065510597304"/>
    <s v="No"/>
    <n v="52932810"/>
    <x v="1"/>
    <n v="208.28"/>
    <s v="AECYNJOWTBY3PX3PXUDDWBLIOPSA,AEPARPN2RVNADVDOWX5E43NSRLBQ,AEUSMIS4UMLQRJF7OOIJ6KTVQYDA,AFESZUVJABZQU6FJXCLTVXNWXDZQ,AH6T7UQ53KSUT77BDESOKVK3KCUA,AGLC3O6OCQK6CXGYLFWPEWDEZXKQ,AFRFNC6ASQGGZVH3NLZE6KT3MR5Q,AEMVIKFENPWUSU4YOQKPSDR2MLPQ"/>
  </r>
  <r>
    <s v="B017NC2IPM"/>
    <x v="271"/>
    <s v="Computers&amp;Accessories|NetworkingDevices|Routers"/>
    <x v="2"/>
    <n v="1799"/>
    <n v="2911"/>
    <n v="0.38"/>
    <x v="2"/>
    <n v="20342"/>
    <n v="0.38199931295087597"/>
    <s v="No"/>
    <n v="59215562"/>
    <x v="1"/>
    <n v="207.72"/>
    <s v="AEV2RFEWLJIWQDBU7FMHAUJT7PQQ,AGN4RT66HR52VG2S2I5B4LUDEZNQ,AGTTKLYUVR5XG4LXI6QWACQJJKRA,AF7EAJ3DVQJ5OV7EN7NI4ZCTUKOQ,AGCEQDLYNNIX24BEH2YDCDOSQJGA,AFZU2DMK45O2USJ3FVBIXTNRZXYQ,AHDAF6TAAIC7SNQVJIBHZSWZHPGA,AEOA3NB4DXSDU3E345Z7DFFTZLTA"/>
  </r>
  <r>
    <s v="B07WDKLDRX"/>
    <x v="272"/>
    <s v="Electronics|Mobiles&amp;Accessories|Smartphones&amp;BasicMobiles|Smartphones"/>
    <x v="0"/>
    <n v="28999"/>
    <n v="34999"/>
    <n v="0.17"/>
    <x v="0"/>
    <n v="20311"/>
    <n v="0.1714334695277008"/>
    <s v="No"/>
    <n v="710864689"/>
    <x v="1"/>
    <n v="207.51000000000002"/>
    <s v="AFLMOZFV4PMKSM3JHJ7ITUT6OVBA,AE2TS2DBYLAJ5WY6FFWFNXFY24SQ"/>
  </r>
  <r>
    <s v="B07JF9B592"/>
    <x v="273"/>
    <s v="MusicalInstruments|Microphones|Condenser"/>
    <x v="3"/>
    <n v="478"/>
    <n v="699"/>
    <n v="0.32"/>
    <x v="4"/>
    <n v="20218"/>
    <n v="0.31616595135908443"/>
    <s v="No"/>
    <n v="14132382"/>
    <x v="0"/>
    <n v="205.98000000000002"/>
    <s v="AHQ4Q75NBEWOM4OWOXUZW7V247NQ,AEQCAMSZJTMNIKXAPXCKT5XLOWIA,AGCHPEKLU5ZFHDV7K3QYXNJQP6JA,AFFXN6T5QGDHRUO24P4PM56E7AAA,AGUPZJ4VI66F5L3GN2VT6QDZEAJQ,AFVIFCKLO7ADXYQAQ2T74HUJEBEA,AFRCL2UST67EVGUTDLV2JGI4OKUA,AFCCTAOXYH2XQNESLRQRH72G27ZQ"/>
  </r>
  <r>
    <s v="B01GGKYKQM"/>
    <x v="274"/>
    <s v="Computers&amp;Accessories|Accessories&amp;Peripherals|Cables&amp;Accessories|Cables|USBCables"/>
    <x v="2"/>
    <n v="219"/>
    <n v="700"/>
    <n v="0.69"/>
    <x v="2"/>
    <n v="20053"/>
    <n v="0.68714285714285717"/>
    <s v="Yes"/>
    <n v="14037100"/>
    <x v="0"/>
    <n v="204.83"/>
    <s v="AHVZCQP5SYIVGZJK4LRP55ZXWETA,AF6YDBL3KYIK3LBKKDIHUMOLKN4Q,AHKL2U5BIK4ZODWORRJ5RWNLL2TQ,AFKZHMXRXMRTVZLMHATTD53AVKRA,AGFTWXF3QWIHMPN7SMTSHB6HNJ7Q,AE4G376L73UNPWICYOSYO2KNXYJA,AHGFA5MNVOFDMIL3322YZ6IOA5VA,AGUR3CFYVZUMDJQIESKOIQOGV7AA"/>
  </r>
  <r>
    <s v="B01GGKYKQM"/>
    <x v="274"/>
    <s v="Computers&amp;Accessories|Accessories&amp;Peripherals|Cables&amp;Accessories|Cables|USBCables"/>
    <x v="2"/>
    <n v="219"/>
    <n v="700"/>
    <n v="0.69"/>
    <x v="2"/>
    <n v="20052"/>
    <n v="0.68714285714285717"/>
    <s v="Yes"/>
    <n v="14036400"/>
    <x v="0"/>
    <n v="204.82000000000002"/>
    <s v="AHVZCQP5SYIVGZJK4LRP55ZXWETA,AF6YDBL3KYIK3LBKKDIHUMOLKN4Q,AHKL2U5BIK4ZODWORRJ5RWNLL2TQ,AFKZHMXRXMRTVZLMHATTD53AVKRA,AGFTWXF3QWIHMPN7SMTSHB6HNJ7Q,AE4G376L73UNPWICYOSYO2KNXYJA,AHGFA5MNVOFDMIL3322YZ6IOA5VA,AGUR3CFYVZUMDJQIESKOIQOGV7AA"/>
  </r>
  <r>
    <s v="B01M0505SJ"/>
    <x v="275"/>
    <s v="Home&amp;Kitchen|Heating,Cooling&amp;AirQuality|Fans|CeilingFans"/>
    <x v="1"/>
    <n v="1400"/>
    <n v="2485"/>
    <n v="0.44"/>
    <x v="1"/>
    <n v="19998"/>
    <n v="0.43661971830985913"/>
    <s v="No"/>
    <n v="49695030"/>
    <x v="1"/>
    <n v="204.07999999999998"/>
    <s v="AFTXFDZKRU76YNC2ZIWIBDVQUPNQ,AG5G6IU6RDTR24OHO3LSE24JCVEQ,AGLR7ABVBBQZGXQHSD3M3NW43F5A,AGUHS3IE6FV6AU5UAXASB5FFMDZA,AF67VBH4E2L4FO3UZ7DU2CEOEFHQ,AGQYXIT75Q6ETXCF6C254IQEWDJQ,AFM6Q2NEWHU6FNNQFBKTFXZ5E2JQ,AFA77KJVXMUXJYSHWGGFHAGZJ2DQ"/>
  </r>
  <r>
    <s v="B086JTMRYL"/>
    <x v="276"/>
    <s v="Computers&amp;Accessories|Accessories&amp;Peripherals|Cables&amp;Accessories|Cables|USBCables"/>
    <x v="2"/>
    <n v="1519"/>
    <n v="1899"/>
    <n v="0.2"/>
    <x v="0"/>
    <n v="19763"/>
    <n v="0.2001053185887309"/>
    <s v="No"/>
    <n v="37529937"/>
    <x v="1"/>
    <n v="202.03"/>
    <s v="AHOYUSKWQFXDLOTRT43FCSHP3WIA,AGUVNZPD7JF3AK422LRYK6R5GOJA,AGVJMKJLZZGBV7VOYJGQ2HZKELXQ,AH7RKVVU3Y2ZGA4WEW5RXKMQWDLA,AGSODW32ZSTEY4AMCL24COIXUV5A,AFK4V6NRIQGVYQCCBMQCSLRG2ZXQ,AEK45RYTIY4GBPAVTYBHIA6OGYDQ,AHVNGU6PZRRCJEDDJMZOTR5K5K4A"/>
  </r>
  <r>
    <s v="B0B2DD66GS"/>
    <x v="277"/>
    <s v="Electronics|Accessories|MemoryCards|MicroSD"/>
    <x v="0"/>
    <n v="1329"/>
    <n v="2900"/>
    <n v="0.54"/>
    <x v="3"/>
    <n v="19624"/>
    <n v="0.54172413793103447"/>
    <s v="Yes"/>
    <n v="56909600"/>
    <x v="1"/>
    <n v="200.74"/>
    <s v="AHITHYIQE2EATBE3LI6GU3HJSMLA,AEZJUJQB64NT76P5L7G2ESI3636A,AHYCLMEK6HTW32Y3U6V3MVCCEELA,AHN4U6CGBQDOWUPXFU7GFTTT4LPQ,AHEN3ERHEI5OYGDGM2BXEF7EH6EA,AFFX2TCBVY23U5UDFM3NTOPUSCFQ,AHHWMM74VFNSZX4JYLKWBTMNBYVA,AENJS6Z72CJBZ6HHPJE2422AE57Q"/>
  </r>
  <r>
    <s v="B08F47T4X5"/>
    <x v="278"/>
    <s v="Home&amp;Kitchen|Kitchen&amp;HomeAppliances|SmallKitchenAppliances|VacuumSealers"/>
    <x v="1"/>
    <n v="89"/>
    <n v="89"/>
    <n v="0"/>
    <x v="5"/>
    <n v="19621"/>
    <n v="0"/>
    <s v="No"/>
    <n v="1746269"/>
    <x v="2"/>
    <n v="200.41"/>
    <s v="AEWWWALRID3B4CQQK7PMSARCRM7Q,AF2QBWT5Z74JZHE3S77CUOB27DAA,AG3KQMTPNTYVQP6G2VVMDJAVISLQ,AFL5X7LNIPQK32WX2QUOVSWPQWVQ,AGOTH5WF7GFVYSVFB74QR6DFFJGQ,AEX5CY5H35NM326XYFBKG2NKEY4Q,AGUESXLWNVQ34VUQZALEPPUM3FBA,AGUUSD7JHIPMDKKGSONBKFQ4CQ4A"/>
  </r>
  <r>
    <s v="B07WGPKMP5"/>
    <x v="279"/>
    <s v="Electronics|Mobiles&amp;Accessories|Smartphones&amp;BasicMobiles|Smartphones"/>
    <x v="0"/>
    <n v="15499"/>
    <n v="20999"/>
    <n v="0.26"/>
    <x v="1"/>
    <n v="19253"/>
    <n v="0.26191723415400736"/>
    <s v="No"/>
    <n v="404293747"/>
    <x v="1"/>
    <n v="196.63"/>
    <s v="AHWRZWPCTG6ICA7WTNLNNZXWFI5Q,AF2AASVYVSROFD7FXA6EFDS6N2LA,AG6YHIDBTRF4SWXLDWRVMRS56AMQ,AHELRKIGSIPF5VMAGPCPAUJYKOLQ,AH7HRG7P5VGMMU4PN7CEDU74Y2AA,AGPO4HV54G5JLGEZYJJ7NC63V6BQ,AHIMX6EL6H3CLBEVJCWLIQHSAA3A,AEITUHHOUWUNZPQDSHA2ZWQGJUMQ"/>
  </r>
  <r>
    <s v="B07WJV6P1R"/>
    <x v="280"/>
    <s v="Electronics|Mobiles&amp;Accessories|Smartphones&amp;BasicMobiles|Smartphones"/>
    <x v="0"/>
    <n v="15499"/>
    <n v="18999"/>
    <n v="0.18"/>
    <x v="1"/>
    <n v="19252"/>
    <n v="0.18422022211695352"/>
    <s v="No"/>
    <n v="365768748"/>
    <x v="1"/>
    <n v="196.62"/>
    <s v="AHWRZWPCTG6ICA7WTNLNNZXWFI5Q,AF2AASVYVSROFD7FXA6EFDS6N2LA,AG6YHIDBTRF4SWXLDWRVMRS56AMQ,AHELRKIGSIPF5VMAGPCPAUJYKOLQ,AH7HRG7P5VGMMU4PN7CEDU74Y2AA,AGPO4HV54G5JLGEZYJJ7NC63V6BQ,AHIMX6EL6H3CLBEVJCWLIQHSAA3A,AEITUHHOUWUNZPQDSHA2ZWQGJUMQ"/>
  </r>
  <r>
    <s v="B07WDKLRM4"/>
    <x v="281"/>
    <s v="Electronics|Mobiles&amp;Accessories|Smartphones&amp;BasicMobiles|Smartphones"/>
    <x v="0"/>
    <n v="13999"/>
    <n v="19999"/>
    <n v="0.3"/>
    <x v="1"/>
    <n v="19252"/>
    <n v="0.30001500075003751"/>
    <s v="No"/>
    <n v="385020748"/>
    <x v="1"/>
    <n v="196.62"/>
    <s v="AHWRZWPCTG6ICA7WTNLNNZXWFI5Q,AF2AASVYVSROFD7FXA6EFDS6N2LA,AG6YHIDBTRF4SWXLDWRVMRS56AMQ,AHELRKIGSIPF5VMAGPCPAUJYKOLQ,AH7HRG7P5VGMMU4PN7CEDU74Y2AA,AGPO4HV54G5JLGEZYJJ7NC63V6BQ,AHIMX6EL6H3CLBEVJCWLIQHSAA3A,AEITUHHOUWUNZPQDSHA2ZWQGJUMQ"/>
  </r>
  <r>
    <s v="B07WHQWXL7"/>
    <x v="282"/>
    <s v="Electronics|Mobiles&amp;Accessories|Smartphones&amp;BasicMobiles|Smartphones"/>
    <x v="0"/>
    <n v="15499"/>
    <n v="20999"/>
    <n v="0.26"/>
    <x v="1"/>
    <n v="19252"/>
    <n v="0.26191723415400736"/>
    <s v="No"/>
    <n v="404272748"/>
    <x v="1"/>
    <n v="196.62"/>
    <s v="AHWRZWPCTG6ICA7WTNLNNZXWFI5Q,AF2AASVYVSROFD7FXA6EFDS6N2LA,AG6YHIDBTRF4SWXLDWRVMRS56AMQ,AHELRKIGSIPF5VMAGPCPAUJYKOLQ,AH7HRG7P5VGMMU4PN7CEDU74Y2AA,AGPO4HV54G5JLGEZYJJ7NC63V6BQ,AHIMX6EL6H3CLBEVJCWLIQHSAA3A,AEITUHHOUWUNZPQDSHA2ZWQGJUMQ"/>
  </r>
  <r>
    <s v="B07WDK3ZS6"/>
    <x v="283"/>
    <s v="Electronics|Mobiles&amp;Accessories|Smartphones&amp;BasicMobiles|Smartphones"/>
    <x v="0"/>
    <n v="15499"/>
    <n v="18999"/>
    <n v="0.18"/>
    <x v="1"/>
    <n v="19252"/>
    <n v="0.18422022211695352"/>
    <s v="No"/>
    <n v="365768748"/>
    <x v="1"/>
    <n v="196.62"/>
    <s v="AHWRZWPCTG6ICA7WTNLNNZXWFI5Q,AF2AASVYVSROFD7FXA6EFDS6N2LA,AG6YHIDBTRF4SWXLDWRVMRS56AMQ,AHELRKIGSIPF5VMAGPCPAUJYKOLQ,AH7HRG7P5VGMMU4PN7CEDU74Y2AA,AGPO4HV54G5JLGEZYJJ7NC63V6BQ,AHIMX6EL6H3CLBEVJCWLIQHSAA3A,AEITUHHOUWUNZPQDSHA2ZWQGJUMQ"/>
  </r>
  <r>
    <s v="B07WGPKTS4"/>
    <x v="284"/>
    <s v="Electronics|Mobiles&amp;Accessories|Smartphones&amp;BasicMobiles|Smartphones"/>
    <x v="0"/>
    <n v="13999"/>
    <n v="19999"/>
    <n v="0.3"/>
    <x v="1"/>
    <n v="19252"/>
    <n v="0.30001500075003751"/>
    <s v="No"/>
    <n v="385020748"/>
    <x v="1"/>
    <n v="196.62"/>
    <s v="AHWRZWPCTG6ICA7WTNLNNZXWFI5Q,AF2AASVYVSROFD7FXA6EFDS6N2LA,AG6YHIDBTRF4SWXLDWRVMRS56AMQ,AHELRKIGSIPF5VMAGPCPAUJYKOLQ,AH7HRG7P5VGMMU4PN7CEDU74Y2AA,AGPO4HV54G5JLGEZYJJ7NC63V6BQ,AHIMX6EL6H3CLBEVJCWLIQHSAA3A,AEITUHHOUWUNZPQDSHA2ZWQGJUMQ"/>
  </r>
  <r>
    <s v="B0B4F2XCK3"/>
    <x v="285"/>
    <s v="Electronics|Mobiles&amp;Accessories|Smartphones&amp;BasicMobiles|Smartphones"/>
    <x v="0"/>
    <n v="12999"/>
    <n v="17999"/>
    <n v="0.28000000000000003"/>
    <x v="1"/>
    <n v="18998"/>
    <n v="0.27779321073392965"/>
    <s v="No"/>
    <n v="341945002"/>
    <x v="1"/>
    <n v="194.07999999999998"/>
    <s v="AGAELRYPMTG5SADZPDYB343EASAA,AGFN4JODOM2NTFCJQOHDBQLVDJTQ,AG7EZVSAXIVGMNDLSA55K7URQCJA,AGGF75HIEMB67OU7J3RDALBSUKQQ,AHY5CI4SU6JBYPIZ5RLAGO6W3F4A,AE4KODNBVTDCZWZO4HZM4GTRERPA,AH6HFHSYOY2OHMODD7244DHG7FUQ,AHRW5JERWYAJCZO65PDKZSOEPR6Q"/>
  </r>
  <r>
    <s v="B0B4F3QNDM"/>
    <x v="286"/>
    <s v="Electronics|Mobiles&amp;Accessories|Smartphones&amp;BasicMobiles|Smartphones"/>
    <x v="0"/>
    <n v="13999"/>
    <n v="19499"/>
    <n v="0.28000000000000003"/>
    <x v="1"/>
    <n v="18998"/>
    <n v="0.28206574696138265"/>
    <s v="No"/>
    <n v="370442002"/>
    <x v="1"/>
    <n v="194.07999999999998"/>
    <s v="AGAELRYPMTG5SADZPDYB343EASAA,AGFN4JODOM2NTFCJQOHDBQLVDJTQ,AG7EZVSAXIVGMNDLSA55K7URQCJA,AGGF75HIEMB67OU7J3RDALBSUKQQ,AHY5CI4SU6JBYPIZ5RLAGO6W3F4A,AE4KODNBVTDCZWZO4HZM4GTRERPA,AH6HFHSYOY2OHMODD7244DHG7FUQ,AHRW5JERWYAJCZO65PDKZSOEPR6Q"/>
  </r>
  <r>
    <s v="B0B4F2TTTS"/>
    <x v="287"/>
    <s v="Electronics|Mobiles&amp;Accessories|Smartphones&amp;BasicMobiles|Smartphones"/>
    <x v="0"/>
    <n v="10999"/>
    <n v="14999"/>
    <n v="0.27"/>
    <x v="1"/>
    <n v="18998"/>
    <n v="0.26668444562970867"/>
    <s v="No"/>
    <n v="284951002"/>
    <x v="1"/>
    <n v="194.07999999999998"/>
    <s v="AGAELRYPMTG5SADZPDYB343EASAA,AGFN4JODOM2NTFCJQOHDBQLVDJTQ,AG7EZVSAXIVGMNDLSA55K7URQCJA,AGGF75HIEMB67OU7J3RDALBSUKQQ,AHY5CI4SU6JBYPIZ5RLAGO6W3F4A,AE4KODNBVTDCZWZO4HZM4GTRERPA,AH6HFHSYOY2OHMODD7244DHG7FUQ,AHRW5JERWYAJCZO65PDKZSOEPR6Q"/>
  </r>
  <r>
    <s v="B0B4F52B5X"/>
    <x v="288"/>
    <s v="Electronics|Mobiles&amp;Accessories|Smartphones&amp;BasicMobiles|Smartphones"/>
    <x v="0"/>
    <n v="10999"/>
    <n v="14999"/>
    <n v="0.27"/>
    <x v="1"/>
    <n v="18998"/>
    <n v="0.26668444562970867"/>
    <s v="No"/>
    <n v="284951002"/>
    <x v="1"/>
    <n v="194.07999999999998"/>
    <s v="AGAELRYPMTG5SADZPDYB343EASAA,AGFN4JODOM2NTFCJQOHDBQLVDJTQ,AG7EZVSAXIVGMNDLSA55K7URQCJA,AGGF75HIEMB67OU7J3RDALBSUKQQ,AHY5CI4SU6JBYPIZ5RLAGO6W3F4A,AE4KODNBVTDCZWZO4HZM4GTRERPA,AH6HFHSYOY2OHMODD7244DHG7FUQ,AHRW5JERWYAJCZO65PDKZSOEPR6Q"/>
  </r>
  <r>
    <s v="B0B4F5L738"/>
    <x v="286"/>
    <s v="Electronics|Mobiles&amp;Accessories|Smartphones&amp;BasicMobiles|Smartphones"/>
    <x v="0"/>
    <n v="13999"/>
    <n v="19499"/>
    <n v="0.28000000000000003"/>
    <x v="1"/>
    <n v="18998"/>
    <n v="0.28206574696138265"/>
    <s v="No"/>
    <n v="370442002"/>
    <x v="1"/>
    <n v="194.07999999999998"/>
    <s v="AGAELRYPMTG5SADZPDYB343EASAA,AGFN4JODOM2NTFCJQOHDBQLVDJTQ,AG7EZVSAXIVGMNDLSA55K7URQCJA,AGGF75HIEMB67OU7J3RDALBSUKQQ,AHY5CI4SU6JBYPIZ5RLAGO6W3F4A,AE4KODNBVTDCZWZO4HZM4GTRERPA,AH6HFHSYOY2OHMODD7244DHG7FUQ,AHRW5JERWYAJCZO65PDKZSOEPR6Q"/>
  </r>
  <r>
    <s v="B0B4F2ZWL3"/>
    <x v="289"/>
    <s v="Electronics|Mobiles&amp;Accessories|Smartphones&amp;BasicMobiles|Smartphones"/>
    <x v="0"/>
    <n v="12999"/>
    <n v="17999"/>
    <n v="0.28000000000000003"/>
    <x v="1"/>
    <n v="18998"/>
    <n v="0.27779321073392965"/>
    <s v="No"/>
    <n v="341945002"/>
    <x v="1"/>
    <n v="194.07999999999998"/>
    <s v="AGAELRYPMTG5SADZPDYB343EASAA,AGFN4JODOM2NTFCJQOHDBQLVDJTQ,AG7EZVSAXIVGMNDLSA55K7URQCJA,AGGF75HIEMB67OU7J3RDALBSUKQQ,AHY5CI4SU6JBYPIZ5RLAGO6W3F4A,AE4KODNBVTDCZWZO4HZM4GTRERPA,AH6HFHSYOY2OHMODD7244DHG7FUQ,AHRW5JERWYAJCZO65PDKZSOEPR6Q"/>
  </r>
  <r>
    <s v="B0B4F1YC3J"/>
    <x v="286"/>
    <s v="Electronics|Mobiles&amp;Accessories|Smartphones&amp;BasicMobiles|Smartphones"/>
    <x v="0"/>
    <n v="13999"/>
    <n v="19499"/>
    <n v="0.28000000000000003"/>
    <x v="1"/>
    <n v="18998"/>
    <n v="0.28206574696138265"/>
    <s v="No"/>
    <n v="370442002"/>
    <x v="1"/>
    <n v="194.07999999999998"/>
    <s v="AGAELRYPMTG5SADZPDYB343EASAA,AGFN4JODOM2NTFCJQOHDBQLVDJTQ,AG7EZVSAXIVGMNDLSA55K7URQCJA,AGGF75HIEMB67OU7J3RDALBSUKQQ,AHY5CI4SU6JBYPIZ5RLAGO6W3F4A,AE4KODNBVTDCZWZO4HZM4GTRERPA,AH6HFHSYOY2OHMODD7244DHG7FUQ,AHRW5JERWYAJCZO65PDKZSOEPR6Q"/>
  </r>
  <r>
    <s v="B0B4F4QZ1H"/>
    <x v="290"/>
    <s v="Electronics|Mobiles&amp;Accessories|Smartphones&amp;BasicMobiles|Smartphones"/>
    <x v="0"/>
    <n v="13999"/>
    <n v="19499"/>
    <n v="0.28000000000000003"/>
    <x v="1"/>
    <n v="18998"/>
    <n v="0.28206574696138265"/>
    <s v="No"/>
    <n v="370442002"/>
    <x v="1"/>
    <n v="194.07999999999998"/>
    <s v="AGAELRYPMTG5SADZPDYB343EASAA,AGFN4JODOM2NTFCJQOHDBQLVDJTQ,AG7EZVSAXIVGMNDLSA55K7URQCJA,AGGF75HIEMB67OU7J3RDALBSUKQQ,AHY5CI4SU6JBYPIZ5RLAGO6W3F4A,AE4KODNBVTDCZWZO4HZM4GTRERPA,AH6HFHSYOY2OHMODD7244DHG7FUQ,AHRW5JERWYAJCZO65PDKZSOEPR6Q"/>
  </r>
  <r>
    <s v="B06XR9PR5X"/>
    <x v="291"/>
    <s v="Electronics|HomeAudio|Accessories|Adapters"/>
    <x v="0"/>
    <n v="209"/>
    <n v="600"/>
    <n v="0.65"/>
    <x v="0"/>
    <n v="18872"/>
    <n v="0.65166666666666662"/>
    <s v="Yes"/>
    <n v="11323200"/>
    <x v="0"/>
    <n v="193.12"/>
    <s v="AESNQRQGPFRFF3MIKZ6HWY3Z5XPQ,AGPYTMWCOQQUTOWXLIEPZVT3YR6A,AEQNAZMC4QPYMUSM5WKGQ722M3PA,AHWVJOF4IVRKFY6RJRSBQ2L6ZXQA,AE243IWFZJ3BB6E6WMUG52DHWJVA,AGFHZ6AJSZS22WXJ7NGOB6KVSZKQ,AE2VJTZLXNBNDNLTOJERY75Z3UFA,AF5AP7DKNQGWL6YX2IWXG7S3CKXQ"/>
  </r>
  <r>
    <s v="B083342NKJ"/>
    <x v="292"/>
    <s v="Computers&amp;Accessories|Accessories&amp;Peripherals|Cables&amp;Accessories|Cables|USBCables"/>
    <x v="2"/>
    <n v="349"/>
    <n v="399"/>
    <n v="0.13"/>
    <x v="0"/>
    <n v="18757"/>
    <n v="0.12531328320802004"/>
    <s v="No"/>
    <n v="7484043"/>
    <x v="0"/>
    <n v="191.97"/>
    <s v="AGSGSRTEZBQY64WO2HKQTV7TWFSA,AEYD5HVYAJ23CR6PTWOOIKUOIDHA,AFRMNW6TDHDZBP2UHF2K3MEAEYUA,AHICHCW6EC3BNV2IDAEAJPBG4HZQ,AGWFKE7RNP6EVC4JFLFSL76EEVVQ,AGEOQQHGNELZNEUKJAJUA7NTPBLA,AFS3QBSOMCE2FAZFUYZ3NBFQDLMQ,AGJYG6ZWCWD74WNE6Y37XZ2VUSMA"/>
  </r>
  <r>
    <s v="B07RD611Z8"/>
    <x v="293"/>
    <s v="Electronics|Mobiles&amp;Accessories|MobileAccessories|Chargers|PowerBanks"/>
    <x v="0"/>
    <n v="1799"/>
    <n v="2499"/>
    <n v="0.28000000000000003"/>
    <x v="1"/>
    <n v="18678"/>
    <n v="0.28011204481792717"/>
    <s v="No"/>
    <n v="46676322"/>
    <x v="1"/>
    <n v="190.88"/>
    <s v="AFAKEZV7KMVT2SGF4KYWXGQRIW4A,AE33MAZWYRVAAICGNACZAIWACK7Q,AGBITVO2DOMNZU6DB4QF2WXXELLA,AFNFUGSKHFEN7D2XJICFYQIK62VQ,AH3HGPTMWGF4FTGDEKIODKTU5RCA,AEMKH7NSGFU5YGYOC54RHG54WHXQ,AGUTBT3QDFUJECX3SI4FAX647CZA,AGZJITIDEQNYDGVCPZDNXLBYDYYA"/>
  </r>
  <r>
    <s v="B08JD36C6H"/>
    <x v="294"/>
    <s v="Computers&amp;Accessories|ExternalDevices&amp;DataStorage|PenDrives"/>
    <x v="2"/>
    <n v="349"/>
    <n v="450"/>
    <n v="0.22"/>
    <x v="1"/>
    <n v="18656"/>
    <n v="0.22444444444444445"/>
    <s v="No"/>
    <n v="8395200"/>
    <x v="0"/>
    <n v="190.66"/>
    <s v="AHOSVRPAZVI6XRKDHV4VQKRHMV4Q,AETMXBXXZHMQXZEJUFTS4VEBC6HQ,AFK63ZR76EMT36E6263UOQCDR5FQ,AE5BEDOHJHOGLXFPGD7XGENYUXCQ,AFZS47FK76MBKOKQHQ2BEYNB2ZEA,AH3QHP5V7G52L5SDIIAFE3TN3VGA,AGFHSRASMHH6HVE5ZRM7FL7MUBOQ,AFHV7P56J3ZHPKSNHAQSO4YCETBA"/>
  </r>
  <r>
    <s v="B07GNC2592"/>
    <x v="295"/>
    <s v="Electronics|Mobiles&amp;Accessories|MobileAccessories|AutomobileAccessories|Cradles"/>
    <x v="0"/>
    <n v="599"/>
    <n v="999"/>
    <n v="0.4"/>
    <x v="7"/>
    <n v="18654"/>
    <n v="0.40040040040040042"/>
    <s v="No"/>
    <n v="18635346"/>
    <x v="1"/>
    <n v="190.54"/>
    <s v="AGW2NIO4JHGF3E4YYX74PSRCAKOQ,AGFAIQUG5PIPGUXTO6LP4TU2GSQA,AFXRMHZQNO7PQW3EFY7KUMXVWMGQ,AE537L5FIMAIM2UYHZ3YQEUC7WJA,AF5VJGOWRIVRLRYH6OKAJ3GXAC3Q,AHS3PKPC7A23SHSLIDRZJZBFSCIA,AFOCVEQFZDYB3EGYKJAY6P2O7EMQ,AGUZMT2E4HNC5VF25OWLAUF6KBGA"/>
  </r>
  <r>
    <s v="B07VX71FZP"/>
    <x v="296"/>
    <s v="Home&amp;Kitchen|Heating,Cooling&amp;AirQuality|RoomHeaters|FanHeaters"/>
    <x v="1"/>
    <n v="1199"/>
    <n v="2000"/>
    <n v="0.4"/>
    <x v="7"/>
    <n v="18543"/>
    <n v="0.40050000000000002"/>
    <s v="No"/>
    <n v="37086000"/>
    <x v="1"/>
    <n v="189.43"/>
    <s v="AHMOBOPW4OAANJ3VXXWX2QGJA6NA,AF5IGDDLQ6JNALQVE2QDWW3Y7GFQ,AEH7AAYSP6ZITYT2K6PDMCY4PGTA,AG4RZDXIU2IUVLGT75YVH3KJTEUQ,AGWTF5MKOLD3VVQUFRQEPN2F7TCQ,AEEPWPF5DKQ2OMNUTMCXXLZLF3RA,AEFXFHQQRNGTHNUGCIDULRC6BHLQ,AFSTZARBDNESVFT7AANAHBHV3QUQ"/>
  </r>
  <r>
    <s v="B07YC8JHMB"/>
    <x v="297"/>
    <s v="Home&amp;Kitchen|Kitchen&amp;HomeAppliances|WaterPurifiers&amp;Accessories|WaterFilters&amp;Purifiers"/>
    <x v="1"/>
    <n v="8199"/>
    <n v="16000"/>
    <n v="0.49"/>
    <x v="6"/>
    <n v="18497"/>
    <n v="0.48756250000000001"/>
    <s v="No"/>
    <n v="295952000"/>
    <x v="1"/>
    <n v="188.87"/>
    <s v="AEG4VIVKNFDYAV2FCBSOHWCVZSVQ,AHIBQJW27GSAIXAF67PPWDRPZVAQ,AHRFQ3PYMV7BBVTV3T4KRYULJT3Q,AEPAKIJPENJDKGUKTVAMOBK2ZG3A,AFZUVAVAWLFWHSJD7VW36OO2U5SA,AEW6PJ6XBMPUHS6XB4JBOQ4RBLMA,AH3VHCOFOAF2ECJSINLURTIOYRNQ,AFQLC466OW7RPNR5LJJMFSMK4LYQ"/>
  </r>
  <r>
    <s v="B00A7PLVU6"/>
    <x v="298"/>
    <s v="Home&amp;Kitchen|Kitchen&amp;HomeAppliances|SmallKitchenAppliances|HandBlenders"/>
    <x v="1"/>
    <n v="753"/>
    <n v="899"/>
    <n v="0.16"/>
    <x v="5"/>
    <n v="18462"/>
    <n v="0.16240266963292546"/>
    <s v="No"/>
    <n v="16597338"/>
    <x v="1"/>
    <n v="188.82"/>
    <s v="AG43Z7WV62ULSGSI3JHOKCZZRSLQ,AFXOKBDDHJNQRGHFWPJZA6PL3XMQ,AEDNOJVJHRNIBUYTBMFCMOLD62VA,AGE7XVUZ2FXSRI3BK5HVLRNWAY7Q,AEX3XKLTC3JM3H5X4YEBQFLNFX4A,AHZLFVEFPM5G6NINL6C2U6DEUNZA,AH6JPKYMSSWUVSSYIRXWC3YUAYSA,AHOI4FVLH6MHWFQHKWJKAKAWTZVA"/>
  </r>
  <r>
    <s v="B08JMC1988"/>
    <x v="299"/>
    <s v="Electronics|HomeAudio|Speakers|OutdoorSpeakers"/>
    <x v="0"/>
    <n v="999"/>
    <n v="2490"/>
    <n v="0.6"/>
    <x v="1"/>
    <n v="18331"/>
    <n v="0.59879518072289162"/>
    <s v="Yes"/>
    <n v="45644190"/>
    <x v="1"/>
    <n v="187.41"/>
    <s v="AEJYXUANEWSM2G7VHRZDANCYLPYQ,AGGUTNEUBYL4DWFU3VO3SR64QPKQ,AHFDICPWOMD7PR4EWYPOT5JZTX3Q,AFUTBH6P5GKM7JEHII7LKYB3XKDQ,AGNHQQDJF2WSXFFIAY5RS22DBECA,AH26TJQO7WSE7QTSY7DWLILS4QSQ,AH6F53CHVVYPMBUDQWTG3LJZVCCA,AEF6JSVY55DHBPROF6AK72DB43ZQ"/>
  </r>
  <r>
    <s v="B0819HZPXL"/>
    <x v="300"/>
    <s v="Computers&amp;Accessories|Accessories&amp;Peripherals|PCGamingPeripherals|GamingMice"/>
    <x v="2"/>
    <n v="399"/>
    <n v="549"/>
    <n v="0.27"/>
    <x v="0"/>
    <n v="18139"/>
    <n v="0.27322404371584702"/>
    <s v="No"/>
    <n v="9958311"/>
    <x v="0"/>
    <n v="185.79"/>
    <s v="AE6QIRYYQXWBXRANCBNV7UQU3C3Q,AFR73WEZI4S76UC6WTRTOM27ENZQ,AFCBKJAWH4J2UWEUQEGSVYNFT2YA,AFDKMC6DZFM4M7BKRFA4APKCYZHQ,AECLFSQIEBC26S2ZU7FRYDI66W2A,AFTZLBOMSZSCBJ7CK5VXRSA6FGMQ,AH3HKWLRRJWVLWWNSNRI67WU77ZQ,AHMPP4TKEPMV7DE5QB5NSFTTXUPQ"/>
  </r>
  <r>
    <s v="B08D75R3Z1"/>
    <x v="301"/>
    <s v="Electronics|Headphones,Earbuds&amp;Accessories|Headphones|In-Ear"/>
    <x v="0"/>
    <n v="299"/>
    <n v="1900"/>
    <n v="0.84"/>
    <x v="11"/>
    <n v="18202"/>
    <n v="0.8426315789473684"/>
    <s v="Yes"/>
    <n v="34583800"/>
    <x v="0"/>
    <n v="185.62"/>
    <s v="AHDANFLZ6CRP3NUAFEG5KMPPZOFQ,AGP2HWARZOUPA3CD452G55XDOVCA,AFIXXDE6EGSPL7Z3V2HM2ONLKILQ,AHHC4X3NGUIXBDLGBNSGVCEBBWXA,AFMR2SQ4JJENHHZXWTUYOXFAFBDA,AFSN7XEYM3FYLA553HWSFJIWXNLQ,AFBFWTKCL3QGM752HHFGURNACKNA,AFH5MQTFGQYYKITYYBH5CFON3PEQ"/>
  </r>
  <r>
    <s v="B072J83V9W"/>
    <x v="302"/>
    <s v="Home&amp;Kitchen|Kitchen&amp;HomeAppliances|Vacuum,Cleaning&amp;Ironing|Vacuums&amp;FloorCare|Vacuums|CanisterVacuums"/>
    <x v="1"/>
    <n v="8999"/>
    <n v="9995"/>
    <n v="0.1"/>
    <x v="0"/>
    <n v="17994"/>
    <n v="9.9649824912456234E-2"/>
    <s v="No"/>
    <n v="179850030"/>
    <x v="1"/>
    <n v="184.34"/>
    <s v="AGBITVO2DOMNZU6DB4QF2WXXELLA,AFMPYDPXNEAOY7V6ESN3RHHIFOLA,AEXMSOQXFSGNINYXVTPXWF6LNSOQ,AHJ36WVWO52FUAO4F7W2V2HUVIOA,AHDVRIPXBUVBEU4SPWOC6RGAYRPQ,AEM6HSXS6EAAW2W2YCJDURHPAOHQ,AHGWXO3TIN5RERBOPO6KS5HW6PQQ,AF476TMP4LI7EBRKEYTFE33CHLLA"/>
  </r>
  <r>
    <s v="B01DJJVFPC"/>
    <x v="303"/>
    <s v="Electronics|GeneralPurposeBatteries&amp;BatteryChargers|DisposableBatteries"/>
    <x v="0"/>
    <n v="269"/>
    <n v="315"/>
    <n v="0.15"/>
    <x v="3"/>
    <n v="17810"/>
    <n v="0.14603174603174604"/>
    <s v="No"/>
    <n v="5610150"/>
    <x v="0"/>
    <n v="182.6"/>
    <s v="AFPSD5MVTPICFIXY5LKKTXSG7ZEA,AGJBM3XS26DC7YAEKR4MCLGOYVBA,AEZQUPHUINOCTERMXT3HOTVPLYGQ,AFSBPCLAH6PSYUW2CO7D3SLAZDXQ,AH6XCAUGFE76YB4KK6DPMXFQJFGA,AGFWFWJXJOOOZJGBRVWUFFHZVMVQ,AGKJJHQERUQMMSYWWDLXSY5VNH7A,AFXICPXB4TFIKV3SCE3LBN5W5QCQ"/>
  </r>
  <r>
    <s v="B0B5CGTBKV"/>
    <x v="304"/>
    <s v="Electronics|WearableTechnology|SmartWatches"/>
    <x v="0"/>
    <n v="1999"/>
    <n v="7990"/>
    <n v="0.75"/>
    <x v="4"/>
    <n v="17833"/>
    <n v="0.74981226533166456"/>
    <s v="Yes"/>
    <n v="142485670"/>
    <x v="1"/>
    <n v="182.13000000000002"/>
    <s v="AHPYDFW6Y3FIQGD2RJPBFF5QNVRQ,AG7DTVYZDY2NWU6V2G4KSIB67TDA,AHNQJPSI4I23HHMRHCCCI7QOBK7A,AHPOQQONRLZMHYLDKYP5SQOKRIEA,AGDD5ACY3AGTMTVBQOC3DMUR6REA,AFZV4ISJSNGDUD5TU3VYMTYQ5JGA,AGKPRGZCV5XK7ZNVLQWUGRB6CVVQ,AE7DX25DQCE7MXLEASO6I3YLWHRQ"/>
  </r>
  <r>
    <s v="B0B5B6PQCT"/>
    <x v="305"/>
    <s v="Electronics|WearableTechnology|SmartWatches"/>
    <x v="0"/>
    <n v="1799"/>
    <n v="7990"/>
    <n v="0.77"/>
    <x v="4"/>
    <n v="17833"/>
    <n v="0.77484355444305386"/>
    <s v="Yes"/>
    <n v="142485670"/>
    <x v="1"/>
    <n v="182.13000000000002"/>
    <s v="AHPYDFW6Y3FIQGD2RJPBFF5QNVRQ,AG7DTVYZDY2NWU6V2G4KSIB67TDA,AHNQJPSI4I23HHMRHCCCI7QOBK7A,AHPOQQONRLZMHYLDKYP5SQOKRIEA,AGDD5ACY3AGTMTVBQOC3DMUR6REA,AFZV4ISJSNGDUD5TU3VYMTYQ5JGA,AGKPRGZCV5XK7ZNVLQWUGRB6CVVQ,AE7DX25DQCE7MXLEASO6I3YLWHRQ"/>
  </r>
  <r>
    <s v="B0B5B6PQCT"/>
    <x v="305"/>
    <s v="Electronics|WearableTechnology|SmartWatches"/>
    <x v="0"/>
    <n v="1999"/>
    <n v="7990"/>
    <n v="0.75"/>
    <x v="4"/>
    <n v="17831"/>
    <n v="0.74981226533166456"/>
    <s v="Yes"/>
    <n v="142469690"/>
    <x v="1"/>
    <n v="182.11"/>
    <s v="AHPYDFW6Y3FIQGD2RJPBFF5QNVRQ,AG7DTVYZDY2NWU6V2G4KSIB67TDA,AHNQJPSI4I23HHMRHCCCI7QOBK7A,AHPOQQONRLZMHYLDKYP5SQOKRIEA,AGDD5ACY3AGTMTVBQOC3DMUR6REA,AFZV4ISJSNGDUD5TU3VYMTYQ5JGA,AGKPRGZCV5XK7ZNVLQWUGRB6CVVQ,AE7DX25DQCE7MXLEASO6I3YLWHRQ"/>
  </r>
  <r>
    <s v="B0B5DDJNH4"/>
    <x v="306"/>
    <s v="Electronics|WearableTechnology|SmartWatches"/>
    <x v="0"/>
    <n v="1999"/>
    <n v="7990"/>
    <n v="0.75"/>
    <x v="4"/>
    <n v="17831"/>
    <n v="0.74981226533166456"/>
    <s v="Yes"/>
    <n v="142469690"/>
    <x v="1"/>
    <n v="182.11"/>
    <s v="AHPYDFW6Y3FIQGD2RJPBFF5QNVRQ,AG7DTVYZDY2NWU6V2G4KSIB67TDA,AHNQJPSI4I23HHMRHCCCI7QOBK7A,AHPOQQONRLZMHYLDKYP5SQOKRIEA,AGDD5ACY3AGTMTVBQOC3DMUR6REA,AFZV4ISJSNGDUD5TU3VYMTYQ5JGA,AGKPRGZCV5XK7ZNVLQWUGRB6CVVQ,AE7DX25DQCE7MXLEASO6I3YLWHRQ"/>
  </r>
  <r>
    <s v="B0B5D39BCD"/>
    <x v="307"/>
    <s v="Electronics|WearableTechnology|SmartWatches"/>
    <x v="0"/>
    <n v="1999"/>
    <n v="7990"/>
    <n v="0.75"/>
    <x v="4"/>
    <n v="17831"/>
    <n v="0.74981226533166456"/>
    <s v="Yes"/>
    <n v="142469690"/>
    <x v="1"/>
    <n v="182.11"/>
    <s v="AHPYDFW6Y3FIQGD2RJPBFF5QNVRQ,AG7DTVYZDY2NWU6V2G4KSIB67TDA,AHNQJPSI4I23HHMRHCCCI7QOBK7A,AHPOQQONRLZMHYLDKYP5SQOKRIEA,AGDD5ACY3AGTMTVBQOC3DMUR6REA,AFZV4ISJSNGDUD5TU3VYMTYQ5JGA,AGKPRGZCV5XK7ZNVLQWUGRB6CVVQ,AE7DX25DQCE7MXLEASO6I3YLWHRQ"/>
  </r>
  <r>
    <s v="B0B3CPQ5PF"/>
    <x v="308"/>
    <s v="Electronics|Mobiles&amp;Accessories|Smartphones&amp;BasicMobiles|Smartphones"/>
    <x v="0"/>
    <n v="28999"/>
    <n v="28999"/>
    <n v="0"/>
    <x v="2"/>
    <n v="17415"/>
    <n v="0"/>
    <s v="No"/>
    <n v="505017585"/>
    <x v="1"/>
    <n v="178.45000000000002"/>
    <s v="AEREO7C5GLYYYV6YXK7X4UCCQTJQ,AHWISRUJUCJG6UH4FFVSPKDJS2BQ,AFIKGABHNR4JSITY4CNM6TMO54EA,AHTWYLMZUCB6QUCNPXWZ2PCKDGRQ,AGBIS5BRLLI652XO3V53YOJMZXXA,AFUT3A3MXCM4JN4XUGMFUMFDBACQ,AHNV3R7QZYE5QVEV7QEEBFO37HTA,AGSZW5C5GBRQXPA2MZ5XNZ7LCRQA"/>
  </r>
  <r>
    <s v="B0B3CQBRB4"/>
    <x v="309"/>
    <s v="Electronics|Mobiles&amp;Accessories|Smartphones&amp;BasicMobiles|Smartphones"/>
    <x v="0"/>
    <n v="28999"/>
    <n v="28999"/>
    <n v="0"/>
    <x v="2"/>
    <n v="17415"/>
    <n v="0"/>
    <s v="No"/>
    <n v="505017585"/>
    <x v="1"/>
    <n v="178.45000000000002"/>
    <s v="AEREO7C5GLYYYV6YXK7X4UCCQTJQ,AHWISRUJUCJG6UH4FFVSPKDJS2BQ,AFIKGABHNR4JSITY4CNM6TMO54EA,AHTWYLMZUCB6QUCNPXWZ2PCKDGRQ,AGBIS5BRLLI652XO3V53YOJMZXXA,AFUT3A3MXCM4JN4XUGMFUMFDBACQ,AHNV3R7QZYE5QVEV7QEEBFO37HTA,AGSZW5C5GBRQXPA2MZ5XNZ7LCRQA"/>
  </r>
  <r>
    <s v="B0B3D39RKV"/>
    <x v="310"/>
    <s v="Electronics|Mobiles&amp;Accessories|Smartphones&amp;BasicMobiles|Smartphones"/>
    <x v="0"/>
    <n v="33999"/>
    <n v="33999"/>
    <n v="0"/>
    <x v="2"/>
    <n v="17415"/>
    <n v="0"/>
    <s v="No"/>
    <n v="592092585"/>
    <x v="1"/>
    <n v="178.45000000000002"/>
    <s v="AEREO7C5GLYYYV6YXK7X4UCCQTJQ,AHWISRUJUCJG6UH4FFVSPKDJS2BQ,AFIKGABHNR4JSITY4CNM6TMO54EA,AHTWYLMZUCB6QUCNPXWZ2PCKDGRQ,AGBIS5BRLLI652XO3V53YOJMZXXA,AFUT3A3MXCM4JN4XUGMFUMFDBACQ,AHNV3R7QZYE5QVEV7QEEBFO37HTA,AGSZW5C5GBRQXPA2MZ5XNZ7LCRQA"/>
  </r>
  <r>
    <s v="B00CEQEGPI"/>
    <x v="311"/>
    <s v="Computers&amp;Accessories|Accessories&amp;Peripherals|Keyboards,Mice&amp;InputDevices|Keyboard&amp;MouseSets"/>
    <x v="2"/>
    <n v="1345"/>
    <n v="2295"/>
    <n v="0.41"/>
    <x v="5"/>
    <n v="17413"/>
    <n v="0.41394335511982572"/>
    <s v="No"/>
    <n v="39962835"/>
    <x v="1"/>
    <n v="178.32999999999998"/>
    <s v="AF6FWJDVYLDXCQ3XUAMYDIMTDE3Q,AEVREAMLELSSIBFZAFMHJZHZOCEQ,AHFQHRUOXMDEODCDMN7DAH7O3XUQ,AFMEP5XCM2UPBSXEMETTX2WKYZXA,AHP5XVXHFNOISFJBZ3NQX75EC5QA,AGHNC3MCDVNFBHJE57OTC7AOT6YQ,AEYTSGFWZ4ZRHMCUB3CPKEWFHMEA,AEDKRMDACO4VWC4ERJ42X6USUNTQ"/>
  </r>
  <r>
    <s v="B0798PJPCL"/>
    <x v="312"/>
    <s v="Computers&amp;Accessories|Accessories&amp;Peripherals|LaptopAccessories|Lapdesks"/>
    <x v="2"/>
    <n v="1889"/>
    <n v="2699"/>
    <n v="0.3"/>
    <x v="2"/>
    <n v="17394"/>
    <n v="0.30011115227862173"/>
    <s v="No"/>
    <n v="46946406"/>
    <x v="1"/>
    <n v="178.24"/>
    <s v="AH4RET52ZMGRWFVZDYIC3ANTDNZA,AFZF624S3KR3ETF5MQRA2CTEEOOA,AFVQA4IJSHO64L2W67VXGZLWDGKA,AG2H434HPEN5BMI4TKNQGUCQE77A,AHPMZZOSE5TCIKKBOGRDOKZVJLMA,AEJBFSMMLP6KY56NRUUCZB6WVIEA,AGTJ7HNPS6WJFXFLM7ZFLLVPUUZQ,AH556SFTL3M6YI6NWOTRTGHA4WRA"/>
  </r>
  <r>
    <s v="B07WGPBXY9"/>
    <x v="313"/>
    <s v="Home&amp;Kitchen|Kitchen&amp;HomeAppliances|SmallKitchenAppliances|Kettles&amp;HotWaterDispensers|ElectricKettles"/>
    <x v="1"/>
    <n v="899"/>
    <n v="1249"/>
    <n v="0.28000000000000003"/>
    <x v="6"/>
    <n v="17424"/>
    <n v="0.28022417934347477"/>
    <s v="No"/>
    <n v="21762576"/>
    <x v="1"/>
    <n v="178.14000000000001"/>
    <s v="AEKVPYNV2YHIUCUH64CJDRAYRHTQ,AE47VDLEQSEVOXUCQTGZUFGIT2DQ,AE4KOR7RGVVZIAJPP5V4KYR7S4AA,AFBC5LMEZK2OZBMIPZTVSTMXE5IA,AEBEUDO7ACRBO5M32NSUUSUVEIJA,AE2AQ2I2SHITDWZ4YERKOBFU4KGA,AFFV7UV3IOBTH6NMTYK3D3IY7A7Q,AGCSFTTBWTI4IXP42UHMLZMI6HZA"/>
  </r>
  <r>
    <s v="B07KR5P3YD"/>
    <x v="314"/>
    <s v="Computers&amp;Accessories|Accessories&amp;Peripherals|Keyboards,Mice&amp;InputDevices|Keyboard&amp;MouseSets"/>
    <x v="2"/>
    <n v="448"/>
    <n v="699"/>
    <n v="0.36"/>
    <x v="6"/>
    <n v="17348"/>
    <n v="0.35908440629470673"/>
    <s v="No"/>
    <n v="12126252"/>
    <x v="0"/>
    <n v="177.38"/>
    <s v="AE35OI7LDTOKU32IFQ3GQX5AOKFQ,AHT5CRFFKABTHYW4ECKZTQFY46NA,AEXIV3RFI5NFISHPIOIRBFCEMKUQ,AE4ADCFGK4BPHVK426KLAGJIECTA,AHGC4ISYSAWYL3CB4IONRS7WO2AQ,AHQQYHFW6CVRWYWGJ53LNZKKCSZQ,AEJOCAMBYG2VFPAYA67LRSSAMDBQ,AHESOERCB5FRKL7BYJ6QQHK4BMJQ"/>
  </r>
  <r>
    <s v="B01N6IJG0F"/>
    <x v="315"/>
    <s v="Home&amp;Kitchen|Kitchen&amp;HomeAppliances|Vacuum,Cleaning&amp;Ironing|Irons,Steamers&amp;Accessories|Irons|DryIrons"/>
    <x v="1"/>
    <n v="559"/>
    <n v="1010"/>
    <n v="0.45"/>
    <x v="1"/>
    <n v="17325"/>
    <n v="0.44653465346534654"/>
    <s v="No"/>
    <n v="17498250"/>
    <x v="1"/>
    <n v="177.35"/>
    <s v="AFRHROLDDYV3Z75BI2LCW6O6OPTQ,AHTYYRQCRKLTWIECJ3QMHUNOYVRQ,AEEDAYAZG3NHVRQC4VQJO7UOGA6Q,AFR4WQF4SHGWAFPVW7SUGKDR7P5A,AH5Y6ZM2DJB7ZNP5ARJTNRW4TNHA,AGHRWZJQVN3R7S4TP5J2USU5E4VA,AE7VMF3T7AZVT6UB7TAZ2CVBTECQ,AE55VMGAF6S4FH763DDIXLTZIVBA"/>
  </r>
  <r>
    <s v="B088ZTJT2R"/>
    <x v="316"/>
    <s v="Home&amp;Kitchen|Heating,Cooling&amp;AirQuality|WaterHeaters&amp;Geysers|ImmersionRods"/>
    <x v="1"/>
    <n v="719"/>
    <n v="1295"/>
    <n v="0.44"/>
    <x v="5"/>
    <n v="17218"/>
    <n v="0.44478764478764476"/>
    <s v="No"/>
    <n v="22297310"/>
    <x v="1"/>
    <n v="176.38"/>
    <s v="AGEBUO6CQ3XQHSSH3PUT2M3VRIIA,AE3PNBPHVSOFM6ZFHRN65BJ623WA,AG33YAVAI5WBUVO6P3OSR7ZWEENA,AEASLP7ZXVRRT76WW6BZCHKEETPA,AEAMTNJ62GWPNSKKZKL2CBYJ7QPA,AFDE455VYYZCOICWG6PJN2OH5UZQ,AHQB5DKSV6PL6CIWHZOUYFYM3QAQ,AFE5TCTC2Z2RKYN3XOCDMTTUXYQA"/>
  </r>
  <r>
    <s v="B0B3N7LR6K"/>
    <x v="317"/>
    <s v="Electronics|WearableTechnology|SmartWatches"/>
    <x v="0"/>
    <n v="3999"/>
    <n v="16999"/>
    <n v="0.76"/>
    <x v="2"/>
    <n v="17162"/>
    <n v="0.76475086769809986"/>
    <s v="Yes"/>
    <n v="291736838"/>
    <x v="1"/>
    <n v="175.92000000000002"/>
    <s v="AHQIYGWISGS2IQAQ3OM4IZHKIV4Q,AGXCRSJZ5RYOGMFVSLNRCILGSATQ,AE4MORXG46LGABI76KRVGV5BCLMQ,AHPN4Q3AZDX3HSUYDT7MHYDIL6QQ,AGBOBQFRZDOF5XPJRLHJYOGRFKNA"/>
  </r>
  <r>
    <s v="B0B3NDPCS9"/>
    <x v="317"/>
    <s v="Electronics|WearableTechnology|SmartWatches"/>
    <x v="0"/>
    <n v="3999"/>
    <n v="17999"/>
    <n v="0.78"/>
    <x v="2"/>
    <n v="17161"/>
    <n v="0.77782099005500305"/>
    <s v="Yes"/>
    <n v="308880839"/>
    <x v="1"/>
    <n v="175.91000000000003"/>
    <s v="AHQIYGWISGS2IQAQ3OM4IZHKIV4Q,AGXCRSJZ5RYOGMFVSLNRCILGSATQ,AE4MORXG46LGABI76KRVGV5BCLMQ,AHPN4Q3AZDX3HSUYDT7MHYDIL6QQ,AGBOBQFRZDOF5XPJRLHJYOGRFKNA"/>
  </r>
  <r>
    <s v="B0B3N7LR6K"/>
    <x v="317"/>
    <s v="Electronics|WearableTechnology|SmartWatches"/>
    <x v="0"/>
    <n v="3999"/>
    <n v="16999"/>
    <n v="0.76"/>
    <x v="2"/>
    <n v="17159"/>
    <n v="0.76475086769809986"/>
    <s v="Yes"/>
    <n v="291685841"/>
    <x v="1"/>
    <n v="175.89000000000001"/>
    <s v="AHQIYGWISGS2IQAQ3OM4IZHKIV4Q,AGXCRSJZ5RYOGMFVSLNRCILGSATQ,AE4MORXG46LGABI76KRVGV5BCLMQ,AHPN4Q3AZDX3HSUYDT7MHYDIL6QQ,AGBOBQFRZDOF5XPJRLHJYOGRFKNA"/>
  </r>
  <r>
    <s v="B09KGV7WSV"/>
    <x v="318"/>
    <s v="Electronics|Mobiles&amp;Accessories|MobileAccessories|StylusPens"/>
    <x v="0"/>
    <n v="2099"/>
    <n v="5999"/>
    <n v="0.65"/>
    <x v="2"/>
    <n v="17129"/>
    <n v="0.6501083513918986"/>
    <s v="Yes"/>
    <n v="102756871"/>
    <x v="1"/>
    <n v="175.59"/>
    <s v="AHJHHQWQ25VCIQHG5XMZN5MRZFYA,AFCFHU6B5RH4YN6DNTLUMY3CILHQ,AGLNHKFYTWDPKIAIQTE4UPB5I7ZQ,AEZKRUEG7M7P4JGJEVHMWZ3MGFPA,AHXWYJUQTCQRTQG3XYEAAYI3EURA,AHYAIOJLTBNK23OEWQ2BELX3PVXA,AHPP7A2M3LU7BWBZVIWXBNIVAPNA,AG6FKYZZA7HPN54KNFM5EIKJNDSQ"/>
  </r>
  <r>
    <s v="B08CF3B7N1"/>
    <x v="319"/>
    <s v="Computers&amp;Accessories|Accessories&amp;Peripherals|Cables&amp;Accessories|Cables|USBCables"/>
    <x v="2"/>
    <n v="154"/>
    <n v="399"/>
    <n v="0.61"/>
    <x v="5"/>
    <n v="16905"/>
    <n v="0.61403508771929827"/>
    <s v="Yes"/>
    <n v="6745095"/>
    <x v="2"/>
    <n v="173.25"/>
    <s v="AE3Q6KSUK5P75D5HFYHCRAOLODSA,AFUGIFH5ZAFXRDSZHM4QB2KPKFUQ,AFK4NJOLFSJGWLOJIUIAROJF6YVA,AFUOTYRFUXVPEBGIXVZZ7DR3CZUA,AFDLRSXKDZ6U3U3KD46SQLFGZQRA,AH5VLM66SIK7J3IRG4NY7XVOQ55A,AE3MQNNHHLUHXURL5S7IAR7JTGNQ,AFSEOFZY67MYC7UAJU264Z5NFTLA"/>
  </r>
  <r>
    <s v="B07TMCXRFV"/>
    <x v="320"/>
    <s v="Computers&amp;Accessories|Accessories&amp;Peripherals|TabletAccessories|ScreenProtectors"/>
    <x v="2"/>
    <n v="1234"/>
    <n v="1599"/>
    <n v="0.23"/>
    <x v="3"/>
    <n v="16680"/>
    <n v="0.22826766729205752"/>
    <s v="No"/>
    <n v="26671320"/>
    <x v="1"/>
    <n v="171.3"/>
    <s v="AG5AXAJDBTPTEASP2CGYURERHSQQ,AEUQXSX3YSNN5L37W7I243ABWXHQ,AH2OLX25TOPFVMWSSXCIDK2ING3Q,AHSLJYCXIB6MF7XA745OIGQ5VY4Q,AG2XZP6Z52IRYUCU6GLGEUTP5HJA,AHGD2EMY5M3BGX5MUH5DMSV4BNRQ,AGK4RKTLQUZ5OQYSGOAI72QBN6PA,AESFHQDDCGPTVOTQQTTNA3IRSN4Q"/>
  </r>
  <r>
    <s v="B07N8RQ6W7"/>
    <x v="321"/>
    <s v="Electronics|Mobiles&amp;Accessories|MobileAccessories|Stands"/>
    <x v="0"/>
    <n v="134"/>
    <n v="699"/>
    <n v="0.81"/>
    <x v="1"/>
    <n v="16685"/>
    <n v="0.80829756795422036"/>
    <s v="Yes"/>
    <n v="11662815"/>
    <x v="2"/>
    <n v="170.95"/>
    <s v="AE55KTFVNXYFD5FPYWP2OUPEYNPQ,AE7UFVGPV7KYAP74UQJAQYE5PEDQ,AGCMESD262GPMVIP77LD57FWCOSQ,AGHNDMYRUJOLLYU3ZCO7FZJOFJUA,AFARAZP3IF343NCQTLZA27FJNIQQ,AEGGIMWBMF527D35B4MPSIRF7I3A,AFXYNRL37KVTOBVKIVMSHZPZWBCQ,AF7Z6AXMT4QMKJNV6CH6XRIVGVPQ"/>
  </r>
  <r>
    <s v="B08K4PSZ3V"/>
    <x v="322"/>
    <s v="Electronics|Mobiles&amp;Accessories|MobileAccessories|StylusPens"/>
    <x v="0"/>
    <n v="349"/>
    <n v="999"/>
    <n v="0.65"/>
    <x v="4"/>
    <n v="16557"/>
    <n v="0.65065065065065064"/>
    <s v="Yes"/>
    <n v="16540443"/>
    <x v="0"/>
    <n v="169.37"/>
    <s v="AG2WVO7W7ODQCKIFZ4EEIQSC5Y7A,AFDCDOCRT7PK5OZCUBZJ3WGXQC5A,AGY5MU7BF5S7NZ7H6FDZC7BM7PAA,AHVGSKRUJAMOKHD3LI46BE322UDQ,AG4OAYEMGQAZIBMSV7SJPYDXICXA,AH22BJULNDXPJPJ5NZEBHQRAUS7A,AHF3ANMCWYYADVLTRUTKK43XXLPQ,AFH7NASUMH66QSOAFC3OEXCF5LNQ"/>
  </r>
  <r>
    <s v="B08K4RDQ71"/>
    <x v="323"/>
    <s v="Electronics|Mobiles&amp;Accessories|MobileAccessories|StylusPens"/>
    <x v="0"/>
    <n v="349"/>
    <n v="999"/>
    <n v="0.65"/>
    <x v="4"/>
    <n v="16557"/>
    <n v="0.65065065065065064"/>
    <s v="Yes"/>
    <n v="16540443"/>
    <x v="0"/>
    <n v="169.37"/>
    <s v="AG2WVO7W7ODQCKIFZ4EEIQSC5Y7A,AFDCDOCRT7PK5OZCUBZJ3WGXQC5A,AGY5MU7BF5S7NZ7H6FDZC7BM7PAA,AHVGSKRUJAMOKHD3LI46BE322UDQ,AG4OAYEMGQAZIBMSV7SJPYDXICXA,AH22BJULNDXPJPJ5NZEBHQRAUS7A,AHF3ANMCWYYADVLTRUTKK43XXLPQ,AFH7NASUMH66QSOAFC3OEXCF5LNQ"/>
  </r>
  <r>
    <s v="B09F6S8BT6"/>
    <x v="324"/>
    <s v="Electronics|HomeTheater,TV&amp;Video|Televisions|SmartTelevisions"/>
    <x v="0"/>
    <n v="13490"/>
    <n v="22900"/>
    <n v="0.41"/>
    <x v="2"/>
    <n v="16299"/>
    <n v="0.41091703056768558"/>
    <s v="No"/>
    <n v="373247100"/>
    <x v="1"/>
    <n v="167.29000000000002"/>
    <s v="AHEVO4Q5NM4YXMG2HDDXC5XMBGRQ,AFZPH7ZAWX5VDY3HOBNYRDGIDBVA,AFURD6VVHRG4HZ36KXGXYUTVUDLA,AHJF5BZJNDLXJXSW74ZPLHGO7GUA,AFUS52CHEA75E2YGQ6SYGP3PKBGA,AGS3YC22FW2PCSH3I7ODDXETZ6BA,AGGI2H2AGOIX6IBDJRWULYUP5DPQ,AG4TU4LCQXF2XTLMMGMFTNWL3OOA"/>
  </r>
  <r>
    <s v="B08PV1X771"/>
    <x v="325"/>
    <s v="Electronics|HomeTheater,TV&amp;Video|Televisions|SmartTelevisions"/>
    <x v="0"/>
    <n v="15490"/>
    <n v="20900"/>
    <n v="0.26"/>
    <x v="2"/>
    <n v="16299"/>
    <n v="0.25885167464114833"/>
    <s v="No"/>
    <n v="340649100"/>
    <x v="1"/>
    <n v="167.29000000000002"/>
    <s v="AHEVO4Q5NM4YXMG2HDDXC5XMBGRQ,AFZPH7ZAWX5VDY3HOBNYRDGIDBVA,AFURD6VVHRG4HZ36KXGXYUTVUDLA,AHJF5BZJNDLXJXSW74ZPLHGO7GUA,AFUS52CHEA75E2YGQ6SYGP3PKBGA,AGS3YC22FW2PCSH3I7ODDXETZ6BA,AGGI2H2AGOIX6IBDJRWULYUP5DPQ,AG4TU4LCQXF2XTLMMGMFTNWL3OOA"/>
  </r>
  <r>
    <s v="B00EYW1U68"/>
    <x v="326"/>
    <s v="Computers&amp;Accessories|NetworkingDevices|Repeaters&amp;Extenders"/>
    <x v="2"/>
    <n v="1599"/>
    <n v="3599"/>
    <n v="0.56000000000000005"/>
    <x v="5"/>
    <n v="16182"/>
    <n v="0.55570991942206172"/>
    <s v="Yes"/>
    <n v="58239018"/>
    <x v="1"/>
    <n v="166.01999999999998"/>
    <s v="AFPBB55ERBMYZ772BNASND7FMW5A,AHM727ZYMMQDPUHJ6OWCUCU4355A,AFS3O2OIRQF5ECXHPLIAACRYS7ZA,AHMR6LPDRS6LA5Q4IPR7CR5C5UNQ,AHNKAHK6RYA2C67WMJPAHYF2SOOQ,AFAE3QQ4QXQFUDMR6PPV7Z2RBBXQ,AF2XP36RNYHP6ECLKWEGNJMPIMWQ,AG2GORYENZ57Q2GI5YX363VVLIWA"/>
  </r>
  <r>
    <s v="B0148NPH9I"/>
    <x v="327"/>
    <s v="Computers&amp;Accessories|Accessories&amp;Peripherals|Keyboards,Mice&amp;InputDevices|Keyboards"/>
    <x v="2"/>
    <n v="2640"/>
    <n v="3195"/>
    <n v="0.17"/>
    <x v="3"/>
    <n v="16146"/>
    <n v="0.17370892018779344"/>
    <s v="No"/>
    <n v="51586470"/>
    <x v="1"/>
    <n v="165.96"/>
    <s v="AE7D3RJLZB7FRIEHCAY6O2ATRJDQ,AGR6MSMT6NDHTYUYWIF25PIVEEQQ,AGDGOIKF2V3IFHQLZ7QSCAYQTRNQ,AHQ6LZRLPWZRHXDESLTHYTIQPKVA,AHNLTNUGEDFJQZDRMZTHFFEV6YHA,AE4ENCSAVBVYJVFC3GMNMRDSD2KA,AEBRFXFON7LZTJCLJHVYUTGAG4JA,AEA7RJWIWRHGUYKUP6LJBPRSZCDA"/>
  </r>
  <r>
    <s v="B0883KDSXC"/>
    <x v="328"/>
    <s v="Home&amp;Kitchen|Kitchen&amp;HomeAppliances|Vacuum,Cleaning&amp;Ironing|Irons,Steamers&amp;Accessories|Irons|DryIrons"/>
    <x v="1"/>
    <n v="599"/>
    <n v="990"/>
    <n v="0.39"/>
    <x v="6"/>
    <n v="16166"/>
    <n v="0.39494949494949494"/>
    <s v="No"/>
    <n v="16004340"/>
    <x v="1"/>
    <n v="165.56"/>
    <s v="AGHGGSIQM4RM22XLL7RSBII7HZIA,AHAYFRVMROHBYUMKXLYDCXNAJMRQ,AEMICKNJILKDILX34NH2M3J46IAQ,AGKZ3KXXYD3OEYXWWSVFJRGLFCEQ,AHCJ77IDXMNIETFDYNI3WZLPUMXQ,AGYA2I3AYUSIYU7GXXETOJPVD4PQ,AHGLGITLEVUVGIAD5XHM6GBKJTBQ,AGCFMKKXPUUHYMVVG5B6YDBV45TQ"/>
  </r>
  <r>
    <s v="B09YLWT89W"/>
    <x v="329"/>
    <s v="Home&amp;Kitchen|Kitchen&amp;HomeAppliances|WaterPurifiers&amp;Accessories|WaterFilters&amp;Purifiers"/>
    <x v="1"/>
    <n v="9199"/>
    <n v="18000"/>
    <n v="0.49"/>
    <x v="7"/>
    <n v="16020"/>
    <n v="0.48894444444444446"/>
    <s v="No"/>
    <n v="288360000"/>
    <x v="1"/>
    <n v="164.2"/>
    <s v="AE5TYL3HV3PPD3BRG5C5HJO6Z2SA,AEEBGA5NPM4BZ2UVJYRWPZVHZTVA,AHCRBWWNGNOH5TPA67UMTUK7CSTQ,AELCFPVIRUQFTZXUH25AE3VI3EPQ,AFJYBPSS4S2VWIFDX3BWJQJ7OFNQ,AG72XDX4CZHFNILZCIKRN4AMP2DA,AG7OKZNOYUX3PEFWYNO3WLKVH6MA,AFVP7U6OD4IODWNS7TFARV6HS6DA"/>
  </r>
  <r>
    <s v="B08MC57J31"/>
    <x v="330"/>
    <s v="Electronics|Mobiles&amp;Accessories|MobileAccessories|Chargers|PowerBanks"/>
    <x v="0"/>
    <n v="1499"/>
    <n v="2499"/>
    <n v="0.4"/>
    <x v="2"/>
    <n v="15970"/>
    <n v="0.40016006402561022"/>
    <s v="No"/>
    <n v="39909030"/>
    <x v="1"/>
    <n v="164"/>
    <s v="AHHN6OTOZ24Z3BWFJHUPDGRMSVCA,AHVUKBEDM5Z6JPKOPSFAFKCB4OPA,AH66GAHYTI3BUVCPVV4IXBI2DRGQ,AGO2YRYQBY33JCVUJS66EZ2KL3MA,AFRF3MH2AZZR7AJQFT7A73H7D6LA,AEYIR4EXCJIMOQZ4VP3SR5JLBYFA,AGUIWK76DI7WDRB4G4MI43257QFQ,AHOQN5US2WQJA2BOZTYDAS7VXVQQ"/>
  </r>
  <r>
    <s v="B00DJ5N9VK"/>
    <x v="331"/>
    <s v="Toys&amp;Games|Arts&amp;Crafts|Drawing&amp;PaintingSupplies|ColouringPens&amp;Markers"/>
    <x v="4"/>
    <n v="150"/>
    <n v="150"/>
    <n v="0"/>
    <x v="2"/>
    <n v="15867"/>
    <n v="0"/>
    <s v="No"/>
    <n v="2380050"/>
    <x v="2"/>
    <n v="162.97"/>
    <s v="AE5D3EMPETKIA4VU4SZU5UIHXKQA,AFF76KWKCMR6GNPUXKEBO3N5YTZA,AEXM7ZELXVFNAKRTVDJ5RAK42KRQ,AHYHKNM6SBOIEHGTSR3YR4QMEZMQ,AHYDPSGRW6OTHG2H7LYZVV6SHZ4Q,AGQQ5W4LCISBHXT54SYYCIS75C2Q,AGLAQV6LP4AXJCMGURQX3OUNTYJQ,AHTBXGFU2EAF5DIC3PT2MVAN2BFA"/>
  </r>
  <r>
    <s v="B08CHZ3ZQ7"/>
    <x v="332"/>
    <s v="Computers&amp;Accessories|Accessories&amp;Peripherals|PCGamingPeripherals|GamingMice"/>
    <x v="2"/>
    <n v="599"/>
    <n v="799"/>
    <n v="0.25"/>
    <x v="2"/>
    <n v="15790"/>
    <n v="0.25031289111389238"/>
    <s v="No"/>
    <n v="12616210"/>
    <x v="1"/>
    <n v="162.20000000000002"/>
    <s v="AFXRH6SHIJIG475VOAVT4QPDJHIQ,AFSUZQF66HKTKPWRUOGXQKZ6VAKQ,AFZVACGHIEIUWBF2UAWI2MU67LCA,AGFNZ473LGYCCHTA6CZKSUAYVN7Q,AFHK3ZGJ2YCZLGNZTHLEN6MVGCAA,AFF4CH4SPZXHDKB5BB25KUX22SBA,AH3NRXRMQGG7MFMMJK6V4WQJYO5Q,AFW7SE27ST3TM7KFAGQEORGOCQJQ"/>
  </r>
  <r>
    <s v="B016XVRKZM"/>
    <x v="333"/>
    <s v="Computers&amp;Accessories|Accessories&amp;Peripherals|UninterruptedPowerSupplies"/>
    <x v="2"/>
    <n v="3299"/>
    <n v="4100"/>
    <n v="0.2"/>
    <x v="6"/>
    <n v="15783"/>
    <n v="0.19536585365853659"/>
    <s v="No"/>
    <n v="64710300"/>
    <x v="1"/>
    <n v="161.73000000000002"/>
    <s v="AGZRJIMJCQUUHZG34JSIL5PSXGTA,AHHGP3WIV7RMRVERWVUEYLPYXYHQ,AGB2GEXGTW7TMVVANDCMSSXHC45Q,AHMRZCSYJPOWABVP3722Z6YZR7KA,AFILVH3E6XXNDPWWK5NDSVKXLEHQ,AG4V65HMYF6P3SFTT3ACUTVJ5ZWQ,AEYUOB6DIP2L2UJDHWMN3TIFU2CQ,AE3BKBMK2CPOW3B3NOAN6753O4TA"/>
  </r>
  <r>
    <s v="B07H3WDC4X"/>
    <x v="334"/>
    <s v="Home&amp;Kitchen|Kitchen&amp;HomeAppliances|SmallKitchenAppliances|EggBoilers"/>
    <x v="1"/>
    <n v="349"/>
    <n v="999"/>
    <n v="0.65"/>
    <x v="7"/>
    <n v="15646"/>
    <n v="0.65065065065065064"/>
    <s v="Yes"/>
    <n v="15630354"/>
    <x v="0"/>
    <n v="160.46"/>
    <s v="AF2OOHAIFJV65X44LFLRPUNYNXJA,AEL7OJOT5HFIZJT6RTL22ZZAUGYQ,AF43XH2JF4FSNTEDGKDV45XU3YKA,AHCQQW6WJP6K3IUVKIIXHIUVHMEQ,AG4RZWPPUDNODTIYYVLFSFHEKF4A,AGETIFKS5QE6BZCQPL5IFZ55INOQ,AHJVGRPUU4HSNRCPSCNXR6H6QHSQ,AFOUP7R7AZ6BWMGBDPE7ICSN6R4A"/>
  </r>
  <r>
    <s v="B00NW4UWN6"/>
    <x v="335"/>
    <s v="Home&amp;Kitchen|Kitchen&amp;HomeAppliances|SmallKitchenAppliances|Kettles&amp;HotWaterDispensers|ElectricKettles"/>
    <x v="1"/>
    <n v="1043"/>
    <n v="1345"/>
    <n v="0.22"/>
    <x v="4"/>
    <n v="15592"/>
    <n v="0.2245353159851301"/>
    <s v="No"/>
    <n v="20971240"/>
    <x v="1"/>
    <n v="159.72"/>
    <s v="AGQPAKYDQNK56M5SRVNDN4XOEDKQ,AGA3QPDGKGEZFTLXEDT75FTCIVJQ,AEHY4R257RX5JX5BBSG5AHMO6GSA,AGE2X752RF7ALEWIUKXEJLXE65AQ,AGIGNDQO5K5X7LAIW7FW6U4Z2ENA,AERK5QQB3RYTBTTOGUJ5ZR7BD55Q,AEUMBCFNMBKPZ24SALMXIQDSHJGQ,AHHNW3TC4PO5FFOT44YTXIBYQWGQ"/>
  </r>
  <r>
    <s v="B01EY310UM"/>
    <x v="336"/>
    <s v="Home&amp;Kitchen|Kitchen&amp;HomeAppliances|Vacuum,Cleaning&amp;Ironing|Irons,Steamers&amp;Accessories|Irons|DryIrons"/>
    <x v="1"/>
    <n v="1321"/>
    <n v="1545"/>
    <n v="0.14000000000000001"/>
    <x v="2"/>
    <n v="15453"/>
    <n v="0.14498381877022654"/>
    <s v="No"/>
    <n v="23874885"/>
    <x v="1"/>
    <n v="158.83000000000001"/>
    <s v="AETWBQWWSOPB4VOZOE6DGW5XCJWA,AFDW64EF2N4FNSHZW32LOUJXBTMQ,AEUDVR5JPNG73EPOGFLXQVUHDVAA,AFLK4LJALINEZNWRQDQX3NZPKKFA,AF6COZRJZXGM4WLJMA2ESMYPHOQA,AHM3XHTCR53YQNLERSXFPVJNMC7Q,AGQK3ZY7A4QZOCBKS7VLUEYNRZLQ,AHMU2CWOELBGT7EFCMWFQE5444YA"/>
  </r>
  <r>
    <s v="B095PWLLY6"/>
    <x v="337"/>
    <s v="Home&amp;Kitchen|Heating,Cooling&amp;AirQuality|Fans|CeilingFans"/>
    <x v="1"/>
    <n v="1804"/>
    <n v="2380"/>
    <n v="0.24"/>
    <x v="7"/>
    <n v="15382"/>
    <n v="0.24201680672268908"/>
    <s v="No"/>
    <n v="36609160"/>
    <x v="1"/>
    <n v="157.82"/>
    <s v="AEKMKQMXK2FBIL6MRKHIPN56QJAQ,AGPNJEK2EUJ6YFFPND6OSSAVG5WA,AHY5LCCPN4ZSDFIFF3JUXP2YS4TQ,AG5TXXR5HQ3GX2KC5IHGIAEZXEPA,AH7GMEHVW44SQG6NRGTTTK4EQPOA,AEOCUF6Q6MJC37C4Z5LQT3RUWV5A,AHASKB67VHNUNB3RITEIHSC2YNMQ,AGEYV75NXF3MUJH7XB456WFUK2GA"/>
  </r>
  <r>
    <s v="B013B2WGT6"/>
    <x v="338"/>
    <s v="Home&amp;Kitchen|Kitchen&amp;HomeAppliances|SmallKitchenAppliances|DigitalKitchenScales"/>
    <x v="1"/>
    <n v="1099"/>
    <n v="1899"/>
    <n v="0.42"/>
    <x v="2"/>
    <n v="15276"/>
    <n v="0.42127435492364401"/>
    <s v="No"/>
    <n v="29009124"/>
    <x v="1"/>
    <n v="157.06"/>
    <s v="AE5LEWHQDGISBMSHQ3QRHVAO5ROQ,AHFZEHT2WQTE2ZR4SJHYNJNNST3Q,AFEMOLRLTEKGCITTKW5GIJLWG5EA,AESB5HS3GAAD5WYPYR2KUIIQRKMA,AFISQSPSCQ5GMHX7TIWHTIQL25MA,AFFHXQP3EVBLE64PWCSJKA67WJBQ,AGTOHOQW6ZML3FQTOVOB3G5VOIJQ,AEHF6MHN4CV3UGP6HKGFX5YVOUIA"/>
  </r>
  <r>
    <s v="B075K76YW1"/>
    <x v="339"/>
    <s v="Home&amp;Kitchen|Kitchen&amp;HomeAppliances|SmallKitchenAppliances|HandMixers"/>
    <x v="1"/>
    <n v="979"/>
    <n v="1395"/>
    <n v="0.3"/>
    <x v="5"/>
    <n v="15252"/>
    <n v="0.29820788530465953"/>
    <s v="No"/>
    <n v="21276540"/>
    <x v="1"/>
    <n v="156.72"/>
    <s v="AFA27PWZ7R6SHPUK6YI3LUPVQAXA,AH3YMZDQPMC4SNFHGLOEIFEO5P4A,AGC7U4WCJ72KSPKZJE6SA6ULCNAA,AF2I6FEF7CCDHSXJQCMHRDLEV4UA,AGZYDFV5X762ARBCKH3CXTG4QUTA,AGBBKPN6FHVMRRHWZVRJ7O45VG7Q,AHON53VQVWWCC3G7B6BF4BE7ZESQ,AG57G63ZBJYDUGVZ2VRDSZD6L4ZA"/>
  </r>
  <r>
    <s v="B087FXHB6J"/>
    <x v="340"/>
    <s v="Computers&amp;Accessories|Accessories&amp;Peripherals|Keyboards,Mice&amp;InputDevices|Keyboard&amp;MouseSets"/>
    <x v="2"/>
    <n v="699"/>
    <n v="999"/>
    <n v="0.3"/>
    <x v="9"/>
    <n v="15295"/>
    <n v="0.3003003003003003"/>
    <s v="No"/>
    <n v="15279705"/>
    <x v="1"/>
    <n v="156.44999999999999"/>
    <s v="AEU3E6TTMRR3RHIFOK3IF6XYSDLQ,AEZYNEENP5XHNOPLJJETULXZCA3A,AEGIDWKG4HE7J5FFY65JSBQTELFA,AG5DWPD54QGSLWJ6QUFERLPNAX4Q,AGHNMCD4YF3P2TJZ4OARR35PZT5Q,AEXUB3TKS66IKTFNZZYLP4CJ2IZQ,AFGWFXKWBDBAQ6Q2FCANAK7ZJGUA,AFZDR5KNLP6HTBN33LC3AZ472J5A"/>
  </r>
  <r>
    <s v="B08WRWPM22"/>
    <x v="341"/>
    <s v="Computers&amp;Accessories|Accessories&amp;Peripherals|Cables&amp;Accessories|Cables|USBCables"/>
    <x v="2"/>
    <n v="176.63"/>
    <n v="499"/>
    <n v="0.65"/>
    <x v="1"/>
    <n v="15189"/>
    <n v="0.64603206412825653"/>
    <s v="Yes"/>
    <n v="7579311"/>
    <x v="2"/>
    <n v="155.98999999999998"/>
    <s v="AG7C6DAADCTRQJG2BRS3RIKDT52Q,AFU7BOMPVJ7Q3TTA4G67RASTGYIQ,AER5ZGIXXVYG3AWZTRZT7M2BYCEA,AHE76XQSOLGOP5ZEKTIW6KUPDWBQ,AGXTMB2XHZBEWZ2UIX7ODZ4XTU6Q,AHNM2XVU745EDPNGUOAG74PTSNRA,AH5RWQ4S72IVLZD6O75OPCFIVDXQ,AG322TYKVPLPBDXE7ABEUK5QTALQ"/>
  </r>
  <r>
    <s v="B08WRWPM22"/>
    <x v="341"/>
    <s v="Computers&amp;Accessories|Accessories&amp;Peripherals|Cables&amp;Accessories|Cables|USBCables"/>
    <x v="2"/>
    <n v="176.63"/>
    <n v="499"/>
    <n v="0.65"/>
    <x v="1"/>
    <n v="15188"/>
    <n v="0.64603206412825653"/>
    <s v="Yes"/>
    <n v="7578812"/>
    <x v="2"/>
    <n v="155.97999999999999"/>
    <s v="AG7C6DAADCTRQJG2BRS3RIKDT52Q,AFU7BOMPVJ7Q3TTA4G67RASTGYIQ,AER5ZGIXXVYG3AWZTRZT7M2BYCEA,AHE76XQSOLGOP5ZEKTIW6KUPDWBQ,AGXTMB2XHZBEWZ2UIX7ODZ4XTU6Q,AHNM2XVU745EDPNGUOAG74PTSNRA,AH5RWQ4S72IVLZD6O75OPCFIVDXQ,AG322TYKVPLPBDXE7ABEUK5QTALQ"/>
  </r>
  <r>
    <s v="B00MFPCY5C"/>
    <x v="342"/>
    <s v="Computers&amp;Accessories|Accessories&amp;Peripherals|Keyboards,Mice&amp;InputDevices|Keyboard&amp;MiceAccessories|DustCovers"/>
    <x v="2"/>
    <n v="39"/>
    <n v="299"/>
    <n v="0.87"/>
    <x v="9"/>
    <n v="15233"/>
    <n v="0.86956521739130432"/>
    <s v="Yes"/>
    <n v="4554667"/>
    <x v="2"/>
    <n v="155.83000000000001"/>
    <s v="AETHN2CGVNPVX5Y6SAWO6IO7QOEA,AFIZ6OD2C7QAISE7FEEQR4C2NBGQ,AGE43ATINMGDC2ODRZNEM4Q2SEVQ,AE2QGBWD4NHT3VTKAS4TCZY6S7DA,AGKWDNWN4W7YDLRGGLQ2W43GW5AQ,AHPZNS35WCST6ATG2RKUV5UMGU3A,AEETUHPLSOLA55TPPWJWAQ7DZK5A,AFQJDMJNV2HMS7L5OAQRNXKVOVOQ"/>
  </r>
  <r>
    <s v="B074CWD7MS"/>
    <x v="343"/>
    <s v="Electronics|Cameras&amp;Photography|Accessories|Tripods&amp;Monopods|CompleteTripodUnits"/>
    <x v="0"/>
    <n v="1549"/>
    <n v="2495"/>
    <n v="0.38"/>
    <x v="0"/>
    <n v="15137"/>
    <n v="0.37915831663326655"/>
    <s v="No"/>
    <n v="37766815"/>
    <x v="1"/>
    <n v="155.77000000000001"/>
    <s v="AEACCLBAYRCRJLUMTQVS5JSOYYVA,AEBFS3LI626ABZMQMQQZAVCZMSEA,AEPNFXQVCUUGVV74K5KGJEIGCBMA,AE7YHD67JEECIX3IESFI44QL4HNQ,AFCCTAOXYH2XQNESLRQRH72G27ZQ,AGSVOGYYWRHJDZKU3MCFFYIPEVWQ,AGWVUW6YRWVQ3III5WXH7X4RE4DA,AHEH2QAVUEPNGB7EQJJWPYAOCAAQ"/>
  </r>
  <r>
    <s v="B07DKZCZ89"/>
    <x v="344"/>
    <s v="Electronics|Headphones,Earbuds&amp;Accessories|Cases"/>
    <x v="0"/>
    <n v="119"/>
    <n v="499"/>
    <n v="0.76"/>
    <x v="2"/>
    <n v="15032"/>
    <n v="0.76152304609218435"/>
    <s v="Yes"/>
    <n v="7500968"/>
    <x v="2"/>
    <n v="154.62"/>
    <s v="AGYALNUKBTA6RNY7Z2SC3VH2JT2Q,AHQDHG6EKCV57TQLXPKVE7KAYNVA,AHCJIH6NMUZJQMRBAA5PYGR45WWQ,AF4IW4EBDSC5S2XTNUNVHFYUJS7Q,AE4KVX5GHYODL52WEFZP43XMAQGQ,AHCNPSJTDABFVKVD6GQGNFVLHCQQ,AHSHLUYM2IFSKX2JWJBR6JAAP7HQ,AFYRXRWGIWPROKMMVR6ELUFSFSGA"/>
  </r>
  <r>
    <s v="B00NM6MO26"/>
    <x v="345"/>
    <s v="Home&amp;Kitchen|Kitchen&amp;HomeAppliances|SmallKitchenAppliances|InductionCooktop"/>
    <x v="1"/>
    <n v="2698"/>
    <n v="3945"/>
    <n v="0.32"/>
    <x v="7"/>
    <n v="15034"/>
    <n v="0.31609632446134345"/>
    <s v="No"/>
    <n v="59309130"/>
    <x v="1"/>
    <n v="154.34"/>
    <s v="AHT4OY427LBXPJRGFTQ7TYZXYHWQ,AEJ3JPQBTNEBFAPDYJ7LVBEQZABQ,AHAOS6S25NW4GNVO5CYKF2VWMX3A,AFFASS4UUKBTHTT4D4HXISPCWD3Q,AEBGOR6UDRO2OU5XDIA2MV3YYFOA,AGG5NKCVBBPSMNB72ER6WLOTBCMQ,AHBWW52EK5OOJYVWM2I4NYZS7CUQ,AEV6PF6JEUSL5VE35HHTUFU65FAQ"/>
  </r>
  <r>
    <s v="B08SCCG9D4"/>
    <x v="346"/>
    <s v="Computers&amp;Accessories|Accessories&amp;Peripherals|Audio&amp;VideoAccessories|PCMicrophones"/>
    <x v="2"/>
    <n v="949"/>
    <n v="2000"/>
    <n v="0.53"/>
    <x v="6"/>
    <n v="14969"/>
    <n v="0.52549999999999997"/>
    <s v="Yes"/>
    <n v="29938000"/>
    <x v="1"/>
    <n v="153.59"/>
    <s v="AFROXVCIF6PZXFXLS7DLTPT2CGCQ,AHA4ODJMDNBNUVEUSICIV66LIJDA,AECLUTC5AZMCISU3ZNO6J5POEQQQ,AFN6GFJ6JSQR5IEIT4Y34BNEZAYA,AEBPHDTDFUCW7HI35KWQYFX46I6A,AELTGGPWKKSTSM7K75CTYV6PIM5Q,AEB5GI6B4ZNBZUJQPXNXKQ5M776A,AHUPT5QRQ2NHQTMF6RUCZW6WBXXQ"/>
  </r>
  <r>
    <s v="B09WMTJPG7"/>
    <x v="347"/>
    <s v="Home&amp;Kitchen|Heating,Cooling&amp;AirQuality|WaterHeaters&amp;Geysers|InstantWaterHeaters"/>
    <x v="1"/>
    <n v="2599"/>
    <n v="4400"/>
    <n v="0.41"/>
    <x v="1"/>
    <n v="14947"/>
    <n v="0.4093181818181818"/>
    <s v="No"/>
    <n v="65766800"/>
    <x v="1"/>
    <n v="153.57"/>
    <s v="AENPIPI2T7E6R4HKOBKZAQFCJZUQ,AHIVPDOVK6OQN6WGTESSXAP4O3NQ,AEIOIMVJ327S7YLGXHPRMSKFRSDA,AE6XTR4HOF6A4ZYWTEYOIM7RXWIQ,AHML2YILNIL55QN5W3ALM22KK4RA,AEDASFMONSZILDTQ2KMND32254ZA,AG6DF5G6NXVTFKGB5OGNOFQ336SQ,AEQILKA6TDCEJHB22PLMICANAKCA"/>
  </r>
  <r>
    <s v="B09NR6G588"/>
    <x v="348"/>
    <s v="Electronics|Headphones,Earbuds&amp;Accessories|Headphones|In-Ear"/>
    <x v="0"/>
    <n v="1199"/>
    <n v="4999"/>
    <n v="0.76"/>
    <x v="4"/>
    <n v="14961"/>
    <n v="0.76015203040608126"/>
    <s v="Yes"/>
    <n v="74790039"/>
    <x v="1"/>
    <n v="153.41000000000003"/>
    <s v="AESKYYTGWJ7VJASMOE6QQUDXSITQ,AH6RJFHNEDVIFN34SEYOWEGNXG5Q,AEE2HCL5QT6A7E3BE2FDJ4OLCSQQ,AEQTCWOCB3X4GQI7K2RBNLVRCCRA,AF5XYEIQYYW2O3NPIGGGE22ZQDSQ,AFX3TRRDLRW7VDIT7AJQ4WFA6FOA,AEQOIDOT2CNMB2L6ZFFZ3KSUWBBQ,AH7IU6PPKPCOBZXCSAJRBQMD4SGA"/>
  </r>
  <r>
    <s v="B01LONQBDG"/>
    <x v="349"/>
    <s v="Computers&amp;Accessories|Accessories&amp;Peripherals|Cables&amp;Accessories|Cables|USBCables"/>
    <x v="2"/>
    <n v="349"/>
    <n v="899"/>
    <n v="0.61"/>
    <x v="1"/>
    <n v="14896"/>
    <n v="0.61179087875417126"/>
    <s v="Yes"/>
    <n v="13391504"/>
    <x v="0"/>
    <n v="153.06"/>
    <s v="AH42ECAG6LPCU22T5BYN5OXQO74A,AEW6XI52IO3H37U4WJ7TT4MQUIQQ,AGGWS4PPWKSNOVP2LLYNQK2Q7NIA,AG4GACSXM3RJ2UR3NTYNNR4YSHYA,AF7MSVVI52V27OGZ3FTE62QFWNBQ,AHQTTEDMJWGPWIEVA6T6SN2VOJ2Q,AHI3ZFOPJRASPDNKTIADQFUDLCJA,AHLHAY6IT22ZQX7BOBY6TV2PHC5A"/>
  </r>
  <r>
    <s v="B00N1U9AJS"/>
    <x v="350"/>
    <s v="Home&amp;Kitchen|CraftMaterials|Scrapbooking|Tape"/>
    <x v="1"/>
    <n v="130"/>
    <n v="165"/>
    <n v="0.21"/>
    <x v="6"/>
    <n v="14778"/>
    <n v="0.21212121212121213"/>
    <s v="No"/>
    <n v="2438370"/>
    <x v="2"/>
    <n v="151.68"/>
    <s v="AGXGYUPGIFDGD6LPTVB2XVE7JWNA,AH2ZUPRKPAFHMLFBVWD26PDVJK4Q,AGAXCWBSPZUPB6GKZKHS3WDT52YA,AHJBGHHXDRA7M5MKCLYLYDNWSURA,AGS35GMYV4YBWSINMHG7KX6VCX5A,AFX2CQSR3SBHOJQWQHBLDIHQG3RA,AEEE77EDIHNXZHXAC77EGZGKGSLQ,AH64TGKPMKB5SNT76NT4ZDNF5YEA"/>
  </r>
  <r>
    <s v="B01I1LDZGA"/>
    <x v="351"/>
    <s v="Home&amp;Kitchen|Kitchen&amp;HomeAppliances|SmallKitchenAppliances|Kettles&amp;HotWaterDispensers|ElectricKettles"/>
    <x v="1"/>
    <n v="1499"/>
    <n v="1775"/>
    <n v="0.16"/>
    <x v="6"/>
    <n v="14667"/>
    <n v="0.15549295774647887"/>
    <s v="No"/>
    <n v="26033925"/>
    <x v="1"/>
    <n v="150.57"/>
    <s v="AE7WYVO3LE7NWMHVORZVUYS55TJQ,AFMN7VI5JFZCWKPLS2N5LZNYAWOA,AGC774HH2OPQGNJEUGLITUQQVABQ,AFGHLIYZUGSZ226IRP5CMW6RM72A,AE6O5SNFA7JNCFCI36XMSLHPT6IA,AFXD4X5ZHUPRNQTYZIVCELJUSBYQ,AFU2A2JSELGD55YLLEA2FEDCPZPA,AEY6PEMQ7DII44WSUSC67JEWDE3A"/>
  </r>
  <r>
    <s v="B08ZN4B121"/>
    <x v="352"/>
    <s v="Electronics|Mobiles&amp;Accessories|MobileAccessories|Photo&amp;VideoAccessories|Tripods"/>
    <x v="0"/>
    <n v="539"/>
    <n v="1599"/>
    <n v="0.66"/>
    <x v="4"/>
    <n v="14648"/>
    <n v="0.66291432145090678"/>
    <s v="Yes"/>
    <n v="23422152"/>
    <x v="1"/>
    <n v="150.28"/>
    <s v="AGUFJYDE6UKS5WLQYUXYVT5OTWCQ,AHOQDY4AERBRQUTZNXDGE4VONOZA,AGSNTULCKL7K3VTGVWZZ2LFC5MWQ,AE7XNRKCIQXN2W5G667XOUMKDGGA,AFA6RD2OGIVARNPAOXV7MW7LSO3A,AE7A3EKW57EKUTLWKEKWLVQV6RUQ,AFXDZ3POPMDGLR6PH7EGPUAXJIRQ,AHV2FJH22467V4ULH6KKQIWFVGLQ"/>
  </r>
  <r>
    <s v="B098R25TGC"/>
    <x v="353"/>
    <s v="Electronics|Headphones,Earbuds&amp;Accessories|Headphones|In-Ear"/>
    <x v="0"/>
    <n v="1299"/>
    <n v="2999"/>
    <n v="0.56999999999999995"/>
    <x v="4"/>
    <n v="14629"/>
    <n v="0.56685561853951316"/>
    <s v="Yes"/>
    <n v="43872371"/>
    <x v="1"/>
    <n v="150.09"/>
    <s v="AE5VN6K6A4NJNWVYSEWB62MA3GMA,AGJE2YGFQDWL6E6O3XOBPQ3YJIHQ,AEG3CL326V5AJNOLTC2BCUTR6NHQ,AF2L335C5YSJANG7RGOAGSFB6J3A,AFBUKSAGU3IQF6O63H3C52YQ3KDA,AEWN45SDFVQU23BOZRMYOYRAIVNA,AGRGAYQYSNND6OH2E5YMILNQLBBQ,AE4LFM6DUWG3H3L2O7BRXRDWMPQA"/>
  </r>
  <r>
    <s v="B07QCWY5XV"/>
    <x v="354"/>
    <s v="Electronics|Mobiles&amp;Accessories|MobileAccessories|Photo&amp;VideoAccessories|SelfieSticks"/>
    <x v="0"/>
    <n v="599"/>
    <n v="1399"/>
    <n v="0.56999999999999995"/>
    <x v="1"/>
    <n v="14560"/>
    <n v="0.57183702644746248"/>
    <s v="Yes"/>
    <n v="20369440"/>
    <x v="1"/>
    <n v="149.69999999999999"/>
    <s v="AHYXJP46LXOTLZ5FXX53OWHFNWXA,AGJH265WIJJRU5CH6R2T3KPDUHUA,AGURQUXEVAYTPSF26X64GZTYMTVA,AEDNDNSMKKRKDTTX67VVJMEQEPPA,AGCUQVPEVBIWQQBLSEKK2LSICLPA,AE3FZBDL2DKG5S23STYXDBEFCLFQ,AHSDXCJVYDH2MU3PQR7TRI5TA4LA,AETU3IBTWBZE4PUKESCCMCBU7FLA"/>
  </r>
  <r>
    <s v="B089WB69Y1"/>
    <x v="355"/>
    <s v="Electronics|Mobiles&amp;Accessories|MobileAccessories|Chargers|WallChargers"/>
    <x v="0"/>
    <n v="249"/>
    <n v="649"/>
    <n v="0.62"/>
    <x v="7"/>
    <n v="14404"/>
    <n v="0.61633281972265019"/>
    <s v="Yes"/>
    <n v="9348196"/>
    <x v="0"/>
    <n v="148.04"/>
    <s v="AEKSR7FVH2XR55S47DZZLAFA4KHQ,AH2Z4CKZS7LRJGKNN7CBOZMQ5SNA,AGZOQA4S3KYQ5XWA2NNCVAPL5NAQ,AFAI2HVZTWZTAN4VOOOMVS5H55VA,AEQ2H25C6M6LFUM7FSHRKM7MMHOA,AE562XMNDX7ZSE5LXF3ML73JYBFQ,AFVF4DJMF7VPQN73T57F4CZT2HGA,AEN6F63NGBECRWCS3ZXU6TVDF2XQ"/>
  </r>
  <r>
    <s v="B078G6ZF5Z"/>
    <x v="356"/>
    <s v="Electronics|Mobiles&amp;Accessories|MobileAccessories|Chargers|WallChargers"/>
    <x v="0"/>
    <n v="699"/>
    <n v="1199"/>
    <n v="0.42"/>
    <x v="7"/>
    <n v="14404"/>
    <n v="0.4170141784820684"/>
    <s v="No"/>
    <n v="17270396"/>
    <x v="1"/>
    <n v="148.04"/>
    <s v="AEKSR7FVH2XR55S47DZZLAFA4KHQ,AH2Z4CKZS7LRJGKNN7CBOZMQ5SNA,AGZOQA4S3KYQ5XWA2NNCVAPL5NAQ,AFAI2HVZTWZTAN4VOOOMVS5H55VA,AEQ2H25C6M6LFUM7FSHRKM7MMHOA,AE562XMNDX7ZSE5LXF3ML73JYBFQ,AFVF4DJMF7VPQN73T57F4CZT2HGA,AEN6F63NGBECRWCS3ZXU6TVDF2XQ"/>
  </r>
  <r>
    <s v="B078G6ZF5Z"/>
    <x v="356"/>
    <s v="Electronics|Mobiles&amp;Accessories|MobileAccessories|Chargers|WallChargers"/>
    <x v="0"/>
    <n v="699"/>
    <n v="1199"/>
    <n v="0.42"/>
    <x v="7"/>
    <n v="14403"/>
    <n v="0.4170141784820684"/>
    <s v="No"/>
    <n v="17269197"/>
    <x v="1"/>
    <n v="148.03"/>
    <s v="AEKSR7FVH2XR55S47DZZLAFA4KHQ,AH2Z4CKZS7LRJGKNN7CBOZMQ5SNA,AGZOQA4S3KYQ5XWA2NNCVAPL5NAQ,AFAI2HVZTWZTAN4VOOOMVS5H55VA,AEQ2H25C6M6LFUM7FSHRKM7MMHOA,AE562XMNDX7ZSE5LXF3ML73JYBFQ,AFVF4DJMF7VPQN73T57F4CZT2HGA,AEN6F63NGBECRWCS3ZXU6TVDF2XQ"/>
  </r>
  <r>
    <s v="B08GSQXLJ2"/>
    <x v="357"/>
    <s v="Home&amp;Kitchen|Heating,Cooling&amp;AirQuality|WaterHeaters&amp;Geysers|StorageWaterHeaters"/>
    <x v="1"/>
    <n v="6199"/>
    <n v="10400"/>
    <n v="0.4"/>
    <x v="1"/>
    <n v="14391"/>
    <n v="0.40394230769230771"/>
    <s v="No"/>
    <n v="149666400"/>
    <x v="1"/>
    <n v="148.01"/>
    <s v="AGNRGEU74CPJRWEMJZHU67GWHETQ,AEPDYIUTV6ZZGRHTBTUA5SDV72PQ,AFYFUEC7XN6L5GP6AGS57WS3GTQA,AGR5UFKJIRRJ65QH7LAQ3OVUM56A,AEGFVXFBHCAZ4DHUJ2KSAP2RMMYQ,AHU4XIM4RTCDG4VBDMBY5G4CHA6A,AFHL3O7WGXMUCMEX3NRC7SLK2TIA,AHTUPS7WO6UOK73VTZHV6LBBAF7Q"/>
  </r>
  <r>
    <s v="B09BN2NPBD"/>
    <x v="358"/>
    <s v="Electronics|Mobiles&amp;Accessories|MobileAccessories|Photo&amp;VideoAccessories|Flashes&amp;SelfieLights|SelfieLights"/>
    <x v="0"/>
    <n v="1699"/>
    <n v="3495"/>
    <n v="0.51"/>
    <x v="1"/>
    <n v="14371"/>
    <n v="0.51387696709585118"/>
    <s v="Yes"/>
    <n v="50226645"/>
    <x v="1"/>
    <n v="147.81"/>
    <s v="AEYREUEKXGYJ52TGYDI3BEH44BTQ,AFY6F4SOQGV36CVSEIW32NCNCSUA,AGD6B62KZDV23C7SNNGH527OSMDQ,AGYGJLVA3D5IZCPCTZ2TRLD7FMPQ,AGRLWIEF6OTIY3HBUUQOGQN26K6Q,AFC577LBGWLZKE53GGT7GGJE5BZQ,AHBQ36XNYYCHTWJGBDIP53OJLBDA,AHE7Y3GGVB7K7SZY6AG3SAD3QINA"/>
  </r>
  <r>
    <s v="B07SRM58TP"/>
    <x v="359"/>
    <s v="Home&amp;Kitchen|Kitchen&amp;HomeAppliances|Vacuum,Cleaning&amp;Ironing|Vacuums&amp;FloorCare|Vacuums|HandheldVacuums"/>
    <x v="1"/>
    <n v="1665"/>
    <n v="2099"/>
    <n v="0.21"/>
    <x v="7"/>
    <n v="14368"/>
    <n v="0.20676512625059551"/>
    <s v="No"/>
    <n v="30158432"/>
    <x v="1"/>
    <n v="147.68"/>
    <s v="AF23KL3IJO4DTXNR7B6VYLGMPPOA,AEM63IRT3VZEHLKD6EJGEHLR26DQ,AF3YLRSNTFBT3D5CVTFYEMZXEOVQ,AEZ2UVTU6QGVMCNZVF23LFFHQGEQ,AESGDAOGZ3PXGVZBESS6OBCAT4UQ,AE2LUQX7TDOHRQ6KSHCG46LFH2SQ,AE5HN6WL7NRP4AQWHEA2OGRZNAIQ,AFKSXB5D4V7OTDHTLNFF5COQ4C5A"/>
  </r>
  <r>
    <s v="B00YQLG7GK"/>
    <x v="360"/>
    <s v="Home&amp;Kitchen|Kitchen&amp;HomeAppliances|SmallKitchenAppliances|HandBlenders"/>
    <x v="1"/>
    <n v="1695"/>
    <n v="1695"/>
    <n v="0"/>
    <x v="5"/>
    <n v="14290"/>
    <n v="0"/>
    <s v="No"/>
    <n v="24221550"/>
    <x v="1"/>
    <n v="147.1"/>
    <s v="AHMV7CFP5QJKQVZUWZJHE4HZ2ICA,AFZST4HYDBQ6XVQACSAAFUDJOIKQ,AFKYVEINPQ32ZQGZEDXOSUWEDFQQ,AHWOFQXJDJDNP5RV6PBCUOJTFI2A,AF4BOWODXP7NVQUEXZ6UTVGLK36Q,AGK7QXGM6LN3H4ULO2S3OFXH7LBQ,AGA4TH7LEY2HBXJYTK6Y4RA4LWDQ,AFVZYHLIYODBCD6G6VOMDXWNTV3A"/>
  </r>
  <r>
    <s v="B07WG8PDCW"/>
    <x v="361"/>
    <s v="Electronics|Mobiles&amp;Accessories|MobileAccessories|Chargers|AutomobileChargers"/>
    <x v="0"/>
    <n v="349"/>
    <n v="1299"/>
    <n v="0.73"/>
    <x v="7"/>
    <n v="14283"/>
    <n v="0.73133179368745194"/>
    <s v="Yes"/>
    <n v="18553617"/>
    <x v="0"/>
    <n v="146.83000000000001"/>
    <s v="AEIYWH2ASVIR6LTJ2JBXPQLOUYNA,AEYBIV3UZ3VQECGKV6QRO7PLR2EA,AHEAYHNW5FVLH6XD7RRKIG32OUCA,AGKIV4JCOJQGPNWBBKPXVME7T7NA,AH32CT6EKUDWLGELKZDK4TEUWZRQ,AHPRFGJEPXRPFJBR6CEZR45ICAKA,AG4ELQEFRPWHH2ADRUMUJW6XP7JQ,AEVHROK7EARG7XEZSSNEJNP6DPEQ"/>
  </r>
  <r>
    <s v="B07WG8PDCW"/>
    <x v="361"/>
    <s v="Electronics|Mobiles&amp;Accessories|MobileAccessories|Chargers|AutomobileChargers"/>
    <x v="0"/>
    <n v="349"/>
    <n v="1299"/>
    <n v="0.73"/>
    <x v="7"/>
    <n v="14282"/>
    <n v="0.73133179368745194"/>
    <s v="Yes"/>
    <n v="18552318"/>
    <x v="0"/>
    <n v="146.82"/>
    <s v="AEIYWH2ASVIR6LTJ2JBXPQLOUYNA,AEYBIV3UZ3VQECGKV6QRO7PLR2EA,AHEAYHNW5FVLH6XD7RRKIG32OUCA,AGKIV4JCOJQGPNWBBKPXVME7T7NA,AH32CT6EKUDWLGELKZDK4TEUWZRQ,AHPRFGJEPXRPFJBR6CEZR45ICAKA,AG4ELQEFRPWHH2ADRUMUJW6XP7JQ,AEVHROK7EARG7XEZSSNEJNP6DPEQ"/>
  </r>
  <r>
    <s v="B079S811J3"/>
    <x v="362"/>
    <s v="Computers&amp;Accessories|Accessories&amp;Peripherals|PCGamingPeripherals|Headsets"/>
    <x v="2"/>
    <n v="1990"/>
    <n v="2999"/>
    <n v="0.34"/>
    <x v="2"/>
    <n v="14237"/>
    <n v="0.33644548182727574"/>
    <s v="No"/>
    <n v="42696763"/>
    <x v="1"/>
    <n v="146.67000000000002"/>
    <s v="AGJBZ5PXDKBX5LAIWE4RFKQRZOPA,AHZ3OEXV4JL4MNSPNLNCAKIDTGNQ,AHSI5YU57HTLXWPV3GB3YBW6ISDA,AFKYLXLD4CQD2ZTR2332YUOELWAQ,AGO7DPNCGHKXTC2ABQIMLYLWLRDA,AEKKCP7NXBVTMBOUE3MX2X2NTNQQ,AGQWMX7SUHHGX32GDU3UFQOZJ7RQ,AEZGTPDU5BSCNFPNTFRPZEHHKKUA"/>
  </r>
  <r>
    <s v="B08H21B6V7"/>
    <x v="363"/>
    <s v="Electronics|Mobiles&amp;Accessories|Smartphones&amp;BasicMobiles|BasicMobiles"/>
    <x v="0"/>
    <n v="2599"/>
    <n v="2999"/>
    <n v="0.13"/>
    <x v="6"/>
    <n v="14266"/>
    <n v="0.13337779259753252"/>
    <s v="No"/>
    <n v="42783734"/>
    <x v="1"/>
    <n v="146.56"/>
    <s v="AEE5XXQWRVZSVDNYTBDR3BY4PHAA,AHBJI32NFYYFJRSI2NZ3RGNYYNLA,AF2H7SUW3MQY6BK7UCPQQIEGRMTQ,AGRZAB2LJP4QQYHXKK3B7UW6YF2Q,AHOI4MSGDEZLYUHGIGUGTGYJKDXQ,AGVPR6MD63A3AKMWVSTGLXNYTXQQ,AFOIHDXLNQ6URAZKGT3UND7PPAQQ,AGQJUVEAZQS64J4PFY7EENAHF2QA"/>
  </r>
  <r>
    <s v="B07PFJ5W31"/>
    <x v="364"/>
    <s v="Electronics|Mobiles&amp;Accessories|MobileAccessories|Cables&amp;Adapters|OTGAdapters"/>
    <x v="0"/>
    <n v="139"/>
    <n v="495"/>
    <n v="0.72"/>
    <x v="2"/>
    <n v="14185"/>
    <n v="0.71919191919191916"/>
    <s v="Yes"/>
    <n v="7021575"/>
    <x v="2"/>
    <n v="146.15"/>
    <s v="AGDDIKK55GNJNHHGBYXRZNFAJVSQ,AGZUZBCBSRL4HEUJ2ESEQI6UQAKA,AGJYX7VFOCTB6NM5OIX76FSPWYGQ,AGU6KMDRGVR2PUUQ63BWULHEYKJQ,AECPFYFQVRUWC3KGNLJIOREFP5LQ,AHINIWK2KZENSZSLBZWEDOZMNEBA,AHWGL6F44GK5FTVW5XKEIHQEIULA,AEBHTXXQFWE7YM6GAR63C4QEJVLA"/>
  </r>
  <r>
    <s v="B07PFJ5VQD"/>
    <x v="365"/>
    <s v="Computers&amp;Accessories|Accessories&amp;Peripherals|Cables&amp;Accessories|Cables|USBCables"/>
    <x v="2"/>
    <n v="159"/>
    <n v="595"/>
    <n v="0.73"/>
    <x v="2"/>
    <n v="14184"/>
    <n v="0.73277310924369743"/>
    <s v="Yes"/>
    <n v="8439480"/>
    <x v="2"/>
    <n v="146.14000000000001"/>
    <s v="AGDDIKK55GNJNHHGBYXRZNFAJVSQ,AGZUZBCBSRL4HEUJ2ESEQI6UQAKA,AGJYX7VFOCTB6NM5OIX76FSPWYGQ,AGU6KMDRGVR2PUUQ63BWULHEYKJQ,AECPFYFQVRUWC3KGNLJIOREFP5LQ,AHINIWK2KZENSZSLBZWEDOZMNEBA,AHWGL6F44GK5FTVW5XKEIHQEIULA,AEBHTXXQFWE7YM6GAR63C4QEJVLA"/>
  </r>
  <r>
    <s v="B07Y5FDPKV"/>
    <x v="366"/>
    <s v="Home&amp;Kitchen|Kitchen&amp;HomeAppliances|SmallKitchenAppliances|HandBlenders"/>
    <x v="1"/>
    <n v="1745"/>
    <n v="2400"/>
    <n v="0.27"/>
    <x v="5"/>
    <n v="14160"/>
    <n v="0.27291666666666664"/>
    <s v="No"/>
    <n v="33984000"/>
    <x v="1"/>
    <n v="145.79999999999998"/>
    <s v="AENNXW426LQ63GMKZIY7YEECRBUQ,AGAQKYRZFYPLG7NL3P5PPBBAWIRQ,AHDPIFU3ZXS54PZ2TX26RCZQ4HLA,AGIMQYYJFZUX57YLHEQKRD4MEZMQ,AHESRTFWPTZDAFJBW47UFMLQLEMA,AE4X4RZZDN6H2D7NHKZ66VLDES7A,AFUT5RC32UT3SXTXUMYXYLS2Z3OQ,AFDIQRC5FKMI2FC442TCIH7FID6Q"/>
  </r>
  <r>
    <s v="B00O24PUO6"/>
    <x v="367"/>
    <s v="Home&amp;Kitchen|Heating,Cooling&amp;AirQuality|RoomHeaters|FanHeaters"/>
    <x v="1"/>
    <n v="1464"/>
    <n v="1650"/>
    <n v="0.11"/>
    <x v="1"/>
    <n v="14120"/>
    <n v="0.11272727272727273"/>
    <s v="No"/>
    <n v="23298000"/>
    <x v="1"/>
    <n v="145.29999999999998"/>
    <s v="AE6PYJAIQ4PNYJNVMWW6NOCP2SPA,AGQBKNH24HGPL3INPZWJQ4GFRDJA,AHWV6EKDNZ7ZGNEPMUJNXT7JHSRA,AFR4RHGUIRKKR7YFRFXHRHPBAEDQ,AETZFDQIFECA7GMZHIA2CHVPLIJQ,AHIP2HW7P357NTKOSI5YIEQVN27Q,AF2QTRAXJNM6RNHLGYYPDJ32KOOQ,AHDQ55QTDUSZWLSZABNYVS34WPFQ"/>
  </r>
  <r>
    <s v="B08CFJBZRK"/>
    <x v="368"/>
    <s v="Home&amp;Kitchen|Kitchen&amp;HomeAppliances|SmallKitchenAppliances|MixerGrinders"/>
    <x v="1"/>
    <n v="3249"/>
    <n v="6295"/>
    <n v="0.48"/>
    <x v="4"/>
    <n v="14062"/>
    <n v="0.48387609213661636"/>
    <s v="No"/>
    <n v="88520290"/>
    <x v="1"/>
    <n v="144.42000000000002"/>
    <s v="AHS4CWP5EVS55YZCJPTJGOYTU3HA,AGHPR6EQTULPZKUROAS4OPAIUOCA,AFKFATTS6WN5ILCVN6CMRLYR7ADA,AFZRJWGYUFNULZQLL27PLZYMTYFA,AELE7DJLGDUM3LAQRBESEJDYTKGA,AGX65SCI23EJZDXFUWB2TMZSWM5Q,AFIJ3YWPZ7XB2PZOM2VOCHGKZ6YQ,AG4P3FAK356UYE52PQV6CJD2YHMQ"/>
  </r>
  <r>
    <s v="B07YR26BJ3"/>
    <x v="369"/>
    <s v="Home&amp;Kitchen|Kitchen&amp;HomeAppliances|SmallKitchenAppliances|Kettles&amp;HotWaterDispensers|Kettle&amp;ToasterSets"/>
    <x v="1"/>
    <n v="1199"/>
    <n v="2000"/>
    <n v="0.4"/>
    <x v="7"/>
    <n v="14030"/>
    <n v="0.40050000000000002"/>
    <s v="No"/>
    <n v="28060000"/>
    <x v="1"/>
    <n v="144.30000000000001"/>
    <s v="AFDP6MHD6SSBGTNIH6VX4FQDKNUQ,AGOYO7V7CGV5RA6ZABQLCA25AA6Q,AH7E646VV2CGNVST6ONFXBGJW3UQ,AEGUITV4JAB3VYFYBCTJPGIHXAHQ,AEGN7HVNZ43GTPKGZMHH2CUDQ6GQ,AEU4KWBPB2M6CZASQ7PZ5GFSYSZQ,AFEX2Y2RWUU2SSU4VYFKNX77YU7A,AEJQYFK5UHOS5NSQUPYPSTE7DRQA"/>
  </r>
  <r>
    <s v="B07222HQKP"/>
    <x v="370"/>
    <s v="Computers&amp;Accessories|ExternalDevices&amp;DataStorage|ExternalHardDisks"/>
    <x v="2"/>
    <n v="657"/>
    <n v="999"/>
    <n v="0.34"/>
    <x v="2"/>
    <n v="13944"/>
    <n v="0.34234234234234234"/>
    <s v="No"/>
    <n v="13930056"/>
    <x v="1"/>
    <n v="143.74"/>
    <s v="AEW6MM2KKYNQQXXAFQH4YNVRUBMQ,AG5B2JK25IVZJ4XBES43PYNFRI3Q,AF3COUSTM5YZSV3S6KASMJ6NC3JA,AHSJLI3SFLCBQV75ZJ5STARKTDBA,AH5A4BY345NKVTFEO733D6G7QNYQ,AFCNIB3CYWCWG5XWEUVDXCLNLGSA,AHSTM3IJNFXMWVR5TOSMDLHPXVTA,AGMZXK5XYLQSAZSVUHHFFIZZ6SGQ"/>
  </r>
  <r>
    <s v="B00BN5SNF0"/>
    <x v="371"/>
    <s v="Electronics|GeneralPurposeBatteries&amp;BatteryChargers|RechargeableBatteries"/>
    <x v="0"/>
    <n v="250"/>
    <n v="250"/>
    <n v="0"/>
    <x v="6"/>
    <n v="13971"/>
    <n v="0"/>
    <s v="No"/>
    <n v="3492750"/>
    <x v="0"/>
    <n v="143.61000000000001"/>
    <s v="AEF5RCDWM36RUTBBON7LXA26PTCA,AGLAZIZLDXX7FKDCSJ6ZLKSHW47A,AGUL3ZHFKXB2FHBKW6EMPCOZBV6A,AGGJYZTRMD5LELUKQE5ZNVQ326BA,AHTOUZO3OWX3CDI6OWWD2QY3NYWQ,AHY7SA7H5WSKZPBFECKTY6UWHFAA,AFE7A5UHWCAOYQVYDUDDHOUJFMMA,AHXG6CXWUZKDMM5DNC6BELMP26QA"/>
  </r>
  <r>
    <s v="B0BF57RN3K"/>
    <x v="372"/>
    <s v="Electronics|WearableTechnology|SmartWatches"/>
    <x v="0"/>
    <n v="1799"/>
    <n v="19999"/>
    <n v="0.91"/>
    <x v="5"/>
    <n v="13937"/>
    <n v="0.91004550227511372"/>
    <s v="Yes"/>
    <n v="278726063"/>
    <x v="1"/>
    <n v="143.57"/>
    <s v="AEC6UDCEAUIBIFHGQDQ4KR67GC4A,AHRKSUOZXKKDERRY3VZBVMMWX37Q,AH4F4OZIOIIBXGLL6IZIJAXSTDXA,AEGBGS574C35NMBICCMQLC5ODEKQ,AGM7ETOYBL3UFKCLZW36JM6POQ6A,AHM4G7MHKTEAZ7KQ6ADSZOTL5BEA,AHHYFEVKBVQB52YMNNKAZT6C75LA,AGZ54F47MOFAEMWXXR76OUBC75SQ"/>
  </r>
  <r>
    <s v="B0BF54972T"/>
    <x v="372"/>
    <s v="Electronics|WearableTechnology|SmartWatches"/>
    <x v="0"/>
    <n v="1799"/>
    <n v="19999"/>
    <n v="0.91"/>
    <x v="5"/>
    <n v="13937"/>
    <n v="0.91004550227511372"/>
    <s v="Yes"/>
    <n v="278726063"/>
    <x v="1"/>
    <n v="143.57"/>
    <s v="AEC6UDCEAUIBIFHGQDQ4KR67GC4A,AHRKSUOZXKKDERRY3VZBVMMWX37Q,AH4F4OZIOIIBXGLL6IZIJAXSTDXA,AEGBGS574C35NMBICCMQLC5ODEKQ,AGM7ETOYBL3UFKCLZW36JM6POQ6A,AHM4G7MHKTEAZ7KQ6ADSZOTL5BEA,AHHYFEVKBVQB52YMNNKAZT6C75LA,AGZ54F47MOFAEMWXXR76OUBC75SQ"/>
  </r>
  <r>
    <s v="B0BF563HB4"/>
    <x v="372"/>
    <s v="Electronics|WearableTechnology|SmartWatches"/>
    <x v="0"/>
    <n v="1799"/>
    <n v="19999"/>
    <n v="0.91"/>
    <x v="5"/>
    <n v="13937"/>
    <n v="0.91004550227511372"/>
    <s v="Yes"/>
    <n v="278726063"/>
    <x v="1"/>
    <n v="143.57"/>
    <s v="AEC6UDCEAUIBIFHGQDQ4KR67GC4A,AHRKSUOZXKKDERRY3VZBVMMWX37Q,AH4F4OZIOIIBXGLL6IZIJAXSTDXA,AEGBGS574C35NMBICCMQLC5ODEKQ,AGM7ETOYBL3UFKCLZW36JM6POQ6A,AHM4G7MHKTEAZ7KQ6ADSZOTL5BEA,AHHYFEVKBVQB52YMNNKAZT6C75LA,AGZ54F47MOFAEMWXXR76OUBC75SQ"/>
  </r>
  <r>
    <s v="B0BF4YBLPX"/>
    <x v="372"/>
    <s v="Electronics|WearableTechnology|SmartWatches"/>
    <x v="0"/>
    <n v="1799"/>
    <n v="19999"/>
    <n v="0.91"/>
    <x v="5"/>
    <n v="13937"/>
    <n v="0.91004550227511372"/>
    <s v="Yes"/>
    <n v="278726063"/>
    <x v="1"/>
    <n v="143.57"/>
    <s v="AEC6UDCEAUIBIFHGQDQ4KR67GC4A,AHRKSUOZXKKDERRY3VZBVMMWX37Q,AH4F4OZIOIIBXGLL6IZIJAXSTDXA,AEGBGS574C35NMBICCMQLC5ODEKQ,AGM7ETOYBL3UFKCLZW36JM6POQ6A,AHM4G7MHKTEAZ7KQ6ADSZOTL5BEA,AHHYFEVKBVQB52YMNNKAZT6C75LA,AGZ54F47MOFAEMWXXR76OUBC75SQ"/>
  </r>
  <r>
    <s v="B0BF54LXW6"/>
    <x v="372"/>
    <s v="Electronics|WearableTechnology|SmartWatches"/>
    <x v="0"/>
    <n v="1799"/>
    <n v="19999"/>
    <n v="0.91"/>
    <x v="5"/>
    <n v="13937"/>
    <n v="0.91004550227511372"/>
    <s v="Yes"/>
    <n v="278726063"/>
    <x v="1"/>
    <n v="143.57"/>
    <s v="AEC6UDCEAUIBIFHGQDQ4KR67GC4A,AHRKSUOZXKKDERRY3VZBVMMWX37Q,AH4F4OZIOIIBXGLL6IZIJAXSTDXA,AEGBGS574C35NMBICCMQLC5ODEKQ,AGM7ETOYBL3UFKCLZW36JM6POQ6A,AHM4G7MHKTEAZ7KQ6ADSZOTL5BEA,AHHYFEVKBVQB52YMNNKAZT6C75LA,AGZ54F47MOFAEMWXXR76OUBC75SQ"/>
  </r>
  <r>
    <s v="B00Y4ORQ46"/>
    <x v="373"/>
    <s v="Electronics|Headphones,Earbuds&amp;Accessories|Headphones|On-Ear"/>
    <x v="0"/>
    <n v="745"/>
    <n v="795"/>
    <n v="0.06"/>
    <x v="7"/>
    <n v="13797"/>
    <n v="6.2893081761006289E-2"/>
    <s v="No"/>
    <n v="10968615"/>
    <x v="1"/>
    <n v="141.97"/>
    <s v="AE4XKNCRFDT42UVC2DCKMIXW4MVQ,AFF4VJIKK6EL5VW7Z7QZGE2JAG6Q,AEV7WXLS2DB6RQA4TZIZ3A3E5L3Q,AGQUCM3GAU6HWOILIQRBR73AAR6A,AFRRHZVMJ63DSEXGYKGIGH7QJYJQ,AE5B4IQUTNKHTVKOPXPIZF7BSVCQ,AHQTD5TF5VW5IPOSAGIZ7VYFB66A,AFHJSGFTBH6DO62VXXNYJWTRC5JA"/>
  </r>
  <r>
    <s v="B0765B3TH7"/>
    <x v="374"/>
    <s v="Computers&amp;Accessories|Accessories&amp;Peripherals|HardDiskBags"/>
    <x v="2"/>
    <n v="199"/>
    <n v="599"/>
    <n v="0.67"/>
    <x v="3"/>
    <n v="13568"/>
    <n v="0.667779632721202"/>
    <s v="Yes"/>
    <n v="8127232"/>
    <x v="2"/>
    <n v="140.18"/>
    <s v="AE3GJ4N2G2K4Q6JXYPIQSH4344CQ,AFJMCZWWZZF4HZYT5QLSXG4AKOTQ,AGGORGEJT3XXWXUJNZJNW2L6UZAQ,AENODPH3RWTEZMADDI7ZXXD5UBLQ,AEJQ7NWZITDPI44AMIPQPK7DQLCQ,AGJRVDXBXRIIRR3G7HCF5CR6XDSA,AGU4IMQTKDZTL6IFTDNG3D5CQO6A,AGKXGJ5QRZFNVZ3MKY7PHAOMT5LA"/>
  </r>
  <r>
    <s v="B07XLCFSSN"/>
    <x v="375"/>
    <s v="Computers&amp;Accessories|Accessories&amp;Peripherals|Cables&amp;Accessories|Cables|USBCables"/>
    <x v="2"/>
    <n v="899"/>
    <n v="1900"/>
    <n v="0.53"/>
    <x v="0"/>
    <n v="13552"/>
    <n v="0.52684210526315789"/>
    <s v="Yes"/>
    <n v="25748800"/>
    <x v="1"/>
    <n v="139.92000000000002"/>
    <s v="AF2IRSQZKMBGX44YDNUPYRHWXOZQ,AF6VSSXOI3Y4PZCNRJ3L27NCXPYA,AHQKC4MLLVOPBTKJFDBGTXFRKLYQ,AGX5ELLH3KJJ4CY2DJJOXDSOEI6Q,AGJ23TWSY6YFMAVSEAOAUEWO4QLQ,AFOHB4M2RWSUQ3SSZWPMD2FPH6PQ,AFVHKKOI25DAQSETPL7Z5W5SIVUA,AE55WJERHR4C7SEAIWX4JJHFSZBA"/>
  </r>
  <r>
    <s v="B0B8SRZ5SV"/>
    <x v="376"/>
    <s v="Computers&amp;Accessories|Accessories&amp;Peripherals|Cables&amp;Accessories|Cables|USBCables"/>
    <x v="2"/>
    <n v="949"/>
    <n v="1999"/>
    <n v="0.53"/>
    <x v="0"/>
    <n v="13552"/>
    <n v="0.52526263131565787"/>
    <s v="Yes"/>
    <n v="27090448"/>
    <x v="1"/>
    <n v="139.92000000000002"/>
    <s v="AF2IRSQZKMBGX44YDNUPYRHWXOZQ,AF6VSSXOI3Y4PZCNRJ3L27NCXPYA,AHQKC4MLLVOPBTKJFDBGTXFRKLYQ,AGX5ELLH3KJJ4CY2DJJOXDSOEI6Q,AGJ23TWSY6YFMAVSEAOAUEWO4QLQ,AFOHB4M2RWSUQ3SSZWPMD2FPH6PQ,AFVHKKOI25DAQSETPL7Z5W5SIVUA,AE55WJERHR4C7SEAIWX4JJHFSZBA"/>
  </r>
  <r>
    <s v="B0B8SSC5D9"/>
    <x v="377"/>
    <s v="Computers&amp;Accessories|Accessories&amp;Peripherals|Cables&amp;Accessories|Cables|USBCables"/>
    <x v="2"/>
    <n v="949"/>
    <n v="1999"/>
    <n v="0.53"/>
    <x v="0"/>
    <n v="13552"/>
    <n v="0.52526263131565787"/>
    <s v="Yes"/>
    <n v="27090448"/>
    <x v="1"/>
    <n v="139.92000000000002"/>
    <s v="AF2IRSQZKMBGX44YDNUPYRHWXOZQ,AF6VSSXOI3Y4PZCNRJ3L27NCXPYA,AHQKC4MLLVOPBTKJFDBGTXFRKLYQ,AGX5ELLH3KJJ4CY2DJJOXDSOEI6Q,AGJ23TWSY6YFMAVSEAOAUEWO4QLQ,AFOHB4M2RWSUQ3SSZWPMD2FPH6PQ,AFVHKKOI25DAQSETPL7Z5W5SIVUA,AE55WJERHR4C7SEAIWX4JJHFSZBA"/>
  </r>
  <r>
    <s v="B078HRR1XV"/>
    <x v="378"/>
    <s v="Computers&amp;Accessories|Accessories&amp;Peripherals|Keyboards,Mice&amp;InputDevices|GraphicTablets"/>
    <x v="2"/>
    <n v="3303"/>
    <n v="4699"/>
    <n v="0.3"/>
    <x v="0"/>
    <n v="13544"/>
    <n v="0.29708448606086402"/>
    <s v="No"/>
    <n v="63643256"/>
    <x v="1"/>
    <n v="139.84"/>
    <s v="AEXY2DXZGQDEPR5TBDGEHYB5BFQQ,AGGCO3ZO6REDF65WNBXQ44BXPVEA,AGKZ6TKG3664GMINDWMYRVKX6JYQ,AH6R5WG7BEWKNHVPRQLNPPPEDMKA,AGH5CKVCE4AOOYYHZUNXI5Z6RINA,AGEPGXLHZTDPKQGXC4FIGNYM63IA,AEZDGTRN2Q3JLDVYEKMS6V4GQQSA,AEKXO4Y5DWMWLEINGN5ZUSJ4BF2A"/>
  </r>
  <r>
    <s v="B00URH5E34"/>
    <x v="379"/>
    <s v="Computers&amp;Accessories|Accessories&amp;Peripherals|USBGadgets|Lamps"/>
    <x v="2"/>
    <n v="39"/>
    <n v="39"/>
    <n v="0"/>
    <x v="11"/>
    <n v="13572"/>
    <n v="0"/>
    <s v="No"/>
    <n v="529308"/>
    <x v="2"/>
    <n v="139.32"/>
    <s v="AGA4V2SLJ744MITK2FWWGPXOFB7A,AHDOHVS266NLKERWUCDBLOI2HS3A,AERHDD3XT6MQGSE4F4NHHYRDW3KQ,AHU7BO2DJJO2GP4JBADXH4ED6NUQ,AGSDISZT2Q56EHH3RWMSELFMI2AA,AEIY5QN6TDD4V2TCBEE6BF7KLIAQ,AEI4BIWGOCYLHHENSEEBA3PZACHA,AFA3SIQ6QNXPHVU6AIEL4FIMUYDQ"/>
  </r>
  <r>
    <s v="B08CF3D7QR"/>
    <x v="380"/>
    <s v="Computers&amp;Accessories|Accessories&amp;Peripherals|Cables&amp;Accessories|Cables|USBCables"/>
    <x v="2"/>
    <n v="154"/>
    <n v="339"/>
    <n v="0.55000000000000004"/>
    <x v="2"/>
    <n v="13391"/>
    <n v="0.54572271386430682"/>
    <s v="Yes"/>
    <n v="4539549"/>
    <x v="2"/>
    <n v="138.21"/>
    <s v="AGYLPKPZHVYKKZHOTHCTYVEDAJ4A,AGTTU64JMX722LYCN3SOWLFPKPAQ,AFWD4ZTM7473CDWARHCDQKK73MTA,AEXCQM3FDLX3YL3UJWWUIAIUJT4A,AHUKYUWRUVRTB3IQGISXWTSPAWLQ,AFWW4UEXAJH7EAB5LTMKMSGLUN2Q,AFM5JL37WY7G6MLQUI4WAXUJME7Q,AFECO24WYFOU2KL7C3DMHTEHRU7Q"/>
  </r>
  <r>
    <s v="B00935MD1C"/>
    <x v="381"/>
    <s v="Home&amp;Kitchen|Kitchen&amp;HomeAppliances|SmallKitchenAppliances|Rice&amp;PastaCookers"/>
    <x v="1"/>
    <n v="2719"/>
    <n v="3945"/>
    <n v="0.31"/>
    <x v="8"/>
    <n v="13406"/>
    <n v="0.31077313054499367"/>
    <s v="No"/>
    <n v="52886670"/>
    <x v="1"/>
    <n v="137.76"/>
    <s v="AGBFUWHPPCGWJDR6B4OMKVTJXAMA,AEWESDLVWVAOHCLCTFT3NQHY4ABQ,AFY6NUGEJR3FYO5JQQYPVHB7BN7Q,AGARLHYVHR5YQUAPN4UW6FDDQZDQ,AFDNYZLF2TIOIHCE6XBVDETYLS4Q,AHHBABC6Q734R46ZOTCRCVMIDE3A,AHRL7HWG5QFKUHZ37KS6WGMCSV7Q,AHMXB2SMKANWFDSUQJAZSB3J2W5Q"/>
  </r>
  <r>
    <s v="B086X18Q71"/>
    <x v="382"/>
    <s v="Home&amp;Kitchen|Kitchen&amp;HomeAppliances|SewingMachines&amp;Accessories|Sewing&amp;EmbroideryMachines"/>
    <x v="1"/>
    <n v="9799"/>
    <n v="12150"/>
    <n v="0.19"/>
    <x v="2"/>
    <n v="13251"/>
    <n v="0.19349794238683127"/>
    <s v="No"/>
    <n v="160999650"/>
    <x v="1"/>
    <n v="136.81"/>
    <s v="AGV6QTOYJLPJ64XHY7VR6NKFKHVA,AGBJOIF64YPNCYBN3MWABUMRS46Q,AG3RH7VYVL25QFOCSWTZLBLZIV2A,AGPNW3GNPQBPFFAZ5BREYIKQNFOQ,AG5G7QG722YPXMDLWSEQUVDKDXXQ,AFRXET3VPG5BJ5RK7GV7BNWOG5AQ,AGF4WOJV2GZTQSBHWSMDHUABDSIQ,AH5EDRMYEIINDSSSX37FROCR4NNA"/>
  </r>
  <r>
    <s v="B00H3H03Q4"/>
    <x v="383"/>
    <s v="Home&amp;Kitchen|Kitchen&amp;HomeAppliances|WaterPurifiers&amp;Accessories|WaterCartridges"/>
    <x v="1"/>
    <n v="1130"/>
    <n v="1130"/>
    <n v="0"/>
    <x v="5"/>
    <n v="13250"/>
    <n v="0"/>
    <s v="No"/>
    <n v="14972500"/>
    <x v="1"/>
    <n v="136.69999999999999"/>
    <s v="AEZVOCIG5UB5RYBT7P35LXEYGNUA,AG3OM7FBL3LB5C266XVNPJGOHPPA,AGBT373ETZCUEC7X2LVVD3FKWRAA,AEM3EO5SQFCOE4BPSMM3LKOIWL6A,AG73KSBFVJ5HI7YVT6EH5WTAY67Q,AHEQSSHSFZ6WZUZUZS7BTVNCOTAQ,AH6NHWSWYP5ISTHGMARHDD54FLBQ,AFQDM5ECIIUZH567BITZVOP6LISA"/>
  </r>
  <r>
    <s v="B09RMQYHLH"/>
    <x v="384"/>
    <s v="Electronics|Mobiles&amp;Accessories|Smartphones&amp;BasicMobiles|Smartphones"/>
    <x v="0"/>
    <n v="12999"/>
    <n v="15999"/>
    <n v="0.19"/>
    <x v="5"/>
    <n v="13246"/>
    <n v="0.18751171948246764"/>
    <s v="No"/>
    <n v="211922754"/>
    <x v="1"/>
    <n v="136.66"/>
    <s v="AE4755NP2P2WIA3W6UZ4GBQUMYJQ,AHKCM7P5EDDMQZBKYYE75CPAF7FA,AFDRB56L4VXGIQHGTVK7NJM3WSYA,AHNAZDZEKS6VNCJWHR4ESXYPU4VA,AGWXSRHKVWHYZILFA5BDCT5XBCGA,AGXQDXGZIHZGK6VZJAMINA4COD5Q,AFEMVPAQZ54XJP3XZOPH5T4AYQ3Q,AHVAPI2PL242EH4HOBT3XMTEYFTQ"/>
  </r>
  <r>
    <s v="B00H47GVGY"/>
    <x v="385"/>
    <s v="Home&amp;Kitchen|Heating,Cooling&amp;AirQuality|RoomHeaters|ElectricHeaters"/>
    <x v="1"/>
    <n v="1199"/>
    <n v="1695"/>
    <n v="0.28999999999999998"/>
    <x v="11"/>
    <n v="13300"/>
    <n v="0.29262536873156342"/>
    <s v="No"/>
    <n v="22543500"/>
    <x v="1"/>
    <n v="136.6"/>
    <s v="AFF4TQVTALIJ24PF3PWD376ONLXQ,AHF4Q46ABHEW3O6SZQMAXB6R6ZLA,AGKD2FZGZLQPA3VITZMPXL2OQMHA,AEF46LTPVXW3BL7J4RETUFLLW3RA,AEKFSZLXX2ULI3U46YCZPRILVW6A,AESYTC5OIXBUIDGPDE53XYOENLWA,AEV4CXMHUNKPH56BNTAMEH7EOMZA,AHFXBNDCOX7XWOQ3AG6PTK6LOF2A"/>
  </r>
  <r>
    <s v="B07T9FV9YP"/>
    <x v="386"/>
    <s v="Computers&amp;Accessories|Accessories&amp;Peripherals|PCGamingPeripherals|Headsets"/>
    <x v="2"/>
    <n v="749"/>
    <n v="1799"/>
    <n v="0.57999999999999996"/>
    <x v="7"/>
    <n v="13199"/>
    <n v="0.58365758754863817"/>
    <s v="Yes"/>
    <n v="23745001"/>
    <x v="1"/>
    <n v="135.99"/>
    <s v="AFZ7BSWDEUCVHARR4CX2UCO5VZEA,AHFKTS4EHCDCYQS425TALOSRSNHQ,AF65MIICMJTPBXOMJVXMRXJO564A,AEUDRXQAIOQFAJMC2HXHA5I726VA,AGHNUCRUYQXMP4652XV7ZVK5DPMQ,AFJQ6LWTWGENRRJXZLWWX27YREJA,AFWKRJGICXU2EXDCHLR5AXVCMQEA,AHFOGTDIQHP3LINYF4EQOBZ6GKZQ"/>
  </r>
  <r>
    <s v="B00HZIOGXW"/>
    <x v="387"/>
    <s v="Home&amp;Kitchen|Heating,Cooling&amp;AirQuality|WaterHeaters&amp;Geysers|ImmersionRods"/>
    <x v="1"/>
    <n v="610"/>
    <n v="825"/>
    <n v="0.26"/>
    <x v="1"/>
    <n v="13165"/>
    <n v="0.26060606060606062"/>
    <s v="No"/>
    <n v="10861125"/>
    <x v="1"/>
    <n v="135.75"/>
    <s v="AGND3HQB3XFX544IUGTCX3IKAEPA,AFPQFZQGTCOV6TB2E7EBZHW2DUHA,AGYUFUC4EKXTZHF4CFVTKB3T7OUA,AFKHLRBSPFYWOOTXEENPIWUVNZGA,AEAMTXU57DL6YNJCT53AYMLYGXUA,AFF3TSSIXAVH4BPSQVJCLNQH4BYA,AFQ6C64AFI33KOGJU5IZAB57A45A,AHUBLOQI56TLETS3LQ3YZIYR5Z5A"/>
  </r>
  <r>
    <s v="B07JNVF678"/>
    <x v="388"/>
    <s v="Computers&amp;Accessories|Accessories&amp;Peripherals|Cables&amp;Accessories|Cables|USBCables"/>
    <x v="2"/>
    <n v="349"/>
    <n v="999"/>
    <n v="0.65"/>
    <x v="5"/>
    <n v="13120"/>
    <n v="0.65065065065065064"/>
    <s v="Yes"/>
    <n v="13106880"/>
    <x v="0"/>
    <n v="135.39999999999998"/>
    <s v="AGKNFVSMZCSEFHPASWFBOIYKRZJA,AERBQW23ELEQZRWXWOW5EFQ2AA7Q,AE6T7WGZSJSYC6C44JF6AJLJDOCA,AFAI5BPCMNB5QLJ2T5WCKGA5U2DQ,AGFEJBFF3L7ZFO3MWAWARDIZZ4QA,AFGPABA7HWGCWXXWZV5QOIOZY77A,AHYITN5O5VRJ4GJVYGJW3W6TRM2A,AG67C3ZJMVIGQPZOJS5PISM3QF6A"/>
  </r>
  <r>
    <s v="B07JPJJZ2H"/>
    <x v="389"/>
    <s v="Computers&amp;Accessories|Accessories&amp;Peripherals|Cables&amp;Accessories|Cables|USBCables"/>
    <x v="2"/>
    <n v="399"/>
    <n v="1299"/>
    <n v="0.69"/>
    <x v="5"/>
    <n v="13120"/>
    <n v="0.69284064665127021"/>
    <s v="Yes"/>
    <n v="17042880"/>
    <x v="0"/>
    <n v="135.39999999999998"/>
    <s v="AGKNFVSMZCSEFHPASWFBOIYKRZJA,AERBQW23ELEQZRWXWOW5EFQ2AA7Q,AE6T7WGZSJSYC6C44JF6AJLJDOCA,AFAI5BPCMNB5QLJ2T5WCKGA5U2DQ,AGFEJBFF3L7ZFO3MWAWARDIZZ4QA,AFGPABA7HWGCWXXWZV5QOIOZY77A,AHYITN5O5VRJ4GJVYGJW3W6TRM2A,AG67C3ZJMVIGQPZOJS5PISM3QF6A"/>
  </r>
  <r>
    <s v="B07RX42D3D"/>
    <x v="390"/>
    <s v="Home&amp;Kitchen|Kitchen&amp;HomeAppliances|SmallKitchenAppliances|SandwichMakers"/>
    <x v="1"/>
    <n v="260"/>
    <n v="350"/>
    <n v="0.26"/>
    <x v="6"/>
    <n v="13127"/>
    <n v="0.25714285714285712"/>
    <s v="No"/>
    <n v="4594450"/>
    <x v="0"/>
    <n v="135.17000000000002"/>
    <s v="AGDWMV5ZAHCSPG6IMWYOTBTOB6XQ,AE3LXXFXH6BORYJRUFKZHYY3UHYQ,AGFOD6MTODJ2BVFMYDOCLV6XQM5Q,AH7CH74XTRZWL4SHLUHGIKALPBHQ,AH7POVEBCJ2XBVILJPAO6EE4FQ5A,AF6EGJ3IP6NT47SNGHLAJ7IVUZTA,AEKGSTRWTY6EPGEDQJDF2ZGLQQEA,AEZOPOL7EG3CNIYHEUOIFRNNEDUA"/>
  </r>
  <r>
    <s v="B08WRBG3XW"/>
    <x v="391"/>
    <s v="Computers&amp;Accessories|Accessories&amp;Peripherals|Cables&amp;Accessories|Cables|USBCables"/>
    <x v="2"/>
    <n v="199"/>
    <n v="499"/>
    <n v="0.6"/>
    <x v="1"/>
    <n v="13045"/>
    <n v="0.60120240480961928"/>
    <s v="Yes"/>
    <n v="6509455"/>
    <x v="2"/>
    <n v="134.54999999999998"/>
    <s v="AFB5KJR4Q5FICAHBOPDPUTB3O7QQ,AHW3QBHDOUMXODZ4EAMHD5JMDIDQ,AGXRGH7DLS3RVFS5KWU4PGR3H3GQ,AFLIHOX2HH7S2OJAD63UAHKMY34Q,AEHBE4U3HD6G2TMSHKE7TNZYOWCA,AFHKIURZM4R62UEXTOCZLI2FPQ6A,AEW6K4E5A4RUWRFFUDINQE5WWBSQ,AG4LMDCRAAKD4U2FZ6B6N75KTHXA"/>
  </r>
  <r>
    <s v="B08WRBG3XW"/>
    <x v="391"/>
    <s v="Computers&amp;Accessories|Accessories&amp;Peripherals|Cables&amp;Accessories|Cables|USBCables"/>
    <x v="2"/>
    <n v="199"/>
    <n v="499"/>
    <n v="0.6"/>
    <x v="1"/>
    <n v="13045"/>
    <n v="0.60120240480961928"/>
    <s v="Yes"/>
    <n v="6509455"/>
    <x v="2"/>
    <n v="134.54999999999998"/>
    <s v="AFB5KJR4Q5FICAHBOPDPUTB3O7QQ,AHW3QBHDOUMXODZ4EAMHD5JMDIDQ,AGXRGH7DLS3RVFS5KWU4PGR3H3GQ,AFLIHOX2HH7S2OJAD63UAHKMY34Q,AEHBE4U3HD6G2TMSHKE7TNZYOWCA,AFHKIURZM4R62UEXTOCZLI2FPQ6A,AEW6K4E5A4RUWRFFUDINQE5WWBSQ,AGAHH7PWXC4ZX235QLJVVHU76USQ"/>
  </r>
  <r>
    <s v="B01MY839VW"/>
    <x v="392"/>
    <s v="Home&amp;Kitchen|Kitchen&amp;HomeAppliances|Vacuum,Cleaning&amp;Ironing|Irons,Steamers&amp;Accessories|Irons|DryIrons"/>
    <x v="1"/>
    <n v="549"/>
    <n v="1090"/>
    <n v="0.5"/>
    <x v="5"/>
    <n v="13029"/>
    <n v="0.4963302752293578"/>
    <s v="No"/>
    <n v="14201610"/>
    <x v="1"/>
    <n v="134.48999999999998"/>
    <s v="AFQJZK36S3SRAAAD3376U4KTPU6Q,AF5WVB3K3SQOW74FF45MMSZ7IT4A,AECTQFMI5LITXPVVXAMCEN7T4OMA,AHGYKNL6LSZEE7TP7CPLHDZXBNFQ,AHZQRNFYLWZV3PCNKMUXLLAL6Y5Q,AEU5D4GBLUFHIEJXMJEX4L6TP5FA,AHF7NDPWJ435H5NW5V6B4CLR7NFQ,AHKWS73ZN752YNYJI3RUUS2MHCSA"/>
  </r>
  <r>
    <s v="B08FY4FG5X"/>
    <x v="393"/>
    <s v="Electronics|Headphones,Earbuds&amp;Accessories|Headphones|Over-Ear"/>
    <x v="0"/>
    <n v="649"/>
    <n v="2499"/>
    <n v="0.74"/>
    <x v="6"/>
    <n v="13049"/>
    <n v="0.74029611844737897"/>
    <s v="Yes"/>
    <n v="32609451"/>
    <x v="1"/>
    <n v="134.39000000000001"/>
    <s v="AFFITBM6PHS2QO3SI23K6T5FZJYQ,AEW7WERXDAVF2JFHMPDWI2R6EWLA,AFVSNKZX2D322R5L245E7JBPXZPQ,AEIBWLUGRBR5PDQLXFISBUHOQI5Q,AE2MN74BM246562VMYFMSEFSTAJQ,AEIZWS5HEDO6KUUX3B2GWNI6LVAA,AHU7LA2O5SHVZMSFQU72YATBSO5A,AEBZ5HFJJPYLJAJL6YPW5B5TNSPQ"/>
  </r>
  <r>
    <s v="B00O2R38C4"/>
    <x v="394"/>
    <s v="Home&amp;Kitchen|Heating,Cooling&amp;AirQuality|Fans|ExhaustFans"/>
    <x v="1"/>
    <n v="999"/>
    <n v="1490"/>
    <n v="0.33"/>
    <x v="1"/>
    <n v="12999"/>
    <n v="0.32953020134228189"/>
    <s v="No"/>
    <n v="19368510"/>
    <x v="1"/>
    <n v="134.09"/>
    <s v="AF5OHXMN4BMFYFBAHRA3KF55LEMQ,AEDYGQWG3MQCXE4NAFPHEKHC65RA,AGM6U42GP43XU2OGYR3CS2J7DHRQ,AENFJF6M6ESZKBLJAMLVOZFCCORQ,AGVNTYOKOFM4NNLYUW4PYVCGLBWQ,AH3ZXWK36A6T5DSP6ZNR42M6C44Q,AEEQ3N6TTKJ6KIQQ5GNDS7AHU7ZQ,AGCSVYGZ5WIFAKJVQBXPV23L7ZSQ"/>
  </r>
  <r>
    <s v="B08MCD9JFY"/>
    <x v="395"/>
    <s v="Electronics|Cameras&amp;Photography|Flashes|Macro&amp;RinglightFlashes"/>
    <x v="0"/>
    <n v="799"/>
    <n v="1999"/>
    <n v="0.6"/>
    <x v="4"/>
    <n v="12958"/>
    <n v="0.60030015007503756"/>
    <s v="Yes"/>
    <n v="25903042"/>
    <x v="1"/>
    <n v="133.38000000000002"/>
    <s v="AH2OGGTXFZ6MSSCZB7IRRZPFOJLA,AFV6NBHT64FRQA3KRITDIU3M7NNA,AHIKT4WX23GNGZCH5KEHHVFYZYMQ,AGQXGHRFNHL3Q7C3YGA7SESRJBRQ,AHHURWLAWRA76F6ZD3SQ2LZ5PYVA,AFI3GFCFBOM4G6QGUKQKOZYO4BGQ,AFF57GWUKTC6BV7TNG2LEFWDVRQA,AGJBCJZIXDHRCB2E2W6LKVZRPKTQ"/>
  </r>
  <r>
    <s v="B09ND94ZRG"/>
    <x v="396"/>
    <s v="Electronics|Headphones,Earbuds&amp;Accessories|Headphones|In-Ear"/>
    <x v="0"/>
    <n v="1099"/>
    <n v="5999"/>
    <n v="0.82"/>
    <x v="9"/>
    <n v="12966"/>
    <n v="0.81680280046674447"/>
    <s v="Yes"/>
    <n v="77783034"/>
    <x v="1"/>
    <n v="133.16"/>
    <s v="AE2QS54KQW357EMHTCIX34UBB2TA,AFGABX3WXI4C644LQXZZG4Z7NYKA,AE6DLJW3TAZT627XBMBJGGCWYBPA,AFNKLWWSK4BYFNHQNBGNO7QDZXUA,AGC5MKCR2T6INKQSLXKV3QQW2KDA,AEZVK7KOH6QDSNG6ZX6VKI3AC4VQ,AEPTTSPMISL3YSYYY4T2U2DI4ICA,AGD63SACQVHFRKSUCH5VYUZSJEBA"/>
  </r>
  <r>
    <s v="B01D5H8ZI8"/>
    <x v="397"/>
    <s v="Electronics|HomeTheater,TV&amp;Video|Accessories|Cables|HDMICables"/>
    <x v="0"/>
    <n v="229"/>
    <n v="595"/>
    <n v="0.62"/>
    <x v="2"/>
    <n v="12835"/>
    <n v="0.6151260504201681"/>
    <s v="Yes"/>
    <n v="7636825"/>
    <x v="0"/>
    <n v="132.65"/>
    <s v="AFJXTHVSM4WSXPKINO6S6L4OI5CA,AFCTBE5IW6HOJ2ENFG5WZZNRBVJQ,AEQ5OVCZQLS52SKPGHUA2X3GJIYQ,AFVPAVVA7NTHCLGMLLSGV56WS42Q,AH44VG4ASUF7HIFZHFM6WAI4GNQA,AFCOZOXOMZ4PVEU323VFOLNOT6YA,AF2JRH2ISLR6MYBFP37T3NWBIMHQ,AFH2YOAAGY2IP4U62G4VZ6ABXJLQ"/>
  </r>
  <r>
    <s v="B078HG2ZPS"/>
    <x v="398"/>
    <s v="Home&amp;Kitchen|Kitchen&amp;HomeAppliances|SmallKitchenAppliances|Mills&amp;Grinders|WetGrinders"/>
    <x v="1"/>
    <n v="3657.66"/>
    <n v="5156"/>
    <n v="0.28999999999999998"/>
    <x v="6"/>
    <n v="12837"/>
    <n v="0.29060124127230413"/>
    <s v="No"/>
    <n v="66187572"/>
    <x v="1"/>
    <n v="132.27000000000001"/>
    <s v="AHS7IMVVE56BINTOOQEC3ZDFCCRA,AEZD2VA4YOHTVUTQDMYQJPI4JGBA,AF6OFPEK4C4UGOSVFMGRQQOSZRJQ,AGSJ57EXX26AKQIQRG2I54BSZPPA,AF6ES4EHMPNTBDTKJ2RVAULV4QVQ,AE77S5GV4JXA37SULMC5CYORCK5Q,AGUT6T75HH2Z5NKTDDIO2KKBG3QQ,AFXQUHNNILJZMAN3G7SSUXP5DVLA"/>
  </r>
  <r>
    <s v="B09XB8GFBQ"/>
    <x v="399"/>
    <s v="Electronics|Mobiles&amp;Accessories|Smartphones&amp;BasicMobiles|Smartphones"/>
    <x v="0"/>
    <n v="8999"/>
    <n v="11999"/>
    <n v="0.25"/>
    <x v="7"/>
    <n v="12796"/>
    <n v="0.25002083506958911"/>
    <s v="No"/>
    <n v="153539204"/>
    <x v="1"/>
    <n v="131.95999999999998"/>
    <s v="AFIJZPIDNQJFJUO46X7TVPBDYSCQ,AHIQL236HODJPRW5A5IGB34PXVDQ,AG3JTCWKG2UKPLHVG76QRTOFWTVQ,AFZVNM6MTDG7IXBRRNT7X5OGJXUQ,AGRWWPE6U7HMEWIKZ6GAN2FY2SBA,AEDWWKMEJES5SUY5QRGMWWMM7CWA,AFR4LD7PJRZE7EJSDW3QW5GINNLQ,AGWO67H5CHGZF5AAAUAD5QQCZODQ"/>
  </r>
  <r>
    <s v="B09XB7DPW1"/>
    <x v="400"/>
    <s v="Electronics|Mobiles&amp;Accessories|Smartphones&amp;BasicMobiles|Smartphones"/>
    <x v="0"/>
    <n v="8999"/>
    <n v="11999"/>
    <n v="0.25"/>
    <x v="7"/>
    <n v="12796"/>
    <n v="0.25002083506958911"/>
    <s v="No"/>
    <n v="153539204"/>
    <x v="1"/>
    <n v="131.95999999999998"/>
    <s v="AFIJZPIDNQJFJUO46X7TVPBDYSCQ,AHIQL236HODJPRW5A5IGB34PXVDQ,AG3JTCWKG2UKPLHVG76QRTOFWTVQ,AFZVNM6MTDG7IXBRRNT7X5OGJXUQ,AGRWWPE6U7HMEWIKZ6GAN2FY2SBA,AEDWWKMEJES5SUY5QRGMWWMM7CWA,AFR4LD7PJRZE7EJSDW3QW5GINNLQ,AGWO67H5CHGZF5AAAUAD5QQCZODQ"/>
  </r>
  <r>
    <s v="B09XB7SRQ5"/>
    <x v="401"/>
    <s v="Electronics|Mobiles&amp;Accessories|Smartphones&amp;BasicMobiles|Smartphones"/>
    <x v="0"/>
    <n v="8999"/>
    <n v="11999"/>
    <n v="0.25"/>
    <x v="7"/>
    <n v="12796"/>
    <n v="0.25002083506958911"/>
    <s v="No"/>
    <n v="153539204"/>
    <x v="1"/>
    <n v="131.95999999999998"/>
    <s v="AFIJZPIDNQJFJUO46X7TVPBDYSCQ,AHIQL236HODJPRW5A5IGB34PXVDQ,AG3JTCWKG2UKPLHVG76QRTOFWTVQ,AFZVNM6MTDG7IXBRRNT7X5OGJXUQ,AGRWWPE6U7HMEWIKZ6GAN2FY2SBA,AEDWWKMEJES5SUY5QRGMWWMM7CWA,AFR4LD7PJRZE7EJSDW3QW5GINNLQ,AGWO67H5CHGZF5AAAUAD5QQCZODQ"/>
  </r>
  <r>
    <s v="B07W9KYT62"/>
    <x v="402"/>
    <s v="Computers&amp;Accessories|NetworkingDevices|Routers"/>
    <x v="2"/>
    <n v="2499"/>
    <n v="3999"/>
    <n v="0.38"/>
    <x v="0"/>
    <n v="12679"/>
    <n v="0.37509377344336087"/>
    <s v="No"/>
    <n v="50703321"/>
    <x v="1"/>
    <n v="131.19"/>
    <s v="AHGPGK7X35WHOVKQHT3OCUQ7KJNQ,AE7SXDPE4UX5MOB32PS4V63RPVEA,AE7DSLIHNWRP33ZULLHXQA4KM5BQ,AHG2ZF34JUECM4ZYKFDRRUIKDIXA,AHQ2DKS5UNONNHOGPYRRL3JMYFBQ,AEFES7Z2WEM3TVJHVRRRPIGRRXVA,AFOLBZKWUZVF4PQ33ISHI3DEFDUA,AEDM7KPWGF43EOIT2OHPQEMDTBSQ"/>
  </r>
  <r>
    <s v="B09Y5MP7C4"/>
    <x v="403"/>
    <s v="Electronics|Headphones,Earbuds&amp;Accessories|Headphones|In-Ear"/>
    <x v="0"/>
    <n v="1299"/>
    <n v="3499"/>
    <n v="0.63"/>
    <x v="6"/>
    <n v="12452"/>
    <n v="0.6287510717347814"/>
    <s v="Yes"/>
    <n v="43569548"/>
    <x v="1"/>
    <n v="128.41999999999999"/>
    <s v="AHLPMR4VVPOQ2YOHBFOZ55D7OUVQ,AFXQR65B2ONAPVNIFV6RMMJXATAQ,AHKIW5FEJBZVHD4MH7LBRDKXFJTA,AE4XZRBGX3OYZRK6X25BK6UW7KPA,AFA2RHFCGLLADX2Y6VEUWDGJZPNA,AFTW5AE7RXGZCZGGGE5CIVC6ODMQ,AH3VCCMOSINF7Z5TWDQPIJTI7LNA,AHQQ5CAMLDWCOYQLE46VT6DT7T6A"/>
  </r>
  <r>
    <s v="B01MQ2A86A"/>
    <x v="404"/>
    <s v="Computers&amp;Accessories|Accessories&amp;Peripherals|Keyboards,Mice&amp;InputDevices|Mice"/>
    <x v="2"/>
    <n v="1295"/>
    <n v="1645"/>
    <n v="0.21"/>
    <x v="12"/>
    <n v="12375"/>
    <n v="0.21276595744680851"/>
    <s v="No"/>
    <n v="20356875"/>
    <x v="1"/>
    <n v="128.35"/>
    <s v="AE6TTPY5R4YW3XHTPGX6CGHLMVGA,AG5CBSM4UJ7KPPFIQGZPIXASGR2Q,AHM4EBIS4ZE6DWJJBGCJ7OPTBA4Q,AE5M5KSBCHDULWFU2S2YB7JAWQDQ,AGMVFFHVHR6DRCMJOOLWQCN5ZXIQ,AECKGXUASU4IXEIMUNT2ZGT47JPQ,AHJVTASYJSVOZ7XSEMDCWOK3X44Q,AGWG3P5XN6X6JHXKXXOK67JWZRXA"/>
  </r>
  <r>
    <s v="B00AXHBBXU"/>
    <x v="405"/>
    <s v="OfficeProducts|OfficeElectronics|Calculators|Scientific"/>
    <x v="5"/>
    <n v="522"/>
    <n v="550"/>
    <n v="0.05"/>
    <x v="0"/>
    <n v="12179"/>
    <n v="5.0909090909090911E-2"/>
    <s v="No"/>
    <n v="6698450"/>
    <x v="1"/>
    <n v="126.19000000000001"/>
    <s v="AHDNZMNGM6UT4M2VPRPLZ7EBWCOQ,AFI2AGCYNXV2A3SKAJRTFFX65HFQ,AEPIRPEEOWBOSQVYCEWRUCZJFSAQ,AFVP63GD2YFUXERJWKNLUY3NZSKQ,AGFEBW3IPRHJNCKQUJTJQ2GBB3RQ,AHWNQOAOX5D633L5V54NRQBS6BIQ,AEKO2ZDDNGZ4CMORVWODMHM7LD5A,AHJUIXMUINDDJJDLRFHQSHGLBSTQ"/>
  </r>
  <r>
    <s v="B01M4GGIVU"/>
    <x v="406"/>
    <s v="Electronics|HomeTheater,TV&amp;Video|Accessories|Cables|HDMICables"/>
    <x v="0"/>
    <n v="199"/>
    <n v="699"/>
    <n v="0.72"/>
    <x v="5"/>
    <n v="12153"/>
    <n v="0.71530758226037194"/>
    <s v="Yes"/>
    <n v="8494947"/>
    <x v="2"/>
    <n v="125.73"/>
    <s v="AGVUE2NFN2MQEOQ4PR525B2ZI5PQ,AFO4M4BQ2WS7A3LPKJY45B5C7DYQ,AG6CREU25N6P2H7RCHNIU6GGJ5BA,AHFITGJEF76CXALJZLYP6OIC4EOA,AG54MN24SX3EMMON4AMBUNL74K3Q,AF3GETWWBGMLASY2KKNNBS2VO6DQ,AHEIPXMFMVWHNPLGUXUIV5XNP2SA,AFWQRBBVJWYTYUFQHUJE63S6VXJQ"/>
  </r>
  <r>
    <s v="B01M5967SY"/>
    <x v="407"/>
    <s v="Electronics|HomeTheater,TV&amp;Video|Accessories|Cables|HDMICables"/>
    <x v="0"/>
    <n v="379"/>
    <n v="999"/>
    <n v="0.62"/>
    <x v="5"/>
    <n v="12153"/>
    <n v="0.62062062062062062"/>
    <s v="Yes"/>
    <n v="12140847"/>
    <x v="0"/>
    <n v="125.73"/>
    <s v="AGVUE2NFN2MQEOQ4PR525B2ZI5PQ,AFO4M4BQ2WS7A3LPKJY45B5C7DYQ,AG6CREU25N6P2H7RCHNIU6GGJ5BA,AHFITGJEF76CXALJZLYP6OIC4EOA,AG54MN24SX3EMMON4AMBUNL74K3Q,AF3GETWWBGMLASY2KKNNBS2VO6DQ,AHEIPXMFMVWHNPLGUXUIV5XNP2SA,AFWQRBBVJWYTYUFQHUJE63S6VXJQ"/>
  </r>
  <r>
    <s v="B006LW0WDQ"/>
    <x v="408"/>
    <s v="Electronics|HomeTheater,TV&amp;Video|Accessories|Cables|SpeakerCables"/>
    <x v="0"/>
    <n v="399"/>
    <n v="795"/>
    <n v="0.5"/>
    <x v="0"/>
    <n v="12091"/>
    <n v="0.49811320754716981"/>
    <s v="No"/>
    <n v="9612345"/>
    <x v="0"/>
    <n v="125.31"/>
    <s v="AE4DPKX5AMUCEWM4543JPWAZVA2A,AH2F6TKL4URXVF2VLVALIU3LA37A,AH4TRU2DCGNKR6IR7W2RIZ5VGILQ,AH7JD2XKCXB32VIEPM4ZMZPFOWGQ,AGUN5Y5M3I3FV5N22KYZUKPU46GA,AGUFGA3PLAEHPSQFXRBSE6LUTOIQ,AH3E36EPFQ2YJEZWSCIN3TQKYWLQ,AFXQA7YBNBU7CB6QVQ7MYYUDP3LA"/>
  </r>
  <r>
    <s v="B01EJ5MM5M"/>
    <x v="409"/>
    <s v="Computers&amp;Accessories|Printers,Inks&amp;Accessories|Printers|InkjetPrinters"/>
    <x v="2"/>
    <n v="3498"/>
    <n v="3875"/>
    <n v="0.1"/>
    <x v="13"/>
    <n v="12185"/>
    <n v="9.7290322580645155E-2"/>
    <s v="No"/>
    <n v="47216875"/>
    <x v="1"/>
    <n v="125.25"/>
    <s v="AHBS2L7JPLUKRD5ZJQVVSFJ4LNWA,AFS5B353QRCCSU47ZJP22D6VGOPA,AE4IOLUZBOKNPMKOWBH4NSBQANGQ,AGW7EVQ7EY3BS4JCCXZ622IVSSSA,AEGALBMIH2REIAM54HH446CXCAFA,AHZ5C4DKZMCI6CTANLO3RVEGSSFQ,AGF752ZU5K45Z2R6A7PZFIVGC7EA,AFTXFBWO4GE62ATLVMHKDCZNRA5A"/>
  </r>
  <r>
    <s v="B07KRCW6LZ"/>
    <x v="410"/>
    <s v="Computers&amp;Accessories|NetworkingDevices|NetworkAdapters|WirelessUSBAdapters"/>
    <x v="2"/>
    <n v="999"/>
    <n v="1599"/>
    <n v="0.38"/>
    <x v="2"/>
    <n v="12093"/>
    <n v="0.37523452157598497"/>
    <s v="No"/>
    <n v="19336707"/>
    <x v="1"/>
    <n v="125.23"/>
    <s v="AEM356PVXFHAXWV56KDO75FS5WPA,AHVTFTBEBRRJCG72ZG7ABDNQSAOA,AHFTFGF2YB5ZEUB3NC3KOBGZBG5Q,AEI36WUCG27UYFAGDF7HX74VEGIA,AGW3NGXVSGUB34Q5V6ACANURQMGQ,AEIMBDWSM42YEDEE6476WUXFZJHQ,AHM5MCT3ZO5Q2MBYZUDB6UI5AXLA,AFTPXYKUNENYJVDOC55L2CJXPXFQ"/>
  </r>
  <r>
    <s v="B08DPLCM6T"/>
    <x v="411"/>
    <s v="Electronics|HomeTheater,TV&amp;Video|Televisions|SmartTelevisions"/>
    <x v="0"/>
    <n v="13490"/>
    <n v="21990"/>
    <n v="0.39"/>
    <x v="2"/>
    <n v="11976"/>
    <n v="0.38653933606184632"/>
    <s v="No"/>
    <n v="263352240"/>
    <x v="1"/>
    <n v="124.06"/>
    <s v="AHBNKB74LGTYUOKPAJBSKNFV45CA,AFIECTV45ADX5YPTE2VU6ORRHTGQ,AFDUJI7KG7VMZF4JGJHV4DBCA4OA,AEUWKSX5ZL7DWOOYVDOWJKBHOVXA,AHEJW5MYVFOQBEXD6BIUBB3PJBPQ,AEM2Y22BKLFYL5BK7SC56Q75ODOQ,AHWDVB4OO4S3YS5RYQZIDBNV6BUQ,AFCEDQXVCB4LUUBWXRJS6KRU62FQ"/>
  </r>
  <r>
    <s v="B01892MIPA"/>
    <x v="412"/>
    <s v="Home&amp;Kitchen|Heating,Cooling&amp;AirQuality|WaterHeaters&amp;Geysers|StorageWaterHeaters"/>
    <x v="1"/>
    <n v="7349"/>
    <n v="10900"/>
    <n v="0.33"/>
    <x v="5"/>
    <n v="11957"/>
    <n v="0.32577981651376148"/>
    <s v="No"/>
    <n v="130331300"/>
    <x v="1"/>
    <n v="123.77"/>
    <s v="AG3PLRKXVXLYQ7YHOIU4QVWWFBAQ,AHRU7JSVBHVEBWI2H2N6CVM3IIPQ,AH4ZQO5NIBMSXG7LLOGJ67WQ54IA,AFY4C2ZKXRWWGZRC2WIRBN4HTT7A,AEBBDZUR4T6MWDXS4COIUJLYXHHA,AFYENENKOXRC77BZ5JFXNG6GBNAA,AESSNDMFJZFM6Q5URYBYPEIUSYNQ,AERCNZE7BL2UQB45USYQ3NS3KDHA"/>
  </r>
  <r>
    <s v="B07H3N8RJH"/>
    <x v="413"/>
    <s v="Home&amp;Kitchen|Kitchen&amp;HomeAppliances|Vacuum,Cleaning&amp;Ironing|Vacuums&amp;FloorCare|Vacuums|CanisterVacuums"/>
    <x v="1"/>
    <n v="3799"/>
    <n v="6000"/>
    <n v="0.37"/>
    <x v="5"/>
    <n v="11935"/>
    <n v="0.36683333333333334"/>
    <s v="No"/>
    <n v="71610000"/>
    <x v="1"/>
    <n v="123.55"/>
    <s v="AGRAAUFFZVW3L5L4MV65HRI63NPA,AGSMGWHNRQAZOOIPF7UOSNBQDNIQ,AFJZWYEHRGAPQPS5N64LTC3JOCXA,AHERFNSW6YQVDARIDK6WI3GFTCLA,AH2R6HPCGKBGV62HAZ3BH3HFMIPQ,AFAR6KANGGM4XIVC6ZDTSEONGR6A,AE2WVSMP7ZOFNGQWHUPQNRZHLOVQ,AEJNLPO52JIB3UFIIIGFMQBJCJLQ"/>
  </r>
  <r>
    <s v="B078JDNZJ8"/>
    <x v="414"/>
    <s v="Home&amp;Kitchen|Heating,Cooling&amp;AirQuality|WaterHeaters&amp;Geysers|InstantWaterHeaters"/>
    <x v="1"/>
    <n v="3600"/>
    <n v="6190"/>
    <n v="0.42"/>
    <x v="2"/>
    <n v="11924"/>
    <n v="0.4184168012924071"/>
    <s v="No"/>
    <n v="73809560"/>
    <x v="1"/>
    <n v="123.53999999999999"/>
    <s v="AF7XWA4GXXWKOYLWWKGKZIP5O7DQ,AHDS5LB3MMUPNWTCDQEXTSXOPSOQ,AGNIQYBJFY2NWMGIXJQQRKWAENEQ,AGJVSVELOXYVHW65UU77WNDG45XQ,AFHVZ4KFVKXPO55UNZLOJEQIUQYQ,AFV4TP7EA6GRZX4WZUQTAFBWIR2Q,AE7IAOHK4VD5SU2NV3WDE5Y5TVHA,AEUJMQ7IHJCECNPJLEOKEI4JLDPA"/>
  </r>
  <r>
    <s v="B0188KPKB2"/>
    <x v="415"/>
    <s v="Home&amp;Kitchen|Kitchen&amp;HomeAppliances|SmallKitchenAppliances|MixerGrinders"/>
    <x v="1"/>
    <n v="3599"/>
    <n v="9455"/>
    <n v="0.62"/>
    <x v="1"/>
    <n v="11828"/>
    <n v="0.61935483870967745"/>
    <s v="Yes"/>
    <n v="111833740"/>
    <x v="1"/>
    <n v="122.38"/>
    <s v="AG6A2WAGVLEAIUQYP2YYIVAFTYPQ,AE5ZU25XXCXJ33ZMNCFE55DO7IJQ,AGSWWTQ32THQ7XJUQ5QWNW6JXGDQ,AH2RQ6KCQ4TKLI7FQWZPHSIOM7PA,AFUPFBFZTP6I4AZ6DTZQBHC26XZQ,AG2ELN75KZERETVTINPKCDLHJNVA,AH5P6N6SJBMPKT6EJXXE42TW7AVQ,AETWNOMRM4BJ4ASTEJB6NT76FJTA"/>
  </r>
  <r>
    <s v="B08YDFX7Y1"/>
    <x v="416"/>
    <s v="Computers&amp;Accessories|Accessories&amp;Peripherals|Keyboards,Mice&amp;InputDevices|Mice"/>
    <x v="2"/>
    <n v="299"/>
    <n v="449"/>
    <n v="0.33"/>
    <x v="9"/>
    <n v="11827"/>
    <n v="0.33407572383073497"/>
    <s v="No"/>
    <n v="5310323"/>
    <x v="0"/>
    <n v="121.77"/>
    <s v="AFJ7UDS63R5ITGAMOSRK7KNWHSSA,AH7ZV5NZPWUYLZQLPVYXXYV4VOVA,AHIHRVMHYHOH5D52QNATDQ6G3VRQ,AFDTXWDJNXAYUGM542YUPNIBHBOQ,AFICHFCZ5WJJOZ6HM67EQ2L3YYTA,AEP7EC356VG6MRFKXMOMUB7P54XA,AG2SFK64KDQ5YXJ2DRZSQHA7IAIQ,AGKFITVCPLXDAGC5SLHFRLXPQYYA"/>
  </r>
  <r>
    <s v="B08HLZ28QC"/>
    <x v="417"/>
    <s v="Computers&amp;Accessories|NetworkingDevices"/>
    <x v="2"/>
    <n v="1199"/>
    <n v="3490"/>
    <n v="0.66"/>
    <x v="1"/>
    <n v="11716"/>
    <n v="0.65644699140401142"/>
    <s v="Yes"/>
    <n v="40888840"/>
    <x v="1"/>
    <n v="121.25999999999999"/>
    <s v="AGT57G75IGN5AEBU77WPGOUYZMVA,AHQGD54SLGLEGF2NDJAG3O7QOWJQ,AEUM5B25NOTCU5KDYMVAOBN5Y5FQ,AG6U536CQCCXIUB2KAMNSXV6FDRQ,AHLOOYOSGEO7R4A24UBQVT4UM2JA,AG2Q3W62IHB6PTZ2ZP3W2MI3EN3Q,AFQSUGIEHJ6OAZVRT6AUSLC7DJ2A,AGBEQ2VS3TLOX5JYXV47BERXYWSA"/>
  </r>
  <r>
    <s v="B015ZXUDD0"/>
    <x v="418"/>
    <s v="Electronics|GeneralPurposeBatteries&amp;BatteryChargers|RechargeableBatteries"/>
    <x v="0"/>
    <n v="479"/>
    <n v="599"/>
    <n v="0.2"/>
    <x v="2"/>
    <n v="11687"/>
    <n v="0.20033388981636061"/>
    <s v="No"/>
    <n v="7000513"/>
    <x v="0"/>
    <n v="121.17"/>
    <s v="AE3PTJFRVU3YM5YFYN3ICDA5X6FA,AGF5DMXE65QXZPJX6BJANVMCGHGQ,AE5VM7Y43HENV5JBN7JB4LCDHO4A,AHBWFF4SD5LBHN6R3W43JNZW4A2A,AGSOXL3BMIL55ANW7OYCFRBWUGEQ,AEY7GHROFM3MCCHU6VOU5GAUQNCQ,AE6ELRMJIUHC3CN34MMM7JRL5RBA,AHDXDGROQRENYUGOZNF4LBVDF73Q"/>
  </r>
  <r>
    <s v="B07MKMFKPG"/>
    <x v="419"/>
    <s v="Home&amp;Kitchen|Kitchen&amp;HomeAppliances|SmallKitchenAppliances|MixerGrinders"/>
    <x v="1"/>
    <n v="6999"/>
    <n v="10590"/>
    <n v="0.34"/>
    <x v="0"/>
    <n v="11499"/>
    <n v="0.33909348441926346"/>
    <s v="No"/>
    <n v="121774410"/>
    <x v="1"/>
    <n v="119.39"/>
    <s v="AHSLOMUBZXIC52OGKOTLUNTGWYTQ,AHQSHRRCDGZFLTMJRFNWVI67OEHQ,AEQKGESRWR6SUQP5ULBIYJ65HSFA,AHSMUIBMREHNFF6KSRY4CFC255AQ,AFGM4HXDHOITFTWT3H4ILBD46Y3Q,AEKRUOFGND5373O77W4ZRW5H4ROQ,AFLR42HKKN7F2O7BC7GAZJLODZEA,AGOEYCHBYOAN53ZBHUMCS5GUSVTQ"/>
  </r>
  <r>
    <s v="B009DA69W6"/>
    <x v="420"/>
    <s v="Home&amp;Kitchen|Kitchen&amp;HomeAppliances|WaterPurifiers&amp;Accessories|WaterFilters&amp;Purifiers"/>
    <x v="1"/>
    <n v="1699"/>
    <n v="1900"/>
    <n v="0.11"/>
    <x v="11"/>
    <n v="11456"/>
    <n v="0.10578947368421053"/>
    <s v="No"/>
    <n v="21766400"/>
    <x v="1"/>
    <n v="118.16"/>
    <s v="AGYLQ6KMOYG2N4U5GNYARX2MBB4Q,AENABMLHDXXHUYBOHPRFH4X3PMCA,AFW36VYDMVOGNOQ3KW5TU52NBPYA,AFEQJU6HMTSU2TSLWVLTRMMDUVJQ,AH4A6ZXSVYUDRVTZJ5J53UD3VNPQ,AEAMXZQMDHPTSSU6VOCCG7FJ3L5A,AFPNCLF6XNCVGSLV4B3UCFJZENEQ,AFERJ3NSJPHMZPWXLNY2MB6NHERQ"/>
  </r>
  <r>
    <s v="B0116MIKKC"/>
    <x v="421"/>
    <s v="Electronics|Mobiles&amp;Accessories|MobileAccessories|Chargers|WallChargers"/>
    <x v="0"/>
    <n v="99"/>
    <n v="171"/>
    <n v="0.42"/>
    <x v="3"/>
    <n v="11339"/>
    <n v="0.42105263157894735"/>
    <s v="No"/>
    <n v="1938969"/>
    <x v="2"/>
    <n v="117.89"/>
    <s v="AFIC3QEUDEWLWIHED5B64254Q5QA,AEKAQEDPX7S73J5RW2YU5SZKTXGQ,AH5DWYIRRSDMRTEU3V224I2UCBUQ,AFIB4S4TTITWHDPKW5U3JISOCALQ,AGIE63Y7UCQUKSDR3PK6IUPRTX3A,AH62YA354G4U5AD2BG3YI5H7MXMQ,AEONKCD4VUEPQ3YEK5JMVPGLCDDQ,AHLBCSKY2R74QDIIG43AIMBG46NQ"/>
  </r>
  <r>
    <s v="B07Z1YVP72"/>
    <x v="422"/>
    <s v="Computers&amp;Accessories|Accessories&amp;Peripherals|LaptopAccessories|Bags&amp;Sleeves|LaptopSleeves&amp;Slipcases"/>
    <x v="2"/>
    <n v="449"/>
    <n v="999"/>
    <n v="0.55000000000000004"/>
    <x v="2"/>
    <n v="11330"/>
    <n v="0.55055055055055058"/>
    <s v="Yes"/>
    <n v="11318670"/>
    <x v="0"/>
    <n v="117.6"/>
    <s v="AHAZZ6OGFULNRHTS2SR7HAH223NA,AHNCXTHT7W36ICJ75NEKWWA2AK5A,AFMD4SE25XE75YQ5PNLPNHC7NGPQ,AH3DPG47VN4IXIXJOLBB4IYDHCSQ,AGQGCM2UQZEIKDZL6CHD5CMSWKRQ,AGUUT3CETO52AO4E5ZCNGSFGLEFQ,AHBXADPUQXAIJI5XTHUKDWD3OQLA,AGEFHKQ5LOZMS63V47JBZPDDQI5A"/>
  </r>
  <r>
    <s v="B09NBZ36F7"/>
    <x v="423"/>
    <s v="Home&amp;Kitchen|Kitchen&amp;HomeAppliances|SmallKitchenAppliances|InductionCooktop"/>
    <x v="1"/>
    <n v="2089"/>
    <n v="4000"/>
    <n v="0.48"/>
    <x v="5"/>
    <n v="11199"/>
    <n v="0.47775000000000001"/>
    <s v="No"/>
    <n v="44796000"/>
    <x v="1"/>
    <n v="116.19"/>
    <s v="AFBJUY4B45VSG7ROPSXR44Y3PCJA,AFM5RQWP5UN7CKYZGLBBS4Z3SOMQ,AF7FNHSMCRU3BQJ4J5XSMGYU5ZWQ,AEDR652FAPSVVJAKQXEP6BYIKVEQ,AEYD4WEMX25FXS64S3D5Q75JBGJQ,AH7YTQORZ6PETTAX2C374QNBR4NA,AHIWN5RZTRU6WU6RDZ2QBYVQ64YQ,AH6YLT3KTDNWPMSAS4I4EYVKO5BA"/>
  </r>
  <r>
    <s v="B096NTB9XT"/>
    <x v="424"/>
    <s v="Home&amp;Kitchen|Kitchen&amp;HomeAppliances|WaterPurifiers&amp;Accessories|WaterFilters&amp;Purifiers"/>
    <x v="1"/>
    <n v="15999"/>
    <n v="24500"/>
    <n v="0.35"/>
    <x v="7"/>
    <n v="11206"/>
    <n v="0.34697959183673471"/>
    <s v="No"/>
    <n v="274547000"/>
    <x v="1"/>
    <n v="116.06"/>
    <s v="AELCV26DAB56JEU7CL2LUTR2TYKA,AHQQWCVTBJQ767433OZGYVW7OJVA,AGPQAC65TOG2HWQ42LE4JB46OUJA,AENORZWFAJOJLG4FLUB2LHOB25MQ,AHAAEQSQJFRGPLP6U2LG2TWXFVOA,AFHPAS35RXP7JEKV5KVVGGYIOV6Q,AGIWQJDJXJNGJDO5DNIML4ATNVEQ,AHZG2MJP5M6GKLC6YVHOJTZ3ZAKA"/>
  </r>
  <r>
    <s v="B08KHM9VBJ"/>
    <x v="425"/>
    <s v="Computers&amp;Accessories|NetworkingDevices|DataCards&amp;Dongles"/>
    <x v="2"/>
    <n v="2099"/>
    <n v="3250"/>
    <n v="0.35"/>
    <x v="4"/>
    <n v="11213"/>
    <n v="0.35415384615384615"/>
    <s v="No"/>
    <n v="36442250"/>
    <x v="1"/>
    <n v="115.92999999999999"/>
    <s v="AFUKXJCLJNJK6S47HUN4KLGPFHCQ,AEYU436CG3CVTGML3U4BQLM24X7A,AHWGO3DOMU5Q5D2THPQOCILMEL2A,AEC6ANESUDELYRB2T3RKNZCOXMMA,AFO5GWF5MXFJW7SF3RKUTJXPB32A,AF7P2QHPYH6Z2KS5K2V2MTRPHOOA,AEHAJER6YJ6UB74W534EA2CA355Q,AEQ4D3BU3IY4OTLZQAL6VTAOWUKQ"/>
  </r>
  <r>
    <s v="B0747VDH9L"/>
    <x v="426"/>
    <s v="Home&amp;Kitchen|Kitchen&amp;HomeAppliances|SmallKitchenAppliances|HandBlenders"/>
    <x v="1"/>
    <n v="2742"/>
    <n v="3995"/>
    <n v="0.31"/>
    <x v="0"/>
    <n v="11148"/>
    <n v="0.31364205256570715"/>
    <s v="No"/>
    <n v="44536260"/>
    <x v="1"/>
    <n v="115.88000000000001"/>
    <s v="AF7QK5FHWPIIYYCVERDUJEZYTSXQ,AERRAASKR2QOMQ2YNIKRDQHAQGMQ,AH5S5HEUKPD2ZLHBH5XQFJRLLRCA,AHB4T3IC5YTSPMCDPFBABXVV34HA,AFR42H36VEYD3J2M5QXO2MV5B4KQ,AHKTL6AK4OY3ENQXT4IEV7SBIJ6A,AESQ6MV2NLTB3NJ73LIP763MMOCQ,AEAKZZZKAZKLEAAUUXG7QOL3XCQQ"/>
  </r>
  <r>
    <s v="B07FL3WRX5"/>
    <x v="427"/>
    <s v="Home&amp;Kitchen|Kitchen&amp;HomeAppliances|SmallKitchenAppliances|JuicerMixerGrinders"/>
    <x v="1"/>
    <n v="3299"/>
    <n v="6500"/>
    <n v="0.49"/>
    <x v="8"/>
    <n v="11217"/>
    <n v="0.49246153846153845"/>
    <s v="No"/>
    <n v="72910500"/>
    <x v="1"/>
    <n v="115.87"/>
    <s v="AFDSTWW5X5LM7QSJ7TE2GDJEZHSA,AFIEOCOML7Z7XPPQYE7CRZW7SA5A,AFMNDDULDD4X33C2CMR6Y62SK46Q,AHRAAREBBBGBBITC3W5WP3PIP4ZQ,AGMU7VJAAQCGVXR2I45DBZ4UOXGQ,AE3WABKZUWIAANLDG7L7UURMCDKA,AEDL3PA6SU7XPRZ3LKDR7XYKZC4A,AGTJB677H6GCY62RBG77CECPEAXQ"/>
  </r>
  <r>
    <s v="B09MKG4ZCM"/>
    <x v="428"/>
    <s v="Computers&amp;Accessories|NetworkingDevices|Routers"/>
    <x v="2"/>
    <n v="1565"/>
    <n v="2999"/>
    <n v="0.48"/>
    <x v="7"/>
    <n v="11113"/>
    <n v="0.47815938646215406"/>
    <s v="No"/>
    <n v="33327887"/>
    <x v="1"/>
    <n v="115.13"/>
    <s v="AGNLXH7GFRBUEG3GEYNDW6B6Z55Q,AFMRUR3XGB44Z6JGCPGIS6B7MXDA,AGERS4EZVITFCCWLQIZ7P4XAEAEQ,AHEYB5YSDOJS2CX5ZYJGEGSQ4JEQ,AF5EHB4Q72MUV3PTDIRKOU6RZJNQ,AGPBIM77CMHJZPR4GROXSNK3GOFA,AEQ2EQIV34AERSJYG3RO5D4RPS7Q,AGZQCU7SW5KKYPSR376PM6UUQDAQ"/>
  </r>
  <r>
    <s v="B086394NY5"/>
    <x v="429"/>
    <s v="Computers&amp;Accessories|Accessories&amp;Peripherals|LaptopAccessories"/>
    <x v="2"/>
    <n v="1399"/>
    <n v="2490"/>
    <n v="0.44"/>
    <x v="2"/>
    <n v="11074"/>
    <n v="0.43815261044176707"/>
    <s v="No"/>
    <n v="27574260"/>
    <x v="1"/>
    <n v="115.03999999999999"/>
    <s v="AE5JR5HPVSNYE3USXPC5DD5QZPEQ,AGTCKJGZ3Z6MWRYDZBR3BBJSFYZQ,AFFOKWDBWHTD73ESMLG5EHU6D64Q,AEBJF5IZ4I3DJKCO5DFA6UPGX3NA,AG7BFEWBPUBPVFTK47EIJDAYUBNQ,AG37JNOSIVJOXSZEPVVPPBFCS56Q,AHIF77XCTU4RPZQLTOMGSXQAJIQA,AFUHQIJJYON4KDALBU5NF4TOUAFQ"/>
  </r>
  <r>
    <s v="B09WRMNJ9G"/>
    <x v="430"/>
    <s v="Electronics|Mobiles&amp;Accessories|Smartphones&amp;BasicMobiles|Smartphones"/>
    <x v="0"/>
    <n v="34999"/>
    <n v="38999"/>
    <n v="0.1"/>
    <x v="5"/>
    <n v="11029"/>
    <n v="0.10256673248032001"/>
    <s v="No"/>
    <n v="430119971"/>
    <x v="1"/>
    <n v="114.49000000000001"/>
    <s v="AHLYJKN3B45FGUXNLI7HBJRMQXBA,AGU3XNDQ5OIFEYL6W7FGAB4QNOPA,AFQQLWLDOYRTQWZETYX6CFXNEOJQ,AGJLSJO25FNAPTAMQITAMV2DTV7A,AGFXSW2YQHNS2ZPAMQHQLDH5QBZQ,AFNQRKRC76QTV3ANYGVIX3WGB7AQ,AGJU6F3B6JF6P3W5KKTWBRLGQFRA"/>
  </r>
  <r>
    <s v="B07Z53L5QL"/>
    <x v="431"/>
    <s v="Computers&amp;Accessories|Accessories&amp;Peripherals|TabletAccessories|Bags,Cases&amp;Sleeves|Cases"/>
    <x v="2"/>
    <n v="549"/>
    <n v="1499"/>
    <n v="0.63"/>
    <x v="2"/>
    <n v="11006"/>
    <n v="0.63375583722481654"/>
    <s v="Yes"/>
    <n v="16497994"/>
    <x v="1"/>
    <n v="114.36"/>
    <s v="AEZTXYO6KQGB5TJF4C2QF4Q337ZQ,AEMDPSOBAW7LQQ7RCDG65VFSK3HA,AHR3OXVD5W52Q2MYS737HKHMTCHQ,AGWIRVRBLNDID5X4KTAFBTZU2U2A,AFYA6RUSF2C4PVOBWDACACIU2SBA,AH6ZRK276VT5ZAI6TDZ442AS57BQ,AHQTD5TF5VW5IPOSAGIZ7VYFB66A,AFC4X5UHL2LN4PBS2TWOMIZ2GHAQ"/>
  </r>
  <r>
    <s v="B09PL79D2X"/>
    <x v="432"/>
    <s v="Electronics|Headphones,Earbuds&amp;Accessories|Headphones|In-Ear"/>
    <x v="0"/>
    <n v="1598"/>
    <n v="2990"/>
    <n v="0.47"/>
    <x v="4"/>
    <n v="11015"/>
    <n v="0.46555183946488293"/>
    <s v="No"/>
    <n v="32934850"/>
    <x v="1"/>
    <n v="113.95"/>
    <s v="AFWDV7TXGNYDA54LFNRDRJBTBH4A,AFEPCSTHZXN35QN2NFRS6X54AFQA,AGZEBZMUHSRT37TWDJQAIFK7R7NQ,AFRSTB6WTL3CEY6EHWNZYGP7F5IQ,AFXYRRVG6WFFNONQ2DGVUOCPP2TQ,AFGHPNJCPTG3GN4WG2YTPWNFYPHA,AGKAIBTFKDPPNNZ22TC34TRNBNMQ,AFJJH654JT5YBKS72KDWAOPPCZPA"/>
  </r>
  <r>
    <s v="B07TXCY3YK"/>
    <x v="433"/>
    <s v="Home&amp;Kitchen|Kitchen&amp;HomeAppliances|SmallKitchenAppliances|MixerGrinders"/>
    <x v="1"/>
    <n v="2237.81"/>
    <n v="3899"/>
    <n v="0.43"/>
    <x v="6"/>
    <n v="11004"/>
    <n v="0.42605539882021032"/>
    <s v="No"/>
    <n v="42904596"/>
    <x v="1"/>
    <n v="113.94000000000001"/>
    <s v="AFDMLUXC5LS5RXDJSJJRHNBURIVQ,AHFY5XAN2X4N5GXOJRN5Y7HNC57Q,AEQQZI7NFOSSSCFA2FOZKUDXP5QQ,AEM63GK5JFDGEBFKA42W5EPWBOHQ,AGQFO7HUNP4TATRLGLKZWTGSRZ5A,AFPADOOHAUZPXOLGIRLUVWJD62VQ,AEU72RQQFVEX4RRIWB3FIK4IOYMQ,AFUIVFZ4RBLB4N57ACNNJUDOXJJQ"/>
  </r>
  <r>
    <s v="B09P22HXH6"/>
    <x v="434"/>
    <s v="Computers&amp;Accessories|Accessories&amp;Peripherals|Audio&amp;VideoAccessories|Webcams&amp;VoIPEquipment|Webcams"/>
    <x v="2"/>
    <n v="1890"/>
    <n v="5490"/>
    <n v="0.66"/>
    <x v="1"/>
    <n v="10976"/>
    <n v="0.65573770491803274"/>
    <s v="Yes"/>
    <n v="60258240"/>
    <x v="1"/>
    <n v="113.86"/>
    <s v="AETNDYMC3FBFMJOQYVSXMVMKDKSQ,AHSCPCSPRAPMZNIH6UB6PIX7URGQ,AFWG4JI344C6S46UQ45JBUHOCQUQ,AERDXJS6P2HTRWVKLVW7SUBDKBGA,AFXFUNDPMG2IONSORBEGUJZOMJMA,AHZNRDTV27KCO662Q5ZOX2ZC26OA,AEJXEBKJXSB4RWFIPPOJQG6FGKTA,AE7A3OXYT2YN46P3WD37MDGTCDQA"/>
  </r>
  <r>
    <s v="B00NH12R1O"/>
    <x v="435"/>
    <s v="Computers&amp;Accessories|Accessories&amp;Peripherals|Cables&amp;Accessories|Cables|USBCables"/>
    <x v="2"/>
    <n v="299"/>
    <n v="485"/>
    <n v="0.38"/>
    <x v="2"/>
    <n v="10911"/>
    <n v="0.38350515463917528"/>
    <s v="No"/>
    <n v="5291835"/>
    <x v="0"/>
    <n v="113.41"/>
    <s v="AEWPCJ6MCXV32JXQHYGODOOEIJNA,AGFSVYPXDMWJWF53N4TWY3SNOA2A,AGAI5NULVI4W3QO5HBFOWS5S6TDQ,AGLP2ACOBJSBZ276KMDD733NQQFA,AFERMHRNZA7G7HIN2RS6LAQHZOWQ,AGLZSXEKXHXVIG5UQTP4ZSZ7GLTA,AGZIS7T3EPMSPXWTCFAMAOA5Z6UQ,AER4JCC2IQBXMZOIVCLZCAKLPBTA"/>
  </r>
  <r>
    <s v="B085194JFL"/>
    <x v="436"/>
    <s v="Electronics|HomeTheater,TV&amp;Video|Accessories|Cables|HDMICables"/>
    <x v="0"/>
    <n v="279"/>
    <n v="499"/>
    <n v="0.44"/>
    <x v="8"/>
    <n v="10962"/>
    <n v="0.4408817635270541"/>
    <s v="No"/>
    <n v="5470038"/>
    <x v="0"/>
    <n v="113.32000000000001"/>
    <s v="AEO5FHWNOSFBT554DKQAG4ICBGFQ,AGIQ5Y7Q4MKZ542KKVFZLAIZV6GQ,AFD53TWXXCPJAYQJ7REZPW34AKKQ,AHBMHE56M3IAD7Z4KXUKREAZX3WQ,AFR4YULNFZZC5DJOWH2KNFAOM6BQ,AEP5UMK4KDMGZGBHBLZDB2R37OMA,AHLKQWAPXICPCSCIPIF6C6FOENOQ,AHTBS46SCEBGWK4SUH3FOQEORR3Q"/>
  </r>
  <r>
    <s v="B00E9G8KOY"/>
    <x v="437"/>
    <s v="Home&amp;Kitchen|Kitchen&amp;HomeAppliances|WaterPurifiers&amp;Accessories|WaterPurifierAccessories"/>
    <x v="1"/>
    <n v="600"/>
    <n v="600"/>
    <n v="0"/>
    <x v="1"/>
    <n v="10907"/>
    <n v="0"/>
    <s v="No"/>
    <n v="6544200"/>
    <x v="1"/>
    <n v="113.16999999999999"/>
    <s v="AGJOLQCEFNEKB33FOCJ2YIEVT5DA,AG7ZK27I2UYNSV56CRBCTEVB7T6A,AGQVKQZEHDMHVKFJPOKCEL2AXYAQ,AF73BK6NIKVXKRPNCDXLYQSPEUQA,AFGJXN3GRKMMAAM6XCUL242N6KAQ,AGUQ2BDLQXF2QF3UR2CN6576AKIQ,AG73KSBFVJ5HI7YVT6EH5WTAY67Q,AEIRYCLKICDDTJU5QZKI65Q47MSQ"/>
  </r>
  <r>
    <s v="B08BQ947H3"/>
    <x v="438"/>
    <s v="Computers&amp;Accessories|Accessories&amp;Peripherals|LaptopAccessories|CameraPrivacyCovers"/>
    <x v="2"/>
    <n v="149"/>
    <n v="149"/>
    <n v="0"/>
    <x v="2"/>
    <n v="10833"/>
    <n v="0"/>
    <s v="No"/>
    <n v="1614117"/>
    <x v="2"/>
    <n v="112.63"/>
    <s v="AFF3MID2VKCRG3UPIGY4OPDLKNBQ,AGYZOVT6JVQNGFJ2WL62EMZ2Q6XQ,AGM2GCYQPQRIRJYCQBKBUOCD6VJA,AHKM6B5F2SLXBFKIBHFHGBXNF4HA"/>
  </r>
  <r>
    <s v="B00NFD0ETQ"/>
    <x v="439"/>
    <s v="Computers&amp;Accessories|Accessories&amp;Peripherals|PCGamingPeripherals|GamingMice"/>
    <x v="2"/>
    <n v="1995"/>
    <n v="2895"/>
    <n v="0.31"/>
    <x v="12"/>
    <n v="10760"/>
    <n v="0.31088082901554404"/>
    <s v="No"/>
    <n v="31150200"/>
    <x v="1"/>
    <n v="112.19999999999999"/>
    <s v="AFLGIDPC5GTJ4ET22CVZHSHBYCJA,AGFIU57KQ27B2HIIHLNRXEX4LD3A,AH2HEAF5KSG36DBJZATRGPWMQFFQ,AEHFXUDWPL2CJNEDKMN5473JESNA,AGUZ3J4FHC3D4PBXVYJSJLCYLR6A,AEE5TKO2YQMMVIBAGMEE4BQS6ZHQ,AHHWAZU4DKWHDYX6TXUOHE56T5AA,AHOGJRONCJE5ZAJX5CV76QCAKC5A"/>
  </r>
  <r>
    <s v="B07RZZ1QSW"/>
    <x v="440"/>
    <s v="Electronics|Cameras&amp;Photography|Accessories|Tripods&amp;Monopods|Tabletop&amp;TravelTripods"/>
    <x v="0"/>
    <n v="326"/>
    <n v="799"/>
    <n v="0.59"/>
    <x v="0"/>
    <n v="10773"/>
    <n v="0.5919899874843555"/>
    <s v="Yes"/>
    <n v="8607627"/>
    <x v="0"/>
    <n v="112.13000000000001"/>
    <s v="AEACCLBAYRCRJLUMTQVS5JSOYYVA,AETROJMOXLWYXXLMLCU7KW4HXETA,AH4BA34R2VIOKQRIJLXUDKFR3MQQ,AFYSXQBPVL6SBVWFIUWXNK5P2FWQ,AENMVCXATZBLHQGMVGSSY4XTNKRA,AHGP46O5MO2FPEVAHZM6A7EZHAEA,AGAHJYQQHZEZZ7ZVR7557735PGVQ,AET4QQ4FHIRE6OWDOEU2264PW27Q"/>
  </r>
  <r>
    <s v="B07JB2Y4SR"/>
    <x v="441"/>
    <s v="Home&amp;Kitchen|CraftMaterials|DrawingMaterials|DrawingMedia|Pens"/>
    <x v="1"/>
    <n v="90"/>
    <n v="100"/>
    <n v="0.1"/>
    <x v="0"/>
    <n v="10718"/>
    <n v="0.1"/>
    <s v="No"/>
    <n v="1071800"/>
    <x v="2"/>
    <n v="111.58000000000001"/>
    <s v="AFZD4RCAOTL4JRRKT6WHVVJWDNHA,AECAPFEPRBCKU4VOBRUGOVMNJBXA,AH2UVQCFNAROZ46WLW3GCZQBZ6TQ,AE4FRP3D6KIQG7H3GP436GUD52VQ,AEZGVKB6YZLTQQTT356NGQIXBMCA,AESGKVHA72PDDC7C45OGNNEMTUKA,AFSSI6KQRVUBQ6DTUNIXZ4PJ4Z2A,AG2X6AGQIUAPKCJIXEZTL2DPVISQ"/>
  </r>
  <r>
    <s v="B08FGNPQ9X"/>
    <x v="442"/>
    <s v="Computers&amp;Accessories|NetworkingDevices|Routers"/>
    <x v="2"/>
    <n v="1199"/>
    <n v="2999"/>
    <n v="0.6"/>
    <x v="1"/>
    <n v="10725"/>
    <n v="0.60020006668889625"/>
    <s v="Yes"/>
    <n v="32164275"/>
    <x v="1"/>
    <n v="111.35"/>
    <s v="AGMYVYGTIGHQQDKROQZHYI67AW2Q,AFPW7SWJI6ESX22SYZCE226UKRLQ,AEKY5CMK5HRNNZXVWGT57CJWHCDA,AHRQ54DIJ3ABHV6LPYMZWEWVBPPQ,AGLQ56XIEU243BB6V45WIIMI7UWQ,AEDW5CCSPBHRUFSD4KHK4EYEINSQ,AFAODJJHXH3RGOQXKG5D6NLOMRPQ,AFQS7C4WBSQEIHHQ5G3I5OWJLHKQ"/>
  </r>
  <r>
    <s v="B0814ZY6FP"/>
    <x v="443"/>
    <s v="Electronics|HomeAudio|Speakers|BluetoothSpeakers"/>
    <x v="0"/>
    <n v="899"/>
    <n v="1199"/>
    <n v="0.25"/>
    <x v="4"/>
    <n v="10751"/>
    <n v="0.25020850708924103"/>
    <s v="No"/>
    <n v="12890449"/>
    <x v="1"/>
    <n v="111.31"/>
    <s v="AHGSRT7WNHURSXA5J47RZCOKGWBA,AHHI45SVDVL245YMCPAW5MX3GIAA,AFRXSJD46OBRO2RPVIE2737OTB4Q,AHNI4LO3KW4DTBDT76SF7HJPI3LQ,AG57WIFEBPDQCK3G7H5T3KTXMRHQ,AGFHWXMDW6NRVZIBPE2NAF4BS2LQ,AESEEUG5PHMGMD5K72ZP4NW7NF3A,AGVLSI7FTT3EPIOTOVO67VBQGQYQ"/>
  </r>
  <r>
    <s v="B07X2L5Z8C"/>
    <x v="444"/>
    <s v="Computers&amp;Accessories|Accessories&amp;Peripherals|Keyboards,Mice&amp;InputDevices|Mice"/>
    <x v="2"/>
    <n v="1490"/>
    <n v="2295"/>
    <n v="0.35"/>
    <x v="12"/>
    <n v="10652"/>
    <n v="0.35076252723311546"/>
    <s v="No"/>
    <n v="24446340"/>
    <x v="1"/>
    <n v="111.11999999999999"/>
    <s v="AGD6ND3S3MD2GWZDEJJ225BLLLUA,AF6WTL2BAI27FGX2BFG3WCXREK3Q,AG3PFOJEF5GLV3YFEAWJUTBBSIEA,AET5DKTUHQBYCL3S6OBVUHPPGDUA,AHAXFLMAGSIXKYFVDPGC3QLAEOOA,AE6EIDBISBBJAAF35WCPRRY3NORQ,AEGAAZHTQRX7HIKMQ4KTWNBICPEA,AEA7RJWIWRHGUYKUP6LJBPRSZCDA"/>
  </r>
  <r>
    <s v="B0B5LVS732"/>
    <x v="445"/>
    <s v="Electronics|WearableTechnology|SmartWatches"/>
    <x v="0"/>
    <n v="1898"/>
    <n v="4999"/>
    <n v="0.62"/>
    <x v="1"/>
    <n v="10689"/>
    <n v="0.62032406481296254"/>
    <s v="Yes"/>
    <n v="53434311"/>
    <x v="1"/>
    <n v="110.99"/>
    <s v="AFGHRQK34D54OXQCRGX5K3XTR66Q,AHNRGHNIKN4JHV2RVCWX76B7ID6A,AGIBUP4ENAQTEYCKPWASWCUJ7YXA,AG5G6IU6RDTR24OHO3LSE24JCVEQ,AHWCNVY76F7IBUHM7EBJBMQV7KBQ,AHGYR3ZSYI6EPPK3N6SJPQIP53FA,AHT76IZRPXLMCNSF377LTR6CNIPQ,AGFHRUWQ7C3KCBL6IKJ4BC3JSZKQ"/>
  </r>
  <r>
    <s v="B0B5LVS732"/>
    <x v="445"/>
    <s v="Electronics|WearableTechnology|SmartWatches"/>
    <x v="0"/>
    <n v="1999"/>
    <n v="4999"/>
    <n v="0.6"/>
    <x v="1"/>
    <n v="10689"/>
    <n v="0.60012002400480091"/>
    <s v="Yes"/>
    <n v="53434311"/>
    <x v="1"/>
    <n v="110.99"/>
    <s v="AFGHRQK34D54OXQCRGX5K3XTR66Q,AHNRGHNIKN4JHV2RVCWX76B7ID6A,AGIBUP4ENAQTEYCKPWASWCUJ7YXA,AG5G6IU6RDTR24OHO3LSE24JCVEQ,AHWCNVY76F7IBUHM7EBJBMQV7KBQ,AHGYR3ZSYI6EPPK3N6SJPQIP53FA,AHT76IZRPXLMCNSF377LTR6CNIPQ,AGFHRUWQ7C3KCBL6IKJ4BC3JSZKQ"/>
  </r>
  <r>
    <s v="B07GVGTSLN"/>
    <x v="446"/>
    <s v="Computers&amp;Accessories|Accessories&amp;Peripherals|Cables&amp;Accessories|Cables|USBCables"/>
    <x v="2"/>
    <n v="325"/>
    <n v="1299"/>
    <n v="0.75"/>
    <x v="5"/>
    <n v="10576"/>
    <n v="0.7498075442648191"/>
    <s v="Yes"/>
    <n v="13738224"/>
    <x v="0"/>
    <n v="109.96000000000001"/>
    <s v="AEXK37TSBFHSP2TYE63YPKETWQ7Q,AEKMVX2VDNNX4ZFXI67SGKMJGZAQ,AFEIIEKX6JEHS3CPGCSIYLGCNKFA,AFDYUQAM7Y56P4R5CREI5OBPHSLA,AGEPZSRFODWZ4XUTXO2HNWLJIMJA,AH25HG24NISHLQPFOZA77WS5CUFQ,AFZ7US7H622UBLYL4ZX2XEHT7FHQ,AFDDH5QGUJ2NHJZBIAPEQVUIQCKA"/>
  </r>
  <r>
    <s v="B07F1P8KNV"/>
    <x v="447"/>
    <s v="Computers&amp;Accessories|Accessories&amp;Peripherals|Cables&amp;Accessories|Cables|USBCables"/>
    <x v="2"/>
    <n v="325"/>
    <n v="1099"/>
    <n v="0.7"/>
    <x v="5"/>
    <n v="10576"/>
    <n v="0.70427661510464057"/>
    <s v="Yes"/>
    <n v="11623024"/>
    <x v="0"/>
    <n v="109.96000000000001"/>
    <s v="AEXK37TSBFHSP2TYE63YPKETWQ7Q,AEKMVX2VDNNX4ZFXI67SGKMJGZAQ,AFEIIEKX6JEHS3CPGCSIYLGCNKFA,AFDYUQAM7Y56P4R5CREI5OBPHSLA,AGEPZSRFODWZ4XUTXO2HNWLJIMJA,AH25HG24NISHLQPFOZA77WS5CUFQ,AFZ7US7H622UBLYL4ZX2XEHT7FHQ,AFDDH5QGUJ2NHJZBIAPEQVUIQCKA"/>
  </r>
  <r>
    <s v="B08LT9BMPP"/>
    <x v="448"/>
    <s v="Computers&amp;Accessories|Accessories&amp;Peripherals|PCGamingPeripherals|GamingMice"/>
    <x v="2"/>
    <n v="1495"/>
    <n v="1995"/>
    <n v="0.25"/>
    <x v="3"/>
    <n v="10541"/>
    <n v="0.25062656641604009"/>
    <s v="No"/>
    <n v="21029295"/>
    <x v="1"/>
    <n v="109.91"/>
    <s v="AHIZSFJAXQCBI5OCUHJFSGIARK7Q,AFVRWGOEBQKKF7RQOZTUXZEKIBVA,AE5S6YA36LI6NLAPALMF4AY5AZ4Q,AGMUT37GOKFEAYGAMGAFXJYA2M5A,AEXXGQOF7CTRUY5RYCD5RLB73BWQ,AFAEKGGAPT6K7N6BNE5TB3CWZ4MQ,AFSN5W54IFWZYEVIOUNU7NYT7ZLA,AELB7VZWZEFBZAOH33CHYBJ2OF3A"/>
  </r>
  <r>
    <s v="B088Z1YWBC"/>
    <x v="449"/>
    <s v="Electronics|HomeTheater,TV&amp;Video|Projectors"/>
    <x v="0"/>
    <n v="9490"/>
    <n v="15990"/>
    <n v="0.41"/>
    <x v="6"/>
    <n v="10480"/>
    <n v="0.4065040650406504"/>
    <s v="No"/>
    <n v="167575200"/>
    <x v="1"/>
    <n v="108.7"/>
    <s v="AH6QHRMENKX6PFBXHEVDIWEKJSKA,AE5VS52EYPPGCA6BVWXK2NT6NFBA,AGOYOKNFM75VNEGK3DSACVQ6CFUQ,AHGYEGAWBMQGOITR2ZFR7SFSWLGA,AE37UHWDVGTD3RZUERS6DMZ73QIA,AGYYQY3SON5Q4UBPM5NWXQSSLCIA,AG7NSYRU3ZSMSIKJT6P4YIFO6QOA,AHWKKP3N725TNVCGAS3RDM5MNAJQ"/>
  </r>
  <r>
    <s v="B0BHYJ8CVF"/>
    <x v="450"/>
    <s v="Computers&amp;Accessories|Accessories&amp;Peripherals|Keyboards,Mice&amp;InputDevices|Keyboard&amp;MouseSets"/>
    <x v="2"/>
    <n v="1149"/>
    <n v="1499"/>
    <n v="0.23"/>
    <x v="1"/>
    <n v="10443"/>
    <n v="0.2334889926617745"/>
    <s v="No"/>
    <n v="15654057"/>
    <x v="1"/>
    <n v="108.53"/>
    <s v="AHRVMPX2FGGIB5LCJFVMAHO7JEHA,AFG3EU556AXTCQXSTGYD2ACM5H6Q,AHW5MLVXYWBRYXXWXGQEH27GVVPA,AGD6XZR3ZUKMJYLBUAWUB4B4YLMA,AHNLTOBDXT2YN4GT5PH6FCZAYZLQ,AHDH2HUAAI2BUJ3DOD5HUQIG3EJA,AFVSLNLGZJITGITPXVRIZPHFK6BQ,AED6JXY3SFVHOYMZM4MBG6D2LGAQ"/>
  </r>
  <r>
    <s v="B00JBNZPFM"/>
    <x v="451"/>
    <s v="Home&amp;Kitchen|Kitchen&amp;HomeAppliances|Vacuum,Cleaning&amp;Ironing|Vacuums&amp;FloorCare|Vacuums|Wet-DryVacuums"/>
    <x v="1"/>
    <n v="6199"/>
    <n v="10999"/>
    <n v="0.44"/>
    <x v="5"/>
    <n v="10429"/>
    <n v="0.43640330939176286"/>
    <s v="No"/>
    <n v="114708571"/>
    <x v="1"/>
    <n v="108.49000000000001"/>
    <s v="AHFX5HMDRZADFXH5XYJLGRDZFM3Q,AEAK4OYOCJC43VRIH3NDSRTPNIAA,AHT6ZEDKJSMRZZ5QDQDQ77KPIX5A,AH4JTC3HW6JOKBIRQQD65TQA6YVQ,AE2LOPNSKMI6BX2SCFLMGUOITKIA,AFAMW5VFGUDWD5EG3XOVTETFW3KQ,AHBRVKDGN2EY76OONE7QQSLLBEVQ,AGE5HMZHE7YBYMEAQJ5B4CP7HG7A"/>
  </r>
  <r>
    <s v="B0B3X2BY3M"/>
    <x v="452"/>
    <s v="Home&amp;Kitchen|Heating,Cooling&amp;AirQuality|WaterHeaters&amp;Geysers|InstantWaterHeaters"/>
    <x v="1"/>
    <n v="3599"/>
    <n v="7299"/>
    <n v="0.51"/>
    <x v="7"/>
    <n v="10324"/>
    <n v="0.50691875599397174"/>
    <s v="Yes"/>
    <n v="75354876"/>
    <x v="1"/>
    <n v="107.24"/>
    <s v="AESS4FF6GYJRGBSKKQTONA6UA34A,AGAT4B2SOCYYE474JV7DDVOMOGGQ,AHTTSRDFCDWF3FJO3IYPBSSCEN4Q,AG3AXJDOVVUXIWQCAEX2EXEQI77A,AFTXFBWO4GE62ATLVMHKDCZNRA5A,AGIL573OE75S3SZJIUZHFWJBI35Q,AEYH6IVYMLPHU62VNOKKM2KTOIIA,AF3NRKQTW5FWJ44LYUHVL6EZ5HIQ"/>
  </r>
  <r>
    <s v="B07JGCGNDG"/>
    <x v="453"/>
    <s v="Home&amp;Kitchen|Heating,Cooling&amp;AirQuality|WaterHeaters&amp;Geysers|StorageWaterHeaters"/>
    <x v="1"/>
    <n v="6800"/>
    <n v="11500"/>
    <n v="0.41"/>
    <x v="1"/>
    <n v="10308"/>
    <n v="0.40869565217391307"/>
    <s v="No"/>
    <n v="118542000"/>
    <x v="1"/>
    <n v="107.17999999999999"/>
    <s v="AHVHHPNIDA6XPCW2ODA2IHXUHZYA,AF2IWKFSVGHOYJKFBTMNDELPVFVQ,AGB7UMNSKR6R3WD2NM5KY7S6W57A,AEOULYDSLLD2FVDNR7WTWLQFRG7Q,AEW2QMVUPCPVEBXBZXT6GXJ7T4CA,AHTIXIDXG2UN6WNFRRMQ3VLNU2EA,AGI7FLR5BUYXHCEJCWGQPYKFSWXQ,AFI5ILRQ2722AXN6DPUEV63DSY6A"/>
  </r>
  <r>
    <s v="B0B2X35B1K"/>
    <x v="454"/>
    <s v="Electronics|WearableTechnology|SmartWatches"/>
    <x v="0"/>
    <n v="3999"/>
    <n v="6999"/>
    <n v="0.43"/>
    <x v="1"/>
    <n v="10229"/>
    <n v="0.42863266180882981"/>
    <s v="No"/>
    <n v="71592771"/>
    <x v="1"/>
    <n v="106.39"/>
    <s v="AHN6E6FWRU4KL6CALQVHR3IUMIAQ,AGHGAMWSDB7XXN3GEC4YFDG47CJQ,AGMDO4P3J3J6EV3C7KL5LNIZ3OMA,AEJVKFNPY3U6JF4OWLCJ2XMZNFWQ,AGSVPPCUSENUIYUPBIHKEYIG2NCQ,AF7HMPO2QTCXQ3LHWO4WXXWVH63A,AFF3B5BNL52NXU2E3X5MOBNVGKGA,AFX7BRLKONY7SL2HZRE7RXKZRPHA"/>
  </r>
  <r>
    <s v="B083J64CBB"/>
    <x v="455"/>
    <s v="Home&amp;Kitchen|HomeStorage&amp;Organization|LaundryOrganization|LaundryBaskets"/>
    <x v="1"/>
    <n v="199"/>
    <n v="499"/>
    <n v="0.6"/>
    <x v="7"/>
    <n v="10234"/>
    <n v="0.60120240480961928"/>
    <s v="Yes"/>
    <n v="5106766"/>
    <x v="2"/>
    <n v="106.34"/>
    <s v="AGY5EGSNGK2VAYOXWLKHP5GX44YA,AGTABZK5E6233ZGRJ6FKGLWNI53A,AFLW52DUWR46PKQCPT6ON3ZC6WYA,AEAHCVLMYLKLICSIKCTUS54NVQ2A,AGOYD5LNR3QBIXOGT3AXVEQJKQIA,AHNQK6FOLGX3QNM73O2SRNGL6CWA,AEDB4HO3XZSRGBOZOKXHJDFH7EKQ,AGTBHBUUNNRIVUQ6YS2OGL37CTGA"/>
  </r>
  <r>
    <s v="B00LY1FN1K"/>
    <x v="456"/>
    <s v="Home&amp;Kitchen|CraftMaterials|PaintingMaterials|Paints"/>
    <x v="1"/>
    <n v="200"/>
    <n v="230"/>
    <n v="0.13"/>
    <x v="0"/>
    <n v="10170"/>
    <n v="0.13043478260869565"/>
    <s v="No"/>
    <n v="2339100"/>
    <x v="0"/>
    <n v="106.10000000000001"/>
    <s v="AEX7BFQ7AJA6LRX42T72KUOL5UVA,AH5RMYKZKKV4XY26DP4D44PIKESQ,AGV3XFWGIUXJHLG2TGMUOMPRHAFA,AETKISIGU4D6AWWNZQMNWVRWOJ4Q,AHJOREVZKA5XCCFUV4QBFLNO5GEA,AFJKLPLG5YPJLSF6BHH4W2MJI35A,AFYR2ZQMPQP6L5377C2CDAZNYAOA,AHV6MRKEUBJA3I3DDIBEB5SNNWVA"/>
  </r>
  <r>
    <s v="B01IOZUHRS"/>
    <x v="457"/>
    <s v="Computers&amp;Accessories|Accessories&amp;Peripherals|LaptopAccessories|LaptopChargers&amp;PowerSupplies"/>
    <x v="2"/>
    <n v="179"/>
    <n v="499"/>
    <n v="0.64"/>
    <x v="1"/>
    <n v="10174"/>
    <n v="0.6412825651302605"/>
    <s v="Yes"/>
    <n v="5076826"/>
    <x v="2"/>
    <n v="105.83999999999999"/>
    <s v="AG62NLRIFTN2XEHSJ6HFEUWLNUFQ,AF52BVFW4ASG3V7VPP4S4BZII6DA,AFAS6QTXL5CPXZ6RHDRQP5FDQ5XA,AFIUCL2BAVOF2TKHTDO6SILLENFQ,AGYRHFW4K32QEH7TATXEH565CBZA,AHQH5PRVD42NW5O7FLDL2ETIBOXQ,AHSXVV5G4YWE5XMUXSP6ST7S3Y7A,AGRQAZ4YPQE4JGYOYPWSYCYOLQPA"/>
  </r>
  <r>
    <s v="B0141EZMAI"/>
    <x v="458"/>
    <s v="Computers&amp;Accessories|NetworkingDevices|NetworkAdapters|WirelessUSBAdapters"/>
    <x v="2"/>
    <n v="269"/>
    <n v="800"/>
    <n v="0.66"/>
    <x v="11"/>
    <n v="10134"/>
    <n v="0.66374999999999995"/>
    <s v="Yes"/>
    <n v="8107200"/>
    <x v="0"/>
    <n v="104.94"/>
    <s v="AGMJ6TDLOVZIR5ZU65TLJFSLG2BQ,AGPK7U5SHXBYBXEWBTRCIAZSB6LQ,AHXYETFF4XMSAI4VAHP24XL5SSTA,AGMUJCTMBNQBOGHL6UPSSF4KSNUA,AGEUQD256CS42A6PDKDB75VZRADA,AHGA46UDDADBRAB5FOHX6XY2DBVQ,AHUVYZMQ6PWI54UXP7SLLS4ZU46A,AHVS66CFEP5AXDC35N4ME4SU4X5Q"/>
  </r>
  <r>
    <s v="B07S7DCJKS"/>
    <x v="459"/>
    <s v="Computers&amp;Accessories|Accessories&amp;Peripherals|Keyboards,Mice&amp;InputDevices|Keyboard&amp;MiceAccessories|MousePads"/>
    <x v="2"/>
    <n v="199"/>
    <n v="499"/>
    <n v="0.6"/>
    <x v="2"/>
    <n v="9998"/>
    <n v="0.60120240480961928"/>
    <s v="Yes"/>
    <n v="4989002"/>
    <x v="2"/>
    <n v="104.28"/>
    <s v="AG7KK4DGWS4RKQ2S7Z7KDSWSNT6A,AHQOCMTZCJLDZWHA4UFRGXE3ATNQ,AF3TCDSYBVZRSHE2MU3NV74C7YPA,AG4PLTD4U6CPUFP5VA6TUWM3V5RA,AGLZNLY63W3AQ3LE22NHKILAS2UQ,AG7CR672RR6AWBT7I62TSPGNS2NA,AGJL2UK2F3UGV6J6SLRUCOI4CJVA,AGVCLAOUVKP6ZCUZFCPDPBYFYJKA"/>
  </r>
  <r>
    <s v="B07Z1X6VFC"/>
    <x v="460"/>
    <s v="Computers&amp;Accessories|Accessories&amp;Peripherals|LaptopAccessories|Bags&amp;Sleeves|LaptopSleeves&amp;Slipcases"/>
    <x v="2"/>
    <n v="449"/>
    <n v="999"/>
    <n v="0.55000000000000004"/>
    <x v="0"/>
    <n v="9940"/>
    <n v="0.55055055055055058"/>
    <s v="Yes"/>
    <n v="9930060"/>
    <x v="0"/>
    <n v="103.80000000000001"/>
    <s v="AFOJ6DLJQNWRLJIVLU25OZILE6RA,AHWP57C3GNX5E32HHWT43GCSC4FQ,AHAKSS633XQSBDP63G7OCYEXPV2A,AG7IZHWLVWLGGYDRPI7FNFT5FTOA,AHQTUOLZMVDGHM233DHLOCIGDSYQ,AHBXADPUQXAIJI5XTHUKDWD3OQLA,AFT2P43UBSNDT2FIVCJGU5OXO4IQ,AFFDTA4C2KBZN6U2VLE3H4Q244QA"/>
  </r>
  <r>
    <s v="B009P2L7CO"/>
    <x v="461"/>
    <s v="Home&amp;Kitchen|Kitchen&amp;HomeAppliances|Vacuum,Cleaning&amp;Ironing|Irons,Steamers&amp;Accessories|Irons|DryIrons"/>
    <x v="1"/>
    <n v="1099"/>
    <n v="1920"/>
    <n v="0.43"/>
    <x v="5"/>
    <n v="9772"/>
    <n v="0.42760416666666667"/>
    <s v="No"/>
    <n v="18762240"/>
    <x v="1"/>
    <n v="101.92"/>
    <s v="AFWJEGTWPLJFLEMNP6NHQWDEMR7A,AGV22RRF7Z7DKGS3NVGKRNEVDPFA,AHPNR55J5NQA5XXTTCGPUOLYWUWA,AHT3UUMHP2J4D5ED2J2TLSX3NLFQ,AFQ3EGHF7CJXP4Y34JIDWCOFQR6A,AEUAMC5SJIRMWLY4X62YAX4LFPLA,AE5JHZYLGZRTLGO7DJ7OGLD3NJZQ,AHNJTY4AOWAXORD6ELSDX6MCYHAQ"/>
  </r>
  <r>
    <s v="B07P1BR7L8"/>
    <x v="462"/>
    <s v="Home&amp;Kitchen|Kitchen&amp;HomeAppliances|SmallKitchenAppliances|OvenToasterGrills"/>
    <x v="1"/>
    <n v="8599"/>
    <n v="8995"/>
    <n v="0.04"/>
    <x v="0"/>
    <n v="9734"/>
    <n v="4.4024458032240137E-2"/>
    <s v="No"/>
    <n v="87557330"/>
    <x v="1"/>
    <n v="101.74000000000001"/>
    <s v="AHEZ2YIPI6Z3RJH22BSRYMSPEWOA,AEHUTTWMDAOEZMG66NSX74CVMGQA,AH7T3ST2K7B725YJN7TRBAV7WTXQ,AGM4CQWT4HY2YVGKXBPKH3FFSL7A,AEXAE6XNUYOTIWU4SAWYRHN3TVZA,AFSTYN76L3OSI4XWVZFQ2YIBIL6Q,AFO6ORYOBVJCCFQJXDFUDDVWPNAA,AF5CFHHUVY7M2WGITP23UH6SJ5UQ"/>
  </r>
  <r>
    <s v="B0832W3B7Q"/>
    <x v="463"/>
    <s v="Home&amp;Kitchen|Kitchen&amp;HomeAppliances|SmallKitchenAppliances|InductionCooktop"/>
    <x v="1"/>
    <n v="1799"/>
    <n v="3595"/>
    <n v="0.5"/>
    <x v="4"/>
    <n v="9791"/>
    <n v="0.49958275382475659"/>
    <s v="No"/>
    <n v="35198645"/>
    <x v="1"/>
    <n v="101.71"/>
    <s v="AGI226GQCKRT4Z3EB3IW3VTJRT6A,AET5HQF3I4LQLCIILH3ZVBKLSBGQ,AFWFT42A53TOEEBRRN6C5HLLBTSQ,AHBF7XZLKLGYAH7Y44ELCRD3NTSA,AGRZFB35TUXB4ZWLVYPPBUN5YNUQ,AH7TTTBSXRAFZR4KAGYIFV3J7ZIA,AED5BT2OISJYFBV7A2B33PXRM27A,AHIZGOKS3XBB5L524ZR3OZBCVWVQ"/>
  </r>
  <r>
    <s v="B07Z1Z77ZZ"/>
    <x v="464"/>
    <s v="Computers&amp;Accessories|Accessories&amp;Peripherals|LaptopAccessories|Bags&amp;Sleeves|LaptopSleeves&amp;Slipcases"/>
    <x v="2"/>
    <n v="449"/>
    <n v="999"/>
    <n v="0.55000000000000004"/>
    <x v="2"/>
    <n v="9701"/>
    <n v="0.55055055055055058"/>
    <s v="Yes"/>
    <n v="9691299"/>
    <x v="0"/>
    <n v="101.31"/>
    <s v="AEWMPPA26KJIWQL2VJLXEGGYGXMA,AGDRZZSAOT7UAMJBMLYPZYDNCJOA,AEHT3UW6AG4BFUEZQY6COIDBOBGQ,AFP4K7GIXSHORXZ227LZN2SROSSQ,AHJ2Q76VFBFNGG73ED2KVXOPNHFQ,AGNIU4W6TXLMBMH7JQ4I5ICZ347A,AHF4WTXSJ7OWJ6EQ2TDQQB4TGRQQ,AG2KUMJ53E7NT2N7NZSOUKNT7CVA"/>
  </r>
  <r>
    <s v="B083P71WKK"/>
    <x v="465"/>
    <s v="Home&amp;Kitchen|Kitchen&amp;HomeAppliances|SmallKitchenAppliances|DigitalKitchenScales|DigitalScales"/>
    <x v="1"/>
    <n v="799"/>
    <n v="1500"/>
    <n v="0.47"/>
    <x v="2"/>
    <n v="9695"/>
    <n v="0.46733333333333332"/>
    <s v="No"/>
    <n v="14542500"/>
    <x v="1"/>
    <n v="101.25"/>
    <s v="AGX7Q447BYAOPUPJVHUBUYDFSEGA,AHVLQMNM6YIXWPWKQ4N4BZCH44ZQ,AHABRYJJZ7XBTKLPL3QJVDI5JYSQ,AE7FBRGFEJAIKNXKMR47DB6P7TEQ,AG223GHNBRH433Q3MXBZ4GEXJH3A,AESDIR7ZAVXUIFSH4C33SKBN2FFA,AGY53IR3MDK7TCQ5DULDJEGUB56A,AFFN7AMQW7KD2KL7BSYMSV3IIUBA"/>
  </r>
  <r>
    <s v="B07XJYYH7L"/>
    <x v="466"/>
    <s v="Computers&amp;Accessories|Accessories&amp;Peripherals|Cables&amp;Accessories|Cables|USBCables"/>
    <x v="2"/>
    <n v="333"/>
    <n v="999"/>
    <n v="0.67"/>
    <x v="14"/>
    <n v="9792"/>
    <n v="0.66666666666666663"/>
    <s v="Yes"/>
    <n v="9782208"/>
    <x v="0"/>
    <n v="101.22"/>
    <s v="AE47XF2766XJOEOI42DVP2HMB4YQ,AH6JPV326WGUKC2J4EGVP3IN6ZLA,AF4X3QT4KW3DV2HUMQVSOJDISOOQ,AG46FAHE6KV3OQCLJYKRDZWNNYGQ,AFG6OH7UYU5ZITX4NE2KQR3DX5SA,AFCZMUBZNRVRW2EJJKK5PN2YQZVQ,AHDMHAUOY75NWLNOF3X4UPNKXFSQ,AHWCWBYXHX4QO7ZOFUYIUFTTAJIQ"/>
  </r>
  <r>
    <s v="B01LYU3BZF"/>
    <x v="467"/>
    <s v="Home&amp;Kitchen|Heating,Cooling&amp;AirQuality|Fans|CeilingFans"/>
    <x v="1"/>
    <n v="2199"/>
    <n v="3190"/>
    <n v="0.31"/>
    <x v="2"/>
    <n v="9650"/>
    <n v="0.31065830721003135"/>
    <s v="No"/>
    <n v="30783500"/>
    <x v="1"/>
    <n v="100.8"/>
    <s v="AH4EVNVE6UOOFIDLJ45XA6SXIILQ,AEPTX7KLFQCVKVIOQ2P5BT5DFDOQ,AFDMLUXC5LS5RXDJSJJRHNBURIVQ,AF7V2H3X3WZZAGQN57IMDJUMWJFQ,AG5QFPH67UFPAGKYCFJZNX7JRO5A,AFJDOSRR2KIFBLK2WUTPPB7ZGYXA,AH77ZPQSMKUKIL4LSIS344PLB7XA,AGKHAKG23FI4IMCXBUTKLGBDLAXQ"/>
  </r>
  <r>
    <s v="B07PLHTTB4"/>
    <x v="468"/>
    <s v="Computers&amp;Accessories|Accessories&amp;Peripherals|Keyboards,Mice&amp;InputDevices|GraphicTablets"/>
    <x v="2"/>
    <n v="100"/>
    <n v="499"/>
    <n v="0.8"/>
    <x v="9"/>
    <n v="9638"/>
    <n v="0.79959919839679361"/>
    <s v="Yes"/>
    <n v="4809362"/>
    <x v="2"/>
    <n v="99.88"/>
    <s v="AES4PVTQ4WEANJ2E2HOJNVVBGQNQ,AGU4YJLPDKSSANW5PJMTKRAB4TYQ,AFYMT7DOR34UG7SPECITTIOGLASA,AFOCWD5SWSKUUTLBP667KT6PGKOA,AHSXXQ7JVBY3HIPIGY2EGEL37PKQ,AGZUR76DGC2434JZIPVNBWTDRIKQ,AFOBPWQSTMENPV7ZC2SSKSXWFQ2Q,AE3FF4SDT3KWMHGTK4ENKBTY7M6Q"/>
  </r>
  <r>
    <s v="B07WDK3ZS2"/>
    <x v="469"/>
    <s v="Electronics|Mobiles&amp;Accessories|Smartphones&amp;BasicMobiles|Smartphones"/>
    <x v="0"/>
    <n v="20999"/>
    <n v="29990"/>
    <n v="0.3"/>
    <x v="2"/>
    <n v="9499"/>
    <n v="0.29979993331110372"/>
    <s v="No"/>
    <n v="284875010"/>
    <x v="1"/>
    <n v="99.289999999999992"/>
    <s v="AELBDTDLN6LH4TEVDSSVNVRMHOTA,AF6WQKW6OFXB56NMHLIN4Z3XRTNQ,AFH5GFI3ZLDKRPX7OOXJDZKNTTTQ,AEQCU4OWLDASI2OKORSLGN4UFUXA,AHKQFWVTWLZQYGV6ZA6OCY333SNA,AHX5S7C6OWULLEH2WS5TSQFATXPQ,AHTWMZQ36LO3QXAIALC6VJ7OLTCQ,AHE3N52C6VWHPAF36U7GF7W2UV6Q"/>
  </r>
  <r>
    <s v="B07WHSJXLF"/>
    <x v="470"/>
    <s v="Electronics|Mobiles&amp;Accessories|Smartphones&amp;BasicMobiles|Smartphones"/>
    <x v="0"/>
    <n v="20999"/>
    <n v="29990"/>
    <n v="0.3"/>
    <x v="2"/>
    <n v="9499"/>
    <n v="0.29979993331110372"/>
    <s v="No"/>
    <n v="284875010"/>
    <x v="1"/>
    <n v="99.289999999999992"/>
    <s v="AELBDTDLN6LH4TEVDSSVNVRMHOTA,AF6WQKW6OFXB56NMHLIN4Z3XRTNQ,AFH5GFI3ZLDKRPX7OOXJDZKNTTTQ,AEQCU4OWLDASI2OKORSLGN4UFUXA,AHKQFWVTWLZQYGV6ZA6OCY333SNA,AHX5S7C6OWULLEH2WS5TSQFATXPQ,AHTWMZQ36LO3QXAIALC6VJ7OLTCQ,AHE3N52C6VWHPAF36U7GF7W2UV6Q"/>
  </r>
  <r>
    <s v="B07WFPMGQQ"/>
    <x v="471"/>
    <s v="Electronics|Mobiles&amp;Accessories|Smartphones&amp;BasicMobiles|Smartphones"/>
    <x v="0"/>
    <n v="19999"/>
    <n v="27990"/>
    <n v="0.28999999999999998"/>
    <x v="2"/>
    <n v="9499"/>
    <n v="0.28549481957842088"/>
    <s v="No"/>
    <n v="265877010"/>
    <x v="1"/>
    <n v="99.289999999999992"/>
    <s v="AELBDTDLN6LH4TEVDSSVNVRMHOTA,AF6WQKW6OFXB56NMHLIN4Z3XRTNQ,AFH5GFI3ZLDKRPX7OOXJDZKNTTTQ,AEQCU4OWLDASI2OKORSLGN4UFUXA,AHKQFWVTWLZQYGV6ZA6OCY333SNA,AHX5S7C6OWULLEH2WS5TSQFATXPQ,AHTWMZQ36LO3QXAIALC6VJ7OLTCQ,AHE3N52C6VWHPAF36U7GF7W2UV6Q"/>
  </r>
  <r>
    <s v="B0B31BYXQQ"/>
    <x v="472"/>
    <s v="Electronics|Headphones,Earbuds&amp;Accessories|Headphones|In-Ear"/>
    <x v="0"/>
    <n v="1399"/>
    <n v="5499"/>
    <n v="0.75"/>
    <x v="6"/>
    <n v="9504"/>
    <n v="0.74559010729223496"/>
    <s v="Yes"/>
    <n v="52262496"/>
    <x v="1"/>
    <n v="98.940000000000012"/>
    <s v="AGGSPBWHNKPM222VK2PCN4PHRMWQ,AHKPIQ3BNCTJ2EVZ3SWK45X6S2MQ,AEZ4XP6EQ5UIJF5YHBGJ3EPP4MOA,AFIND4QQKETURXU76GI6655ZFS4Q,AF6SCWIB7NVHZI4WWZHXAY2JJUGA,AEE2XYKFE3DMNYQTOCBK3PEVORQA,AH7X6273K5JCM64M6H4NHACJNOPQ,AHJE2BSA3PARAUPU7WEXWJ6WS3KQ"/>
  </r>
  <r>
    <s v="B00LY12TH6"/>
    <x v="473"/>
    <s v="Home&amp;Kitchen|CraftMaterials|PaintingMaterials"/>
    <x v="1"/>
    <n v="230"/>
    <n v="230"/>
    <n v="0"/>
    <x v="3"/>
    <n v="9427"/>
    <n v="0"/>
    <s v="No"/>
    <n v="2168210"/>
    <x v="0"/>
    <n v="98.77"/>
    <s v="AF2RABP57DKRSINAD3R2DKITOV7Q,AEGE3H7UIM7FCTYQKD3MMRM3EXMA,AF35WMTKE2Q2F5DQEVAGC5VDLAYA,AEW2XGFZJOWDL6B4TNN4TZC2TRFA,AFQIRFHBUQALCU2BDHWX6T6YOJ2Q,AGFIPI7I4JGMPSNAVSWCA4P2WIAQ,AF4LSZBP7I7DOSKCLX5MZGSR7WJA,AHPDWYQTQGOMTW2T43NC4QQJIWSQ"/>
  </r>
  <r>
    <s v="B09NHVCHS9"/>
    <x v="474"/>
    <s v="Computers&amp;Accessories|Accessories&amp;Peripherals|Cables&amp;Accessories|Cables|USBCables"/>
    <x v="2"/>
    <n v="59"/>
    <n v="199"/>
    <n v="0.7"/>
    <x v="7"/>
    <n v="9378"/>
    <n v="0.70351758793969854"/>
    <s v="Yes"/>
    <n v="1866222"/>
    <x v="2"/>
    <n v="97.78"/>
    <s v="AHIKJUDTVJ4T6DV6IUGFYZ5LXMPA,AE55KTFVNXYFD5FPYWP2OUPEYNPQ,AEBWA5I4QFCA3P3OBEPMELBGN4GQ,AHMGAC6QM62UXNEOCZIHLHSXPP2Q,AFHROSCGIXUPV3FYQ7H5QOD46Q7Q,AEAMIR3CMSA32IDEINSJKHRNANTA,AF355FTXYAKFH5NYPRTE7SL3WO3Q,AG5DWPD54QGSLWJ6QUFERLPNAX4Q"/>
  </r>
  <r>
    <s v="B09NJN8L25"/>
    <x v="475"/>
    <s v="Computers&amp;Accessories|Accessories&amp;Peripherals|Cables&amp;Accessories|Cables|USBCables"/>
    <x v="2"/>
    <n v="59"/>
    <n v="199"/>
    <n v="0.7"/>
    <x v="7"/>
    <n v="9378"/>
    <n v="0.70351758793969854"/>
    <s v="Yes"/>
    <n v="1866222"/>
    <x v="2"/>
    <n v="97.78"/>
    <s v="AHIKJUDTVJ4T6DV6IUGFYZ5LXMPA,AE55KTFVNXYFD5FPYWP2OUPEYNPQ,AEBWA5I4QFCA3P3OBEPMELBGN4GQ,AHMGAC6QM62UXNEOCZIHLHSXPP2Q,AFHROSCGIXUPV3FYQ7H5QOD46Q7Q,AEAMIR3CMSA32IDEINSJKHRNANTA,AF355FTXYAKFH5NYPRTE7SL3WO3Q,AG5DWPD54QGSLWJ6QUFERLPNAX4Q"/>
  </r>
  <r>
    <s v="B09NKZXMWJ"/>
    <x v="476"/>
    <s v="Computers&amp;Accessories|Accessories&amp;Peripherals|Cables&amp;Accessories|Cables|USBCables"/>
    <x v="2"/>
    <n v="139"/>
    <n v="249"/>
    <n v="0.44"/>
    <x v="7"/>
    <n v="9378"/>
    <n v="0.44176706827309237"/>
    <s v="No"/>
    <n v="2335122"/>
    <x v="2"/>
    <n v="97.78"/>
    <s v="AHIKJUDTVJ4T6DV6IUGFYZ5LXMPA,AE55KTFVNXYFD5FPYWP2OUPEYNPQ,AEBWA5I4QFCA3P3OBEPMELBGN4GQ,AHMGAC6QM62UXNEOCZIHLHSXPP2Q,AFHROSCGIXUPV3FYQ7H5QOD46Q7Q,AEAMIR3CMSA32IDEINSJKHRNANTA,AF355FTXYAKFH5NYPRTE7SL3WO3Q,AG5DWPD54QGSLWJ6QUFERLPNAX4Q"/>
  </r>
  <r>
    <s v="B0B3N8VG24"/>
    <x v="477"/>
    <s v="Computers&amp;Accessories|Accessories&amp;Peripherals|Cables&amp;Accessories|Cables|USBCables"/>
    <x v="2"/>
    <n v="88"/>
    <n v="299"/>
    <n v="0.71"/>
    <x v="7"/>
    <n v="9378"/>
    <n v="0.70568561872909696"/>
    <s v="Yes"/>
    <n v="2804022"/>
    <x v="2"/>
    <n v="97.78"/>
    <s v="AHIKJUDTVJ4T6DV6IUGFYZ5LXMPA,AE55KTFVNXYFD5FPYWP2OUPEYNPQ,AEBWA5I4QFCA3P3OBEPMELBGN4GQ,AHMGAC6QM62UXNEOCZIHLHSXPP2Q,AFHROSCGIXUPV3FYQ7H5QOD46Q7Q,AEAMIR3CMSA32IDEINSJKHRNANTA,AF355FTXYAKFH5NYPRTE7SL3WO3Q,AG5DWPD54QGSLWJ6QUFERLPNAX4Q"/>
  </r>
  <r>
    <s v="B0B3MQXNFB"/>
    <x v="478"/>
    <s v="Computers&amp;Accessories|Accessories&amp;Peripherals|Cables&amp;Accessories|Cables|USBCables"/>
    <x v="2"/>
    <n v="57.89"/>
    <n v="199"/>
    <n v="0.71"/>
    <x v="7"/>
    <n v="9378"/>
    <n v="0.70909547738693479"/>
    <s v="Yes"/>
    <n v="1866222"/>
    <x v="2"/>
    <n v="97.78"/>
    <s v="AHIKJUDTVJ4T6DV6IUGFYZ5LXMPA,AE55KTFVNXYFD5FPYWP2OUPEYNPQ,AEBWA5I4QFCA3P3OBEPMELBGN4GQ,AHMGAC6QM62UXNEOCZIHLHSXPP2Q,AFHROSCGIXUPV3FYQ7H5QOD46Q7Q,AEAMIR3CMSA32IDEINSJKHRNANTA,AF355FTXYAKFH5NYPRTE7SL3WO3Q,AG5DWPD54QGSLWJ6QUFERLPNAX4Q"/>
  </r>
  <r>
    <s v="B08P9RYPLR"/>
    <x v="479"/>
    <s v="Computers&amp;Accessories|Accessories&amp;Peripherals|Cables&amp;Accessories|Cables|USBCables"/>
    <x v="2"/>
    <n v="129"/>
    <n v="249"/>
    <n v="0.48"/>
    <x v="7"/>
    <n v="9378"/>
    <n v="0.48192771084337349"/>
    <s v="No"/>
    <n v="2335122"/>
    <x v="2"/>
    <n v="97.78"/>
    <s v="AHIKJUDTVJ4T6DV6IUGFYZ5LXMPA,AE55KTFVNXYFD5FPYWP2OUPEYNPQ,AEBWA5I4QFCA3P3OBEPMELBGN4GQ,AHMGAC6QM62UXNEOCZIHLHSXPP2Q,AFHROSCGIXUPV3FYQ7H5QOD46Q7Q,AEAMIR3CMSA32IDEINSJKHRNANTA,AF355FTXYAKFH5NYPRTE7SL3WO3Q,AG5DWPD54QGSLWJ6QUFERLPNAX4Q"/>
  </r>
  <r>
    <s v="B08N1WL9XW"/>
    <x v="480"/>
    <s v="Computers&amp;Accessories|Accessories&amp;Peripherals|Cables&amp;Accessories|Cables|USBCables"/>
    <x v="2"/>
    <n v="182"/>
    <n v="599"/>
    <n v="0.7"/>
    <x v="7"/>
    <n v="9378"/>
    <n v="0.69616026711185308"/>
    <s v="Yes"/>
    <n v="5617422"/>
    <x v="2"/>
    <n v="97.78"/>
    <s v="AHIKJUDTVJ4T6DV6IUGFYZ5LXMPA,AE55KTFVNXYFD5FPYWP2OUPEYNPQ,AEBWA5I4QFCA3P3OBEPMELBGN4GQ,AHMGAC6QM62UXNEOCZIHLHSXPP2Q,AFHROSCGIXUPV3FYQ7H5QOD46Q7Q,AEAMIR3CMSA32IDEINSJKHRNANTA,AF355FTXYAKFH5NYPRTE7SL3WO3Q,AG5DWPD54QGSLWJ6QUFERLPNAX4Q"/>
  </r>
  <r>
    <s v="B09JS562TP"/>
    <x v="481"/>
    <s v="Electronics|Mobiles&amp;Accessories|Smartphones&amp;BasicMobiles|BasicMobiles"/>
    <x v="0"/>
    <n v="1399"/>
    <n v="1630"/>
    <n v="0.14000000000000001"/>
    <x v="7"/>
    <n v="9378"/>
    <n v="0.14171779141104293"/>
    <s v="No"/>
    <n v="15286140"/>
    <x v="1"/>
    <n v="97.78"/>
    <s v="AEN657OFUBBVTAFRFCOOUKFBNQ4Q,AESZZZXVFKLKXWSQPL4ECENSVBWQ,AG2UBCLWPOQR4QN5YCLXLC3XLHCA,AG7LUOL4B7W4Y5AWCZ5MK47P3OUQ,AFKWQ4PQTTDZKB7EET3UOXALXIOQ,AFTRUR7C3BJWFR5KW4W4SCBXU6NQ,AF4QNWLEXCHDBQ54GFXNI6N72XZQ,AGURV6CHVKSHPRM6VV4FSRY5NYKQ"/>
  </r>
  <r>
    <s v="B09JS94MBV"/>
    <x v="482"/>
    <s v="Electronics|Mobiles&amp;Accessories|Smartphones&amp;BasicMobiles|BasicMobiles"/>
    <x v="0"/>
    <n v="1399"/>
    <n v="1630"/>
    <n v="0.14000000000000001"/>
    <x v="7"/>
    <n v="9378"/>
    <n v="0.14171779141104293"/>
    <s v="No"/>
    <n v="15286140"/>
    <x v="1"/>
    <n v="97.78"/>
    <s v="AEN657OFUBBVTAFRFCOOUKFBNQ4Q,AESZZZXVFKLKXWSQPL4ECENSVBWQ,AG2UBCLWPOQR4QN5YCLXLC3XLHCA,AG7LUOL4B7W4Y5AWCZ5MK47P3OUQ,AFKWQ4PQTTDZKB7EET3UOXALXIOQ,AFTRUR7C3BJWFR5KW4W4SCBXU6NQ,AF4QNWLEXCHDBQ54GFXNI6N72XZQ,AGURV6CHVKSHPRM6VV4FSRY5NYKQ"/>
  </r>
  <r>
    <s v="B09NHVCHS9"/>
    <x v="474"/>
    <s v="Computers&amp;Accessories|Accessories&amp;Peripherals|Cables&amp;Accessories|Cables|USBCables"/>
    <x v="2"/>
    <n v="59"/>
    <n v="199"/>
    <n v="0.7"/>
    <x v="7"/>
    <n v="9377"/>
    <n v="0.70351758793969854"/>
    <s v="Yes"/>
    <n v="1866023"/>
    <x v="2"/>
    <n v="97.77"/>
    <s v="AHIKJUDTVJ4T6DV6IUGFYZ5LXMPA,AE55KTFVNXYFD5FPYWP2OUPEYNPQ,AEBWA5I4QFCA3P3OBEPMELBGN4GQ,AHMGAC6QM62UXNEOCZIHLHSXPP2Q,AFHROSCGIXUPV3FYQ7H5QOD46Q7Q,AEAMIR3CMSA32IDEINSJKHRNANTA,AF355FTXYAKFH5NYPRTE7SL3WO3Q,AG5DWPD54QGSLWJ6QUFERLPNAX4Q"/>
  </r>
  <r>
    <s v="B09NL4DJ2Z"/>
    <x v="483"/>
    <s v="Computers&amp;Accessories|Accessories&amp;Peripherals|Cables&amp;Accessories|Cables|USBCables"/>
    <x v="2"/>
    <n v="139"/>
    <n v="249"/>
    <n v="0.44"/>
    <x v="7"/>
    <n v="9377"/>
    <n v="0.44176706827309237"/>
    <s v="No"/>
    <n v="2334873"/>
    <x v="2"/>
    <n v="97.77"/>
    <s v="AHIKJUDTVJ4T6DV6IUGFYZ5LXMPA,AE55KTFVNXYFD5FPYWP2OUPEYNPQ,AEBWA5I4QFCA3P3OBEPMELBGN4GQ,AHMGAC6QM62UXNEOCZIHLHSXPP2Q,AFHROSCGIXUPV3FYQ7H5QOD46Q7Q,AEAMIR3CMSA32IDEINSJKHRNANTA,AF355FTXYAKFH5NYPRTE7SL3WO3Q,AG5DWPD54QGSLWJ6QUFERLPNAX4Q"/>
  </r>
  <r>
    <s v="B0073QGKAS"/>
    <x v="484"/>
    <s v="Home&amp;Kitchen|Kitchen&amp;HomeAppliances|SmallKitchenAppliances|Pop-upToasters"/>
    <x v="1"/>
    <n v="1499"/>
    <n v="1499"/>
    <n v="0"/>
    <x v="2"/>
    <n v="9331"/>
    <n v="0"/>
    <s v="No"/>
    <n v="13987169"/>
    <x v="1"/>
    <n v="97.61"/>
    <s v="AESRBPLU5VWDLZIS34S4MGRGXOHA,AFJBNICX3G744YBO6GHEEUOWA7QA,AFCSKW7HDNRLBPL55D6772QMQXZQ,AFXO7INXRRNSJ5YMHJQFI57VHBDQ,AGHAK7I2KJFR63KWOX7UMMEZTBNA,AHRKHSP6UU6ZG4D4OGLOFOUGRF6A,AFVIUQVC7WDM2MHHYV4KPGXSB7VQ,AGJMTWXAMFKENVFP4AJXVINU37CA"/>
  </r>
  <r>
    <s v="B07SPVMSC6"/>
    <x v="485"/>
    <s v="Home&amp;Kitchen|Heating,Cooling&amp;AirQuality|Fans|CeilingFans"/>
    <x v="1"/>
    <n v="1399"/>
    <n v="2660"/>
    <n v="0.47"/>
    <x v="1"/>
    <n v="9349"/>
    <n v="0.47406015037593985"/>
    <s v="No"/>
    <n v="24868340"/>
    <x v="1"/>
    <n v="97.589999999999989"/>
    <s v="AFE4ZYVJSLM3MSXZHWHIWFGRMNPQ,AGLLVLIYA7LEFYOBOQ3CR566Y34Q,AFYQS2VHWWGWOJ2WN5NHJBYYNFAA,AFSWWFREYBSBBK553EJS373BFDXA,AE2O7ZDZY2IUTJCPPMM5IBEO2LRQ,AGX3HZ6L74SP6BEBB3QT7GD2V6XQ,AFKJY7IMQCOSU6NB3XEGTWDUAJAQ,AEPCAKSOMWJJNCSL2JR674U7ADQQ"/>
  </r>
  <r>
    <s v="B00UGZWM2I"/>
    <x v="486"/>
    <s v="OfficeProducts|OfficePaperProducts|Paper|Stationery|Notebooks,WritingPads&amp;Diaries|Notepads&amp;MemoBooks"/>
    <x v="5"/>
    <n v="198"/>
    <n v="800"/>
    <n v="0.75"/>
    <x v="1"/>
    <n v="9344"/>
    <n v="0.75249999999999995"/>
    <s v="Yes"/>
    <n v="7475200"/>
    <x v="2"/>
    <n v="97.539999999999992"/>
    <s v="AENFXWHBX7R7PZG2Q67PXLFGPHAQ,AESZWZDE27MOGUHBRLCLXLVPGAFQ,AG4UQP4EKBXW3ZFQFIEGYNY2UHWQ,AFOLBZKWUZVF4PQ33ISHI3DEFDUA,AFV6VAGYLU35VYPDF7TN4ZJOCTWA,AGA4MZI3ZKNPYUXSJ5OHUNI7EJPA,AFJCL4S4SSCDXKTSMZJQ7DWNWQBA,AFRUA3JDKXTUMZLL7DF6FA632JVQ"/>
  </r>
  <r>
    <s v="B07H1S7XW8"/>
    <x v="487"/>
    <s v="Electronics|Mobiles&amp;Accessories|MobileAccessories|Mounts|Shower&amp;WallMounts"/>
    <x v="0"/>
    <n v="89"/>
    <n v="499"/>
    <n v="0.82"/>
    <x v="1"/>
    <n v="9340"/>
    <n v="0.82164328657314634"/>
    <s v="Yes"/>
    <n v="4660660"/>
    <x v="2"/>
    <n v="97.5"/>
    <s v="AETBZL6TIGY24P3Y6WNN2BNIZIDA,AEM5NWHHVCMHY2LZH5CHNDXON3SQ,AGNOLV6ZQ6SYXOYLHBC4ORHEDL4A,AH5GPY4UE5MUMN6G5NV2BXMUUUZA,AGGCSIEZNAMED5ULILRMUMIZZ4QQ,AFN6SDYZHCOQKXW2WE4MBM3SUQ2Q,AGD6N3XPM2FBWJ5RWHLC5UDE55YA,AEMI7K7IYACRHQ4ULRGRW6JA23PA"/>
  </r>
  <r>
    <s v="B097JQ1J5G"/>
    <x v="488"/>
    <s v="Computers&amp;Accessories|Accessories&amp;Peripherals|USBHubs"/>
    <x v="2"/>
    <n v="179"/>
    <n v="499"/>
    <n v="0.64"/>
    <x v="13"/>
    <n v="9385"/>
    <n v="0.6412825651302605"/>
    <s v="Yes"/>
    <n v="4683115"/>
    <x v="2"/>
    <n v="97.25"/>
    <s v="AGDY4LIW3A477KFMINSUKYRMSK7Q,AHX6FDK45XLTIXMOCTEJLIVTHJDQ,AH7QP5VH5777BLVSP5M6KE2IEOWA,AG3B6VHXNSP3NV4QKN6S2UYW3IHA,AGK67PKY5YNSHMUNIPVHWPQKPBLA,AH75SNR4HB6LTEAQRARKQV4PGRJQ,AGCF4OSJR3ZAIS426KF77KR7N52Q,AESIFL6Q25WEMARTHLWMLOCS7ALQ"/>
  </r>
  <r>
    <s v="B07JPX9CR7"/>
    <x v="489"/>
    <s v="Computers&amp;Accessories|Accessories&amp;Peripherals|Keyboards,Mice&amp;InputDevices|Mice"/>
    <x v="2"/>
    <n v="569"/>
    <n v="1299"/>
    <n v="0.56000000000000005"/>
    <x v="0"/>
    <n v="9275"/>
    <n v="0.56197074672825253"/>
    <s v="Yes"/>
    <n v="12048225"/>
    <x v="1"/>
    <n v="97.15"/>
    <s v="AGKMK57A4J54JG5OUHPMVGGPVUKQ,AGZAT3N2CULLOY47CAPOZIZ4IWEQ,AGDVKUWO3IY3NBBLOGIPEYI7AQGA,AG3GZQUNY2SEAOLYGGMUN36D36HA,AGYVTXWWOOWXGPOCDER3AH6ZTTSA,AF2ESYW7THWXOTQLOYLOR24YMU7A,AGEECPGW53BWDVGR3FIUX54YCUWQ,AEX3W4D5UHGTLDCIO6KWMSD3QYIA"/>
  </r>
  <r>
    <s v="B0123P3PWE"/>
    <x v="490"/>
    <s v="Home&amp;Kitchen|Heating,Cooling&amp;AirQuality|WaterHeaters&amp;Geysers|ImmersionRods"/>
    <x v="1"/>
    <n v="999"/>
    <n v="1075"/>
    <n v="7.0000000000000007E-2"/>
    <x v="1"/>
    <n v="9275"/>
    <n v="7.0697674418604653E-2"/>
    <s v="No"/>
    <n v="9970625"/>
    <x v="1"/>
    <n v="96.85"/>
    <s v="AGB3FQ7523INWDNY3MAHJWA5ZGIQ,AFOLHTLOEWQQPINOVOOJ4LKDV2WQ,AEUF4QR7MJKENC3HLTNYAFOHZKXA,AHMB26HGLHBPKSOH3OUNWCBIQCFQ,AFSLUKKF3K7FMWODWA6LZ2ZVTWWA,AF7GR2MYNSFD4CNYGBK3FANOGQ5A,AF3WQWGNYVESH32NWB4I25WPG3SA,AFWXZ2W37J27GZLU6RBZZRVJYQ3Q"/>
  </r>
  <r>
    <s v="B09GFWJDY1"/>
    <x v="491"/>
    <s v="Electronics|Headphones,Earbuds&amp;Accessories|Headphones|In-Ear"/>
    <x v="0"/>
    <n v="499"/>
    <n v="1499"/>
    <n v="0.67"/>
    <x v="11"/>
    <n v="9169"/>
    <n v="0.66711140760507004"/>
    <s v="Yes"/>
    <n v="13744331"/>
    <x v="0"/>
    <n v="95.289999999999992"/>
    <s v="AFVD56LA6WDD3SSROFLFQVHLSHJA,AFKGFQ6SM5VJVVFZM7RNLTQ4QFMQ,AFZ2XU2PKUJGH3N6MCYNRFGVUU5A,AHY6XDQNLICAHSOUPBE47XD3UDTA,AE7PU2TS7JOYITZOCZV5YQ2D4LVA,AFDQY2YWCKPDNXKZDTLPJAQ4JO7A,AHOSX5HUOCDZZKOMGTHESXDP4BQQ,AGUBBQWRKM3QWTTVHVOYM4IYMDFQ"/>
  </r>
  <r>
    <s v="B09YV575RK"/>
    <x v="492"/>
    <s v="Electronics|WearableTechnology|SmartWatches"/>
    <x v="0"/>
    <n v="2499"/>
    <n v="9999"/>
    <n v="0.75"/>
    <x v="7"/>
    <n v="9090"/>
    <n v="0.75007500750075007"/>
    <s v="Yes"/>
    <n v="90890910"/>
    <x v="1"/>
    <n v="94.9"/>
    <s v="AGRQVHEZZHU5EBW2ZF254W4VTNYA,AHU6IYP4SSB65XIZJEDAZJGAOBGQ,AELS3TOQKIM3SA35ES73YQY4MCIA,AFUMEYL42TG3CIXNBRCFHRUCCZBA,AHIR6246Y27SKCODQVBVE2H4RVVA,AEREMM7ONA7LBDNGQSLOUJBIPYLA,AG737LKNRE3K2ZWJNPUM3H3ST7TA,AGC7DQDDBKIPBSZYRDPTLKV3LKQA"/>
  </r>
  <r>
    <s v="B09SPTNG58"/>
    <x v="493"/>
    <s v="Home&amp;Kitchen|Heating,Cooling&amp;AirQuality|Fans|CeilingFans"/>
    <x v="1"/>
    <n v="1449"/>
    <n v="2349"/>
    <n v="0.38"/>
    <x v="6"/>
    <n v="9019"/>
    <n v="0.38314176245210729"/>
    <s v="No"/>
    <n v="21185631"/>
    <x v="1"/>
    <n v="94.09"/>
    <s v="AENJBTR2KDJMOAEQA4AROLV244QQ,AE666QCFHN4ZT5Q6YSSL7UXCW7WQ,AGDLBT3JTXVM7MQMJAMRPW7KSN6Q,AFRNTHDPSCZ2ZZR6GCJYOOP3KOLA,AF65AUFKDWACJHKOTBRDRESNCMAQ,AGD7U6UETXAMSDWDHOSIMIAM3HFA,AFCQLKM6YD32YVCRA6NYR6KHLZJQ,AERWYMLTYEXWK43EV6AZADRVEIOA"/>
  </r>
  <r>
    <s v="B08BJN4MP3"/>
    <x v="494"/>
    <s v="Home&amp;Kitchen|Kitchen&amp;HomeAppliances|WaterPurifiers&amp;Accessories|WaterFilters&amp;Purifiers"/>
    <x v="1"/>
    <n v="13999"/>
    <n v="24850"/>
    <n v="0.44"/>
    <x v="0"/>
    <n v="8948"/>
    <n v="0.43665995975855132"/>
    <s v="No"/>
    <n v="222357800"/>
    <x v="1"/>
    <n v="93.88000000000001"/>
    <s v="AGIHTJB62LSES5P47SG25CPSV4IQ,AFLAZ32RGD2TCCZ6RXZSJTOPYUZQ,AGUO5HJBINPLO6XJKQ2PEMYWNJPA,AGNQNBLTVVNAB6NKW25OR3CFEBZQ,AGBLMAZ6GSLLNNDLH7WQPPGKG6YA,AFEC2BL5KGRD3QNBBU7AKNFT3DEA,AHQ3YSPSNJ6PTH7GQ5BAIYDVIQOQ,AEOV5M2XBOTAJ5HEJVKZHDOM2PYQ"/>
  </r>
  <r>
    <s v="B00P93X0VO"/>
    <x v="495"/>
    <s v="OfficeProducts|OfficePaperProducts|Paper|Stationery|Notebooks,WritingPads&amp;Diaries|WireboundNotebooks"/>
    <x v="5"/>
    <n v="114"/>
    <n v="120"/>
    <n v="0.05"/>
    <x v="5"/>
    <n v="8938"/>
    <n v="0.05"/>
    <s v="No"/>
    <n v="1072560"/>
    <x v="2"/>
    <n v="93.58"/>
    <s v="AGPGSHGMGBF6GBOQ7ZXUBQ3IFZJA,AGCTDYXDS2ERAZO6ACV6JTFOHIZA,AHRUFDHGCKZGKT54AVRPZEUTNROQ,AHMN43SPXNEJP5O5QDLMZJXUAECA,AEUDSXTROWKKBDOIXDIPXVUR5GAA,AGM6G35OHG5KQMIRRXHX72G3LK2A,AFRS67BBE6ROLU6SGM626FXNLFNQ,AEEJ44O5YFDJ7ILQI74U7XMNEFIQ"/>
  </r>
  <r>
    <s v="B071R3LHFM"/>
    <x v="496"/>
    <s v="Home&amp;Kitchen|Kitchen&amp;HomeAppliances|SmallKitchenAppliances|MixerGrinders"/>
    <x v="1"/>
    <n v="2899"/>
    <n v="5500"/>
    <n v="0.47"/>
    <x v="4"/>
    <n v="8958"/>
    <n v="0.47290909090909089"/>
    <s v="No"/>
    <n v="49269000"/>
    <x v="1"/>
    <n v="93.38"/>
    <s v="AE5CXOIK2XJRKPRSKOXHICJHG3UQ,AEMURPMQFSRYZ5R7IKBPIGUEES2A,AHIV6ODNO4FNGOPKPP3HBN5O5X4Q,AGUOJUMISWCWPU7XMVMFQJKZ6OKA,AEXWFPDY7TBIL3CFRZO5BEHA76IA,AGR33RA3JZDOYDL7SJBWTHYKLZHA,AGKBZLURQIRK76CSDFFRHIZSUXOA,AHPJA5BHHKC6VNMIPWMB3R66LXGA"/>
  </r>
  <r>
    <s v="B08VFF6JQ8"/>
    <x v="497"/>
    <s v="Electronics|Mobiles&amp;Accessories|MobileAccessories|Chargers|WallChargers"/>
    <x v="0"/>
    <n v="1219"/>
    <n v="1699"/>
    <n v="0.28000000000000003"/>
    <x v="0"/>
    <n v="8891"/>
    <n v="0.28251912889935255"/>
    <s v="No"/>
    <n v="15105809"/>
    <x v="1"/>
    <n v="93.31"/>
    <s v="AH6ATQVI2YBUXDHJEADXMVOBBT2Q,AHXO4AUAOUTAX3SLS25652BOVQGA,AGFXT5AP3OGXVESL6CATDNFL3U2Q,AGIFAPAG7ZOUZL7QOBEUSHIYQHPQ,AHLDMLQTWAHHYBUVIS2J7LU4U7BA,AH3E4JX5L3FJKASHZNBWYRLK7FWA,AH4BNIVAY3WHHW7YVDRUQZBSUX3Q,AFOETT7EEXRU3TJKS7XWPRW2WMLQ"/>
  </r>
  <r>
    <s v="B09GP6FBZT"/>
    <x v="498"/>
    <s v="Electronics|Mobiles&amp;Accessories|MobileAccessories|Maintenance,Upkeep&amp;Repairs|ScreenProtectors"/>
    <x v="0"/>
    <n v="299"/>
    <n v="999"/>
    <n v="0.7"/>
    <x v="2"/>
    <n v="8891"/>
    <n v="0.70070070070070067"/>
    <s v="Yes"/>
    <n v="8882109"/>
    <x v="0"/>
    <n v="93.21"/>
    <s v="AGPLH6XWDVSULDCZOFJRM6XNTNXQ,AGJA524SLTMC75HT355BYHZ4SYZQ,AHKBD2IJWFB65Y2C2W4J2VOMZQ6Q,AGKPXBE2NL6FYBQESVEHL3RA6X5A,AFKTDJKT5X5JYXWOH5SMI7ZBB42A,AFN6SNPXWBPQF3LKVCMEV42Z66EA,AHBOEAQIX4ZVKW7XTBDVCH3CWVSA,AFWQEIDPK36M5BVEIU5MXV4HEMEQ"/>
  </r>
  <r>
    <s v="B07N2MGB3G"/>
    <x v="499"/>
    <s v="Home&amp;Kitchen|Kitchen&amp;HomeAppliances|SmallKitchenAppliances|OvenToasterGrills"/>
    <x v="1"/>
    <n v="1699"/>
    <n v="1999"/>
    <n v="0.15"/>
    <x v="1"/>
    <n v="8873"/>
    <n v="0.15007503751875939"/>
    <s v="No"/>
    <n v="17737127"/>
    <x v="1"/>
    <n v="92.83"/>
    <s v="AH4WZKCWB4OVUG2LZUAFGWSVS4WQ,AGR2F7Q2IMX7SXVQ3FE6EKNYPPJA,AEJF5A6THJTEEMQ567QOL56EGM7Q,AF4U5DZT3ZHTXHRKEL57ZPBZFF2A,AFZ3VECWAVRV5NH6BCMVMAN3YO6A,AFTFOKKNZPW4QEUQGKTB65FF6ZAQ,AEK4UQMVF6PAOC7IYVVOF3SE7PYQ,AECOJHWYPDNQKUVPWJ5LW3W4WRXQ"/>
  </r>
  <r>
    <s v="B097XJQZ8H"/>
    <x v="500"/>
    <s v="Home&amp;Kitchen|Kitchen&amp;HomeAppliances|SmallKitchenAppliances|MixerGrinders"/>
    <x v="1"/>
    <n v="2464"/>
    <n v="6000"/>
    <n v="0.59"/>
    <x v="1"/>
    <n v="8866"/>
    <n v="0.58933333333333338"/>
    <s v="Yes"/>
    <n v="53196000"/>
    <x v="1"/>
    <n v="92.759999999999991"/>
    <s v="AFJVAVYH2K6VUCTNLA5HZ45VQFKA,AGGWXZI3DYEKKDM4B36R7ZJJKAUA,AEKJDZK63IDTROMID4JMKGJHSULQ,AGQYYNEUBQWWEQBNYIUC53RFACNA,AF43RF5XBMHJAMI2FG34NN3L7IIQ,AGU35SVLLAC34EAVBSRUVTK67DFA,AHKMF4W5DDK3NQY3YUKMZNNLPS7Q,AE5IO4H7IZTRJPKIO4L6DMQ76GGA"/>
  </r>
  <r>
    <s v="B09XJ5LD6L"/>
    <x v="501"/>
    <s v="Electronics|Mobiles&amp;Accessories|Smartphones&amp;BasicMobiles|Smartphones"/>
    <x v="0"/>
    <n v="23999"/>
    <n v="32999"/>
    <n v="0.27"/>
    <x v="6"/>
    <n v="8866"/>
    <n v="0.27273553744052847"/>
    <s v="No"/>
    <n v="292569134"/>
    <x v="1"/>
    <n v="92.56"/>
    <s v="AFBLFBJHOW7CQX62SQP7S3QJCFVA,AHRPOOH37D4FX5UHQEWKJ5RL4DVA,AGYYGL7JDT7YHKFH7HKAQH5DPBFQ,AGB77J7O6BH5OYGIU5PPZNLCB64A,AFUPOIQZH7NDPJN6S2SA7FUJUC5Q,AHIUAO5XZ6A6KCCQVX7IX2DWQSAQ,AGPM77A4UXCNYQ6QY527N3FQGXCA,AGTXMLVIUZKUII7RXIDLLIN4TLZA"/>
  </r>
  <r>
    <s v="B08W56G1K9"/>
    <x v="502"/>
    <s v="Computers&amp;Accessories|Accessories&amp;Peripherals|Cables&amp;Accessories|CableConnectionProtectors"/>
    <x v="2"/>
    <n v="99"/>
    <n v="999"/>
    <n v="0.9"/>
    <x v="1"/>
    <n v="8751"/>
    <n v="0.90090090090090091"/>
    <s v="Yes"/>
    <n v="8742249"/>
    <x v="2"/>
    <n v="91.61"/>
    <s v="AFNGZSZUISNZ2SMAN3L3OALQXS2Q,AEL2T4V2QAHYRIJ6BPMOETWMGLIQ,AHEU57WSVYX3MYVUTKXND7722D6Q,AH7GSAGP2FWNNWZHN7Q56Z2AWLVQ,AGIHBFWNPMXWTJOAUVEHA23XKOBQ,AE54CJHDDTC3JOR6UCSVK4UCZTTA,AHXT34K7Q5XLB7MNGS4NFI2VBMVA,AHTP47A2GMNACDBEPESZBPCQI2UQ"/>
  </r>
  <r>
    <s v="B01D5H90L4"/>
    <x v="503"/>
    <s v="Electronics|HomeTheater,TV&amp;Video|Accessories|Cables|HDMICables"/>
    <x v="0"/>
    <n v="299"/>
    <n v="700"/>
    <n v="0.56999999999999995"/>
    <x v="0"/>
    <n v="8714"/>
    <n v="0.57285714285714284"/>
    <s v="Yes"/>
    <n v="6099800"/>
    <x v="0"/>
    <n v="91.54"/>
    <s v="AGLYU2PCAJAWMX2SQ7Z44TQCOB5A,AGDRICXTUNSMXWXMHQLN6OCXUMLA,AGSXMG2VUWYJ37O2V2GTTXLBETQA,AFEWCMFADY4UQITWK5LT2T7RG4UA,AGWS7IVUSEUAAU7PS2FBIPJEDX3A,AF34BSUCKPG3GK6ZXXDGJ7VMWZCQ,AF6Z372PW3REL4X6S6TJC6Y3RLIQ,AHEF5MO5EL3COCLOZA23CFG4IKVQ"/>
  </r>
  <r>
    <s v="B07ZKD8T1Q"/>
    <x v="504"/>
    <s v="Computers&amp;Accessories|NetworkingDevices|Routers"/>
    <x v="2"/>
    <n v="1499"/>
    <n v="2999"/>
    <n v="0.5"/>
    <x v="3"/>
    <n v="8656"/>
    <n v="0.50016672224074687"/>
    <s v="Yes"/>
    <n v="25959344"/>
    <x v="1"/>
    <n v="91.06"/>
    <s v="AF757N27JM5UZFJ3TS5FVGBYVMDA,AEMZHQJZLLZE7YLSPHME5ZJUOQ6A,AGTQADVKZIITNOSSU2VHYAEEZ7WQ,AG5QL2X7ZDWB3GK34SRUZTAXKO2Q,AFVEPSR3NXA6IPMGBTDRZNB6TY7Q,AFDLI3P4HU4RJGHXBV5X4UBM7ZLA,AGSYEEI6BBNNWJDYAHK22EYCPKQQ,AGNR2DWHR4DRJVRRUOZTUU4EY5RA"/>
  </r>
  <r>
    <s v="B00LZLQ624"/>
    <x v="505"/>
    <s v="OfficeProducts|OfficePaperProducts|Paper|Stationery|Notebooks,WritingPads&amp;Diaries|WireboundNotebooks"/>
    <x v="5"/>
    <n v="157"/>
    <n v="160"/>
    <n v="0.02"/>
    <x v="3"/>
    <n v="8618"/>
    <n v="1.8749999999999999E-2"/>
    <s v="No"/>
    <n v="1378880"/>
    <x v="2"/>
    <n v="90.68"/>
    <s v="AF3GETWWBGMLASY2KKNNBS2VO6DQ,AEZPNXZLF5U7XEX6TOW3J56C3XDA,AF772O5YC4ZR6O2Y4VMIWTWEZMPA,AECNKBFNUZ5AY4RLJIYQOHMMKQVA,AH7MHPNMOPCXJHV56ITYG5BNCVNA,AGVVJUVII5T3HT6O5F7YHQNOXCPA,AGEDNYHQPV3GSF7ZKA3WWGDLKGGQ,AEDVHCTFRSHLBEEGFK3H45GATQFA"/>
  </r>
  <r>
    <s v="B0752LL57V"/>
    <x v="506"/>
    <s v="OfficeProducts|OfficeElectronics|Calculators|Basic"/>
    <x v="5"/>
    <n v="440"/>
    <n v="440"/>
    <n v="0"/>
    <x v="3"/>
    <n v="8610"/>
    <n v="0"/>
    <s v="No"/>
    <n v="3788400"/>
    <x v="0"/>
    <n v="90.6"/>
    <s v="AFCKVOFM46DHVEVU7M4ABUCXDLLQ,AH6ROKDEOWF5LFGRK4GWLYNSO6YQ,AGWSJPW7AT2OTWNRZGKCMRT4TPYA,AFX3S2XJA42O4HP6JF2F2MM5XGFA,AHZJIQSIZULMCKUVKKUV7WG5PEKA,AGSOOGPVVNTJXHSJK7FBA7ZJHIHQ,AE5BCR4FI23IPEGD3ZSDWOGO4ALQ,AGJ64A22CHS6NGAE6LD7G7PHCYKQ"/>
  </r>
  <r>
    <s v="B07L5L4GTB"/>
    <x v="507"/>
    <s v="Computers&amp;Accessories|Printers,Inks&amp;Accessories|Inks,Toners&amp;Cartridges|InkjetInkCartridges"/>
    <x v="2"/>
    <n v="309"/>
    <n v="404"/>
    <n v="0.24"/>
    <x v="0"/>
    <n v="8614"/>
    <n v="0.23514851485148514"/>
    <s v="No"/>
    <n v="3480056"/>
    <x v="0"/>
    <n v="90.54"/>
    <s v="AEQGYJXCSCCNZSPU6KO2ROAMEJXA,AFAXMU7HOTIJ56JF2AK52OFSTR5A,AEDN6ICRLDC6CVKYHK3F5747TF7Q,AEDKALHSURZRICZ2LRUS4QMUGK5A,AHG53EP2KNCQJLYG56QPMWGNY3MA,AF2C67JL7AXARCQIW5JJGKTMIWQQ,AGPWV7WDFN56ZITTHJJTONXPBBGA,AGDVP275BZYGQLMEGEB3RSVZUS2Q"/>
  </r>
  <r>
    <s v="B08VS3YLRK"/>
    <x v="508"/>
    <s v="Electronics|Mobiles&amp;Accessories|MobileAccessories|Chargers|WallChargers"/>
    <x v="0"/>
    <n v="529"/>
    <n v="1499"/>
    <n v="0.65"/>
    <x v="1"/>
    <n v="8599"/>
    <n v="0.64709806537691794"/>
    <s v="Yes"/>
    <n v="12889901"/>
    <x v="1"/>
    <n v="90.089999999999989"/>
    <s v="AE5X7F5K6HASKKQZGUJEF3VZFRRQ,AEKVSWRDHUU76ES43EFWKAWTDYGQ,AF2CYQ4QUO4JYJDIRRB5R3YZHYCA,AGXAFZHSGPYKI3IF3CUMM3FKCT3A,AF5H5CZXXSPIJL6A7CRZRJQPMJWQ,AFMFLXBICTWGULWCOSXF6BRBQCNQ,AHUVRK6VJOSRKW2RAD6PXS4YVCUA,AGP365OHRJ23BJZKPU3GJ7NVQHVA"/>
  </r>
  <r>
    <s v="B0B8SSZ76F"/>
    <x v="509"/>
    <s v="Computers&amp;Accessories|Accessories&amp;Peripherals|Cables&amp;Accessories|Cables|USBCables"/>
    <x v="2"/>
    <n v="799"/>
    <n v="1999"/>
    <n v="0.6"/>
    <x v="5"/>
    <n v="8583"/>
    <n v="0.60030015007503756"/>
    <s v="Yes"/>
    <n v="17157417"/>
    <x v="1"/>
    <n v="90.03"/>
    <s v="AHXJZSVEOLZI5RBMJNOHPVSA2DNA,AGM3M7VSW4O2MBOMCFV7EQAY5ZLA,AFLTI23AJOP4G45H4KOUBGB64JZQ,AH2GTLVFFJBTLSGZ2CBTOK7C4NAQ,AFJ5KPIQGTPRDIYT4PGZCUN63SHQ,AGFGCIGENNJTFHE6ROZW3R43AI7A,AELDTBTLLQ2OITCG4BQTQWCJ2Z2A,AEBAKTSBJSTQP4QYDTXHO7LZDWTA"/>
  </r>
  <r>
    <s v="B08D64C9FN"/>
    <x v="510"/>
    <s v="Computers&amp;Accessories|Accessories&amp;Peripherals|PCGamingPeripherals|GamingMice"/>
    <x v="2"/>
    <n v="575"/>
    <n v="2799"/>
    <n v="0.79"/>
    <x v="5"/>
    <n v="8537"/>
    <n v="0.7945694891032512"/>
    <s v="Yes"/>
    <n v="23895063"/>
    <x v="1"/>
    <n v="89.570000000000007"/>
    <s v="AGXE2OEXIRBIE4WCKGQYVF4ZY5OQ,AE76DJPCEWHN2OTAI3SQR6WIPB6A,AF5SIAJE5YC2OYZFZZXRUTCQI2CQ,AEJ6Q7R4JYX6VAWBWTCZQ2BATFYA,AG3I2ANE4UBBMC5AH34BVK2STVZA,AECKINXPQ25FT226Z26A5P6WM4DA,AENR3S7MIPA25OAPDZHF3SYFMRSQ,AF3C2ZU2DQCZ6VXFRECIHFFYMZKA"/>
  </r>
  <r>
    <s v="B07GLNJC25"/>
    <x v="511"/>
    <s v="Computers&amp;Accessories|Accessories&amp;Peripherals|USBHubs"/>
    <x v="2"/>
    <n v="330"/>
    <n v="499"/>
    <n v="0.34"/>
    <x v="8"/>
    <n v="8566"/>
    <n v="0.33867735470941884"/>
    <s v="No"/>
    <n v="4274434"/>
    <x v="0"/>
    <n v="89.36"/>
    <s v="AFTZBO4S2Z7Q6UL72EUKGZRTVB6Q,AHKUVXCYKFWABRPLWPL443YZWRSA,AFRHLDDQVRCWCMDMWG44BGILASLQ,AEYPS7OXOCZW6EHN3CGLBMES2IEQ,AG36G3XPHERLKRDG7XYQ2IWJWPIQ,AHQ6JV4TKZKOSAQ6TQ3IAQW74MMQ,AHCCFBKMNPTBDV2XEM4UTUKRCEPA,AGC2F645OAT43MZ3FMQT5EWJ7RBQ"/>
  </r>
  <r>
    <s v="B07WJXCTG9"/>
    <x v="512"/>
    <s v="Home&amp;Kitchen|Kitchen&amp;HomeAppliances|SmallKitchenAppliances|Kettles&amp;HotWaterDispensers|ElectricKettles"/>
    <x v="1"/>
    <n v="699"/>
    <n v="1345"/>
    <n v="0.48"/>
    <x v="6"/>
    <n v="8446"/>
    <n v="0.48029739776951674"/>
    <s v="No"/>
    <n v="11359870"/>
    <x v="1"/>
    <n v="88.36"/>
    <s v="AHGFUWNO5JO5V5DUDHKMWTLNP5HA,AE5M7SPRDYEU6EPXVXHFGAS3WZXQ,AHVJBPTSYB54ISNJO3RFYLHEVUVQ,AHN7GHEZKML6JVIVYWBWABE7O5TQ,AHHCVLPZJDMVTNXUP3HJK3YIFDFA,AF3MKLAVO72PML63OAC3KF7F5L3Q,AEIJ2WAYER5T4QYWGJINFMXVV5JA,AGL5Z4GVIBTUZX3GXZFXEFSQC7EA"/>
  </r>
  <r>
    <s v="B07WHS7MZ1"/>
    <x v="513"/>
    <s v="Electronics|Mobiles&amp;Accessories|Smartphones&amp;BasicMobiles|Smartphones"/>
    <x v="0"/>
    <n v="29990"/>
    <n v="39990"/>
    <n v="0.25"/>
    <x v="2"/>
    <n v="8399"/>
    <n v="0.25006251562890724"/>
    <s v="No"/>
    <n v="335876010"/>
    <x v="1"/>
    <n v="88.289999999999992"/>
    <s v="AEYESC4XEIJ23NANPR3BK2GGXS2A,AH5ZM42ZT35ZFEILY444IJR5KRXQ,AHHUUUD4XBXYHTWDGSEQGER6S5ZA,AGEJRNVD42CVJLY6QQULGJVX6J6Q,AHYCGGRP7XQVIYP6NRVZI6A7FH2A,AFMG67GYJL44TDSFMSA2OFXMGTQA,AH72QVCCGUXFHEAFLJB2IHSIDGWA,AHWAEDGCATZFN3QCEBZVXCLIRDTA"/>
  </r>
  <r>
    <s v="B00GZLB57U"/>
    <x v="514"/>
    <s v="Computers&amp;Accessories|Accessories&amp;Peripherals|Cables&amp;Accessories|Cables|EthernetCables"/>
    <x v="2"/>
    <n v="238"/>
    <n v="699"/>
    <n v="0.66"/>
    <x v="0"/>
    <n v="8372"/>
    <n v="0.65951359084406291"/>
    <s v="Yes"/>
    <n v="5852028"/>
    <x v="0"/>
    <n v="88.12"/>
    <s v="AEMEBARDKUUI7MQSY2HXMC2DCT4A,AH36CGQ26U2XBH5AOGHYNKL5Q2OA,AFN2QOA5EGEBINN5RMANWEVQNMYA,AGLYWTUJ7XAWSKGMRXZEMUHNN3QA,AFRAZBKDRASUEHTVFD2LOQLK7DCQ,AEP7EC356VG6MRFKXMOMUB7P54XA,AH4QHKISYAAMVDYY7BKOAN2BNLAQ,AHKEJNX6BD23WELVKN25GORPR2NA"/>
  </r>
  <r>
    <s v="B08JW1GVS7"/>
    <x v="515"/>
    <s v="Electronics|Mobiles&amp;Accessories|MobileAccessories|Chargers|PowerBanks"/>
    <x v="0"/>
    <n v="2179"/>
    <n v="3999"/>
    <n v="0.46"/>
    <x v="7"/>
    <n v="8380"/>
    <n v="0.45511377844461115"/>
    <s v="No"/>
    <n v="33511620"/>
    <x v="1"/>
    <n v="87.8"/>
    <s v="AH3HLGFYASB5KSFZRSQVOQF5BKKA,AGTPV3RAU44JP5BCX4LCQJD4WVLQ,AHPI2KLLZMZK5CGEZ6ILSIA4FHJQ,AEZZW5Z3LUJUY5RPYIDDTT64QVQA,AHBEND2UUAP6UNJZVH72H7FKZSMA,AHLQIXPRTNN5L6C3CBOUFKA5BJ6Q,AFJVOXOQOKVDW2MJ24CT2NJD6Q7Q,AELCTVZ7X3OEG62M4JR2TL2VCHDQ"/>
  </r>
  <r>
    <s v="B07GXPDLYQ"/>
    <x v="516"/>
    <s v="Home&amp;Kitchen|Kitchen&amp;HomeAppliances|SmallKitchenAppliances|HandBlenders"/>
    <x v="1"/>
    <n v="249"/>
    <n v="499"/>
    <n v="0.5"/>
    <x v="14"/>
    <n v="8427"/>
    <n v="0.50100200400801598"/>
    <s v="Yes"/>
    <n v="4205073"/>
    <x v="0"/>
    <n v="87.57"/>
    <s v="AHMFATKIPX3KHDWWE63O3F5UM3DA,AFKMOTBVCZEGAYHCXPFHV4PFTD3A,AGGH7NCERRPXKHPP6E4WC7RFWO4A,AGEWO7FPEHZGQ5BE5EA74C32GCPQ,AF7LH47LBG5ORFG2V4LDGVM7IJQQ,AH7OVX5ZLGYOQAEYLGW6GTEW7DVA,AGZPS6UBMMPBTMNAETWPQEHSXKYA,AEX7B6KZABJXFXZJRIAGCYLDKM7Q"/>
  </r>
  <r>
    <s v="B07HZ2QCGR"/>
    <x v="517"/>
    <s v="Computers&amp;Accessories|Accessories&amp;Peripherals|Cables&amp;Accessories|Cables|USBCables"/>
    <x v="2"/>
    <n v="350"/>
    <n v="599"/>
    <n v="0.42"/>
    <x v="6"/>
    <n v="8314"/>
    <n v="0.41569282136894825"/>
    <s v="No"/>
    <n v="4980086"/>
    <x v="0"/>
    <n v="87.04"/>
    <s v="AFY3XWUSTQABIV5OERXNLAPIZBTA,AFDIP7UX2AVN7Q42UVSPWBZDSKJQ,AF2UJQYDINULS75GB476GZ3F5HKA,AFBYRGPVHQDBRHAQHZYD5JCR2VMQ,AF5MN6PWXNKK5XXQPOD3TDRDO2YQ,AHEKP6OARUMDVOTRLNM73MQ2LYSA,AEV34N6R33BELH7SXLEZFWBCMJ3Q,AE4YIOCA5OVDV3GCCYFIJZ3XEKCA"/>
  </r>
  <r>
    <s v="B083RCTXLL"/>
    <x v="518"/>
    <s v="Computers&amp;Accessories|Accessories&amp;Peripherals|Keyboards,Mice&amp;InputDevices|Mice"/>
    <x v="2"/>
    <n v="681"/>
    <n v="1199"/>
    <n v="0.43"/>
    <x v="5"/>
    <n v="8258"/>
    <n v="0.43202668890742285"/>
    <s v="No"/>
    <n v="9901342"/>
    <x v="1"/>
    <n v="86.78"/>
    <s v="AGQOIAAECVPLYNBEMZOCS6GKZWDA,AHGAVBUAPBB646EUCPJNUADKTLAA,AHG4ON6JILVZZJIB7VNEWDGQSMZA,AEOMSGRZI2GBBBATYNQ2IXWGXWGQ,AGLEATI6IBYVUFPSA2LAFAVI4ERA,AEAEURMVDILS5FIOXHO3U5UK7GCA,AF65ARGLPJKDMEKC4YE6J6TTE3GQ,AEJULQXD34VV2C2AACLTB44MWEXA"/>
  </r>
  <r>
    <s v="B01JOFKL0A"/>
    <x v="519"/>
    <s v="Computers&amp;Accessories|Printers,Inks&amp;Accessories|Printers"/>
    <x v="2"/>
    <n v="5299"/>
    <n v="6355"/>
    <n v="0.17"/>
    <x v="6"/>
    <n v="8280"/>
    <n v="0.16616837136113297"/>
    <s v="No"/>
    <n v="52619400"/>
    <x v="1"/>
    <n v="86.7"/>
    <s v="AHV4RBRC5YCXKIOQC2Y4PFTQPZJQ,AEXNDM5WOVFGYVZEG5WIZCIJVN6Q,AFU42F26AWWMHVXXPQBCV3TMJCQA,AHRL6UH5ZPAO25IZNBKRHIBU75MQ,AFNKZKUMVGEZPPAHKKX66IV6RJ6Q,AEK6GCTCP57ROUFQRMAH5X3NVLOQ,AEMKNUIMZACX7TT5FMUOPSS5YNMQ,AE47Z7OIMUONNOFNS74AL5G3SEUQ"/>
  </r>
  <r>
    <s v="B082T6V3DT"/>
    <x v="520"/>
    <s v="Computers&amp;Accessories|Accessories&amp;Peripherals|Cables&amp;Accessories|Cables|USBCables"/>
    <x v="2"/>
    <n v="799"/>
    <n v="2100"/>
    <n v="0.62"/>
    <x v="2"/>
    <n v="8188"/>
    <n v="0.61952380952380948"/>
    <s v="Yes"/>
    <n v="17194800"/>
    <x v="1"/>
    <n v="86.179999999999993"/>
    <s v="AFWJSD4AVIM6DC3YA63G2QPENQSQ,AGKSW3FNH3REYN3OKPKJN4KWXLMQ,AEI7HJU4RFV6NR5WSRDQV5ZSRYSA,AGFN3SLEECW6DYL2CVGLIHJCVVHA,AGY7ZX7WDDSGAZJBPPS3MCIL7U7A,AEX422U2J6S45PAKDJIFJB7WNVLQ,AEHU6ETDR7HVQOGLKITDETHZEO7A,AE7VL5JTR7ZZ67UPBM6KP2NYEOYQ"/>
  </r>
  <r>
    <s v="B002PD61Y4"/>
    <x v="521"/>
    <s v="Computers&amp;Accessories|NetworkingDevices|NetworkAdapters|WirelessUSBAdapters"/>
    <x v="2"/>
    <n v="507"/>
    <n v="1208"/>
    <n v="0.57999999999999996"/>
    <x v="1"/>
    <n v="8131"/>
    <n v="0.58029801324503316"/>
    <s v="Yes"/>
    <n v="9822248"/>
    <x v="1"/>
    <n v="85.41"/>
    <s v="AGA2PZGWMQIRA46VYOTICFE7KCBA,AHI2QJ4CLTCQWACDIC2LDFJPDAPA,AEXAFY7V2ZRZI2GD2J6KDOWBZUBQ,AHAEBXTXQDY355AGFMFX3Z2VAAUQ,AETRIARSUFSMNG5LFJZMW6CBJMMQ,AEHQQTEDMSXRGSBDDEIH3JF4AOMQ,AGMG74N6WQGI376W7GEJJ4XD3ARQ,AG7QMBEFFY2LJJKKEVWMJU2BMNRQ"/>
  </r>
  <r>
    <s v="B01DGVKBC6"/>
    <x v="522"/>
    <s v="Computers&amp;Accessories|Accessories&amp;Peripherals|Cables&amp;Accessories|Cables|EthernetCables"/>
    <x v="2"/>
    <n v="287"/>
    <n v="499"/>
    <n v="0.42"/>
    <x v="0"/>
    <n v="8076"/>
    <n v="0.42484969939879758"/>
    <s v="No"/>
    <n v="4029924"/>
    <x v="0"/>
    <n v="85.160000000000011"/>
    <s v="AGFSOG7QWOQRQTDVWUVK4WPOPHSA,AG6UPQFCRHSQODIOVIMER3P47VQA,AFY66NURTOX762MUCC6G4QMEBE3Q,AE3NPJLVC2YRPBNFICNMX5ZB6MEA,AGAZYH7WC2DAX4C5Q2IJ3QNNTXKQ,AEBVNEPJTREFKWKSVGGA4OTLKF3A,AGCLISGESOSSRSZW6ATE4IHBDFZQ,AH6BK2HIRJPBQKUMSL42RVA2UCVA"/>
  </r>
  <r>
    <s v="B07QDSN9V6"/>
    <x v="523"/>
    <s v="Home&amp;Kitchen|Kitchen&amp;HomeAppliances|SmallKitchenAppliances|Kettles&amp;HotWaterDispensers|ElectricKettles"/>
    <x v="1"/>
    <n v="699"/>
    <n v="1595"/>
    <n v="0.56000000000000005"/>
    <x v="1"/>
    <n v="8090"/>
    <n v="0.56175548589341695"/>
    <s v="Yes"/>
    <n v="12903550"/>
    <x v="1"/>
    <n v="85"/>
    <s v="AFBFA6KBCRGWVDW4KGK4IGLOZOMQ,AGWE57ZFO2W7KE4W6DUUKGFDFS2A,AHDEJNJ2AC2S56IT72GATCSDCD5A,AG22NVWB5NWRKIG3YU3FV547ATKQ,AFX5MLF4YHBERVPZOKYPHY3KYYYA,AFVAWKSZHBYC7JWPLEDGHUTTOPBQ,AEBDNHLXROGGOSFVHA76BYKSNO4A,AEEGGTGGYA4JE55NEKYL4DOOZANA"/>
  </r>
  <r>
    <s v="B00LHZW3XY"/>
    <x v="524"/>
    <s v="OfficeProducts|OfficePaperProducts|Paper|Stationery|Notebooks,WritingPads&amp;Diaries|CompositionNotebooks"/>
    <x v="5"/>
    <n v="125"/>
    <n v="180"/>
    <n v="0.31"/>
    <x v="0"/>
    <n v="8053"/>
    <n v="0.30555555555555558"/>
    <s v="No"/>
    <n v="1449540"/>
    <x v="2"/>
    <n v="84.93"/>
    <s v="AGKET6EBMS4XL3NJXMR2JOPTFO5A,AEWBMDGEZ4X45MQ755DGGWVOA5PQ,AEDWE7SRSLUC4O4UBDVW2PG6RALA,AGP2G2TDF5Q5HZECH6MKPXWAFWDA,AHHLEAFO3POG5JSN5OBR6S23N3PQ,AGNPEDP5PPB3WS77KHG6YFLDZRUA,AGEZS5T62DR6CMVOT6PTWIKB5G2A,AEXIQRY2ZR6B6GRHEYZEMLUEUAQA"/>
  </r>
  <r>
    <s v="B07SLNG3LW"/>
    <x v="525"/>
    <s v="Home&amp;Kitchen|Kitchen&amp;HomeAppliances|Vacuum,Cleaning&amp;Ironing|Vacuums&amp;FloorCare|Vacuums|Wet-DryVacuums"/>
    <x v="1"/>
    <n v="3859"/>
    <n v="10295"/>
    <n v="0.63"/>
    <x v="6"/>
    <n v="8095"/>
    <n v="0.62515784361340454"/>
    <s v="Yes"/>
    <n v="83338025"/>
    <x v="1"/>
    <n v="84.850000000000009"/>
    <s v="AE6YWSEP7SYHCL2F5WLM3JLAPTDA,AGMOSQZYENCGDYQFYZG76EYEMCGA,AF33L2INL2ERR46KPNMQ6R5BRYXQ,AG247WO5BV4INTTCQ3H35SSEPVJQ,AER4JBQGMSVBHQGHMB6GOMU3BS3A,AGTJV66YYDYUYNBXEY2LCR7M5O5A,AHJDJPODT66LJAPROAV3ENMD4PLA,AGL5JWV3DFJIR6T23UKXMUS7BQTA"/>
  </r>
  <r>
    <s v="B00J5DYCCA"/>
    <x v="526"/>
    <s v="Home&amp;Kitchen|Heating,Cooling&amp;AirQuality|Fans|ExhaustFans"/>
    <x v="1"/>
    <n v="1399"/>
    <n v="1890"/>
    <n v="0.26"/>
    <x v="7"/>
    <n v="8031"/>
    <n v="0.25978835978835979"/>
    <s v="No"/>
    <n v="15178590"/>
    <x v="1"/>
    <n v="84.31"/>
    <s v="AF2JQCLSCY3QJATWUNNHUSVUPNQQ,AFDMLUXC5LS5RXDJSJJRHNBURIVQ,AHMWJ32LQF2YEADFPUML4EKXUC3Q,AFXERFNWKFFWECCPZJBRP2N23XJA,AG74HALEHHRAVFNXFHBM75RWZD6Q,AEDOS7O5DUVDYA7EHU6VERPRAFMA,AFKWDCNGBBYBDQBKMFJUVJYY77XQ,AGQCHAIK5FZZOA67FTG7HET7VVJQ"/>
  </r>
  <r>
    <s v="B071VNHMX2"/>
    <x v="527"/>
    <s v="Home&amp;Kitchen|Kitchen&amp;HomeAppliances|SmallKitchenAppliances|Pop-upToasters"/>
    <x v="1"/>
    <n v="2095"/>
    <n v="2095"/>
    <n v="0"/>
    <x v="3"/>
    <n v="7949"/>
    <n v="0"/>
    <s v="No"/>
    <n v="16653155"/>
    <x v="1"/>
    <n v="83.99"/>
    <s v="AHX5COLYUD4DO3WUMFCOQ47NPJFQ,AFZZF7APWEI5WIVALP3CW2M224VQ,AEDMCNDDE56FCVUPTKNCDFKM26NA,AFIHBS3KY7XZ2DGYYEIQ66UHBX4Q,AH7ZATBNY5PTPNUPHFBVKZGW646Q,AG6IV4AS3MF5FG3VYPZOG3ACGNLA,AEAYAWNX73JL6XLLTZIBP3WRPGXA,AG6BE54C5GMY47O4FSBWFNFTOGLA"/>
  </r>
  <r>
    <s v="B097MKZHNV"/>
    <x v="528"/>
    <s v="Home&amp;Kitchen|Heating,Cooling&amp;AirQuality|WaterHeaters&amp;Geysers|InstantWaterHeaters"/>
    <x v="1"/>
    <n v="2949"/>
    <n v="4849"/>
    <n v="0.39"/>
    <x v="5"/>
    <n v="7968"/>
    <n v="0.39183336770468136"/>
    <s v="No"/>
    <n v="38636832"/>
    <x v="1"/>
    <n v="83.88000000000001"/>
    <s v="AGAJXGDRTICIRCARGVACQLPWIFMA,AHAKYUK7XTHBF4GTP2BGSXCFIE2A,AHFGDVDHTJKY6CD6ALJ7QYIXHRLQ,AGPSJBF6CTEE4MJG3X5Z3DMJEJZA,AFAOU74I45ATGV4STWGKFXBRHODA,AFO7RG5625GORMOYYYTBYXYCUDHA,AF3776HZNNRKUL4UWNIVU4Z6ZVZQ,AH2XARVUUCZGIBNTL4MQQWNRYABA"/>
  </r>
  <r>
    <s v="B01M5B0TPW"/>
    <x v="529"/>
    <s v="Home&amp;Kitchen|Kitchen&amp;HomeAppliances|SmallKitchenAppliances|MiniFoodProcessors&amp;Choppers"/>
    <x v="1"/>
    <n v="1819"/>
    <n v="2490"/>
    <n v="0.27"/>
    <x v="0"/>
    <n v="7946"/>
    <n v="0.26947791164658635"/>
    <s v="No"/>
    <n v="19785540"/>
    <x v="1"/>
    <n v="83.86"/>
    <s v="AGXV3SLRVNDIMF34OAZ3FYMCV7DQ,AHCJWI5KSDFQ6AGUKQDLZD7N2KGA,AHIY6OJMTRL7DOBFBAIJSJ5NQU7Q,AELCD2X4OYQWZDW24WP73RIX3CMQ,AGC7TKRMPSSFNK3OYGLFFOIHTTMQ,AEVXGIZBVYUMJBALJWOCBUI525MQ,AGMMRB4KCBUH7UG6WDXTJH4TTVBA,AFAUAE5SWPAMT4HP5SG7TPGXPJNQ"/>
  </r>
  <r>
    <s v="B08CNLYKW5"/>
    <x v="530"/>
    <s v="Home&amp;Kitchen|Kitchen&amp;HomeAppliances|SmallKitchenAppliances|MixerGrinders"/>
    <x v="1"/>
    <n v="1699"/>
    <n v="3398"/>
    <n v="0.5"/>
    <x v="4"/>
    <n v="7988"/>
    <n v="0.5"/>
    <s v="Yes"/>
    <n v="27143224"/>
    <x v="1"/>
    <n v="83.679999999999993"/>
    <s v="AFIVMIYDHVSWUJ77XS632R7TSN6A,AE5PSEM6HJVUV5QNHJVA7RRSLNVA,AHNWJSDCHTTUYK5WOJBU2YKTR3IA,AEKDDCDBJEPCINQLCPOG33CGEZ6A,AGMYHDB65TQJ72JNLCDSU7RTYDFQ,AGYELK56Z7JKZAKVNPGUEI4TGRUQ,AG5CGZYQFXZAC3I63JBZ3K424DRQ,AHNWVF7BXDF76ZZFCIHJ4WW4CWDA"/>
  </r>
  <r>
    <s v="B096MSW6CT"/>
    <x v="531"/>
    <s v="Computers&amp;Accessories|Accessories&amp;Peripherals|Cables&amp;Accessories|Cables|USBCables"/>
    <x v="2"/>
    <n v="199"/>
    <n v="1899"/>
    <n v="0.9"/>
    <x v="6"/>
    <n v="7928"/>
    <n v="0.8952080042127436"/>
    <s v="Yes"/>
    <n v="15055272"/>
    <x v="2"/>
    <n v="83.18"/>
    <s v="AGU3BBQ2V2DDAMOAKGFAWDDQ6QHA,AESFLDV2PT363T2AQLWQOWZ4N3OA,AHTPQRIMGUD4BYR5YIHBH3CCGEFQ,AEUVWXYP5LT7PZLLZENEO2NODPBQ,AHC7MPW55DOO6WNCOQVA2VHOD26A,AFDI6FRPFBTNBG7BAEB7JDJSMKDQ,AFQKCEEEKXCOHTDG4WUN3XPPHJQQ,AHKUUFNMBZIDLSSPA4FEHIO2EC7Q"/>
  </r>
  <r>
    <s v="B096MSW6CT"/>
    <x v="531"/>
    <s v="Computers&amp;Accessories|Accessories&amp;Peripherals|Cables&amp;Accessories|Cables|USBCables"/>
    <x v="2"/>
    <n v="199"/>
    <n v="999"/>
    <n v="0.8"/>
    <x v="6"/>
    <n v="7928"/>
    <n v="0.80080080080080085"/>
    <s v="Yes"/>
    <n v="7920072"/>
    <x v="2"/>
    <n v="83.18"/>
    <s v="AGU3BBQ2V2DDAMOAKGFAWDDQ6QHA,AESFLDV2PT363T2AQLWQOWZ4N3OA,AHTPQRIMGUD4BYR5YIHBH3CCGEFQ,AEUVWXYP5LT7PZLLZENEO2NODPBQ,AHC7MPW55DOO6WNCOQVA2VHOD26A,AFDI6FRPFBTNBG7BAEB7JDJSMKDQ,AFQKCEEEKXCOHTDG4WUN3XPPHJQQ,AHKUUFNMBZIDLSSPA4FEHIO2EC7Q"/>
  </r>
  <r>
    <s v="B07J2BQZD6"/>
    <x v="532"/>
    <s v="Home&amp;Kitchen|HomeStorage&amp;Organization|LaundryOrganization|LaundryBaskets"/>
    <x v="1"/>
    <n v="199"/>
    <n v="399"/>
    <n v="0.5"/>
    <x v="8"/>
    <n v="7945"/>
    <n v="0.50125313283208017"/>
    <s v="Yes"/>
    <n v="3170055"/>
    <x v="2"/>
    <n v="83.15"/>
    <s v="AFZOUV6DSSLIWTHCEQED5RR6HGHQ,AFL4I5P7WCRS6SYIW4ZNKWADKV2Q,AGFKMDMUPNFM5JWT6BBY2SEVMHMQ,AFKUC4MUHKKVBKYKGLJ3W52G6SVQ,AHBS5ADSTPJ6C5GUYBPG3VBTVX2A,AHUM2M2XXYNDAMBYGMNREX3XIYBQ,AFCQXQUIMMCKM6Y743IKFKIMAYWA,AHSBMJGIRPF66VB6VR76KHJAB3SA"/>
  </r>
  <r>
    <s v="B0B23LW7NV"/>
    <x v="533"/>
    <s v="Electronics|Mobiles&amp;Accessories|MobileAccessories|Maintenance,Upkeep&amp;Repairs|ScreenProtectors"/>
    <x v="0"/>
    <n v="999"/>
    <n v="2899"/>
    <n v="0.66"/>
    <x v="15"/>
    <n v="7779"/>
    <n v="0.65539841324594683"/>
    <s v="Yes"/>
    <n v="22551321"/>
    <x v="1"/>
    <n v="82.490000000000009"/>
    <s v="AGQIXFPHABUZ2WPETGRYDB7VSMXA,AECPF7WFMUQ3TR7YTLSL72GHF36Q,AGL7ZQV5GFVZMHW7CKCENRGWN72Q,AGUHK5ZM4TY34VNG5TPPNM4XKBLQ,AEYDG3MS53N2AXAG22CIKKLZ3H7A,AHCIMCXVSX6LO3HH7B7BP23VTPWA,AGQWWZTXBNKQCTJHEYL7R7U54SHQ,AEX4JSF5BMTK2X273FGK4OKW6SAA"/>
  </r>
  <r>
    <s v="B00KIDSU8S"/>
    <x v="534"/>
    <s v="Home&amp;Kitchen|Heating,Cooling&amp;AirQuality|Fans|ExhaustFans"/>
    <x v="1"/>
    <n v="1999"/>
    <n v="2360"/>
    <n v="0.15"/>
    <x v="5"/>
    <n v="7801"/>
    <n v="0.15296610169491526"/>
    <s v="No"/>
    <n v="18410360"/>
    <x v="1"/>
    <n v="82.210000000000008"/>
    <s v="AFOFEXFKGILFV2MXRWKIQNUBGBIQ,AFF6RNKHPURFSB5UIHSDV57IS3QA,AF6JFHLKQS4FIBNZL2RXHSP2JWBQ,AEPPIQQURP47JFRUYVS6AA2SM4AA,AHUKPJSLGRSR3QF4RCUALWBOTCBQ,AFV32V72IHKH2ZAH2IEVBKFU3Q4Q,AGKHS73PPCIKJQ7QX235SKK7YMHQ,AFZXGY75HWOEPDLC22OUNIQJR2QA"/>
  </r>
  <r>
    <s v="B0BBN4DZBD"/>
    <x v="535"/>
    <s v="Electronics|Mobiles&amp;Accessories|Smartphones&amp;BasicMobiles|Smartphones"/>
    <x v="0"/>
    <n v="6499"/>
    <n v="8999"/>
    <n v="0.28000000000000003"/>
    <x v="7"/>
    <n v="7807"/>
    <n v="0.27780864540504502"/>
    <s v="No"/>
    <n v="70255193"/>
    <x v="1"/>
    <n v="82.07"/>
    <s v="AHIBP55ZTOTM3MNBFPQKJIX4TONQ,AGU6ZC6U27UDCAPG7KM7MPQF4OYQ,AGGVIDBKVQ6APEQVNYKXEWBVKGIQ,AEQUX4IJE2NRRE65ON4AAUXNAH6Q,AE6PRC54EJZUTOB4OST65EPVDWIQ,AFN2DMTSHR5SU7A7L3JRLM6E4C5Q,AHPVBTYWVDOZ2JHLMMC3OLMZK34A,AH6I4SYUVW5GTDLCBTUE5673SHFQ"/>
  </r>
  <r>
    <s v="B0BBN56J5H"/>
    <x v="536"/>
    <s v="Electronics|Mobiles&amp;Accessories|Smartphones&amp;BasicMobiles|Smartphones"/>
    <x v="0"/>
    <n v="6499"/>
    <n v="8999"/>
    <n v="0.28000000000000003"/>
    <x v="7"/>
    <n v="7807"/>
    <n v="0.27780864540504502"/>
    <s v="No"/>
    <n v="70255193"/>
    <x v="1"/>
    <n v="82.07"/>
    <s v="AHIBP55ZTOTM3MNBFPQKJIX4TONQ,AGU6ZC6U27UDCAPG7KM7MPQF4OYQ,AGGVIDBKVQ6APEQVNYKXEWBVKGIQ,AEQUX4IJE2NRRE65ON4AAUXNAH6Q,AE6PRC54EJZUTOB4OST65EPVDWIQ,AFN2DMTSHR5SU7A7L3JRLM6E4C5Q,AHPVBTYWVDOZ2JHLMMC3OLMZK34A,AH6I4SYUVW5GTDLCBTUE5673SHFQ"/>
  </r>
  <r>
    <s v="B0BBN3WF7V"/>
    <x v="537"/>
    <s v="Electronics|Mobiles&amp;Accessories|Smartphones&amp;BasicMobiles|Smartphones"/>
    <x v="0"/>
    <n v="6499"/>
    <n v="8999"/>
    <n v="0.28000000000000003"/>
    <x v="7"/>
    <n v="7807"/>
    <n v="0.27780864540504502"/>
    <s v="No"/>
    <n v="70255193"/>
    <x v="1"/>
    <n v="82.07"/>
    <s v="AHIBP55ZTOTM3MNBFPQKJIX4TONQ,AGU6ZC6U27UDCAPG7KM7MPQF4OYQ,AGGVIDBKVQ6APEQVNYKXEWBVKGIQ,AEQUX4IJE2NRRE65ON4AAUXNAH6Q,AE6PRC54EJZUTOB4OST65EPVDWIQ,AFN2DMTSHR5SU7A7L3JRLM6E4C5Q,AHPVBTYWVDOZ2JHLMMC3OLMZK34A,AH6I4SYUVW5GTDLCBTUE5673SHFQ"/>
  </r>
  <r>
    <s v="B00SMFPJG0"/>
    <x v="538"/>
    <s v="Home&amp;Kitchen|Kitchen&amp;HomeAppliances|WaterPurifiers&amp;Accessories|WaterCartridges"/>
    <x v="1"/>
    <n v="649"/>
    <n v="670"/>
    <n v="0.03"/>
    <x v="1"/>
    <n v="7786"/>
    <n v="3.134328358208955E-2"/>
    <s v="No"/>
    <n v="5216620"/>
    <x v="1"/>
    <n v="81.96"/>
    <s v="AH6L4HL7SHZ5FT3XJRTBG4VRQDDQ,AHM3BEM5TLDWOMRDAXTSJWFZ5TXA,AGCXOIOXQ6SMSCU5P73D2VTEEAQQ,AHJQP7JD3FSN7JT6D43MEG7F6BVQ,AET435JGPEIORB35LT7EZ4ASDRRQ,AENODVL6MR7QPBIXIIGAM54JZ6ZA,AGPIHCRS2LVMVTFCHLPYZMS6PL6Q,AGPAIQ4RMGU26NAKXGQCEB2OOS2Q"/>
  </r>
  <r>
    <s v="B07YL54NVJ"/>
    <x v="539"/>
    <s v="Computers&amp;Accessories|ExternalDevices&amp;DataStorage|ExternalMemoryCardReaders"/>
    <x v="2"/>
    <n v="549"/>
    <n v="999"/>
    <n v="0.45"/>
    <x v="2"/>
    <n v="7758"/>
    <n v="0.45045045045045046"/>
    <s v="No"/>
    <n v="7750242"/>
    <x v="1"/>
    <n v="81.88"/>
    <s v="AHFX3A6IT3PFKH3WJU3BRCMOAOIA,AE57P6GZXORH2I7GELKYG4WF44EQ,AEYYJ5PIFRCXNHS2EJPMJUGTDEZQ,AFSUJDWQ273XNSVOHS2DODGGBVYQ,AGKQW7XWMS7MUWWL5OHMRKRJCIBQ,AHUIE3AFZ4L4DOWE6HF5XUXBWM7A,AHBJKJCUV3CH6774KEAQSRLKXU4A,AHCP3IJRF3CCTAK5LPCJSWLVMCGA"/>
  </r>
  <r>
    <s v="B08R69VDHT"/>
    <x v="540"/>
    <s v="Computers&amp;Accessories|Accessories&amp;Peripherals|Cables&amp;Accessories|Cables|USBCables"/>
    <x v="2"/>
    <n v="115"/>
    <n v="499"/>
    <n v="0.77"/>
    <x v="7"/>
    <n v="7732"/>
    <n v="0.76953907815631262"/>
    <s v="Yes"/>
    <n v="3858268"/>
    <x v="2"/>
    <n v="81.319999999999993"/>
    <s v="AEGZSNGSJJAEMJ3RRNVZTKUILOHA,AGX46OTZ7C4VDXH4UA7ZAZIZUMYQ,AEDLLY6JXNCVYIW227SBCPVYHNUA,AGTJ44UNO6K5X567YLQPYGN3TV4Q,AFYCBABBI2GCQRSCKIRHPLQNO72A,AG55XGEMTFKS7BXQTNFKHFTMMW5A,AGQYGAK76B74HUWOOUOFTXH2LAZA,AHFHIY2KE5PQIJ6H7PKV6N7OLIZA"/>
  </r>
  <r>
    <s v="B08R69WBN7"/>
    <x v="541"/>
    <s v="Computers&amp;Accessories|Accessories&amp;Peripherals|Cables&amp;Accessories|Cables|USBCables"/>
    <x v="2"/>
    <n v="149"/>
    <n v="499"/>
    <n v="0.7"/>
    <x v="7"/>
    <n v="7732"/>
    <n v="0.70140280561122248"/>
    <s v="Yes"/>
    <n v="3858268"/>
    <x v="2"/>
    <n v="81.319999999999993"/>
    <s v="AEGZSNGSJJAEMJ3RRNVZTKUILOHA,AGX46OTZ7C4VDXH4UA7ZAZIZUMYQ,AEDLLY6JXNCVYIW227SBCPVYHNUA,AGTJ44UNO6K5X567YLQPYGN3TV4Q,AFYCBABBI2GCQRSCKIRHPLQNO72A,AG55XGEMTFKS7BXQTNFKHFTMMW5A,AGQYGAK76B74HUWOOUOFTXH2LAZA,AHFHIY2KE5PQIJ6H7PKV6N7OLIZA"/>
  </r>
  <r>
    <s v="B008LN8KDM"/>
    <x v="542"/>
    <s v="Home&amp;Kitchen|Kitchen&amp;HomeAppliances|Vacuum,Cleaning&amp;Ironing|Irons,Steamers&amp;Accessories|Irons|SteamIrons"/>
    <x v="1"/>
    <n v="1849"/>
    <n v="2095"/>
    <n v="0.12"/>
    <x v="2"/>
    <n v="7681"/>
    <n v="0.11742243436754177"/>
    <s v="No"/>
    <n v="16091695"/>
    <x v="1"/>
    <n v="81.11"/>
    <s v="AHXO7SHNST675ORXUKNNHR2YKEKA,AEXCBFSVNHUJQOWGZSE7MC6RBHUQ,AFKM5QKOTWULFDXK6QVZZMMPOV5Q,AFB2W25SC4ZEMFT7JTVTW5L5RZCA,AEWGEZVFD5HWJUZME7IDIL6HCVVA,AGIX5B6SWYXE6XZKEJEK65LV7ZMQ,AF6HEKQ4VQN3LEYA35NQCEG6LAWQ,AHN3ZLP7PTR6WSQFI57Y5MXAOCWQ"/>
  </r>
  <r>
    <s v="B07YZG8PPY"/>
    <x v="543"/>
    <s v="Electronics|HomeTheater,TV&amp;Video|SatelliteEquipment|SatelliteReceivers"/>
    <x v="0"/>
    <n v="1249"/>
    <n v="2299"/>
    <n v="0.46"/>
    <x v="2"/>
    <n v="7636"/>
    <n v="0.45672031317964334"/>
    <s v="No"/>
    <n v="17555164"/>
    <x v="1"/>
    <n v="80.66"/>
    <s v="AFYPWMPR6XXQPAOLMGPWOW6HULQA,AFQTWROEABNVTNGTKSGW64SOWYVA,AHWAXDSNOFZ3KG77JFM6PGWCMC2Q,AH7XCBJFDY3QYRK2DC3EZHKDISJQ,AER66ION6CESF3DUWEL27DWJPDRA,AGRZAB2LJP4QQYHXKK3B7UW6YF2Q,AHDNNVM6ZKF3SF25MNEYWNE3NAMA,AENDUQLHGVQMTIYFLCLSI2O2C4IQ"/>
  </r>
  <r>
    <s v="B07L1N3TJX"/>
    <x v="544"/>
    <s v="Computers&amp;Accessories|Accessories&amp;Peripherals|LaptopAccessories|LaptopChargers&amp;PowerSupplies"/>
    <x v="2"/>
    <n v="1699"/>
    <n v="3499"/>
    <n v="0.51"/>
    <x v="11"/>
    <n v="7689"/>
    <n v="0.51443269505573019"/>
    <s v="Yes"/>
    <n v="26903811"/>
    <x v="1"/>
    <n v="80.489999999999995"/>
    <s v="AF7KVNWBD7JWYLKGKXBYJ5O7RQ4Q,AENT4PFAUWIXBLC63RBXFSIQS25A,AFNJ2FA2TZWNELD25ME5HKAFNN3A,AE7HD2B333CUTVNEKKQ2OFF3ZWNA,AH7QP5VH5777BLVSP5M6KE2IEOWA,AFHOIELXNNNUIH657DZGY66E47BA,AG56GJXG2U4TIZ42J4H5SIAOZFSQ,AEE5ETMIZN42YFYSNE3DUQUSWEJA"/>
  </r>
  <r>
    <s v="B08235JZFB"/>
    <x v="545"/>
    <s v="Home&amp;Kitchen|Kitchen&amp;HomeAppliances|Vacuum,Cleaning&amp;Ironing|Irons,Steamers&amp;Accessories|Irons|DryIrons"/>
    <x v="1"/>
    <n v="850"/>
    <n v="1000"/>
    <n v="0.15"/>
    <x v="1"/>
    <n v="7619"/>
    <n v="0.15"/>
    <s v="No"/>
    <n v="7619000"/>
    <x v="1"/>
    <n v="80.289999999999992"/>
    <s v="AHTJVOG52ZROVUFB64P2TTWIUCYQ,AFWZ75RYXU4BLWIZOEUMOWBSAPXA,AHACIF5SS4LL76SN3DNBDFNZQSHQ,AH2E7TXMON44B7YYHRAHWJ6HYFPQ,AG4Q3J2BSPCZD6YPMZ5FFE5A623A,AH37YFHELE7WDG7Z4C4HQWFY6DTQ,AFKYOQD6A4YUIYNDYWHM27QXER2Q,AE27QPJRG7545VJX7LYRK2EO3I4Q"/>
  </r>
  <r>
    <s v="B07YWS9SP9"/>
    <x v="546"/>
    <s v="Computers&amp;Accessories|Accessories&amp;Peripherals|LaptopAccessories|CoolingPads"/>
    <x v="2"/>
    <n v="599"/>
    <n v="999"/>
    <n v="0.4"/>
    <x v="7"/>
    <n v="7601"/>
    <n v="0.40040040040040042"/>
    <s v="No"/>
    <n v="7593399"/>
    <x v="1"/>
    <n v="80.010000000000005"/>
    <s v="AHG7RESECZ5S4EAPBC4A2DMHDOSQ,AEOPEGWC2WPLKRI7G4JLCRHB4BFA,AFEBFFAOMPMC6L3DMOXJYP355UNA,AE27PFEMMMJS44GT27KPL6VUOQUQ,AGWDATRMJQ4TWXQ5PRWFGTMMFWQA,AGCZ5ATYCHHLW3424W3YANJIDVUA,AFULIW5XYUCVPAALQEJYZFZVCKBQ,AFSTZISVUGRJGZYYDY34KP25ZTIQ"/>
  </r>
  <r>
    <s v="B09PLFJ7ZW"/>
    <x v="547"/>
    <s v="Electronics|WearableTechnology|SmartWatches"/>
    <x v="0"/>
    <n v="1999"/>
    <n v="4999"/>
    <n v="0.6"/>
    <x v="6"/>
    <n v="7571"/>
    <n v="0.60012002400480091"/>
    <s v="Yes"/>
    <n v="37847429"/>
    <x v="1"/>
    <n v="79.61"/>
    <s v="AFO7LXSMPQDD7JG6I5QARG5I4N6A,AFWFOKIGSV22T2HT62VTTV6LUN3Q,AHF32Q6YAAQ7QNHEROCDCCWFUOPQ,AECXZYGASHXD24MRMRWAS4JAHENA,AF2GDZL7TSXL4TIODN72IU3MWGMQ,AFDOG7VEXVBQAS7QZY7S4S37GKAQ,AFZUN3PXHMWKAANEXOL22647UYBQ,AGQQ5YMVO337YAMQZFRARULONQ5Q"/>
  </r>
  <r>
    <s v="B09P18XVW6"/>
    <x v="548"/>
    <s v="Electronics|WearableTechnology|SmartWatches"/>
    <x v="0"/>
    <n v="2499"/>
    <n v="4999"/>
    <n v="0.5"/>
    <x v="6"/>
    <n v="7571"/>
    <n v="0.50010002000400078"/>
    <s v="Yes"/>
    <n v="37847429"/>
    <x v="1"/>
    <n v="79.61"/>
    <s v="AFO7LXSMPQDD7JG6I5QARG5I4N6A,AFWFOKIGSV22T2HT62VTTV6LUN3Q,AHF32Q6YAAQ7QNHEROCDCCWFUOPQ,AECXZYGASHXD24MRMRWAS4JAHENA,AF2GDZL7TSXL4TIODN72IU3MWGMQ,AFDOG7VEXVBQAS7QZY7S4S37GKAQ,AFZUN3PXHMWKAANEXOL22647UYBQ,AGQQ5YMVO337YAMQZFRARULONQ5Q"/>
  </r>
  <r>
    <s v="B08VF8V79P"/>
    <x v="549"/>
    <s v="Electronics|Mobiles&amp;Accessories|MobileAccessories|Chargers|WallChargers"/>
    <x v="0"/>
    <n v="1075"/>
    <n v="1699"/>
    <n v="0.37"/>
    <x v="0"/>
    <n v="7462"/>
    <n v="0.36727486756915834"/>
    <s v="No"/>
    <n v="12677938"/>
    <x v="1"/>
    <n v="79.02000000000001"/>
    <s v="AFDRGTOQGLLJ3FEYVGQHQY5XYERQ,AHRXHIS73VVO2ABYNN2KGKQJBUEQ,AHF3N2HPJZG2DWTJFC2THLYN52QQ,AGCBDQPRT37LO3J3CP5FYVIQ3OEA,AER2ODPYVD5JB5RTN7HIZZH5F27Q,AHNOI3BBY6UCQN6CNJRZF23YTFTA,AGSEYUOK3UHZTWI44ZDFKIDSWZYQ,AEOJO73NCLD6U7WZ653AZ5LO3LCQ"/>
  </r>
  <r>
    <s v="B00N1U7JXM"/>
    <x v="550"/>
    <s v="OfficeProducts|OfficePaperProducts|Paper|Stationery|Notebooks,WritingPads&amp;Diaries|Notepads&amp;MemoBooks"/>
    <x v="5"/>
    <n v="90"/>
    <n v="175"/>
    <n v="0.49"/>
    <x v="0"/>
    <n v="7429"/>
    <n v="0.48571428571428571"/>
    <s v="No"/>
    <n v="1300075"/>
    <x v="2"/>
    <n v="78.690000000000012"/>
    <s v="AFCNMPYF3HBJZ3FYMKXQAMR55OSA,AFW6KM45ORMBEVYBQ4QMSGG2ODOQ,AEWQF6RZYLNE6KZGF7DKK3C7IVGA,AFSLFJUEJHEFU5FAYUPIW2DZZR4Q,AEFUZZHV62AGF5NW5JJMEQI5TJ2Q,AGYOCAXRDRTOABD7L7HRINORYK6A,AFGWCA57CSCLUTCHHHRQOHUZALAQ,AF5DDVYNOENPTAMINHPTVCNWPCZA"/>
  </r>
  <r>
    <s v="B08461VC1Z"/>
    <x v="551"/>
    <s v="Computers&amp;Accessories|Accessories&amp;Peripherals|Keyboards,Mice&amp;InputDevices|Keyboard&amp;MiceAccessories|MousePads"/>
    <x v="2"/>
    <n v="999"/>
    <n v="1995"/>
    <n v="0.5"/>
    <x v="3"/>
    <n v="7317"/>
    <n v="0.49924812030075189"/>
    <s v="No"/>
    <n v="14597415"/>
    <x v="1"/>
    <n v="77.67"/>
    <s v="AFTJIOQOYRDJGI723DK74GWNDZ2A,AHHUIFGGDKLFQ5JQ6GKTCFP5ICTQ,AFJ4RYVZPFVURFU2KARPMUWJHY5A,AG4HRCTC3U32DT5KTF5D2KYASGSQ,AFXXUQYCEVF3LETU5PSA77TAE5FA,AFKQ3TOYUPI6L7KPMRWMFU26JUMQ,AG4FIDFQU6LP6QMFQY53VSV5JYXA,AHWPQ2ZMZFHAYASC4DS6LFCQ4D5A"/>
  </r>
  <r>
    <s v="B084MZXJN6"/>
    <x v="552"/>
    <s v="Computers&amp;Accessories|Accessories&amp;Peripherals|Cables&amp;Accessories|Cables|USBCables"/>
    <x v="2"/>
    <n v="999"/>
    <n v="1699"/>
    <n v="0.41"/>
    <x v="0"/>
    <n v="7318"/>
    <n v="0.41200706297822248"/>
    <s v="No"/>
    <n v="12433282"/>
    <x v="1"/>
    <n v="77.580000000000013"/>
    <s v="AHWC76VEMF5NNLUBQCANCBHLBRNQ,AEYYU3KIHUOI2TXTTMFGIGSO7Q6A,AGHDAMFVW6VIKXBXTJQO532AMIDQ,AEMWRPIH6QNSF63L73AYAG4BO74Q,AHF7VQLRU5JXP6RK73TKZND6LRXQ,AE4CY6H2MUWSFJ66OVTV6RBJCC3Q,AEZ3L5FPOTNXXQQKXUFH4PMJMXSA,AE7R6PIVOLTXM6HWGKPKBI7NBIVQ"/>
  </r>
  <r>
    <s v="B084N1BM9L"/>
    <x v="553"/>
    <s v="Computers&amp;Accessories|Accessories&amp;Peripherals|Cables&amp;Accessories|Cables|USBCables"/>
    <x v="2"/>
    <n v="1299"/>
    <n v="1999"/>
    <n v="0.35"/>
    <x v="0"/>
    <n v="7318"/>
    <n v="0.35017508754377191"/>
    <s v="No"/>
    <n v="14628682"/>
    <x v="1"/>
    <n v="77.580000000000013"/>
    <s v="AHWC76VEMF5NNLUBQCANCBHLBRNQ,AEYYU3KIHUOI2TXTTMFGIGSO7Q6A,AGHDAMFVW6VIKXBXTJQO532AMIDQ,AEMWRPIH6QNSF63L73AYAG4BO74Q,AHF7VQLRU5JXP6RK73TKZND6LRXQ,AE4CY6H2MUWSFJ66OVTV6RBJCC3Q,AEZ3L5FPOTNXXQQKXUFH4PMJMXSA,AE7R6PIVOLTXM6HWGKPKBI7NBIVQ"/>
  </r>
  <r>
    <s v="B08K9PX15C"/>
    <x v="554"/>
    <s v="Computers&amp;Accessories|Accessories&amp;Peripherals|Audio&amp;VideoAccessories|PCSpeakers"/>
    <x v="2"/>
    <n v="849"/>
    <n v="1499"/>
    <n v="0.43"/>
    <x v="7"/>
    <n v="7352"/>
    <n v="0.43362241494329551"/>
    <s v="No"/>
    <n v="11020648"/>
    <x v="1"/>
    <n v="77.52"/>
    <s v="AFC7Q5Q64XM2Y64FT7Y3L2YVALRA,AG7C5TFPIBMWQQC2SY4UPPRF6T6A,AEV3DHIQIEUNDUMXEPHJBVZ3VMHQ,AF7WOI76RSO6HPHORY46KHV2KARQ,AGLMQEABF4OCKPYA6Y4H6ITQQMXA,AEEXZXEWCWYDJLF6GTCY2Z26BNCQ,AEBEEV5D2QU7YGXUN4BJIK4UUFMQ,AHGY7QPVZJPTLRLC4ZAY2N4EISNQ"/>
  </r>
  <r>
    <s v="B07W14CHV8"/>
    <x v="555"/>
    <s v="Computers&amp;Accessories|Accessories&amp;Peripherals|HardDriveAccessories|Caddies"/>
    <x v="2"/>
    <n v="199"/>
    <n v="799"/>
    <n v="0.75"/>
    <x v="1"/>
    <n v="7333"/>
    <n v="0.75093867334167708"/>
    <s v="Yes"/>
    <n v="5859067"/>
    <x v="2"/>
    <n v="77.429999999999993"/>
    <s v="AF3I4EPZQIK3OVITINOGTUMCWQ7A,AFGJUJ3SUS35KINKLVKUSSPQOF7Q,AFLU4N3XW4NR5F76OYE32MFHFNDQ,AEBQPMPROYPTAQLTNBBFS4OQBYGQ,AGS4LZEEXWBXM5YCLRHDMZFDHVXQ,AGTW4HJCRU3PV3RWFQZ3OY7A6FLQ,AHKHL25G2FSHGHSMWDVH47N2IEFQ,AGY7TVIILTBSFMWBPYTIWLTOEZ2Q"/>
  </r>
  <r>
    <s v="B09CTRPSJR"/>
    <x v="556"/>
    <s v="Computers&amp;Accessories|Accessories&amp;Peripherals|Keyboards,Mice&amp;InputDevices|GraphicTablets"/>
    <x v="2"/>
    <n v="217"/>
    <n v="237"/>
    <n v="0.08"/>
    <x v="4"/>
    <n v="7354"/>
    <n v="8.4388185654008435E-2"/>
    <s v="No"/>
    <n v="1742898"/>
    <x v="0"/>
    <n v="77.34"/>
    <s v="AGQ3YJHNFI6CFAOTHMHNA3BEH4AQ,AGIGNUSWYO2OQDTSK25NQWQYTKKA,AHIJZTKPBCAZCSUIZU3JPERUM55A,AFJQGE6TV2BR754CRHDMTKOCTHNQ,AGHD2OMQH2SJZ7PQONIDBG63ZBKQ,AGPBPLV5X666GMBRNJCVLJNNH64A,AHRBK243XJM2ALAIV4RQOYVTH54A,AHNZPDWG65TAYC72YLSK2DUCA6BQ"/>
  </r>
  <r>
    <s v="B0B3MMYHYW"/>
    <x v="557"/>
    <s v="Electronics|HomeTheater,TV&amp;Video|Televisions|SmartTelevisions"/>
    <x v="0"/>
    <n v="32999"/>
    <n v="45999"/>
    <n v="0.28000000000000003"/>
    <x v="5"/>
    <n v="7298"/>
    <n v="0.28261483945303156"/>
    <s v="No"/>
    <n v="335700702"/>
    <x v="1"/>
    <n v="77.180000000000007"/>
    <s v="AGDOVGWZKEQ3M6DA2GHV6WUZT5SA,AGEUXHN7U2Q26CM6TFOTW7GZXFXQ,AHYXZVXUY3QTBP7IBFIUBSZVH2XQ,AGO4OKG6KVBAAE52Q62JBKHRDFFQ,AGOARJLTS744KQC3BTKT5KQVOJUA,AF6XISKAQXTX3Q5RUF2M2VKOJ66A,AEP6PYK2DLTD5UCMURSUNUE4IE5A,AHJSNMHQQWE6LMFRATH5LLJBQQXQ"/>
  </r>
  <r>
    <s v="B09VCHLSJF"/>
    <x v="558"/>
    <s v="Electronics|HomeTheater,TV&amp;Video|Televisions|SmartTelevisions"/>
    <x v="0"/>
    <n v="29999"/>
    <n v="39999"/>
    <n v="0.25"/>
    <x v="5"/>
    <n v="7298"/>
    <n v="0.25000625015625388"/>
    <s v="No"/>
    <n v="291912702"/>
    <x v="1"/>
    <n v="77.180000000000007"/>
    <s v="AGDOVGWZKEQ3M6DA2GHV6WUZT5SA,AGEUXHN7U2Q26CM6TFOTW7GZXFXQ,AHYXZVXUY3QTBP7IBFIUBSZVH2XQ,AGO4OKG6KVBAAE52Q62JBKHRDFFQ,AGOARJLTS744KQC3BTKT5KQVOJUA,AF6XISKAQXTX3Q5RUF2M2VKOJ66A,AEP6PYK2DLTD5UCMURSUNUE4IE5A,AHJSNMHQQWE6LMFRATH5LLJBQQXQ"/>
  </r>
  <r>
    <s v="B01LY9W8AF"/>
    <x v="559"/>
    <s v="Home&amp;Kitchen|HomeStorage&amp;Organization|LaundryOrganization|LaundryBaskets"/>
    <x v="1"/>
    <n v="998.06"/>
    <n v="1282"/>
    <n v="0.22"/>
    <x v="5"/>
    <n v="7274"/>
    <n v="0.22148205928237133"/>
    <s v="No"/>
    <n v="9325268"/>
    <x v="1"/>
    <n v="76.94"/>
    <s v="AFUIW75M2VCMJ2RAD5HFEUHXCRKA,AFWO26UIM72Q7ZPHSQ3DUGDM6H6Q,AF5EL6S3V6JDA7HNA6BKXAKBMZMA,AGZ4IHSUMB233GB7DKCBY2RVARRA,AERD4G54UG5KQSX4LPXU4QPYCDYA,AHUSPS7GCSBQRWBRLXTUC6WNS3EQ,AEJP6U7ZTSGESRMPO24FNKJ6SP7A,AHOTHO6NULKUVDSAY6WBXCA2YCBA"/>
  </r>
  <r>
    <s v="B071113J7M"/>
    <x v="560"/>
    <s v="Home&amp;Kitchen|Kitchen&amp;HomeAppliances|SmallKitchenAppliances|JuicerMixerGrinders"/>
    <x v="1"/>
    <n v="5890"/>
    <n v="7506"/>
    <n v="0.22"/>
    <x v="3"/>
    <n v="7241"/>
    <n v="0.21529443112176924"/>
    <s v="No"/>
    <n v="54350946"/>
    <x v="1"/>
    <n v="76.91"/>
    <s v="AHKRBVYCV4TUHOZIMGK4H55YGMFQ,AEDCUCVJEJKQWJPNYA4E5HMQ37TA,AGLUCMLVY27OWWYXIGYS2ANHQCTA,AEVH7CTRMGVDXTUSLCLNTRQHHIPQ,AEYMUCM7BPOU5UZ3M4KXIDZUZHHA,AEMIUWQVFEJISDZFQXUQCKHDZMRQ,AFAYV3BQLC3AXIEDILXRGIRHZWGA,AHMQOU4PLYHFMMN2PFQ27U5F6ABA"/>
  </r>
  <r>
    <s v="B01N4EV2TL"/>
    <x v="561"/>
    <s v="Computers&amp;Accessories|Accessories&amp;Peripherals|Keyboards,Mice&amp;InputDevices|Keyboard&amp;MouseSets"/>
    <x v="2"/>
    <n v="1495"/>
    <n v="1995"/>
    <n v="0.25"/>
    <x v="2"/>
    <n v="7241"/>
    <n v="0.25062656641604009"/>
    <s v="No"/>
    <n v="14445795"/>
    <x v="1"/>
    <n v="76.709999999999994"/>
    <s v="AH6SGND2YZGJPEXEPAT6XTKVRWLQ,AHUKUGMWTTVQ5MYELQCPYTG2PYPQ,AFDHR2G2FNUFDTSWHO4LCLMB6ZYA,AGAPQRGQHJFMTSOOUP4ASESAQ74Q,AGHDPSPN25DVVA7HJ2AH25FTKQFA,AHGT6UU5RQGF6YSGFMDIXANEX5RA,AG6L76MYOFGJ2MUPN3XH2RN6KXHA,AHI55SSF7NUY4BMJHZVXTUAI4Q7A"/>
  </r>
  <r>
    <s v="B009UORDX4"/>
    <x v="562"/>
    <s v="Home&amp;Kitchen|Kitchen&amp;HomeAppliances|Vacuum,Cleaning&amp;Ironing|Irons,Steamers&amp;Accessories|Irons|DryIrons"/>
    <x v="1"/>
    <n v="949"/>
    <n v="975"/>
    <n v="0.03"/>
    <x v="2"/>
    <n v="7223"/>
    <n v="2.6666666666666668E-2"/>
    <s v="No"/>
    <n v="7042425"/>
    <x v="1"/>
    <n v="76.53"/>
    <s v="AFWRX7NJDJNWOBKAJFVHN5WRNBZQ,AGMQBENGBYFDIFBCX7TTRXZJ42UQ,AFYY6ZT5ZOTXLDKDBSPRHTJLLZIQ,AGZ55KFBZ6HLW5UIQBEPIBBND6GQ,AH6ADLMJRC3DYSRBDFVJZEHXARGA,AFARITTBYR4HMMHALZPS4DZGMVTQ,AEOEFJ7ZBQWRXYKAX5BMGZQNMLFA,AEE2UIYAS7GME4GOS6EZWUK52KCA"/>
  </r>
  <r>
    <s v="B00LXTFMRS"/>
    <x v="563"/>
    <s v="Home&amp;Kitchen|CraftMaterials|PaintingMaterials|Paints"/>
    <x v="1"/>
    <n v="191"/>
    <n v="225"/>
    <n v="0.15"/>
    <x v="0"/>
    <n v="7203"/>
    <n v="0.15111111111111111"/>
    <s v="No"/>
    <n v="1620675"/>
    <x v="2"/>
    <n v="76.430000000000007"/>
    <s v="AGARJN3VAP4E6PQYIF74CDF3W6GA,AEC4ZK2E7SL6RXURSFAQILIAIYHQ,AHP75752OD4FMWOWITYVDF4EJ57Q,AEGZNHJ5ZCSPMTVBUTJZPDEJEGRA,AF2OFWJDSCJNZ4QFIX7VUUCHPURA,AEYL5JRPDTHDBIPN3ZSYS3ZLEK2Q,AECSR4RFQGV6P2PCOA7XPNGGBZQQ,AH7EAYMQGZAZ24G65FHVBLVAJL7Q"/>
  </r>
  <r>
    <s v="B00P0R95EA"/>
    <x v="564"/>
    <s v="Home&amp;Kitchen|Heating,Cooling&amp;AirQuality|WaterHeaters&amp;Geysers|ImmersionRods"/>
    <x v="1"/>
    <n v="510"/>
    <n v="640"/>
    <n v="0.2"/>
    <x v="1"/>
    <n v="7229"/>
    <n v="0.203125"/>
    <s v="No"/>
    <n v="4626560"/>
    <x v="1"/>
    <n v="76.39"/>
    <s v="AECYTJD5MC5XGEX75UZY6T64WX5A,AH2XKE5NKEOBKOJRDJIPNYQRLCTQ,AEWVKFD6YXNBTHT7Q7CPKAPC4MKA,AGGDIBNZQHVRAJZXVXAHKBV2Y4RQ,AELBP2ICNLTZNQ7LRFSLDTGXC2IQ,AFGCWE3XJSFV3SHN5EU2N5VXWAZA,AH44PHVDPA7E2JJWAMVD7ZRPUFEQ,AFVYZFTM3SUEGYESW55OJNGUAJVA"/>
  </r>
  <r>
    <s v="B0993BB11X"/>
    <x v="565"/>
    <s v="Electronics|Mobiles&amp;Accessories|MobileAccessories|Chargers|PowerBanks"/>
    <x v="0"/>
    <n v="999"/>
    <n v="1599"/>
    <n v="0.38"/>
    <x v="7"/>
    <n v="7222"/>
    <n v="0.37523452157598497"/>
    <s v="No"/>
    <n v="11547978"/>
    <x v="1"/>
    <n v="76.22"/>
    <s v="AFZRJWGYUFNULZQLL27PLZYMTYFA,AELUUSXPQUT3DD5LODET67QZYXVQ,AHN5GP2G4PSPXMVTCK3D7FJSUMFQ,AHXQK2APPFORQPV6E43FW2W6DVVQ,AGH3POHLPXABF3I4ASSGTRXAUPPA,AGUKWQ7OYGHXWZQYRBDSP2V77KDQ,AGRFG6LVUVOX5TDHEZULKHHKYK3Q,AGXBRUP77BK42TS3EE7MPBX2OBXQ"/>
  </r>
  <r>
    <s v="B09MZCQYHZ"/>
    <x v="566"/>
    <s v="Electronics|Mobiles&amp;Accessories|MobileAccessories|Chargers|PowerBanks"/>
    <x v="0"/>
    <n v="999"/>
    <n v="1599"/>
    <n v="0.38"/>
    <x v="7"/>
    <n v="7222"/>
    <n v="0.37523452157598497"/>
    <s v="No"/>
    <n v="11547978"/>
    <x v="1"/>
    <n v="76.22"/>
    <s v="AFZRJWGYUFNULZQLL27PLZYMTYFA,AELUUSXPQUT3DD5LODET67QZYXVQ,AHN5GP2G4PSPXMVTCK3D7FJSUMFQ,AHXQK2APPFORQPV6E43FW2W6DVVQ,AGH3POHLPXABF3I4ASSGTRXAUPPA,AGUKWQ7OYGHXWZQYRBDSP2V77KDQ,AGRFG6LVUVOX5TDHEZULKHHKYK3Q,AGXBRUP77BK42TS3EE7MPBX2OBXQ"/>
  </r>
  <r>
    <s v="B08CYPB15D"/>
    <x v="567"/>
    <s v="Computers&amp;Accessories|Printers,Inks&amp;Accessories|Inks,Toners&amp;Cartridges|InkjetInkCartridges"/>
    <x v="2"/>
    <n v="717"/>
    <n v="761"/>
    <n v="0.06"/>
    <x v="7"/>
    <n v="7199"/>
    <n v="5.7818659658344283E-2"/>
    <s v="No"/>
    <n v="5478439"/>
    <x v="1"/>
    <n v="75.989999999999995"/>
    <s v="AGQCLZES57R2QEDXM4F4NYKS4BRA,AES2RGBBQ4M5CIOUC5LSR4XORTPQ,AFKGUUI7MXXMU3IRK4KDHPAP5OCA,AEVJWZ7SNUGFWWIEFQ24USB2IELA,AEZEXVSVIXMOTKZXT4BD2BIIUI7Q,AGOUYRRLNFOWW2P323TXTZI42STQ,AEPC76LBJ62NNNFB3FLLEV6DMZXA,AFBVO5EYL6CDO3PXRSG4MK7X2JXQ"/>
  </r>
  <r>
    <s v="B009LJ2BXA"/>
    <x v="568"/>
    <s v="Computers&amp;Accessories|Accessories&amp;Peripherals|Audio&amp;VideoAccessories|PCHeadsets"/>
    <x v="2"/>
    <n v="649"/>
    <n v="999"/>
    <n v="0.35"/>
    <x v="9"/>
    <n v="7222"/>
    <n v="0.35035035035035034"/>
    <s v="No"/>
    <n v="7214778"/>
    <x v="1"/>
    <n v="75.72"/>
    <s v="AFIZUD4UBB67LGWY6CVLRHKA75IA,AG2TD3527KNZZNE46UL2AK56FSZQ,AFEIKYOYXJ5RNF3MHQ6C5U7Q3ZWA,AGON45QTQGUA7BQ4YMU47OFR7A4Q,AEEZJKFACBVCAW4R5CM45YW4GGZA,AF2CV2NIYSCEV4XH4K6AHNDAJL7A,AETSE7X7ADVJXJYX6VW4SJAX5SKQ,AEDH7DZL7EV37HNO2Y774YFM6SYA"/>
  </r>
  <r>
    <s v="B08ZHYNTM1"/>
    <x v="569"/>
    <s v="Home&amp;Kitchen|Heating,Cooling&amp;AirQuality|Fans|CeilingFans"/>
    <x v="1"/>
    <n v="2899"/>
    <n v="4005"/>
    <n v="0.28000000000000003"/>
    <x v="2"/>
    <n v="7140"/>
    <n v="0.27615480649188512"/>
    <s v="No"/>
    <n v="28595700"/>
    <x v="1"/>
    <n v="75.7"/>
    <s v="AG2REE6BFNII6CHJQ2HQCG4Q5BWQ,AGPSJBF6CTEE4MJG3X5Z3DMJEJZA,AGY545OCMI3P63JWXM4QMK7QXCIA,AFQBNWTWNCOQH65QJK2TGLWRYCJA,AHVFTQFFKLLV5IFJDEQBTF4ZFI5Q,AH7XAZIRDIDE2HVRZAZ4J4BSG3NA,AFJI2CTQBDXHG74Q3R6S5RPYTOWQ,AHAXO75FQ7QCFXWMJF4JNHNS3A7Q"/>
  </r>
  <r>
    <s v="B0B6BLTGTT"/>
    <x v="570"/>
    <s v="Electronics|WearableTechnology|SmartWatches"/>
    <x v="0"/>
    <n v="2999"/>
    <n v="5999"/>
    <n v="0.5"/>
    <x v="1"/>
    <n v="7148"/>
    <n v="0.5000833472245374"/>
    <s v="Yes"/>
    <n v="42880852"/>
    <x v="1"/>
    <n v="75.58"/>
    <s v="AHVEG7WUVHTOAT7YZ2Z6VNJCBYYA,AFX7Y424L7A2WXEKEFTRAATHZTGA,AGKVBPWUJ5SHPUHQCCYNHWBISW5A,AEC2T4BCBJLQGM6767M73GQX6THA,AEUUGGQ72VZ33Y4WLZKDODUA3XZA,AGGHAVSNZUQC5BOOK56TT6TQJSGA,AEZX46Y3IHTKWR3QYFI34XQKFJ6Q,AEZZ4FRTICGTE5ELNL2IAZYRH3QQ"/>
  </r>
  <r>
    <s v="B0B15CPR37"/>
    <x v="571"/>
    <s v="Electronics|HomeTheater,TV&amp;Video|Televisions|SmartTelevisions"/>
    <x v="0"/>
    <n v="32990"/>
    <n v="47900"/>
    <n v="0.31"/>
    <x v="2"/>
    <n v="7109"/>
    <n v="0.31127348643006264"/>
    <s v="No"/>
    <n v="340521100"/>
    <x v="1"/>
    <n v="75.39"/>
    <s v="AHDIDVECFGA6OQRNUBPUO6366UGQ,AFSII6HTAHTHGXERUNDOISNWZUNQ,AF64ON4HPPVD43H6PK3CHPTTYSSQ,AELNBR4H6235Y7NVYNCGNABDIDFQ,AF35OXRSRJ335IGMNW5FYCJDLHOA,AE3CFONNMANNC5QPYIAXV67EUYUQ,AHCWRQHRUAVMTMUH5NYNB3P4NWEA,AGKZVBLHK472MSGAAUABFRZL7SYQ"/>
  </r>
  <r>
    <s v="B092BJMT8Q"/>
    <x v="572"/>
    <s v="Electronics|HomeTheater,TV&amp;Video|Televisions|SmartTelevisions"/>
    <x v="0"/>
    <n v="30990"/>
    <n v="52900"/>
    <n v="0.41"/>
    <x v="2"/>
    <n v="7109"/>
    <n v="0.41417769376181474"/>
    <s v="No"/>
    <n v="376066100"/>
    <x v="1"/>
    <n v="75.39"/>
    <s v="AHDIDVECFGA6OQRNUBPUO6366UGQ,AFSII6HTAHTHGXERUNDOISNWZUNQ,AF64ON4HPPVD43H6PK3CHPTTYSSQ,AELNBR4H6235Y7NVYNCGNABDIDFQ,AF35OXRSRJ335IGMNW5FYCJDLHOA,AE3CFONNMANNC5QPYIAXV67EUYUQ,AHCWRQHRUAVMTMUH5NYNB3P4NWEA,AGKZVBLHK472MSGAAUABFRZL7SYQ"/>
  </r>
  <r>
    <s v="B0B15GSPQW"/>
    <x v="573"/>
    <s v="Electronics|HomeTheater,TV&amp;Video|Televisions|SmartTelevisions"/>
    <x v="0"/>
    <n v="47990"/>
    <n v="70900"/>
    <n v="0.32"/>
    <x v="2"/>
    <n v="7109"/>
    <n v="0.32313117066290548"/>
    <s v="No"/>
    <n v="504028100"/>
    <x v="1"/>
    <n v="75.39"/>
    <s v="AHDIDVECFGA6OQRNUBPUO6366UGQ,AFSII6HTAHTHGXERUNDOISNWZUNQ,AF64ON4HPPVD43H6PK3CHPTTYSSQ,AELNBR4H6235Y7NVYNCGNABDIDFQ,AF35OXRSRJ335IGMNW5FYCJDLHOA,AE3CFONNMANNC5QPYIAXV67EUYUQ,AHCWRQHRUAVMTMUH5NYNB3P4NWEA,AGKZVBLHK472MSGAAUABFRZL7SYQ"/>
  </r>
  <r>
    <s v="B092BL5DCX"/>
    <x v="574"/>
    <s v="Electronics|HomeTheater,TV&amp;Video|Televisions|SmartTelevisions"/>
    <x v="0"/>
    <n v="45999"/>
    <n v="69900"/>
    <n v="0.34"/>
    <x v="2"/>
    <n v="7109"/>
    <n v="0.341931330472103"/>
    <s v="No"/>
    <n v="496919100"/>
    <x v="1"/>
    <n v="75.39"/>
    <s v="AHDIDVECFGA6OQRNUBPUO6366UGQ,AFSII6HTAHTHGXERUNDOISNWZUNQ,AF64ON4HPPVD43H6PK3CHPTTYSSQ,AELNBR4H6235Y7NVYNCGNABDIDFQ,AF35OXRSRJ335IGMNW5FYCJDLHOA,AE3CFONNMANNC5QPYIAXV67EUYUQ,AHCWRQHRUAVMTMUH5NYNB3P4NWEA,AGKZVBLHK472MSGAAUABFRZL7SYQ"/>
  </r>
  <r>
    <s v="B07V82W5CN"/>
    <x v="575"/>
    <s v="Computers&amp;Accessories|Accessories&amp;Peripherals|Keyboards,Mice&amp;InputDevices|Keyboard&amp;MouseSets"/>
    <x v="2"/>
    <n v="1349"/>
    <n v="2198"/>
    <n v="0.39"/>
    <x v="7"/>
    <n v="7113"/>
    <n v="0.38626023657870789"/>
    <s v="No"/>
    <n v="15634374"/>
    <x v="1"/>
    <n v="75.13"/>
    <s v="AFTFXABT3BDNGAMCE5GCZ5BIZOGQ,AHGJUEH2OCUBOVSJSKQSHCSOW7ZQ,AELVCY3WRWL2IPLH6BX2VXKUHDDQ,AFQ4223SMNWNRIAGWCCSB6AN6PRQ,AE5XTZM6CCS7KOS6K2CEYEESQJUA,AFSBYWJB5BRFON6DVK7M5YRGL72Q,AGIP2P2RM5LF2Z6NRCGYE6IZA27Q,AFAY4E5XO4Z7KO4FYOWQYQSKT4KA"/>
  </r>
  <r>
    <s v="B08CDKQ8T6"/>
    <x v="576"/>
    <s v="Computers&amp;Accessories|Accessories&amp;Peripherals|Cables&amp;Accessories|Cables|USBCables"/>
    <x v="2"/>
    <n v="154"/>
    <n v="349"/>
    <n v="0.56000000000000005"/>
    <x v="2"/>
    <n v="7064"/>
    <n v="0.55873925501432664"/>
    <s v="Yes"/>
    <n v="2465336"/>
    <x v="2"/>
    <n v="74.94"/>
    <s v="AFDCSF36NJYXASQOJCQWFQTN7SDQ,AGHRDOQP7F74DK6KEXSY2NLLKZVQ,AF7HUEJWED3ZUCLTT2MNQDL5BQOA,AH62QNZEYJYC6LNXAJ4BXL6JZZEQ,AFMQH2YLIY5ST5VNIUADLQYIUNAA,AF5TLUDL3JKYZS74QEAMDMPXC3ZQ,AF57UETI4YHWNPSAOF2OVMNVV2JQ,AHNI4LKKPLQLDFCWJZ24SX4BGT7Q"/>
  </r>
  <r>
    <s v="B01486F4G6"/>
    <x v="577"/>
    <s v="Home&amp;Kitchen|Kitchen&amp;HomeAppliances|SmallKitchenAppliances|SandwichMakers"/>
    <x v="1"/>
    <n v="2863"/>
    <n v="3690"/>
    <n v="0.22"/>
    <x v="2"/>
    <n v="6987"/>
    <n v="0.22411924119241192"/>
    <s v="No"/>
    <n v="25782030"/>
    <x v="1"/>
    <n v="74.17"/>
    <s v="AFGW5PT3R6ZAVQR4Y5MWVAKBZAYA,AG7QNJ2SCS5VS5VYYBNV4HDSIJ4Q,AFUDGN5MEXLKUULNTM7Y2G5P7TYA,AHXCDNSXAESERITAFELQABFVNLCA,AGRZD6CHLCUNOLMMIMIHUCG7PIFA,AFQZVGSOSOJHKFQQMCEI4725QEKQ,AEALVGXXIP46OZVXKRUXSDWZJMEA,AGEFL3AY7YXEFZA4ZJU3LP7K7OJQ"/>
  </r>
  <r>
    <s v="B0756KCV5K"/>
    <x v="578"/>
    <s v="Home&amp;Kitchen|Kitchen&amp;HomeAppliances|SmallKitchenAppliances|InductionCooktop"/>
    <x v="1"/>
    <n v="3180"/>
    <n v="5295"/>
    <n v="0.4"/>
    <x v="5"/>
    <n v="6919"/>
    <n v="0.39943342776203966"/>
    <s v="No"/>
    <n v="36636105"/>
    <x v="1"/>
    <n v="73.39"/>
    <s v="AHSGCVKHDAXRUG4R7V3RB6WYLZCQ,AHFTHBS5KCQWNQIYBUXWLMS6VJNA,AGQAZKHJRJ44EBAFG5NLJWB6VORA,AHZO434YNBOOY33A2IHP3RCV6FOQ,AGNUIVLVQZXACC7UBK6KUYONSKFQ,AFHTHDZC4BOFGJAGPN5EGVLT76NQ,AGR7ZWKS6IANTUZJ26FNMG74IUOA,AF2NMGMO6GOFFYU3TYVZYX6KU25Q"/>
  </r>
  <r>
    <s v="B095JQVC7N"/>
    <x v="579"/>
    <s v="Electronics|HomeTheater,TV&amp;Video|Televisions|SmartTelevisions"/>
    <x v="0"/>
    <n v="42999"/>
    <n v="59999"/>
    <n v="0.28000000000000003"/>
    <x v="1"/>
    <n v="6753"/>
    <n v="0.28333805563426057"/>
    <s v="No"/>
    <n v="405173247"/>
    <x v="1"/>
    <n v="71.63"/>
    <s v="AG3QTVXT2ODRVKOQJJRDV5KA2F2A,AGEYM57JOHPNX77ZYVSXPTX4FVNA,AHH557DUFIPFPRKDZ3K76U2DJ35Q,AE5WEK33Q53BHDQAPWRPVEN5OPZA,AGFDV2VE2PFK2W7FQZXLEPHK2BAA,AFOOUANHTKWSTZRG3HSE3TR7L5CQ,AEV7X32J6CUVHXXRZJ7EI7XSXYVA,AG7MREPON3XAAGY4WT4YGA7DZWCA"/>
  </r>
  <r>
    <s v="B095JPKPH3"/>
    <x v="580"/>
    <s v="Electronics|HomeTheater,TV&amp;Video|Televisions|SmartTelevisions"/>
    <x v="0"/>
    <n v="61999"/>
    <n v="69999"/>
    <n v="0.11"/>
    <x v="1"/>
    <n v="6753"/>
    <n v="0.11428734696209945"/>
    <s v="No"/>
    <n v="472703247"/>
    <x v="1"/>
    <n v="71.63"/>
    <s v="AG3QTVXT2ODRVKOQJJRDV5KA2F2A,AGEYM57JOHPNX77ZYVSXPTX4FVNA,AHH557DUFIPFPRKDZ3K76U2DJ35Q,AE5WEK33Q53BHDQAPWRPVEN5OPZA,AGFDV2VE2PFK2W7FQZXLEPHK2BAA,AFOOUANHTKWSTZRG3HSE3TR7L5CQ,AEV7X32J6CUVHXXRZJ7EI7XSXYVA,AG7MREPON3XAAGY4WT4YGA7DZWCA"/>
  </r>
  <r>
    <s v="B0162K34H2"/>
    <x v="581"/>
    <s v="Computers&amp;Accessories|Accessories&amp;Peripherals|Cables&amp;Accessories|Cables|USBCables"/>
    <x v="2"/>
    <n v="849"/>
    <n v="999"/>
    <n v="0.15"/>
    <x v="1"/>
    <n v="6736"/>
    <n v="0.15015015015015015"/>
    <s v="No"/>
    <n v="6729264"/>
    <x v="1"/>
    <n v="71.459999999999994"/>
    <s v="AHPAC3MT3XXV27WWU7U5AN7RLCXQ,AEC5BUE7IZ7BJDWQBTHSZ5NTBMRA,AFBJVGLPQD4P3VWFKPHEYOYSU3SA,AHNNGQDCQ6UGEBUXIL35RRKQKZZA,AF43XSTGWBWDM3ZV7RRKWMAHPVCQ,AH5JWG7PISZWAT76DY5Y76KRU2OA,AEATXOF4DX2VJQQBD2OLGA6WD2NA,AE4YTBWL7JODU6DEWIW2PTUQ5XPQ"/>
  </r>
  <r>
    <s v="B07L3NDN24"/>
    <x v="582"/>
    <s v="Electronics|HomeAudio|Speakers|MultimediaSpeakerSystems"/>
    <x v="0"/>
    <n v="499"/>
    <n v="799"/>
    <n v="0.38"/>
    <x v="6"/>
    <n v="6742"/>
    <n v="0.37546933667083854"/>
    <s v="No"/>
    <n v="5386858"/>
    <x v="0"/>
    <n v="71.320000000000007"/>
    <s v="AEGWP42GIGIOVDTY5DG2A6E4AY5Q,AFAQCBEHAIWL5F5W5PTWK2V7U4TA,AG5M7MJQX6OLPQ2CFRNGKTC26IZA,AEFRDOHS5FREPDSZU6FPMMH5QXPA,AGUCBTQJ5SB74KLB7QHID3VMEQHQ,AH5FRUHWJN6LLDA3WQUHV7DSE3FQ,AG2DJXFBQPAWRGKC2LLG4IUWWJNQ,AG2VPNDAAPKBRHLK4L7CWYBZPNAA"/>
  </r>
  <r>
    <s v="B08B6XWQ1C"/>
    <x v="583"/>
    <s v="Electronics|Cameras&amp;Photography|Accessories|Tripods&amp;Monopods|TripodLegs"/>
    <x v="0"/>
    <n v="349"/>
    <n v="995"/>
    <n v="0.65"/>
    <x v="5"/>
    <n v="6676"/>
    <n v="0.64924623115577884"/>
    <s v="Yes"/>
    <n v="6642620"/>
    <x v="0"/>
    <n v="70.960000000000008"/>
    <s v="AGSYXGAGS3QPCXMCULCHPZHVZY3A,AGYI2ZNVO366FOQR4EPOZRQFKZHA,AGSQMFOIENJJKSUCLBBILKW2Y3SQ,AG43V5KMRNBDZHB6JZNM2RSJGEHQ,AEKKUECOGRGJJGSMDTDUTI2JKL5A,AHIACMMGVA72WI7Z7AH44ID3AVUQ,AG3WWBPMVIMZILVOZGYXYAA5M6UA,AEB3YEBRITFKRFWRJ6F7VGPIR6FQ"/>
  </r>
  <r>
    <s v="B09T3KB6JZ"/>
    <x v="584"/>
    <s v="Electronics|HomeTheater,TV&amp;Video|Televisions|SmartTelevisions"/>
    <x v="0"/>
    <n v="18990"/>
    <n v="40990"/>
    <n v="0.54"/>
    <x v="5"/>
    <n v="6659"/>
    <n v="0.53671627226152718"/>
    <s v="Yes"/>
    <n v="272952410"/>
    <x v="1"/>
    <n v="70.790000000000006"/>
    <s v="AGACKHUULXIV2SLNKKA6GWQOP7JQ,AHX6DQRYIJWTTXZ22B35O624OAYQ,AEH6JRDO3GFF5AKVH7SZUP2UPNZA,AH4UFMXJR52M6C4NX7QU4XASBENQ,AFVGMSHRL5NQJERZVEKY4JTQ26VQ,AEQH7UPNWWVMWQAZ2TKCXLZNLVLA,AF2IITAFGAYGRB5HXE2INA4YXL5Q,AEXRM3SMHD5HJC5BMNDNQSEMGLYA"/>
  </r>
  <r>
    <s v="B09MKP344P"/>
    <x v="585"/>
    <s v="Electronics|Mobiles&amp;Accessories|Smartphones&amp;BasicMobiles|Smartphones"/>
    <x v="0"/>
    <n v="8499"/>
    <n v="12999"/>
    <n v="0.35"/>
    <x v="1"/>
    <n v="6662"/>
    <n v="0.34618047542118624"/>
    <s v="No"/>
    <n v="86599338"/>
    <x v="1"/>
    <n v="70.72"/>
    <s v="AFBPBZLHAOY5FLNKXSMY7R5NGW4A,AGRIGBJGBMM4HDFVZRSR6KNFCZQA,AFL2RLMNGDTJED222FJJLDX6BN2Q,AGO2GZLUYPY2PUV7F5YM244ODJ7A,AGZT23MB5BA7JK74E4NOOJEWQVAQ,AEEK7J244RB5UK7OFFLH5QHEQ3RQ,AGHSNUIUGMFHBLKEXG7CRIF5DC3A,AEPBNLNECBWYCIHCV4MUJDT5WCBA"/>
  </r>
  <r>
    <s v="B00K57MR22"/>
    <x v="586"/>
    <s v="Home&amp;Kitchen|Kitchen&amp;HomeAppliances|SmallKitchenAppliances|MixerGrinders"/>
    <x v="1"/>
    <n v="6120"/>
    <n v="8478"/>
    <n v="0.28000000000000003"/>
    <x v="12"/>
    <n v="6550"/>
    <n v="0.2781316348195329"/>
    <s v="No"/>
    <n v="55530900"/>
    <x v="1"/>
    <n v="70.099999999999994"/>
    <s v="AHNCY56JLPCF2AHRH3SO2RIKHYFA,AEBZKKPXROE4RBTBFJ6E5F5BGALA,AHMGJ3N5TJ5YYHGONQ4YANYH6EFA,AFLOWV4SAZ4GJHBZZJLRC3UYJPPA,AHJERQSJBOQHOWKP4BHQUZNAK32A,AF53E744SCKUPF4AKF4LL3VPKRDQ,AF4R7KKPJVNKJC5D3CWKKX2JZAHQ,AFJQMCVVZBRSBACG5CHFJ653CXVA"/>
  </r>
  <r>
    <s v="B00LZLPYHW"/>
    <x v="587"/>
    <s v="OfficeProducts|OfficePaperProducts|Paper|Stationery|Notebooks,WritingPads&amp;Diaries|WireboundNotebooks"/>
    <x v="5"/>
    <n v="137"/>
    <n v="160"/>
    <n v="0.14000000000000001"/>
    <x v="0"/>
    <n v="6537"/>
    <n v="0.14374999999999999"/>
    <s v="No"/>
    <n v="1045920"/>
    <x v="2"/>
    <n v="69.77000000000001"/>
    <s v="AGQBRQKHB6V2GKNP5NQCBG3TZFPQ,AGXXROFSXQ7UYFJ4SM2KRSY5GNUQ,AE4OJDGKLBRC3SKJV2S3AHVXBWBA,AEUDSXTROWKKBDOIXDIPXVUR5GAA,AGB2VOIFUR7OVK5G6TMSPV52XHFA,AF6LSVYUDV7WMLIBPHXHBDSVFDTA,AHPXWAFSPVEID3MIG3SFU4XFOSLA,AF7QEOPISA5J33YVAQWX2EGDEPUQ"/>
  </r>
  <r>
    <s v="B082T6GVLJ"/>
    <x v="588"/>
    <s v="Computers&amp;Accessories|Accessories&amp;Peripherals|Cables&amp;Accessories|Cables|USBCables"/>
    <x v="2"/>
    <n v="849"/>
    <n v="1809"/>
    <n v="0.53"/>
    <x v="2"/>
    <n v="6547"/>
    <n v="0.53067993366500832"/>
    <s v="Yes"/>
    <n v="11843523"/>
    <x v="1"/>
    <n v="69.77"/>
    <s v="AGD3F3J523RVZPEJGZE7WPFJXONA,AFAKUEWJWYAKREBPXLV2MNKZXMLA,AGM4RYZ46NPKH7I2SDZXAUHSB52A,AHNAIWL3HMBBFWPLJWSHF5XIGJLQ,AELBEUEZY4ZDRRUYDKANK4BUZOHQ,AEVI32AU5HIKNCR3VPGFHSFDOL2Q,AH2YUV5UZMGORXEBW3SJV4N3V2FQ,AHUJ3IACIKHRFAYWD3TAKH3SXKZA"/>
  </r>
  <r>
    <s v="B0187F2IOK"/>
    <x v="589"/>
    <s v="Home&amp;Kitchen|Kitchen&amp;HomeAppliances|SmallKitchenAppliances|HandMixers"/>
    <x v="1"/>
    <n v="1499"/>
    <n v="2199"/>
    <n v="0.32"/>
    <x v="0"/>
    <n v="6531"/>
    <n v="0.31832651205093226"/>
    <s v="No"/>
    <n v="14361669"/>
    <x v="1"/>
    <n v="69.710000000000008"/>
    <s v="AF7UYUVEZZUXIIOJWWI776NZPTRQ,AH6UCH7MNAI4EDGZ2Q52KI4MDDBA,AHAC5FGED7HOO5GSKRTNCX7RMQFA,AFCQT3WCIYIHW4QJCMZSEXJ2A6QQ,AFNH4WZFYWT7D2WDKDIWY4YTR3CQ,AFKSVLIYFZUL6NT2QFBSXMWYZUCQ,AGXUG6UVU2G7J3OXP4REN3VZCE6Q,AHRFHGMEBL54OW7P2XZGYOFE7WKQ"/>
  </r>
  <r>
    <s v="B09PNR6F8Q"/>
    <x v="590"/>
    <s v="Computers&amp;Accessories|Accessories&amp;Peripherals|Cables&amp;Accessories|Cables|USBCables"/>
    <x v="2"/>
    <n v="249"/>
    <n v="399"/>
    <n v="0.38"/>
    <x v="7"/>
    <n v="6558"/>
    <n v="0.37593984962406013"/>
    <s v="No"/>
    <n v="2616642"/>
    <x v="0"/>
    <n v="69.58"/>
    <s v="AHPG3AAPVL7HKSID4IPJ5MDAMAJA,AFBWMQUWPLCXK5D4A35AZBEZVRNA,AH6RSKPDRXTY7FU32MGPKOFN4PAQ,AHFXY4LR6WSLCD65WDSXNI3FXMIQ,AHLZWB73EYRXKYYJMEGIUMTZ7BYQ,AGBA6KKPYVJU2TU52GK575YXMSCA,AFLFEMT6PKT5TYRSSFSGKZH76GJQ,AHEGXONYVJHACY73DVEU4O5AH4SA"/>
  </r>
  <r>
    <s v="B08KDBLMQP"/>
    <x v="591"/>
    <s v="Home&amp;Kitchen|Kitchen&amp;HomeAppliances|SmallKitchenAppliances|MixerGrinders"/>
    <x v="1"/>
    <n v="1290"/>
    <n v="2500"/>
    <n v="0.48"/>
    <x v="7"/>
    <n v="6530"/>
    <n v="0.48399999999999999"/>
    <s v="No"/>
    <n v="16325000"/>
    <x v="1"/>
    <n v="69.3"/>
    <s v="AGEWFIJDNQ73TIDHQIEMY6PTF7SQ,AGWAYDRCPJOSWY4HN36O4426WURQ,AG3JTK7QUAB6PSV7ECWRFCZCWNYQ,AETCTQA5AB7VTMMOTMZW2HNO264Q,AGBSGY5FA7YYUAR7KJTBGDEZ6TXA,AFIUVXNEPQTVOPLMJ5462QTEWXRQ,AHMTTSRZB6U63UH4TW6J63UXIYEQ,AEFHQZEKUBGETK53T6ASRZZROQRQ"/>
  </r>
  <r>
    <s v="B08BCKN299"/>
    <x v="592"/>
    <s v="Electronics|Headphones,Earbuds&amp;Accessories|Adapters"/>
    <x v="0"/>
    <n v="120"/>
    <n v="999"/>
    <n v="0.88"/>
    <x v="6"/>
    <n v="6491"/>
    <n v="0.87987987987987992"/>
    <s v="Yes"/>
    <n v="6484509"/>
    <x v="2"/>
    <n v="68.81"/>
    <s v="AG4KZO4DB3TYVVMBWPWMMJGD4ZYQ,AHE6VSQN5XCADFDWC3TZMMWKYADQ,AHRNAZGI4ZD7G633XI64QAT6F3WA,AHUX4GCB3OYN52TETLMI7OO4JJGQ,AET2XG6WT3TJSTOJRZ5UFC5TYYHQ,AEOIVRQ4ELTA76SML2EVSFT4UM6A,AHEXJOGQ4ZOV6QSW3IHMLRYGFMQA,AEWG5SV4CCM5NUDRMA22BMJDGZVA"/>
  </r>
  <r>
    <s v="B07LDN9Q2P"/>
    <x v="593"/>
    <s v="Home&amp;Kitchen|Kitchen&amp;HomeAppliances|Vacuum,Cleaning&amp;Ironing|Irons,Steamers&amp;Accessories|Irons|DryIrons"/>
    <x v="1"/>
    <n v="889"/>
    <n v="1295"/>
    <n v="0.31"/>
    <x v="2"/>
    <n v="6400"/>
    <n v="0.31351351351351353"/>
    <s v="No"/>
    <n v="8288000"/>
    <x v="1"/>
    <n v="68.3"/>
    <s v="AF4B327ZIB5IJWIFEVY6BWMB75VA,AGDV7VQGI42G6HVOGW2OSWKHBPWA,AGPK4QIB6E5RFJAYZCNS7XRT5OVQ,AHN2VCYDPYHUDXSLFOLGIN5J46XQ,AFYLAHK2PMQOEZJNIM4V7N7ZETYA,AHZBOE4W3PUVBX7VYDBE57VDPMBA,AFQDUFM2UWWPT2WM2ETLFVSEAVUA,AHVI4UXZR4TUQT7MQLVDZXKWTOOA"/>
  </r>
  <r>
    <s v="B097R45BH8"/>
    <x v="594"/>
    <s v="Home&amp;Kitchen|Heating,Cooling&amp;AirQuality|WaterHeaters&amp;Geysers|StorageWaterHeaters"/>
    <x v="1"/>
    <n v="5499"/>
    <n v="13150"/>
    <n v="0.57999999999999996"/>
    <x v="5"/>
    <n v="6398"/>
    <n v="0.58182509505703417"/>
    <s v="Yes"/>
    <n v="84133700"/>
    <x v="1"/>
    <n v="68.179999999999993"/>
    <s v="AF4RZTGOIDIWKKEFQWE3PIURRV2Q,AG4ATWAPS6UTAKDEZLP43YRIHKVQ,AG7WPF7DVFD23RMJ7UATEGMI6ASQ,AGQDAPNRFPKXPBX7IO6D5PZ5U6WA,AHHIYGP3CYZMZCQ75JLV6FKKXFYQ,AEONAJKQPOJFD47DLBXAD656UMPQ,AFVVQAUFB2HFUQO6U752FCLT53RQ,AFJXMQS4GNTUM3XD54H5AH62S7XQ"/>
  </r>
  <r>
    <s v="B07MSLTW8Z"/>
    <x v="595"/>
    <s v="Computers&amp;Accessories|Accessories&amp;Peripherals|LaptopAccessories|Lapdesks"/>
    <x v="2"/>
    <n v="549"/>
    <n v="1999"/>
    <n v="0.73"/>
    <x v="11"/>
    <n v="6422"/>
    <n v="0.72536268134067039"/>
    <s v="Yes"/>
    <n v="12837578"/>
    <x v="1"/>
    <n v="67.819999999999993"/>
    <s v="AGVFCAHYGUUYGNODPT4TQQXTUGHQ,AFWK27A6IAU3NDNZKOC6VSFUPT7Q,AEUNRLYPFHSNIUTSTYF72R7XCSMA,AGIXZFCBWQFPGYRBGOMZN4HDJ22Q,AFODHW3TDUL5H2EGNF4DOL5KWEHA,AGQMTHUQSTGTZAMDFWDNAUTLQN4Q,AE3MQNNHHLUHXURL5S7IAR7JTGNQ,AHUAVIIVYTKSFJV2C42QS4BXFOMQ"/>
  </r>
  <r>
    <s v="B07QHHCB27"/>
    <x v="596"/>
    <s v="Home&amp;Kitchen|Kitchen&amp;HomeAppliances|SmallKitchenAppliances|HandBlenders"/>
    <x v="1"/>
    <n v="1499"/>
    <n v="2100"/>
    <n v="0.28999999999999998"/>
    <x v="1"/>
    <n v="6355"/>
    <n v="0.28619047619047622"/>
    <s v="No"/>
    <n v="13345500"/>
    <x v="1"/>
    <n v="67.649999999999991"/>
    <s v="AFENRIT42SOS4O7C4PHSKJNNWIWA,AGJW32XBQ6KVXXEPOF2F7TXSI56A,AHRNCTBMQ4Q27ECKAMZP5FFDOWDQ,AE5QM7YNLDN264RDC3P7GBGFYUEA,AEQOF2P6OUP23GYS2CADPFTMVJ4Q,AHOMVPDRQ74UCNTIWQKOWVZVCVSA,AG5ZVXUMPBZT7QYYE23JJU3HTLLA,AHP3V6CE6O6VEEGPQMAT7WEGTVOA"/>
  </r>
  <r>
    <s v="B08PZ6HZLT"/>
    <x v="597"/>
    <s v="Electronics|HomeTheater,TV&amp;Video|Televisions|SmartTelevisions"/>
    <x v="0"/>
    <n v="8999"/>
    <n v="18999"/>
    <n v="0.53"/>
    <x v="7"/>
    <n v="6347"/>
    <n v="0.52634349176272432"/>
    <s v="Yes"/>
    <n v="120586653"/>
    <x v="1"/>
    <n v="67.47"/>
    <s v="AFLOBYPV2H5LSTBAHZWAMF3DHSBQ,AEJBLJCXEPSNHY2ZOQ3DFROYQ3TA,AEL4JOGDAJ63SDCZSTXIVEERDRUQ,AEKXW4AP5AGSAUWNXWEFINI2IMVA,AGWTBZZLBB4NGTUCNSTQON62W2AQ,AECHOPWYQWIMRB5UR6FLCY2AYKYA,AEW3UJPJQKE355K4WCWGR5CUM4GQ,AEATK7D6GACRLCZSW4SNRWKVSYZA"/>
  </r>
  <r>
    <s v="B07J2NGB69"/>
    <x v="598"/>
    <s v="Computers&amp;Accessories|Accessories&amp;Peripherals|Keyboards,Mice&amp;InputDevices|Mice"/>
    <x v="2"/>
    <n v="629"/>
    <n v="1390"/>
    <n v="0.55000000000000004"/>
    <x v="0"/>
    <n v="6301"/>
    <n v="0.5474820143884892"/>
    <s v="Yes"/>
    <n v="8758390"/>
    <x v="1"/>
    <n v="67.41"/>
    <s v="AG3P4IMSW644U3FQ2765XNZFNC3Q,AGDKW4WQN3ZJJ4CVYLNXLCK5CNIA,AHU5TPA2UXOKQ4DDHN5RNZVBZLYA,AFHAATSERIT56U7QXWGJIL4MO3KQ,AFX5VVJ6G4NBFDWPMRQBFLYWEW6A,AFUUXVY2MHW6RYIDUUOPR2HDA5OA,AGZRENIZWCVXGLGXBQR4KWQZK6AA,AEBZFCW7Z2OSX3FS2DVMINPUZ6KQ"/>
  </r>
  <r>
    <s v="B081FG1QYX"/>
    <x v="599"/>
    <s v="Computers&amp;Accessories|Accessories&amp;Peripherals|Cables&amp;Accessories|Cables|USBCables"/>
    <x v="2"/>
    <n v="339"/>
    <n v="999"/>
    <n v="0.66"/>
    <x v="2"/>
    <n v="6255"/>
    <n v="0.66066066066066065"/>
    <s v="Yes"/>
    <n v="6248745"/>
    <x v="0"/>
    <n v="66.849999999999994"/>
    <s v="AH3ZH5IE4MTFB3T33O3QSGLU4BBA,AEQHHPCXUH4O5BS4VOQNDBTAAORQ,AFMIGQ3PROFIPTSPVGLBI5XEXCDA,AE2YKXGI2XFOVDHNL6FF2RQAZ55A,AFID7FPYXSKYIQ4TXVZRJLDCTNWQ,AEH3VHBR2ECN647RYG3VNMASKBWA,AEZCPNPTW4BIFN7P2QFA3ML4ZKUQ,AHJHV3JIPUMAT274GIFQKJPKXNMA"/>
  </r>
  <r>
    <s v="B081FJWN52"/>
    <x v="600"/>
    <s v="Computers&amp;Accessories|Accessories&amp;Peripherals|Cables&amp;Accessories|Cables|USBCables"/>
    <x v="2"/>
    <n v="339"/>
    <n v="999"/>
    <n v="0.66"/>
    <x v="2"/>
    <n v="6255"/>
    <n v="0.66066066066066065"/>
    <s v="Yes"/>
    <n v="6248745"/>
    <x v="0"/>
    <n v="66.849999999999994"/>
    <s v="AH3ZH5IE4MTFB3T33O3QSGLU4BBA,AEQHHPCXUH4O5BS4VOQNDBTAAORQ,AFMIGQ3PROFIPTSPVGLBI5XEXCDA,AE2YKXGI2XFOVDHNL6FF2RQAZ55A,AFID7FPYXSKYIQ4TXVZRJLDCTNWQ,AEH3VHBR2ECN647RYG3VNMASKBWA,AEZCPNPTW4BIFN7P2QFA3ML4ZKUQ,AHJHV3JIPUMAT274GIFQKJPKXNMA"/>
  </r>
  <r>
    <s v="B08KRMK9LZ"/>
    <x v="601"/>
    <s v="Electronics|Mobiles&amp;Accessories|MobileAccessories|StylusPens"/>
    <x v="0"/>
    <n v="2025"/>
    <n v="5999"/>
    <n v="0.66"/>
    <x v="5"/>
    <n v="6233"/>
    <n v="0.66244374062343725"/>
    <s v="Yes"/>
    <n v="37391767"/>
    <x v="1"/>
    <n v="66.53"/>
    <s v="AE5B5BRM3KRUUMGH2DOGYGFHAEAA,AFY5TPNWXE2RPD5FGQR3WHF3J27Q,AFH3LWABFWVDV36O4EA7EDMVB7OQ,AGVLQO56YOIYSE6RU3B634QL325Q,AE56AJOPJC6V2NF73NNWOLPERPXA,AHWBMGU2SOK2A2UZBXGWF5O7QCMA,AEVYMGVYSOXKLLJGQNUBA63NQXOQ,AFT7U6QBELQJ5BQILAGPDITY26FA"/>
  </r>
  <r>
    <s v="B088GXTJM3"/>
    <x v="602"/>
    <s v="Electronics|Cameras&amp;Photography|Accessories|PhotoStudio&amp;Lighting|PhotoBackgroundAccessories|BackgroundSupports"/>
    <x v="0"/>
    <n v="699"/>
    <n v="1299"/>
    <n v="0.46"/>
    <x v="2"/>
    <n v="6183"/>
    <n v="0.46189376443418012"/>
    <s v="No"/>
    <n v="8031717"/>
    <x v="1"/>
    <n v="66.13"/>
    <s v="AEIGFUFEU2YGVXZQSYKPUF5FTCCA,AHAO6EXKU37EEYYK3GH6ZFK4SUMA,AFB4UHZ3QF352GURQDBYC5JORT2A,AHUH2DL5E7X6EPG5NEI3PYFTXX2A,AH4PKU4P7D5AHUHDYV74RUPDD22A,AGE7RHK72JYVY6MTM33BY4SVZKOQ,AEVJRCT5FUVYU4LJMS7EEXGF4LVA,AHPDAOIVOVCS2LWI73U6DBQYETCA"/>
  </r>
  <r>
    <s v="B00S2SEV7K"/>
    <x v="603"/>
    <s v="OfficeProducts|OfficePaperProducts|Paper|Stationery|Pens,Pencils&amp;WritingSupplies|Pens&amp;Refills|LiquidInkRollerballPens"/>
    <x v="5"/>
    <n v="90"/>
    <n v="100"/>
    <n v="0.1"/>
    <x v="1"/>
    <n v="6199"/>
    <n v="0.1"/>
    <s v="No"/>
    <n v="619900"/>
    <x v="2"/>
    <n v="66.09"/>
    <s v="AFSJUWV2I4CD53EPCRMOQJ3CWR3Q,AGLYAYWTFPPMLELDG7MBUTWQZTKA,AHAAYO56NUYMNL7O7P65YAAKV6TA,AFWPXEXJRSEYWLZSQDGUDSBDHBLQ,AES4QRD3RAYW2ORTU7E7K76ODZ5A,AFRXDI4SII4JBMPANDYIBWAXES6A,AGH6HBX2KQ7SPFSKTLA3TXXEODHQ,AHWWSRDGMUI3RUPRJLQY7DLHKXIQ"/>
  </r>
  <r>
    <s v="B0B244R4KB"/>
    <x v="604"/>
    <s v="Electronics|Mobiles&amp;Accessories|MobileAccessories|Maintenance,Upkeep&amp;Repairs|ScreenProtectors"/>
    <x v="0"/>
    <n v="999"/>
    <n v="2899"/>
    <n v="0.66"/>
    <x v="12"/>
    <n v="6129"/>
    <n v="0.65539841324594683"/>
    <s v="Yes"/>
    <n v="17767971"/>
    <x v="1"/>
    <n v="65.89"/>
    <s v="AHCJOEQEARI6IQ2XGJ6HTGQSRUXQ,AGBUKPO3CSYIJA4C4IO22UUEGBLQ,AG7EDX6NV5CSHGLF5QKGWTKGYRVA,AFUXZLDQRZZW3OBIZHMMRKKIEC3Q,AFCSX2LUWQ3TNV2RUG7G7PGO4V3Q,AENFYL3PYY3GDTSKARQ3XBN5RGEQ,AED2V75UUU3LKRDYR6C7JKBSMOOQ,AHCDZR5MNGRRU7NSOZZCWA5ZIURQ"/>
  </r>
  <r>
    <s v="B08CS3BT4L"/>
    <x v="605"/>
    <s v="Electronics|HomeTheater,TV&amp;Video|Televisions|SmartTelevisions"/>
    <x v="0"/>
    <n v="9999"/>
    <n v="12999"/>
    <n v="0.23"/>
    <x v="5"/>
    <n v="6088"/>
    <n v="0.23078698361412417"/>
    <s v="No"/>
    <n v="79137912"/>
    <x v="1"/>
    <n v="65.08"/>
    <s v="AHXA44TFJADWFEA3DHLJWVUKZVDQ,AFTNE6LMFIWK3AULQAUWK6LP2ZIQ,AE442FMTBZA5GS5MDBKIB76GQDXQ,AECJGIPE6J5ODC5P7L6WXI4XBNYQ,AHATM4XWKOTU6FWTFVAS5TP6X2VQ,AFTFEMRWKEHE2R2QRRVOQFTETUUQ,AHUAVHWF66PF66YDJXGRXJASHYUQ,AGL76XCJ2EWY36ABPD25DHZRMQMA"/>
  </r>
  <r>
    <s v="B0085W2MUQ"/>
    <x v="606"/>
    <s v="Home&amp;Kitchen|Kitchen&amp;HomeAppliances|SmallKitchenAppliances|HandBlenders"/>
    <x v="1"/>
    <n v="765"/>
    <n v="970"/>
    <n v="0.21"/>
    <x v="5"/>
    <n v="6055"/>
    <n v="0.21134020618556701"/>
    <s v="No"/>
    <n v="5873350"/>
    <x v="1"/>
    <n v="64.75"/>
    <s v="AEQX3KIYFY6RCTFIX2J76NVKPF3Q,AGHE2Y6SEZXUO5QR44FVYOZ52B5A,AFU46CW62ED472TF44RSU3HQ7HQA,AFOCLJYM3NII6TR3FOJVXFTY2SLA,AFJDCQHDXSOYUGXT2X3FCUO7K33Q,AFPHGWJFEN2UK47F2RDYBL6YUAZA,AG7O2DWNCAQIAMWYENDUQG3P5FPA,AFKB6MWYZHS44ZDTVNSMRGBR2CGA"/>
  </r>
  <r>
    <s v="B07CVR2L5K"/>
    <x v="607"/>
    <s v="Home&amp;Kitchen|Kitchen&amp;HomeAppliances|SmallKitchenAppliances|MiniFoodProcessors&amp;Choppers"/>
    <x v="1"/>
    <n v="1656"/>
    <n v="2695"/>
    <n v="0.39"/>
    <x v="0"/>
    <n v="6027"/>
    <n v="0.38552875695732841"/>
    <s v="No"/>
    <n v="16242765"/>
    <x v="1"/>
    <n v="64.67"/>
    <s v="AGYUFQB6WUOMBYRLWNULRLC4GQ3A,AGREWD4V5XIIO7ZZSLOOF5PPW4RA,AEDTSPMMJN5UL33AYZXSBOVGMRLA,AECEPMMYOPFBE6SIVWQUSUHHAC2Q,AHO4TPXF2JLVKWJRV2IDP3OD3D6Q,AFWU3N2B6R66Q23QYZUC527E2BBA,AFEF4DGU3HTWTOL5DUN2XDYHMCVQ,AHVMXVNSDIZJWJFWWFU5EXRN77SQ"/>
  </r>
  <r>
    <s v="B07R99NBVB"/>
    <x v="608"/>
    <s v="HomeImprovement|Electrical|CordManagement"/>
    <x v="6"/>
    <n v="249"/>
    <n v="599"/>
    <n v="0.57999999999999996"/>
    <x v="3"/>
    <n v="5985"/>
    <n v="0.58430717863105175"/>
    <s v="Yes"/>
    <n v="3585015"/>
    <x v="0"/>
    <n v="64.349999999999994"/>
    <s v="AEG6NCZPUEEC3YY267IS3YMFRBWA,AE3S562OZDGHRXCXEO6AXOU3W5AQ,AE4ENCSAVBVYJVFC3GMNMRDSD2KA,AFREKZH5BGM747DB57WHR4RTR3QA,AEIFPFERCLDOHEDLTL4AT54MGQYQ,AEEGGAYRYXP6RHFL64B5MD5RVOKA,AGB7JIFSP63DCBEXSQJ7NV4QOYMQ,AGTVC53G6H2H6XPYPMPKWPVMEYNQ"/>
  </r>
  <r>
    <s v="B08MTCKDYN"/>
    <x v="609"/>
    <s v="Electronics|Mobiles&amp;Accessories|MobileAccessories|D√©cor"/>
    <x v="0"/>
    <n v="119"/>
    <n v="299"/>
    <n v="0.6"/>
    <x v="1"/>
    <n v="5999"/>
    <n v="0.60200668896321075"/>
    <s v="Yes"/>
    <n v="1793701"/>
    <x v="2"/>
    <n v="64.09"/>
    <s v="AFLBLMPC4WUEDUWHLHBQVY5AKH2A,AE4ZXGSA2CQOGKH3N7GS7WNS67MQ,AHIQ7HT7HDEW67HOPSLTFF2TH2BA,AFWWWV4JHTQ4PJI5WUC73YTHBQCQ,AHPI2KLLZMZK5CGEZ6ILSIA4FHJQ,AFGQKKARKUCRSUEBE2EETDPNLTEA,AGCD3EP3GKDT4URL7GHQPM4Z7DFA,AEUZZSADD4LNC6NNCPAYMKDKGUKQ"/>
  </r>
  <r>
    <s v="B09WN3SRC7"/>
    <x v="610"/>
    <s v="Electronics|HomeTheater,TV&amp;Video|Televisions|SmartTelevisions"/>
    <x v="0"/>
    <n v="77990"/>
    <n v="139900"/>
    <n v="0.44"/>
    <x v="15"/>
    <n v="5935"/>
    <n v="0.44253037884203"/>
    <s v="No"/>
    <n v="830306500"/>
    <x v="1"/>
    <n v="64.05"/>
    <s v="AF6Z2OYIXRPZJHVYN2MFKKYHPHFQ,AH5SAORYVUN5MGIBLBQIQDGAFADA,AF3OBVMLY5I6X3IFX2DKIFEYMGNA,AGWCIDBY573QQIANSOTHVUOUHBMA,AEMJGJQO5KES5VGOD3CRNVVLYHDA,AF3W6A57ELBWQAPFYDKAHJFQY2BQ,AF3QHAZ5V36AO5PE6AQGFZZSDCCQ,AFC7OZQXZZY74D3R6R3FAOLY5S3Q"/>
  </r>
  <r>
    <s v="B00935MGHS"/>
    <x v="611"/>
    <s v="Home&amp;Kitchen|Kitchen&amp;HomeAppliances|SmallKitchenAppliances|SandwichMakers"/>
    <x v="1"/>
    <n v="1199"/>
    <n v="1795"/>
    <n v="0.33"/>
    <x v="5"/>
    <n v="5967"/>
    <n v="0.33203342618384402"/>
    <s v="No"/>
    <n v="10710765"/>
    <x v="1"/>
    <n v="63.870000000000005"/>
    <s v="AG7XS62BBYTJDLOVUFYPSQ2DZZZA,AHIQFVEC26UUHE433ZSICDBIB36Q,AGEPZSRFODWZ4XUTXO2HNWLJIMJA,AG6LT2H74ZN26WM5OVCIJ6O6A3GQ,AGV66D5F6ULOSDAODDACCVNQ3V4Q,AFFCMTSY6Y6SGHYK7FNX2HBZ3NJQ,AHJC3EZMZ4YKHBUHTQEZQ3BQMZJQ,AELGICL2JENHDPFKWMURBPFAUSDQ"/>
  </r>
  <r>
    <s v="B095XCRDQW"/>
    <x v="612"/>
    <s v="Home&amp;Kitchen|HomeStorage&amp;Organization|LaundryOrganization|LaundryBaskets"/>
    <x v="1"/>
    <n v="950"/>
    <n v="1599"/>
    <n v="0.41"/>
    <x v="2"/>
    <n v="5911"/>
    <n v="0.40587867417135709"/>
    <s v="No"/>
    <n v="9451689"/>
    <x v="1"/>
    <n v="63.41"/>
    <s v="AHAAD3NPHK6M6MFXLOIIVQSQQBGA,AF3VI65IPCL746N6XDAW4FYVH7CA,AGG2SNNR26KGUIFF6ZH32A3WZ2AQ,AEOHEAX7CMT7YK37DNAOQVUAZZ6A,AHEBE2B3ZMN7PAIBT73AZT4IS32A,AFE5CGE2HOEQLDT4X763Y7SR2OCA,AHXWSKIC3GD2ZFTM5JW7ANXAVSIA,AHUQZSYH2QVXKCFOFZAEQ5XOJTVA"/>
  </r>
  <r>
    <s v="B08TDJNM3G"/>
    <x v="613"/>
    <s v="Computers&amp;Accessories|Accessories&amp;Peripherals|USBGadgets|Lamps"/>
    <x v="2"/>
    <n v="59"/>
    <n v="59"/>
    <n v="0"/>
    <x v="4"/>
    <n v="5958"/>
    <n v="0"/>
    <s v="No"/>
    <n v="351522"/>
    <x v="2"/>
    <n v="63.379999999999995"/>
    <s v="AEJGZNKM5ZGH6UY2YX537NWNWYDQ,AGZGGK6OUCCSLXO34PHT72EFVDQA,AERTNA7V2HRIEPGANADEJFCY524Q,AHXQK2APPFORQPV6E43FW2W6DVVQ,AEMKH7NSGFU5YGYOC54RHG54WHXQ,AEITY7VD7DALKLQUEG6PFVIR4OIQ,AFUAADADBTTU3YB2FUJQC3C6IEBQ,AH7F7ZZ6T36PJAYQ5CEN62XKFPMA"/>
  </r>
  <r>
    <s v="B00KIE28X0"/>
    <x v="614"/>
    <s v="Home&amp;Kitchen|CraftMaterials|PaintingMaterials|Paints"/>
    <x v="1"/>
    <n v="310"/>
    <n v="310"/>
    <n v="0"/>
    <x v="3"/>
    <n v="5882"/>
    <n v="0"/>
    <s v="No"/>
    <n v="1823420"/>
    <x v="0"/>
    <n v="63.32"/>
    <s v="AEF5YBIELXGHKIQUBYBHTEPHHAHA,AETP2GEWPZZBFPYMEMT7GSNYWYGA,AH6PZK3J5MOWJGYL4TNLJEOQCFEQ,AHHV6JDMQT4XARSRIQ7QVIJVLZCQ,AHH25W6KHMEYNBKGDDRMT4VJEUDQ,AGKFR5XM34RLI4CEM5ZA3C2Z3OMA,AEV4TPYJS3L7ZBGHNQ2QFYSOKHBA,AGSFY2HVKGNNWGDB3JVE3ILC6CCA"/>
  </r>
  <r>
    <s v="B07FJNNZCJ"/>
    <x v="615"/>
    <s v="Home&amp;Kitchen|Kitchen&amp;HomeAppliances|WaterPurifiers&amp;Accessories|WaterFilters&amp;Purifiers"/>
    <x v="1"/>
    <n v="8699"/>
    <n v="13049"/>
    <n v="0.33"/>
    <x v="2"/>
    <n v="5891"/>
    <n v="0.33335887807494829"/>
    <s v="No"/>
    <n v="76871659"/>
    <x v="1"/>
    <n v="63.209999999999994"/>
    <s v="AFPPIAJJ3UPHOS4GKNCSCB6WEVKQ,AGA7WBYRWAQ3J3OQ3DWKJUZK3ICA,AFOTWKP3UAWSJWRUK25NQLUAM6QA,AFN56JFPWCIQUPBWBBKRTB5ACQFQ,AF5KBBY2ZAPSPXB6U7B4VLO2VT6A,AFDH62TEDBX5SJ3FSKZSAX33DH2Q,AH2SDDRNAZIYHVJYBDDCBH4KRQNQ,AG7SOO7BTPB4YXKS4G5UITCFX4GQ"/>
  </r>
  <r>
    <s v="B08WRKSF9D"/>
    <x v="616"/>
    <s v="Home&amp;Kitchen|Heating,Cooling&amp;AirQuality|WaterHeaters&amp;Geysers|StorageWaterHeaters"/>
    <x v="1"/>
    <n v="6499"/>
    <n v="8500"/>
    <n v="0.24"/>
    <x v="0"/>
    <n v="5865"/>
    <n v="0.23541176470588235"/>
    <s v="No"/>
    <n v="49852500"/>
    <x v="1"/>
    <n v="63.05"/>
    <s v="AH24GHGDZ5S7GOOVQK24MQS5IR4Q,AGIY5PYNCW3CB5HUFM7ITHNZPFIA,AHXDON5YKOYAUSI3QKGTZNYWEVTA,AGKDHFPFLUGXAO5GYFZZ5KCCTFMQ,AFEPP3DNOQEMLSJ7H7QRFT556KAA,AE4XYBWQ4326DYVHYR2NLGVAVQYQ,AFZ7MBTXBL4II5GY4OUJUKDI4PSA,AHAPC6DCGJWYSG34J4QCJRZUOCOQ"/>
  </r>
  <r>
    <s v="B07ZJND9B9"/>
    <x v="617"/>
    <s v="Home&amp;Kitchen|Heating,Cooling&amp;AirQuality|Fans|CeilingFans"/>
    <x v="1"/>
    <n v="1099"/>
    <n v="1990"/>
    <n v="0.45"/>
    <x v="6"/>
    <n v="5911"/>
    <n v="0.44773869346733669"/>
    <s v="No"/>
    <n v="11762890"/>
    <x v="1"/>
    <n v="63.01"/>
    <s v="AFCLVEPUPFSZU5KJMDBYKGARGQBQ,AEC4ACDLYBYYFG2473OXFA6BOCHA,AGEUOPY2YJ6HCREEOLU73JCGLFVQ,AGT2HSAHUC2KL5P2RL657BNZW3EQ,AERD6R3OJ5GSAGDUSNOOSYWMJJAA,AFXYWZZ4PXDEVN5DJPTUF6SKLEGQ,AHYAQT2F3NUTKS7LIHXKTFNR7WQA,AHKSXLMJOQHJNI2U6A4FURPV5CYQ"/>
  </r>
  <r>
    <s v="B07NPBG1B4"/>
    <x v="618"/>
    <s v="Home&amp;Kitchen|Heating,Cooling&amp;AirQuality|Fans|PedestalFans"/>
    <x v="1"/>
    <n v="1982.84"/>
    <n v="3300"/>
    <n v="0.4"/>
    <x v="1"/>
    <n v="5873"/>
    <n v="0.39913939393939396"/>
    <s v="No"/>
    <n v="19380900"/>
    <x v="1"/>
    <n v="62.83"/>
    <s v="AGWWAYI5PN6JJ6UDW7QGDYYH5LHQ,AHFV5ARR3PS2ARXNE6ZUZWY4WTSA,AHRCI5GQKXZVJF3CJZTTJPDLVAMQ,AGAX7R5GL5K2RGHQSQTDMPYC72PA,AGYHKR66NKJAPKDC55IEHLPVQBHQ,AHGV2ZMWXKZRSG46I5AFRD5GBFPA,AF2Y6OLJTC5NXEHBTQINTOFXPV3A,AHLVFDJW36WQI2EAJURC4Q4525JA"/>
  </r>
  <r>
    <s v="B09NC2TY11"/>
    <x v="619"/>
    <s v="Electronics|WearableTechnology|SmartWatches"/>
    <x v="0"/>
    <n v="2499"/>
    <n v="5999"/>
    <n v="0.57999999999999996"/>
    <x v="1"/>
    <n v="5852"/>
    <n v="0.58343057176196034"/>
    <s v="Yes"/>
    <n v="35106148"/>
    <x v="1"/>
    <n v="62.620000000000005"/>
    <s v="AHI7MFQMUC5N6DRDGTYZPAKPWF2A,AF4YTGSRB6V6GKOASPKQOXBSV5WQ,AG4HJD7JUH5N2VD35E4V6VT7GLMQ,AEXQDRMTF5ZQUUSHS7BCNNYOKRQQ,AHTQKY3RQLPSFW44ZP7BN6BCKGAQ,AEFUKUMHKDI2O3TFN7HKNZIP4Y3A,AESLA7XGMFNAM724AWVRLZHL376A,AHI2K2FYRC2LPTJ3RLMDZEEDTPUQ"/>
  </r>
  <r>
    <s v="B07KCMR8D6"/>
    <x v="620"/>
    <s v="OfficeProducts|OfficePaperProducts|Paper|Stationery|Pens,Pencils&amp;WritingSupplies|Pens&amp;Refills|GelInkRollerballPens"/>
    <x v="5"/>
    <n v="50"/>
    <n v="50"/>
    <n v="0"/>
    <x v="2"/>
    <n v="5792"/>
    <n v="0"/>
    <s v="No"/>
    <n v="289600"/>
    <x v="2"/>
    <n v="62.22"/>
    <s v="AEVPRYZLGHNMEZA5BYGIX36LYZXA,AEZPOZQEEBFFXZ2EQUYJI4VIQILA,AE4FRP3D6KIQG7H3GP436GUD52VQ,AGIUJI423LLZ56YOUAQ5NEYLFVEA,AGGT6VCILAXDI3NPIFAKXBGDYVQA,AHYLFL4VWQ2J4OOZXMEPISX5G64A,AHONFHGWU5UFOW2K622LL7B26M3Q,AETTZUILIPB5I7FQ272YUGEJ4SNQ"/>
  </r>
  <r>
    <s v="B0846D5CBP"/>
    <x v="621"/>
    <s v="OfficeProducts|OfficeElectronics|Calculators|Scientific"/>
    <x v="5"/>
    <n v="1295"/>
    <n v="1295"/>
    <n v="0"/>
    <x v="3"/>
    <n v="5760"/>
    <n v="0"/>
    <s v="No"/>
    <n v="7459200"/>
    <x v="1"/>
    <n v="62.1"/>
    <s v="AFES6HMBN5CAV5HWKASX5HS743BA,AE2SYKBDNNE4PVOOYME4HQILKXTA,AFDMSPZU56HC6LYNPSPFLBTALJMA,AGVSDTELCGKF3H54PJHYWO22MGFA,AEEOHRSGRB777SO6I4OOPWZ4DQ4A,AF3CZ6OL3AA35DQULP6J2TCEOJOQ,AHTXWZCWVFIFVLHBN27YWHVPXTUQ,AGVJ4GQPFR3DJ4ZV4ZT6EXE3ZNUA"/>
  </r>
  <r>
    <s v="B00LM4W1N2"/>
    <x v="622"/>
    <s v="OfficeProducts|OfficePaperProducts|Paper|Stationery|Pens,Pencils&amp;WritingSupplies|Pens&amp;Refills|RetractableBallpointPens"/>
    <x v="5"/>
    <n v="480"/>
    <n v="600"/>
    <n v="0.2"/>
    <x v="2"/>
    <n v="5719"/>
    <n v="0.2"/>
    <s v="No"/>
    <n v="3431400"/>
    <x v="0"/>
    <n v="61.489999999999995"/>
    <s v="AEWRRSZJ7PFNPLN3PDWMWQJ2UEIA,AHWNKLMNWM55LSYHST2D4QJHIPJQ,AEP3BU7PNOTWYZ2YZ2IGC2AFJ4UQ,AH5PCRPW73ATTHHWOOCLLOY27RTA,AHYRVZO75V7QCBX2UY42LN6TPVHA,AGMJH3UJPOVZAA7KCWUGWNBPOPDA,AFA6VUQZIGTFOXBWJQEN4TRPEYSQ,AEFBEFEQHITZHESCPA42U5N2Y7YQ"/>
  </r>
  <r>
    <s v="B07Z3K96FR"/>
    <x v="623"/>
    <s v="Computers&amp;Accessories|Accessories&amp;Peripherals|TabletAccessories|ScreenProtectors"/>
    <x v="2"/>
    <n v="399"/>
    <n v="1499"/>
    <n v="0.73"/>
    <x v="1"/>
    <n v="5730"/>
    <n v="0.73382254836557703"/>
    <s v="Yes"/>
    <n v="8589270"/>
    <x v="0"/>
    <n v="61.4"/>
    <s v="AFUWVHBC2SCTJ7VEAWEIEYW5V4KA,AFYBMZW3AZJKJJTALIIXD7ZGEHKA,AFUFHMKHZZMFJX554XNEXXTJXWEQ,AHXXQS4GRLX7EK5BE6LFT6OKTWZA,AGUPGGFPP73O6INTDQ4RCOGZA2HQ,AGNZRKED7ZOR5CWLAVUPIYAYAOGA,AET5GWBU6F666XIYM4PJ6EY5WCKQ,AHQ4S2IRIVYCHMRQ2JX27C6KY3IQ"/>
  </r>
  <r>
    <s v="B08J4PL1Z3"/>
    <x v="624"/>
    <s v="Computers&amp;Accessories|Accessories&amp;Peripherals|PCGamingPeripherals|Gamepads"/>
    <x v="2"/>
    <n v="699"/>
    <n v="1490"/>
    <n v="0.53"/>
    <x v="7"/>
    <n v="5736"/>
    <n v="0.53087248322147651"/>
    <s v="Yes"/>
    <n v="8546640"/>
    <x v="1"/>
    <n v="61.36"/>
    <s v="AGUTG6MZYET7MPUMPQXFLSNBEVUQ,AFN53ZMEK5W2MWJW6E36M4ECOFDA,AEJNJQFBSHNGTZ2KLO2IRH2CHSRA,AELJOMTIVYFHQKQIHAB6DVLU65AQ,AFWZSY64MPBL2AJQVIINPMPZBS3Q,AGCQVRAHII6LOJZ5HYLKVZTHACTA,AFKXQZUR2GH27ZHONXGHHK7SC26Q,AHZAJIIJDRADTHCXCEM6QEKG5ZUQ"/>
  </r>
  <r>
    <s v="B0162LYSFS"/>
    <x v="625"/>
    <s v="Computers&amp;Accessories|Accessories&amp;Peripherals|Cables&amp;Accessories|Cables|USBCables"/>
    <x v="2"/>
    <n v="799"/>
    <n v="1749"/>
    <n v="0.54"/>
    <x v="1"/>
    <n v="5626"/>
    <n v="0.5431675242995998"/>
    <s v="Yes"/>
    <n v="9839874"/>
    <x v="1"/>
    <n v="60.36"/>
    <s v="AFM3PEUDKST5I4ABCDADACT6UJCQ,AHIWDTUXZ2KUNE2BAZOWMZVDSS3A,AF6UHDAZK4ZALHNOJKQAZH6HISTA,AFUGI4MVDD6UIXUSOAONN3CJGO5Q,AHIVOVS2S5CODJ473W3ABVHSPSMA,AEC3N2HJPRWIDJRQNOE4CO6JCVUA,AHXODZHY6I6ZB3I5IUMGMLXCX2KQ,AEKIKDXW3S2LXR6V6BAV5LKQSYQA"/>
  </r>
  <r>
    <s v="B0994GP1CX"/>
    <x v="626"/>
    <s v="Computers&amp;Accessories|Accessories&amp;Peripherals|Keyboards,Mice&amp;InputDevices|Keyboard&amp;MiceAccessories|DustCovers"/>
    <x v="2"/>
    <n v="115"/>
    <n v="999"/>
    <n v="0.88"/>
    <x v="14"/>
    <n v="5692"/>
    <n v="0.88488488488488493"/>
    <s v="Yes"/>
    <n v="5686308"/>
    <x v="2"/>
    <n v="60.22"/>
    <s v="AFW5XNPYWYUD54B4GHGBC7JTMYHQ,AHTZMXM2QRD5PWVLIPN7FOHOIH7Q,AFQL43U7R2EDDQS2B52Y2UDEC6CQ,AGCP2OGWNDP3H6ST5WI63QKBKISA,AECZMYNKZNRE7CJZQ257V2F3MRTA,AFZ4FBQATW3AY363VAW64PZ73QCQ,AHB4PH45PSYE433J2I3KXWKPFAAA,AG6CCG7PM3D2IEKTJOPSSBWLWPDQ"/>
  </r>
  <r>
    <s v="B07YNHCW6N"/>
    <x v="627"/>
    <s v="Computers&amp;Accessories|Accessories&amp;Peripherals|TabletAccessories|Bags,Cases&amp;Sleeves|Cases"/>
    <x v="2"/>
    <n v="549"/>
    <n v="2499"/>
    <n v="0.78"/>
    <x v="2"/>
    <n v="5556"/>
    <n v="0.78031212484993995"/>
    <s v="Yes"/>
    <n v="13884444"/>
    <x v="1"/>
    <n v="59.86"/>
    <s v="AGELGKPUVEJXOFDB3I3OCEGLRHAA,AGURDYN3ZRF6E6XBIP3E67PNKHKQ,AEQZ7R5E3KOSW4U65S4HFY4TOISQ,AFIUBVJJSLGYNID7GWQQHPE3KSXQ,AE565UJ6PONRGUN6Z7BBE63X6D2A,AEM3OIJTDEQTCUKSWMICRKOFPISQ,AE7ZZAYS6ZDZ3PQEPKBKRPZKQIIQ,AEPUJDSJZGXDU3PM65QI7OECGZXQ"/>
  </r>
  <r>
    <s v="B07YFWVRCM"/>
    <x v="628"/>
    <s v="Electronics|Cameras&amp;Photography|SecurityCameras|DomeCameras"/>
    <x v="0"/>
    <n v="2299"/>
    <n v="7500"/>
    <n v="0.69"/>
    <x v="1"/>
    <n v="5554"/>
    <n v="0.69346666666666668"/>
    <s v="Yes"/>
    <n v="41655000"/>
    <x v="1"/>
    <n v="59.64"/>
    <s v="AGVKCM3HYXDY24CDSPW7OCLKBY5Q,AFLU4N3XW4NR5F76OYE32MFHFNDQ,AHCTMBY6ILZV6NI6M6AMLCOF4ICA,AFCMAZH6M3TVEIJMUB2MX7OYSKSA,AFVHSUME3FXLMVWOAUMSW2FQY5OQ,AFKXPQJBEVNNZLC74ISHNFVCO6CA,AFELQDSWBB36DNLRMGBO2JO3C7GQ,AESUWQB3L5GNP2BJPUD4MXJ5D7EQ"/>
  </r>
  <r>
    <s v="B082T6GXS5"/>
    <x v="629"/>
    <s v="Computers&amp;Accessories|Accessories&amp;Peripherals|Cables&amp;Accessories|Cables|USBCables"/>
    <x v="2"/>
    <n v="999"/>
    <n v="2100"/>
    <n v="0.52"/>
    <x v="3"/>
    <n v="5492"/>
    <n v="0.52428571428571424"/>
    <s v="Yes"/>
    <n v="11533200"/>
    <x v="1"/>
    <n v="59.42"/>
    <s v="AECPQWPXGTZOXEYOPZXTZQ5ZG23Q,AFSSY7GGVWHL2TLE5ESRJXJJEK4Q,AEII2B5GAPQWGZCTI2PIMOEFJMRA,AGIJABWDG4M75P6SIANOPH6CGIVQ,AHXNYKCNRYNZPT4HEFZT6JUXRDOA,AFT36LVR44MBK7LQ2WQZOYCZUS2Q,AEVBWSNHEFMTADA24TBEUGDGLZMQ,AF36ZMROXP35IOQKSQ6BK4FEPNAQ"/>
  </r>
  <r>
    <s v="B07CWNJLPC"/>
    <x v="630"/>
    <s v="Computers&amp;Accessories|Accessories&amp;Peripherals|Cables&amp;Accessories|Cables|USBCables"/>
    <x v="2"/>
    <n v="499"/>
    <n v="1200"/>
    <n v="0.57999999999999996"/>
    <x v="2"/>
    <n v="5451"/>
    <n v="0.58416666666666661"/>
    <s v="Yes"/>
    <n v="6541200"/>
    <x v="0"/>
    <n v="58.809999999999995"/>
    <s v="AGPOYBESW4JLTMELJLGMLV4JKJEA,AGJ2XZ2PPFHMYQ54KPSUGDLHTOIA,AEPLOFVKFHPQH4DFHKQXGKWL24NQ,AEXK3LPRGQWVMCIQZGHHJUBHHAZA,AG3J2PDHKL63SV6RT5SZKPHEJM7A,AHNO42W4KBB6YAKX3VZKVCLI67DQ,AEGCEHUVRPOYDRJHI4UJVB2XY6FA,AEQ5ZXLEZFYS2Q7GBBW6IDJTH5GQ"/>
  </r>
  <r>
    <s v="B07CWDX49D"/>
    <x v="631"/>
    <s v="Computers&amp;Accessories|Accessories&amp;Peripherals|Cables&amp;Accessories|Cables|USBCables"/>
    <x v="2"/>
    <n v="649"/>
    <n v="1600"/>
    <n v="0.59"/>
    <x v="2"/>
    <n v="5451"/>
    <n v="0.59437499999999999"/>
    <s v="Yes"/>
    <n v="8721600"/>
    <x v="1"/>
    <n v="58.809999999999995"/>
    <s v="AGPOYBESW4JLTMELJLGMLV4JKJEA,AGJ2XZ2PPFHMYQ54KPSUGDLHTOIA,AEPLOFVKFHPQH4DFHKQXGKWL24NQ,AEXK3LPRGQWVMCIQZGHHJUBHHAZA,AG3J2PDHKL63SV6RT5SZKPHEJM7A,AHNO42W4KBB6YAKX3VZKVCLI67DQ,AEGCEHUVRPOYDRJHI4UJVB2XY6FA,AEQ5ZXLEZFYS2Q7GBBW6IDJTH5GQ"/>
  </r>
  <r>
    <s v="B0814P4L98"/>
    <x v="632"/>
    <s v="Home&amp;Kitchen|HomeStorage&amp;Organization|LaundryOrganization|LaundryBaskets"/>
    <x v="1"/>
    <n v="351"/>
    <n v="999"/>
    <n v="0.65"/>
    <x v="7"/>
    <n v="5380"/>
    <n v="0.64864864864864868"/>
    <s v="Yes"/>
    <n v="5374620"/>
    <x v="0"/>
    <n v="57.8"/>
    <s v="AFY43URPP4H2YAU54BXZXHAA4PFA,AFXPNU67DDECPJPSNRFI2E6H5LDQ,AH5YJG3CUXNP5ESN5HM4NHPAFB3Q,AG7DFEJVZNB4PW34WVGQPVLU7CKQ,AHHCC6KDIDI7OF6J6HV7OBGG2JGQ,AEATZAGPDVY63OECCENTN5XZHNNQ,AGBV77FUBU636MRHY2SQULBIMXIA,AFE4WCUSKXY43CIWV6NPOUUZD33A"/>
  </r>
  <r>
    <s v="B00F159RIK"/>
    <x v="633"/>
    <s v="Home&amp;Kitchen|Kitchen&amp;HomeAppliances|Vacuum,Cleaning&amp;Ironing|Irons,Steamers&amp;Accessories|Irons|DryIrons"/>
    <x v="1"/>
    <n v="499"/>
    <n v="625"/>
    <n v="0.2"/>
    <x v="5"/>
    <n v="5355"/>
    <n v="0.2016"/>
    <s v="No"/>
    <n v="3346875"/>
    <x v="0"/>
    <n v="57.75"/>
    <s v="AE3DRCI3U5PRSINPY2TZAU6JEWBA,AEOSTNYHDXDWBNGEZYE6BPMPR7LA,AHJRAOGQG47ABVMM5ZQ7FF3XOPKA,AEWWWALRID3B4CQQK7PMSARCRM7Q,AE4UXKJGBAZWE6WR5DADPJBGVHTQ,AH73D5XHOYMI7FCB6QBV4C77OC2Q,AFQO3JM6M3SWDHFLMQIEWSUOKY7Q,AFASOASLRV4MRGUQHM2OPYFYRHPQ"/>
  </r>
  <r>
    <s v="B0B19VJXQZ"/>
    <x v="634"/>
    <s v="Home&amp;Kitchen|Kitchen&amp;HomeAppliances|Vacuum,Cleaning&amp;Ironing|Vacuums&amp;FloorCare|Vacuums|RoboticVacuums"/>
    <x v="1"/>
    <n v="27900"/>
    <n v="59900"/>
    <n v="0.53"/>
    <x v="0"/>
    <n v="5298"/>
    <n v="0.53422370617696158"/>
    <s v="Yes"/>
    <n v="317350200"/>
    <x v="1"/>
    <n v="57.379999999999995"/>
    <s v="AFDTW4TES6JHT7YJUXKDFQJPRZXQ,AFEBFFAOMPMC6L3DMOXJYP355UNA"/>
  </r>
  <r>
    <s v="B07WKB69RS"/>
    <x v="635"/>
    <s v="Home&amp;Kitchen|Heating,Cooling&amp;AirQuality|WaterHeaters&amp;Geysers|InstantWaterHeaters"/>
    <x v="1"/>
    <n v="2088"/>
    <n v="5550"/>
    <n v="0.62"/>
    <x v="7"/>
    <n v="5292"/>
    <n v="0.62378378378378374"/>
    <s v="Yes"/>
    <n v="29370600"/>
    <x v="1"/>
    <n v="56.92"/>
    <s v="AHODVRQWWJ6ZANKRQMUTC2XAP7DA,AHUK7JORZ6JUBP6Y2DJDQM7DY4UQ,AEX2J4SOFGG5MWTWNQLJ4YJPRO2Q,AF52JXL4N6RP2E7KY7IRE4IDX5AQ,AFJQNV4NJHIBN6CLE4UOSFS6KRYQ,AGAGQBMUTC7WREXUTXUVP6MXJ6MA,AH6ISURNXEG3QX4KB6LKSINS2IAA,AFGWDVXHRJHOJ5XGBMFVXVCQ6FKA"/>
  </r>
  <r>
    <s v="B08QJJCY2Q"/>
    <x v="636"/>
    <s v="Computers&amp;Accessories|Accessories&amp;Peripherals|Keyboards,Mice&amp;InputDevices|Keyboard&amp;MiceAccessories|MousePads"/>
    <x v="2"/>
    <n v="169"/>
    <n v="299"/>
    <n v="0.43"/>
    <x v="0"/>
    <n v="5176"/>
    <n v="0.43478260869565216"/>
    <s v="No"/>
    <n v="1547624"/>
    <x v="2"/>
    <n v="56.16"/>
    <s v="AG7XUAMM5BZSSPCBAQJ3YGYSIPXA,AGS6JTKZGW3L2TCNL3ERIOHLMCGQ,AFI4YPCZQHDV6ZO7ZJS4IEGDMNMA,AH7WGTWJ5AZHJIATOQGSXBUJ5ENA,AEQVMOXFRHZEVVSM4JNAJ7T3UHPA,AFC5NBFKNTHLIZE4PFLSCEIUHAYQ,AHWWTEG22SBYSSAAMFW4EKBWFJ2Q,AHZS47WK6D5XJ6FS6DINGACMRQKQ"/>
  </r>
  <r>
    <s v="B08MXJYB2V"/>
    <x v="637"/>
    <s v="Home&amp;Kitchen|Kitchen&amp;HomeAppliances|SmallKitchenAppliances|MixerGrinders"/>
    <x v="1"/>
    <n v="2449"/>
    <n v="3390"/>
    <n v="0.28000000000000003"/>
    <x v="7"/>
    <n v="5206"/>
    <n v="0.27758112094395282"/>
    <s v="No"/>
    <n v="17648340"/>
    <x v="1"/>
    <n v="56.06"/>
    <s v="AGWRDM5YZKAAJ46Y2NUJSMCFD2RQ,AGAOIEU4KTRFNKU4K55O65W3MILA,AFJSEVZLNI3MKTWAMJJVH6N5BQOQ,AHQPMFJKEAFXVC3NVQLVVIPHDZJA,AFPERGOQHKWSN6M6CNDRGQJUPAMQ,AGL6KF3GSYVGK2WIV73Z5GTUN2MA,AFEE2S2P4LI6QSXWSLRVGRLHYIGQ,AGRZWZVM4SAPRBTOALQBUR6N6WQA"/>
  </r>
  <r>
    <s v="B08SBH499M"/>
    <x v="638"/>
    <s v="Computers&amp;Accessories|Accessories&amp;Peripherals|Audio&amp;VideoAccessories|PCSpeakers"/>
    <x v="2"/>
    <n v="649"/>
    <n v="1300"/>
    <n v="0.5"/>
    <x v="1"/>
    <n v="5195"/>
    <n v="0.50076923076923074"/>
    <s v="Yes"/>
    <n v="6753500"/>
    <x v="1"/>
    <n v="56.050000000000004"/>
    <s v="AELPAFD33LDSPRU4SBYCF5JOSYZA,AE7CCDFNM42PHTVFFJ5JF3AFRZJQ,AFBWDDA2YE4P72CA6RHL43B3F4WQ,AEIE7R5GFFELVNO5KDRXGRS3TPKA,AEI4GFTOVHF2SESNRVUOE4N2NDNQ,AFQWXBVRW5AF53GDQLBGWN4NWXFQ,AFKIFIYLWXVSKFCEUBX4ID3T5QHQ,AF644KLEQSZZJOCIVE5XK42WW73A"/>
  </r>
  <r>
    <s v="B08HLC7Z3G"/>
    <x v="639"/>
    <s v="Home&amp;Kitchen|Kitchen&amp;HomeAppliances|SmallKitchenAppliances|Kettles&amp;HotWaterDispensers|Kettle&amp;ToasterSets"/>
    <x v="1"/>
    <n v="1182"/>
    <n v="2995"/>
    <n v="0.61"/>
    <x v="5"/>
    <n v="5178"/>
    <n v="0.60534223706176959"/>
    <s v="Yes"/>
    <n v="15508110"/>
    <x v="1"/>
    <n v="55.980000000000004"/>
    <s v="AHA4YQ5UYLOP7A7T2KRK6ULD7LJA,AFJ2JLBLHGYGNKRMGAKXPGKHFUOA,AG5EGPN7G64EYA3BQOZNNJI3EROQ,AEBCZJWGP66A67PNQTG6AIEZSJDA,AFFTDH4LXE4M5K6ZMJSFFPGBSQ7Q,AFYXCGFUYNSPE2MMMHPCDDG3MPKQ,AGL3XBRQVHEAAZH4M5E3ATNQV6AQ,AF7V57LV5NFKILFRLD7MPSVBKOAQ"/>
  </r>
  <r>
    <s v="B09ZQK9X8G"/>
    <x v="640"/>
    <s v="Electronics|WearableTechnology|SmartWatches"/>
    <x v="0"/>
    <n v="2998"/>
    <n v="5999"/>
    <n v="0.5"/>
    <x v="1"/>
    <n v="5179"/>
    <n v="0.50025004167361231"/>
    <s v="Yes"/>
    <n v="31068821"/>
    <x v="1"/>
    <n v="55.89"/>
    <s v="AEL5HU25IP7YT5WK3LXNC5M36NBA,AG6OO5TADBKM6RSXLN54U2LYYPXA,AFBICZEMDBBG2PL7T424USBD3PNQ,AH6KGRI6O5D37TRWQAKYLMWIZMKQ,AFQY3C6LSFBOO4FUHKKVD7Q6LFIQ,AFDTYPH2YS7I3XDWEY5I6RXU53MA,AEUXJSPLBCM6V4UCEVFPF53YC4GA,AECKQGFXRQ5NR6PHVGTS5TCIYKQA"/>
  </r>
  <r>
    <s v="B09ZQK9X8G"/>
    <x v="640"/>
    <s v="Electronics|WearableTechnology|SmartWatches"/>
    <x v="0"/>
    <n v="2998"/>
    <n v="5999"/>
    <n v="0.5"/>
    <x v="1"/>
    <n v="5179"/>
    <n v="0.50025004167361231"/>
    <s v="Yes"/>
    <n v="31068821"/>
    <x v="1"/>
    <n v="55.89"/>
    <s v="AEL5HU25IP7YT5WK3LXNC5M36NBA,AG6OO5TADBKM6RSXLN54U2LYYPXA,AFBICZEMDBBG2PL7T424USBD3PNQ,AH6KGRI6O5D37TRWQAKYLMWIZMKQ,AFQY3C6LSFBOO4FUHKKVD7Q6LFIQ,AEP3MKB5RNDLJPK4JW22FX74WKFQ,AFDTYPH2YS7I3XDWEY5I6RXU53MA,AEUXJSPLBCM6V4UCEVFPF53YC4GA"/>
  </r>
  <r>
    <s v="B07Y9PY6Y1"/>
    <x v="641"/>
    <s v="Home&amp;Kitchen|Kitchen&amp;HomeAppliances|SmallKitchenAppliances|JuicerMixerGrinders"/>
    <x v="1"/>
    <n v="6525"/>
    <n v="8820"/>
    <n v="0.26"/>
    <x v="3"/>
    <n v="5137"/>
    <n v="0.26020408163265307"/>
    <s v="No"/>
    <n v="45308340"/>
    <x v="1"/>
    <n v="55.87"/>
    <s v="AHXQPNDQMOD2RJE2S6KG3CM6QRXA,AHEDAEYXIZIPVLI6HSDRKIGYILCA,AHNDQGC5II2W2NNJDKODYCGFN77A,AFEOPOMJ6P77R4KX2YKC4UXVHCMQ,AEGFHIVVOOMWQ2JRIPHMTSZ2VIYA,AEBIN6NSCXXL32OUISQKEN575X2A,AEAUDCMXHJHTKQNGANQYEVTM5ZYA,AFPWUFA4L6HJ5LJTBDR4J3MKJ4XA"/>
  </r>
  <r>
    <s v="B07VZH6ZBB"/>
    <x v="642"/>
    <s v="Home&amp;Kitchen|Heating,Cooling&amp;AirQuality|WaterHeaters&amp;Geysers|StorageWaterHeaters"/>
    <x v="1"/>
    <n v="7799"/>
    <n v="12500"/>
    <n v="0.38"/>
    <x v="7"/>
    <n v="5160"/>
    <n v="0.37608000000000003"/>
    <s v="No"/>
    <n v="64500000"/>
    <x v="1"/>
    <n v="55.6"/>
    <s v="AHRTYUKNV36J2ZEK4CKJMQOK4S6Q,AGQAYI2H5TL53UE55XVUIDAMSGLA,AEYH6IVYMLPHU62VNOKKM2KTOIIA,AEEWPCT3NI67LDWFLJ7HICLMMZPQ,AEOXDLAGO5YUKIJDGVRZ26GTZNRA,AG6KERF2BWYB52CC56DEC3KZQYNA,AFQNKFOMPJ7YGCSP672YCJQQEVNQ,AGCMYXUQA4TOC4JPIJ2NHHMDMNNQ"/>
  </r>
  <r>
    <s v="B08MWJTST6"/>
    <x v="643"/>
    <s v="Electronics|Mobiles&amp;Accessories|MobileAccessories|Stands"/>
    <x v="0"/>
    <n v="279"/>
    <n v="1299"/>
    <n v="0.79"/>
    <x v="7"/>
    <n v="5072"/>
    <n v="0.78521939953810627"/>
    <s v="Yes"/>
    <n v="6588528"/>
    <x v="0"/>
    <n v="54.72"/>
    <s v="AEB6ZUPDFZXQWXHE72JVVSO4ZFGA,AHPZYFKIAW7DX6SSCSGI27FGMZTQ,AFMXLK3YUJVFGQV33RBZQ4IDUPTA,AHMG256GFFJ3XGDBZ33VX2SHQ4OQ,AGWJWL3N6X3HBXK4SKRP6FWDSBGA,AEUNYC2KUYOZRA2TH2WTZ3RG44WA,AHEMPQZQUAERYFBDHQWBEN2KXO2A,AF4ND7E7FHRXWLU2TP27B7BIRJBQ"/>
  </r>
  <r>
    <s v="B07K2HVKLL"/>
    <x v="644"/>
    <s v="Home&amp;Kitchen|Heating,Cooling&amp;AirQuality|WaterHeaters&amp;Geysers|ImmersionRods"/>
    <x v="1"/>
    <n v="640"/>
    <n v="1020"/>
    <n v="0.37"/>
    <x v="1"/>
    <n v="5059"/>
    <n v="0.37254901960784315"/>
    <s v="No"/>
    <n v="5160180"/>
    <x v="1"/>
    <n v="54.690000000000005"/>
    <s v="AGD2UEWN67Y75EOCKEJE7TSOKPDA,AGD4TUF2TI74HZLJF4SEZHSJL5LQ,AEVI6BPCNUCWF43ZU36XOMZAZUSQ,AGCRBPV45GJOL34GSLRX4FPLED7A,AE4IXYSBU6N2L4ABI3FPVKYOL4XQ,AGKCZKL5F5SWMXTE7EOOX2TVAP6A,AHAWYKI6SKVO2NGCZ4BDJ4WWSZCQ,AE6MBEP4HN5HDV6LIEEN54UBRPWQ"/>
  </r>
  <r>
    <s v="B00VA7YYUO"/>
    <x v="645"/>
    <s v="Home&amp;Kitchen|CraftMaterials|DrawingMaterials|DrawingMedia|Pencils|WoodenPencils"/>
    <x v="1"/>
    <n v="99"/>
    <n v="99"/>
    <n v="0"/>
    <x v="2"/>
    <n v="5036"/>
    <n v="0"/>
    <s v="No"/>
    <n v="498564"/>
    <x v="2"/>
    <n v="54.66"/>
    <s v="AETT3TJOC4QSORCIDNNMRWXFQBJA,AEKSSQBYFN4PVMF6TFSWCDM3GGBA,AH6FWLRYYSUC255E7WWU5QRIWS7Q,AFLKD5Z33WDQ2XULJBYG76T3YGVQ,AGT5DX567X2NQXMMIEMN3DPDQNSA,AED67MOMBSOFF4YGXKG4BNH4L7CQ,AHVGOLL7QJE3QK46VKGLFMON2ZZQ,AFJSUF6UQOVP4YGWFRSY6RSQJ2WQ"/>
  </r>
  <r>
    <s v="B07L9FW9GF"/>
    <x v="646"/>
    <s v="Computers&amp;Accessories|Accessories&amp;Peripherals|Keyboards,Mice&amp;InputDevices|Mice"/>
    <x v="2"/>
    <n v="149"/>
    <n v="249"/>
    <n v="0.4"/>
    <x v="7"/>
    <n v="5057"/>
    <n v="0.40160642570281124"/>
    <s v="No"/>
    <n v="1259193"/>
    <x v="2"/>
    <n v="54.57"/>
    <s v="AG65C34LATM4J3ZFKJJPDNISZKUQ,AG76GICZHJGA7YVN4TORX36ONVYA,AHHIHCEKEYDIRPJ5W7WXGLB3E66Q,AFYSF6635O2EAPR4GMVBH74FSIFQ,AHAVRPA7Z3PKTTWVBVUISCKI7RYQ,AEDH674UH53A5FKLUZCCM5LVKUQQ,AEUK344UA4FNU4PR4AWSPKWX5PPQ,AGPAK6ELVZPVKQ7GEZ7IUHNK2C3Q"/>
  </r>
  <r>
    <s v="B086Q3QMFS"/>
    <x v="647"/>
    <s v="OfficeProducts|OfficePaperProducts|Paper|Stationery|Notebooks,WritingPads&amp;Diaries|CompositionNotebooks"/>
    <x v="5"/>
    <n v="120"/>
    <n v="120"/>
    <n v="0"/>
    <x v="3"/>
    <n v="4951"/>
    <n v="0"/>
    <s v="No"/>
    <n v="594120"/>
    <x v="2"/>
    <n v="54.01"/>
    <s v="AENWPLS2BHDMH4O6DD7EYV5DOGHQ,AGWEZX7ZMZNEDPVTPFZIOKD3RUJQ,AE4JUNCUKPAHHGNR2OJEXJ64ZJOA,AH3AYKWBYIOGWAQURE34B6PGJWLQ,AHQXC2MQJWWBWFCLJQWZ4KCT6BCA,AF2GCLO5T7RRFOW2NCDF2POWFGLQ,AGPAK6ELVZPVKQ7GEZ7IUHNK2C3Q,AFQKN26SJVBLDXPECZHMTIAYVLSA"/>
  </r>
  <r>
    <s v="B09BCNQ9R2"/>
    <x v="648"/>
    <s v="Electronics|Mobiles&amp;Accessories|MobileAccessories|Cables&amp;Adapters|OTGAdapters"/>
    <x v="0"/>
    <n v="139"/>
    <n v="499"/>
    <n v="0.72"/>
    <x v="5"/>
    <n v="4971"/>
    <n v="0.72144288577154314"/>
    <s v="Yes"/>
    <n v="2480529"/>
    <x v="2"/>
    <n v="53.910000000000004"/>
    <s v="AFAYH4FG2MUZTFGDVONVIOV4W3KQ,AFXA26HZQUFUW7XEXH5GMEEZSPMQ,AHFDNDR53QEPY535GSA7C7ZDQ5DA,AGXTHFOTWKYIA6ES5PVGEF2IHWFA,AHCSJSWJF6TFP3YDLCRVCNWPZFTA,AELOYAHMYOGED3PPIMLJIHD7DHGQ,AGNX3V74DONZBBVE2CYREKRCKAQA,AEG6YPCCZCXOX53TAJ7RCARHGZ3Q"/>
  </r>
  <r>
    <s v="B01F7B2JCI"/>
    <x v="649"/>
    <s v="Home&amp;Kitchen|Kitchen&amp;HomeAppliances|Coffee,Tea&amp;Espresso|CoffeeMakerAccessories|MeasuringSpoons"/>
    <x v="1"/>
    <n v="184"/>
    <n v="450"/>
    <n v="0.59"/>
    <x v="5"/>
    <n v="4971"/>
    <n v="0.59111111111111114"/>
    <s v="Yes"/>
    <n v="2236950"/>
    <x v="2"/>
    <n v="53.910000000000004"/>
    <s v="AF4T2X4ERS7QGU6JMK3GRNIMH2AQ,AGVN4E6XEWZFGGBQRKLBDQDRJW4A,AF3LTXGROTRPTNO747RCWCTEONUQ,AEIM7QAPGI5IXJG5XRJCLPBNDNZQ,AGWGB5WLNQZEBFOISXW562TNCKNQ,AFBZ5YXV5MZWW3BL6D74PJDKEM7Q,AFAQNP7A3V3LBMYSP2GNUNTQIZ2Q,AHYFD4V3SISZ2UMN2RLAF472Q4IQ"/>
  </r>
  <r>
    <s v="B0971DWFDT"/>
    <x v="650"/>
    <s v="Electronics|Mobiles&amp;Accessories|MobileAccessories|Chargers|AutomobileChargers"/>
    <x v="0"/>
    <n v="337"/>
    <n v="699"/>
    <n v="0.52"/>
    <x v="5"/>
    <n v="4969"/>
    <n v="0.51788268955650929"/>
    <s v="Yes"/>
    <n v="3473331"/>
    <x v="0"/>
    <n v="53.89"/>
    <s v="AGZD3RPRHHX2DKW6TEB65JLH5S5A,AE5UEABJHMKBLTCBIQYEFKFG3LAQ,AFCJPD4OYU6E3CQYH32MUOX26A5Q,AHOKPNT5H34CQXR52YBMVLR6GTZA,AGTM5FVKPGPRP7YEKY4F46BYLKAQ,AHMTIK5UNPKUXAZEYS6SXOQLQ3MQ,AF367Z63Q7PILESRPHP7QHMMT2QQ,AH55R53RN3UWSSDSNBGV6BCQL6NQ"/>
  </r>
  <r>
    <s v="B01LYLJ99X"/>
    <x v="651"/>
    <s v="Computers&amp;Accessories|ExternalDevices&amp;DataStorage|PenDrives"/>
    <x v="2"/>
    <n v="449"/>
    <n v="1300"/>
    <n v="0.65"/>
    <x v="5"/>
    <n v="4959"/>
    <n v="0.6546153846153846"/>
    <s v="Yes"/>
    <n v="6446700"/>
    <x v="0"/>
    <n v="53.790000000000006"/>
    <s v="AFRA4BGAKHDU2PFBCHKEPSVG5OYA,AENPE6KZIPHD7QUDJVPDKRMTR2UQ,AEW7M23YLNN4FJNU2N6DLN3BAZMA,AF5EUX755HPX32CSZZYARRK6VSRA,AGEWLEEAALGWMCPDGMT4H5OVJI2A,AEL3EZQDKJFXIQ6MBXGKGGKVZGYQ,AG77EF477UX6JHDRZFZM23ZRG5HQ,AFBOZIRKFRPTQJZKZE7CFSSDK2WQ"/>
  </r>
  <r>
    <s v="B08G8H8DPL"/>
    <x v="652"/>
    <s v="Home&amp;Kitchen|Kitchen&amp;HomeAppliances|SmallKitchenAppliances|MixerGrinders"/>
    <x v="1"/>
    <n v="3249"/>
    <n v="6375"/>
    <n v="0.49"/>
    <x v="7"/>
    <n v="4978"/>
    <n v="0.4903529411764706"/>
    <s v="No"/>
    <n v="31734750"/>
    <x v="1"/>
    <n v="53.78"/>
    <s v="AEBMJLSOXQ6R3AYV2E5IRO5ENPLQ,AHWRCD6UPY2VTOKI4TUA37GILDYQ,AHYG77LWWFRTEUKZEO56B2OX5LUA,AHXV3ZOII4LO45733UQAP5Z7HQQQ,AG5TSY3XDBSXVSJHBP24ET5FZOEA,AHPLEWWOIVLJKHU7LMJQATBVVIRQ,AH6XUPCGCWOG63XDNA4PRPWFX4XA,AGOUVBBZUOXEFGG7R5QBLIF34OYA"/>
  </r>
  <r>
    <s v="B09J2SCVQT"/>
    <x v="653"/>
    <s v="Home&amp;Kitchen|Kitchen&amp;HomeAppliances|SmallKitchenAppliances|JuicerMixerGrinders"/>
    <x v="1"/>
    <n v="1969"/>
    <n v="5000"/>
    <n v="0.61"/>
    <x v="1"/>
    <n v="4927"/>
    <n v="0.60619999999999996"/>
    <s v="Yes"/>
    <n v="24635000"/>
    <x v="1"/>
    <n v="53.370000000000005"/>
    <s v="AFBHLRTSYYAZ2IGMVF2BNV6ZPG3A,AEVRNHFUTYUHFVYZIRFX34P3HMEQ,AGFGBKO4HNU7RBWUIQ4SEDHPVJ4Q,AHKQJGLHNS4XA3MXLSQTPUTJXGEQ,AEWL2PAPDGE7BFE4JQNQGAC2OU5Q,AEUF7JGXQJQHT6KCX2QUIH654SCA,AGUM74GIOX3I342NCGUFQLXBDFJQ,AFMQGNAKHSIPLISWAGVT76URCNBA"/>
  </r>
  <r>
    <s v="B00R1P3B4O"/>
    <x v="654"/>
    <s v="Electronics|Cameras&amp;Photography|Accessories|Film"/>
    <x v="0"/>
    <n v="549"/>
    <n v="549"/>
    <n v="0"/>
    <x v="3"/>
    <n v="4875"/>
    <n v="0"/>
    <s v="No"/>
    <n v="2676375"/>
    <x v="1"/>
    <n v="53.25"/>
    <s v="AHVAI77H64YMRRMLITKJ5FPYALPQ,AGRSF3JCWR3L4M2GULFI4A4KCZKA,AGBRAMADVM5J4BNY7O4WWXMTYEBA,AHX5AFYII54YJY4XSBZU3HV2PN2A,AFTD5SG4EQFZYMU5MFGH4URN6PKQ,AEESPVBBOGON4LQB5OV3CCXNRKJQ,AG4FDTJABUWBNHOQZ6CDMPEV5VFA,AE637NV55PORSWGNKW547AAOV3VA"/>
  </r>
  <r>
    <s v="B01NCVJMKX"/>
    <x v="655"/>
    <s v="Home&amp;Kitchen|Kitchen&amp;HomeAppliances|Vacuum,Cleaning&amp;Ironing|Irons,Steamers&amp;Accessories|LintShavers"/>
    <x v="1"/>
    <n v="499"/>
    <n v="999"/>
    <n v="0.5"/>
    <x v="1"/>
    <n v="4859"/>
    <n v="0.50050050050050054"/>
    <s v="Yes"/>
    <n v="4854141"/>
    <x v="0"/>
    <n v="52.690000000000005"/>
    <s v="AGTBYZOGBXCBMYG2AN7LT4WYRZRQ,AFDWZMVLTXWWCX2UZVGVO5JLXCYA,AFXVKJMZW54XSXP6CQHUWEDPUDEA,AG4W4DLB7L3TFL5MDB7P465HOLDA,AGVEAOLFUM3KCYMH2CDHGD2NKGVA,AENJD2WI3N6QPTI4MTSQ5JABLCHQ,AFDV7XXJCNSWA3R466A2OB6WX66Q,AE4WFHYQM5DHVK4TJMYABWXRPMHA"/>
  </r>
  <r>
    <s v="B07S9M8YTY"/>
    <x v="656"/>
    <s v="Home&amp;Kitchen|Kitchen&amp;HomeAppliances|Vacuum,Cleaning&amp;Ironing|Irons,Steamers&amp;Accessories|Irons|DryIrons"/>
    <x v="1"/>
    <n v="717"/>
    <n v="1390"/>
    <n v="0.48"/>
    <x v="7"/>
    <n v="4867"/>
    <n v="0.48417266187050362"/>
    <s v="No"/>
    <n v="6765130"/>
    <x v="1"/>
    <n v="52.67"/>
    <s v="AEK23DLXXPG7UORUYI2DDS7RFVYA,AFRBQ32JL7MJAZ42PGXUPAXZSDUA,AGY755OL4WDTREH2UHZOLN2MTP3Q,AH3R5XO5VICXIDZB6BHBA5TY6O5Q,AHN6X3QCTG7BILQUFADRQKQ4I2SQ,AFK2NWB52ANDVAGQ53VJ222Y5GSA,AEZQECWFG4XZQBBXN7EBJVDWLMWQ,AESXSM7GDPH2GLFNMTOCZATE4MHA"/>
  </r>
  <r>
    <s v="B07989VV5K"/>
    <x v="657"/>
    <s v="Home&amp;Kitchen|Kitchen&amp;HomeAppliances|Vacuum,Cleaning&amp;Ironing|Irons,Steamers&amp;Accessories|Irons|SteamIrons"/>
    <x v="1"/>
    <n v="999"/>
    <n v="1560"/>
    <n v="0.36"/>
    <x v="11"/>
    <n v="4881"/>
    <n v="0.35961538461538461"/>
    <s v="No"/>
    <n v="7614360"/>
    <x v="1"/>
    <n v="52.410000000000004"/>
    <s v="AECBOMQMFPCFZ2YYN5SAQTT52Q5A,AGDMYQLJDG7WITISOEIVCEJWV3AA,AG7JD2UYSH7NDVCB4FOHEKNHW4NA,AERCPMXMGMUH5YB56JZXTD23FKFQ,AGTA4ISMM3QZ6LTUP63C4WIKPWMQ,AHSZCGWJCJJWOQ2FI6TDIDES2WTQ,AHEGBS6GMG6ATBO66V4I544GIQ4Q,AHHL6WFI4OEWNPTGO4WEDF6B7WXQ"/>
  </r>
  <r>
    <s v="B00LY17RHI"/>
    <x v="658"/>
    <s v="OfficeProducts|OfficePaperProducts|Paper|Stationery|Pens,Pencils&amp;WritingSupplies|Pens&amp;Refills|FountainPens"/>
    <x v="5"/>
    <n v="225"/>
    <n v="225"/>
    <n v="0"/>
    <x v="1"/>
    <n v="4798"/>
    <n v="0"/>
    <s v="No"/>
    <n v="1079550"/>
    <x v="0"/>
    <n v="52.08"/>
    <s v="AE6FSULFZEB65U7FWSETNHLBP5JQ,AGV3YW3GZJTWUP4FC7UBOYRWEFUQ,AE6HGV4SSK2V4C4QVOKY42KZW2DQ,AH2NX4DPPSUUQYJJYAECCBRBJK6Q,AEJ47MXJRDNX6VPRKKW5KD56SAFQ,AEHOGFWLLZ3VXB3FKNIMZU5QBQQQ,AGCU4M3EJ346F7J4DKXK4C6FKXKQ,AHH4X42X46T6KKBR7G3L7TCGV3OA"/>
  </r>
  <r>
    <s v="B09KLVMZ3B"/>
    <x v="659"/>
    <s v="Computers&amp;Accessories|Accessories&amp;Peripherals|Cables&amp;Accessories|Cables|USBCables"/>
    <x v="2"/>
    <n v="159"/>
    <n v="399"/>
    <n v="0.6"/>
    <x v="1"/>
    <n v="4768"/>
    <n v="0.60150375939849621"/>
    <s v="Yes"/>
    <n v="1902432"/>
    <x v="2"/>
    <n v="51.78"/>
    <s v="AF2XXVO7JUBUVAOBTJ3MNH4DGUFQ,AH6VDJLLPBXKCWXMLBKMBCQ2ESGA,AE642RIGZIT2VPQJOLNUZ34QVWJQ,AFLHNKQH5UQZU3ATISKSMRE2KEDQ,AF2L4MCRCIDOOREQJN7QPQ4QBZCA,AGKLZ4SUHAU47KJXDVHBBEWJODUA,AHESCOYXLCXB56F4JO45X4CZQCYA,AGGHDE6KFZHEDUDJBD5R27AYMEWA"/>
  </r>
  <r>
    <s v="B08LHTJTBB"/>
    <x v="660"/>
    <s v="Computers&amp;Accessories|Accessories&amp;Peripherals|LaptopAccessories|NotebookComputerStands"/>
    <x v="2"/>
    <n v="599"/>
    <n v="1999"/>
    <n v="0.7"/>
    <x v="0"/>
    <n v="4736"/>
    <n v="0.70035017508754382"/>
    <s v="Yes"/>
    <n v="9467264"/>
    <x v="1"/>
    <n v="51.76"/>
    <s v="AGQNPJPVAIIWZMD7X5LKPA7WMQDQ,AGPJ54XLGYPWACFVEJ2KWYJYREZQ,AFJFRA7ICAY5EGWEPVUYVN5F4F6Q,AFCINWNSTFJ34CLKQUKDBPPT76RA,AHTNFP2NA52A4C2BE5WK6PFOCSIQ,AHNEADEWNAYISDYQMQWYLB5DC46A,AHPK4TPPZPW5SZTVGVTF2AR33XSQ,AGERE7VCY2MX4KDYA2UECKHFYG5A"/>
  </r>
  <r>
    <s v="B09DG9VNWB"/>
    <x v="661"/>
    <s v="Electronics|WearableTechnology|SmartWatches"/>
    <x v="0"/>
    <n v="12000"/>
    <n v="29999"/>
    <n v="0.6"/>
    <x v="2"/>
    <n v="4744"/>
    <n v="0.59998666622220742"/>
    <s v="Yes"/>
    <n v="142315256"/>
    <x v="1"/>
    <n v="51.739999999999995"/>
    <s v="AEPLUJYB5UT2XVP7A2NSNSCOCVLA,AEM3SCJOCJZZLGUXTB75C57SOVNQ,AEBRBDIZFIWDBOXITGLYRRSVZBTA,AF3GJDKWGWNKAWFJPJWX5GB75VHQ,AGCDYE3ROZ5D6RN2F6OGXL4I72RA,AEXQ4SRRBRCQ6ZBY2R2Y3FP7YCFA,AF6ME2VTJURUMEZJMGCC27XEYDPA,AGFPWV2V26QRXMWUSTSGYQRVLW4Q"/>
  </r>
  <r>
    <s v="B00B3VFJY2"/>
    <x v="662"/>
    <s v="Home&amp;Kitchen|Kitchen&amp;HomeAppliances|WaterPurifiers&amp;Accessories|WaterPurifierAccessories"/>
    <x v="1"/>
    <n v="980"/>
    <n v="980"/>
    <n v="0"/>
    <x v="5"/>
    <n v="4740"/>
    <n v="0"/>
    <s v="No"/>
    <n v="4645200"/>
    <x v="1"/>
    <n v="51.6"/>
    <s v="AECK2OJ3MXCQOGMEUQOFE6NDAU5Q,AFRKDBJPRCMNG6TYZHA3WNYGCQHQ,AFMUGZSK3VORG5NDNEGPIP43M64Q,AEPIQC3KWAW7KJEW5ITDNPQRLWOA,AE343V2CIFDUDQORRTJSRI6PXNYQ,AHAPSYB734TV27VGJABANCXUCJXQ,AHZGL7KVNWGGBE7Y6SHNILECWSFA,AERJ6EV2HUDZQHWL2HOFZJYQ4GEA"/>
  </r>
  <r>
    <s v="B08498D67S"/>
    <x v="663"/>
    <s v="Computers&amp;Accessories|Accessories&amp;Peripherals|PCGamingPeripherals|GamingKeyboards"/>
    <x v="2"/>
    <n v="1149"/>
    <n v="1800"/>
    <n v="0.36"/>
    <x v="2"/>
    <n v="4723"/>
    <n v="0.36166666666666669"/>
    <s v="No"/>
    <n v="8501400"/>
    <x v="1"/>
    <n v="51.529999999999994"/>
    <s v="AEVZ5C4WDFLWANNAZDB3Q33OK6JQ,AGEHBUZ4FXMTXQ5W26K2YUNJDKFA,AEUNGOJK6SA34KCHNR47RY4AUQLQ,AFRWVROVBN5XNW6BTASVE47FBIHQ,AGP75AQH4URU3HHHPEIOT6NUT53A,AE3BO5WPWSLE4GZMDE2Y4HJYS6CA,AGKCXGDP6B3EETRONNRLMW2FEZBA,AE45GZLSH4SCD2YNBBHFAT7PULIA"/>
  </r>
  <r>
    <s v="B09SJ1FTYV"/>
    <x v="664"/>
    <s v="Electronics|Mobiles&amp;Accessories|MobileAccessories|Cases&amp;Covers|BasicCases"/>
    <x v="0"/>
    <n v="199"/>
    <n v="1899"/>
    <n v="0.9"/>
    <x v="7"/>
    <n v="4740"/>
    <n v="0.8952080042127436"/>
    <s v="Yes"/>
    <n v="9001260"/>
    <x v="2"/>
    <n v="51.4"/>
    <s v="AHUKIXVRPVVYYRQOUGWBDYO7RFDQ,AGGFXEMEWUIDSSL7KN6EJW42DQ2A,AGFUEPQZZPYTSQIL7UBTDIJYUGWA,AE4JBCKONTM2LRZA546FASO3KV7Q,AHQXFZDEXSIE427UGMKSKWNFS6GA,AEJM5FOA2D5WGIYCT5VSKHMSL2YA,AGQXKHGGT3Y6QOCEULP2LJ44Y3PA,AHJLV2V57MWQV4UA37TJ2ORGQLJQ"/>
  </r>
  <r>
    <s v="B0B1YVCJ2Y"/>
    <x v="665"/>
    <s v="Electronics|HomeTheater,TV&amp;Video|Televisions|SmartTelevisions"/>
    <x v="0"/>
    <n v="11499"/>
    <n v="19990"/>
    <n v="0.42"/>
    <x v="2"/>
    <n v="4703"/>
    <n v="0.42476238119059528"/>
    <s v="No"/>
    <n v="94012970"/>
    <x v="1"/>
    <n v="51.33"/>
    <s v="AFSMISGEYDYIP3Z42UTQU4AKOYZQ,AF5ILQY4KFDTO5XHHBJ42W5DXCZQ,AFBK3X6D3AHEHSYYXPL4L6JEMSLQ,AFNB6YVNGE6IT3AWQVSIG2TJ5L3Q,AGGKMIGXUM3JRNVY7HZ3JHPJ7WTQ,AFMECPERM2GI2XQJSBWEPZKODISQ,AETPKXNOTUEX5GH7WL7XQHDR5M7Q,AERFCJ6BOMVO5YW5XM5Z2ESOIK3A"/>
  </r>
  <r>
    <s v="B0B1YZX72F"/>
    <x v="666"/>
    <s v="Electronics|HomeTheater,TV&amp;Video|Televisions|SmartTelevisions"/>
    <x v="0"/>
    <n v="27999"/>
    <n v="40990"/>
    <n v="0.32"/>
    <x v="2"/>
    <n v="4703"/>
    <n v="0.31693095877043181"/>
    <s v="No"/>
    <n v="192775970"/>
    <x v="1"/>
    <n v="51.33"/>
    <s v="AFSMISGEYDYIP3Z42UTQU4AKOYZQ,AF5ILQY4KFDTO5XHHBJ42W5DXCZQ,AFBK3X6D3AHEHSYYXPL4L6JEMSLQ,AFNB6YVNGE6IT3AWQVSIG2TJ5L3Q,AGGKMIGXUM3JRNVY7HZ3JHPJ7WTQ,AFMECPERM2GI2XQJSBWEPZKODISQ,AETPKXNOTUEX5GH7WL7XQHDR5M7Q,AERFCJ6BOMVO5YW5XM5Z2ESOIK3A"/>
  </r>
  <r>
    <s v="B0B1YY6JJL"/>
    <x v="667"/>
    <s v="Electronics|HomeTheater,TV&amp;Video|Televisions|SmartTelevisions"/>
    <x v="0"/>
    <n v="23999"/>
    <n v="34990"/>
    <n v="0.31"/>
    <x v="2"/>
    <n v="4703"/>
    <n v="0.3141183195198628"/>
    <s v="No"/>
    <n v="164557970"/>
    <x v="1"/>
    <n v="51.33"/>
    <s v="AFSMISGEYDYIP3Z42UTQU4AKOYZQ,AF5ILQY4KFDTO5XHHBJ42W5DXCZQ,AFBK3X6D3AHEHSYYXPL4L6JEMSLQ,AFNB6YVNGE6IT3AWQVSIG2TJ5L3Q,AGGKMIGXUM3JRNVY7HZ3JHPJ7WTQ,AFMECPERM2GI2XQJSBWEPZKODISQ,AETPKXNOTUEX5GH7WL7XQHDR5M7Q,AERFCJ6BOMVO5YW5XM5Z2ESOIK3A"/>
  </r>
  <r>
    <s v="B0B1YZ9CB8"/>
    <x v="668"/>
    <s v="Electronics|HomeTheater,TV&amp;Video|Televisions|SmartTelevisions"/>
    <x v="0"/>
    <n v="32999"/>
    <n v="47990"/>
    <n v="0.31"/>
    <x v="2"/>
    <n v="4703"/>
    <n v="0.31237757866222132"/>
    <s v="No"/>
    <n v="225696970"/>
    <x v="1"/>
    <n v="51.33"/>
    <s v="AFSMISGEYDYIP3Z42UTQU4AKOYZQ,AF5ILQY4KFDTO5XHHBJ42W5DXCZQ,AFBK3X6D3AHEHSYYXPL4L6JEMSLQ,AFNB6YVNGE6IT3AWQVSIG2TJ5L3Q,AGGKMIGXUM3JRNVY7HZ3JHPJ7WTQ,AFMECPERM2GI2XQJSBWEPZKODISQ,AETPKXNOTUEX5GH7WL7XQHDR5M7Q,AERFCJ6BOMVO5YW5XM5Z2ESOIK3A"/>
  </r>
  <r>
    <s v="B0BC9BW512"/>
    <x v="669"/>
    <s v="Electronics|HomeTheater,TV&amp;Video|Televisions|SmartTelevisions"/>
    <x v="0"/>
    <n v="18999"/>
    <n v="24990"/>
    <n v="0.24"/>
    <x v="2"/>
    <n v="4702"/>
    <n v="0.23973589435774309"/>
    <s v="No"/>
    <n v="117502980"/>
    <x v="1"/>
    <n v="51.32"/>
    <s v="AFSMISGEYDYIP3Z42UTQU4AKOYZQ,AF5ILQY4KFDTO5XHHBJ42W5DXCZQ,AFBK3X6D3AHEHSYYXPL4L6JEMSLQ,AFNB6YVNGE6IT3AWQVSIG2TJ5L3Q,AGGKMIGXUM3JRNVY7HZ3JHPJ7WTQ,AFMECPERM2GI2XQJSBWEPZKODISQ,AETPKXNOTUEX5GH7WL7XQHDR5M7Q,AERFCJ6BOMVO5YW5XM5Z2ESOIK3A"/>
  </r>
  <r>
    <s v="B07GWTWFS2"/>
    <x v="670"/>
    <s v="Home&amp;Kitchen|Kitchen&amp;HomeAppliances|SmallKitchenAppliances|SandwichMakers"/>
    <x v="1"/>
    <n v="1699"/>
    <n v="1975"/>
    <n v="0.14000000000000001"/>
    <x v="1"/>
    <n v="4716"/>
    <n v="0.13974683544303798"/>
    <s v="No"/>
    <n v="9314100"/>
    <x v="1"/>
    <n v="51.26"/>
    <s v="AEY6PEMQ7DII44WSUSC67JEWDE3A,AFMVVM2AXA3WHTC23D2ZQH4YUTZA,AEQGRU6X2E3PF6OHP7HL7ZVTHOTQ,AEB4KX3FFG2DE2Q5CNKYTOWP5CBQ,AEASTV5BKJJIYW6WVS6JUBSK4MHA,AHQ7UT4SYDQMQB6DJDBVVHQBCXXA,AEZFDGHBWLHUXOLDPVNS3UERDNSQ,AFPMGJN4SHWHD3DBQBS2FXGBZ6TA"/>
  </r>
  <r>
    <s v="B08M66K48D"/>
    <x v="671"/>
    <s v="Electronics|Mobiles&amp;Accessories|MobileAccessories|Maintenance,Upkeep&amp;Repairs|ScreenProtectors"/>
    <x v="0"/>
    <n v="299"/>
    <n v="599"/>
    <n v="0.5"/>
    <x v="2"/>
    <n v="4674"/>
    <n v="0.5008347245409015"/>
    <s v="Yes"/>
    <n v="2799726"/>
    <x v="0"/>
    <n v="51.04"/>
    <s v="AHH26HAPTOI5Z52DFLNYU5TOLWCQ,AFIPAA4KT36MSZTCVAITRIUVJCNQ,AEYXCHSBU6NC4ZKH4OOFYZZTQJFA,AG4CH37VZG5JRJCAEYYGYTFH5UWQ,AGGCXXWA7CJVTHA22YE7PTNWQ7NQ,AFNQO7B5IZKARACZBIO74VFTU6EA,AH3ABVXQTD6ZA64V6NTEJL66RV7A,AFKY3NTT4T35K67VJ2RIO76YDK2Q"/>
  </r>
  <r>
    <s v="B08H673XKN"/>
    <x v="672"/>
    <s v="Home&amp;Kitchen|Kitchen&amp;HomeAppliances|SmallKitchenAppliances|MixerGrinders"/>
    <x v="1"/>
    <n v="3249"/>
    <n v="7795"/>
    <n v="0.57999999999999996"/>
    <x v="5"/>
    <n v="4664"/>
    <n v="0.5831943553559974"/>
    <s v="Yes"/>
    <n v="36355880"/>
    <x v="1"/>
    <n v="50.84"/>
    <s v="AGQFZAOQEKMAPWYU6U2R2SHO6S4A,AFLUP455XO2GOJYE3C6XS4OZJHNQ,AFBWIN5UT4RIRQENPJAL62AWUMIQ,AHEAXFPNYXFMJKRYN2HHVOOMTHSA,AHHM6EU3UYNVBOLWRFDKBI5BV4TA,AHMJFSNRDRGIRQDWA2YMWQOAPU2Q,AFC6F6TV4AYJGDZABEJF7CBILGFQ,AFIMXZ6IJBTM5TLCPTDUL5YL6ETQ"/>
  </r>
  <r>
    <s v="B07DJ5KYDZ"/>
    <x v="673"/>
    <s v="Computers&amp;Accessories|Accessories&amp;Peripherals|LaptopAccessories|LaptopChargers&amp;PowerSupplies"/>
    <x v="2"/>
    <n v="1249"/>
    <n v="2796"/>
    <n v="0.55000000000000004"/>
    <x v="0"/>
    <n v="4598"/>
    <n v="0.5532904148783977"/>
    <s v="Yes"/>
    <n v="12856008"/>
    <x v="1"/>
    <n v="50.379999999999995"/>
    <s v="AEHIUDWIZIPJN662N7WZ2KXXOMBQ,AHYZLCABV6IHJ54AO3Y7CVPJEO2A,AE75YQCXBMW3R4W2MVET2JICVCYA,AGTWEVGMY74N5L7YFLZQTHAA3IOQ,AHTXOR5HIEOVIAFR7JI6EZCNI3GQ,AH43WZFVRMTGXLVOGRO2Q7HVR2SQ,AGPRYLCS5QJKBCHQKRYVU5U5JUGQ,AHV64HQ62RSHY5AXQZNKUC6DGL4A"/>
  </r>
  <r>
    <s v="B0883LQJ6B"/>
    <x v="674"/>
    <s v="Home&amp;Kitchen|Kitchen&amp;HomeAppliances|Vacuum,Cleaning&amp;Ironing|Irons,Steamers&amp;Accessories|Irons|DryIrons"/>
    <x v="1"/>
    <n v="1199"/>
    <n v="1690"/>
    <n v="0.28999999999999998"/>
    <x v="5"/>
    <n v="4580"/>
    <n v="0.29053254437869824"/>
    <s v="No"/>
    <n v="7740200"/>
    <x v="1"/>
    <n v="50"/>
    <s v="AFQAXRM4XEA72PNIMWCW2F53ISWA,AE5VPGHORHY2ZU5RW6B3AEL4CFJQ,AGHHTIPESD2S56DORYF5DK7VWAVA,AGNUZ45QI5DHUL6EFTEDFWHH5TSA,AF265F7UPZDF6O6JA5OZNC4BMURQ,AH7ATUCWGGF2CFH6O2B6JAZLH3RA,AEIRF32A5JCOXLBOHRARCTNE6KPQ,AGOOI3OO3V3Q6GB74PMJ7HCTB2FA"/>
  </r>
  <r>
    <s v="B012ELCYUG"/>
    <x v="675"/>
    <s v="Home&amp;Kitchen|Kitchen&amp;HomeAppliances|SmallKitchenAppliances|SmallApplianceParts&amp;Accessories|StandMixerAccessories"/>
    <x v="1"/>
    <n v="635"/>
    <n v="635"/>
    <n v="0"/>
    <x v="2"/>
    <n v="4570"/>
    <n v="0"/>
    <s v="No"/>
    <n v="2901950"/>
    <x v="1"/>
    <n v="50"/>
    <s v="AGC3Z3473ZVXYFMWYSAUE2T7V3MA,AEDXKCO2L3ULRQJ5IH4QNI33A44A,AGRIBJTFIAXNL5IDSUIDXLUE6I5Q,AHZBPWQ7QCCQOXQMVWFSK5PGFP4Q,AFR3HDYVY3OY2KQFIEQO2SRPTW5A,AELVBHWVUCBMI7DE345Q3MCDAJQQ,AGNJ2LVUBOBR37BVTTXCTGYBP4RQ,AH6U7NIRXZ7NQQ67NYFWEATGKDPQ"/>
  </r>
  <r>
    <s v="B08CYNJ5KY"/>
    <x v="676"/>
    <s v="Computers&amp;Accessories|Printers,Inks&amp;Accessories|Inks,Toners&amp;Cartridges|InkjetInkCartridges"/>
    <x v="2"/>
    <n v="828"/>
    <n v="861"/>
    <n v="0.04"/>
    <x v="5"/>
    <n v="4567"/>
    <n v="3.8327526132404179E-2"/>
    <s v="No"/>
    <n v="3932187"/>
    <x v="1"/>
    <n v="49.870000000000005"/>
    <s v="AHCS34T4DOHWPNKZ2G3W76AITIKA,AGEMHG7WVU23NHOM3FGBFUDR4U2Q,AGCOAUC6ORUPLX2ZZZQR5HD3HGHA,AHO4LKHLICKCC2UKDNIAITWMGBJA,AGU4OVT7IYKSJIBKTMGCTB6DYUOA,AG6JGUFT2AOXWJS7UIOZBRYVE7VA,AFUES4NRZYASSBOKEIWJLHRO7CPA,AHDATOMH7HPV57Q6UFWUI47QEQ5Q"/>
  </r>
  <r>
    <s v="B0117H7GZ6"/>
    <x v="677"/>
    <s v="Computers&amp;Accessories|NetworkingDevices|NetworkAdapters|WirelessUSBAdapters"/>
    <x v="2"/>
    <n v="249"/>
    <n v="399"/>
    <n v="0.38"/>
    <x v="13"/>
    <n v="4642"/>
    <n v="0.37593984962406013"/>
    <s v="No"/>
    <n v="1852158"/>
    <x v="0"/>
    <n v="49.82"/>
    <s v="AGG2AULXZCI6G44ST3BNAHRWDR5Q,AHR35WVPGLH745QHWRWEJ2WZTTDA,AFNSWRFEYVFT3XIQRXEBUOZKREAA,AG3H2NL3BTX4M4VD4NMTQ4VBKF6A,AFAKHOAYOIRPKEBF376DH5VOHIVQ,AEWNTX64SO54FM25O5FQFFWXIM4Q,AHLOFWN5NO7E32LEZUOVSNQE7IDQ,AEAJEELFQNAUNC3VXCKYR6RQPCJQ"/>
  </r>
  <r>
    <s v="B06XMZV7RH"/>
    <x v="678"/>
    <s v="Home&amp;Kitchen|Kitchen&amp;HomeAppliances|SmallKitchenAppliances|DigitalKitchenScales"/>
    <x v="1"/>
    <n v="308"/>
    <n v="499"/>
    <n v="0.38"/>
    <x v="6"/>
    <n v="4584"/>
    <n v="0.38276553106212424"/>
    <s v="No"/>
    <n v="2287416"/>
    <x v="0"/>
    <n v="49.74"/>
    <s v="AFMJG5IJKO7AFSAAXTAAHIKK4DDA,AHDEDC3POAU5BZGDWP33QORI3YEA,AFLPTFP6N5EL5WWVVB5ELDFJ6DPQ,AE2IURVHTZIHYVJSWHTXDKEF3QOA,AEY4DSGBLEDYOHJTHH4VKWLS777Q,AHLX7ZJKWBQ6IEC5R7O56JAVEHPA,AERUNKZJXZDXZ7WPIUH5SQHDDWUA,AFJSTDPDPNSJF5IOIZN4ALD2W2NA"/>
  </r>
  <r>
    <s v="B08CRRQK6Z"/>
    <x v="679"/>
    <s v="Electronics|HomeAudio|Speakers|SoundbarSpeakers"/>
    <x v="0"/>
    <n v="4999"/>
    <n v="12499"/>
    <n v="0.6"/>
    <x v="5"/>
    <n v="4541"/>
    <n v="0.60004800384030721"/>
    <s v="Yes"/>
    <n v="56757959"/>
    <x v="1"/>
    <n v="49.61"/>
    <s v="AGYLPG3HSE4P53V3EB3MKLQ7KLTQ,AFXKSM63UF5OAWWNXC3BB46V2E6Q,AHGZZFMXCGD7QFG2Y44DLYVDGPQA,AHNNXK6R7H6EEBQ2BZE7A4HIFWZA,AGWYUX5PXASNTNHQVVFV6P5QRFRQ,AFAD7OCCGIXRKR3RT4KLNHPJKN7Q,AGYB2YEGULFOWJP6KAAK37LUEPBQ,AGDA7CERL2POC3BWBG3FR6XKGVVQ"/>
  </r>
  <r>
    <s v="B00P93X6EK"/>
    <x v="680"/>
    <s v="OfficeProducts|OfficePaperProducts|Paper|Stationery|Notebooks,WritingPads&amp;Diaries|WireboundNotebooks"/>
    <x v="5"/>
    <n v="157"/>
    <n v="160"/>
    <n v="0.02"/>
    <x v="3"/>
    <n v="4428"/>
    <n v="1.8749999999999999E-2"/>
    <s v="No"/>
    <n v="708480"/>
    <x v="2"/>
    <n v="48.78"/>
    <s v="AEULM3CY4ND6RQZI7TE64I2BNOWQ,AHT3QSBKTAPMXMMZHQYBKPCCXXLA,AFNWEVF5JQ7ENJHBHIHTBYUZBXYQ,AGQNWKU6Y4KUJ5VINPKC7UGSMCFQ,AEPVIJMCNS4OBHRA6D5ZXYVNTXZA,AGE7NMAHUEHPYGY7HXDJVHUFMMCQ,AFW6KM45ORMBEVYBQ4QMSGG2ODOQ,AFWFPCA372BJOQZ4WQNB54ZB2SKQ"/>
  </r>
  <r>
    <s v="B00K32PEW4"/>
    <x v="681"/>
    <s v="OfficeProducts|OfficeElectronics|Calculators|Financial&amp;Business"/>
    <x v="5"/>
    <n v="535"/>
    <n v="535"/>
    <n v="0"/>
    <x v="0"/>
    <n v="4426"/>
    <n v="0"/>
    <s v="No"/>
    <n v="2367910"/>
    <x v="1"/>
    <n v="48.66"/>
    <s v="AGJ2FUFEZ6Y65C3CZA6XJ4J74NFA,AEOMLWH4R5GQ2PAEYWT7DXBDIDFQ,AGZSGTXSS3U5JRRIRFWBTC7N37VQ,AHYE53BX5R2BNJHNSISJLEXOIAPQ,AHXUXPQFBUYDK4PEVU2BEKXMY4XA,AFN3Q6PA5YJYY5MW4JJW7KD3CFMQ,AE3RFRGO7TRR2B3HPMSS4UGJZDMQ,AHKSCTFHQOFIBISZ7QXIL7KOIVGA"/>
  </r>
  <r>
    <s v="B097C564GC"/>
    <x v="682"/>
    <s v="Computers&amp;Accessories|Accessories&amp;Peripherals|Adapters|USBtoUSBAdapters"/>
    <x v="2"/>
    <n v="294"/>
    <n v="4999"/>
    <n v="0.94"/>
    <x v="2"/>
    <n v="4426"/>
    <n v="0.94118823764752946"/>
    <s v="Yes"/>
    <n v="22125574"/>
    <x v="0"/>
    <n v="48.559999999999995"/>
    <s v="AGO5SRT3ESLNL5WTRQFD5BSIYPQA,AGGNODUMRADB3PQQTLA3U7UKYEWA,AHOUPKNSFRTL4F3KLBXFMEFJSKUA,AE2BXTBQXZ54NAE4NYNFSBR2WREA,AFC3FFC5PKFF5PMA52S3VCHOZ5FQ,AFVUO24OGRVCE6Y7NXYDIOQZONCA,AFJGD6THKLQUOW46YHUM7RY2IPJQ,AEXCIDSOW3GVBORUKET6SP7RJ2PQ"/>
  </r>
  <r>
    <s v="B0763K5HLQ"/>
    <x v="683"/>
    <s v="Home&amp;Kitchen|Kitchen&amp;HomeAppliances|Coffee,Tea&amp;Espresso|MilkFrothers"/>
    <x v="1"/>
    <n v="1099"/>
    <n v="1499"/>
    <n v="0.27"/>
    <x v="1"/>
    <n v="4401"/>
    <n v="0.26684456304202803"/>
    <s v="No"/>
    <n v="6597099"/>
    <x v="1"/>
    <n v="48.11"/>
    <s v="AGVONMMX6YJEEGSYPHCV2JQBJYSQ,AF5FBMSRN3DNZ5VA7QO34JVWM3FQ,AFDPYHNXY5R5DCB7GLDCSX24CQ7A,AF3FQ4SRTJYSEHJJW2UP5WM3LRSA,AEE5QN5TSLHUPXJL4WX76DZW3YEQ,AFGIFBW7GHAMXX5YNQFSE3HQYEWA,AF36AG5NBJM77D5PW7A3Q3SNKNOQ,AEQSEIQ55YRS5ITY6PMOHDFCJJWA"/>
  </r>
  <r>
    <s v="B08FN6WGDQ"/>
    <x v="684"/>
    <s v="Electronics|Headphones,Earbuds&amp;Accessories|Headphones|In-Ear"/>
    <x v="0"/>
    <n v="4790"/>
    <n v="15990"/>
    <n v="0.7"/>
    <x v="7"/>
    <n v="4390"/>
    <n v="0.70043777360850534"/>
    <s v="Yes"/>
    <n v="70196100"/>
    <x v="1"/>
    <n v="47.9"/>
    <s v="AHPK4PXDZS4FBECPMPFQOZRLDPAA,AFDZPGN3IBUCVS4QG4U5YCG4QZMA,AGXRKO2ZS34CPIT4HVKL4ZVP7UMA,AGAYLHB4FT5IE4A5NXOCGX6VDWUQ,AHXFVLYGYVEDJD4JY35L425PK5YQ,AHTHZGMRK6ZMTCCPSKOGS7GTFGPA,AFNZPK76SJ4OIOZUZPZUKEDOMJQA,AHDSEBUBYJQEKVHY277BC2ZKYPYA"/>
  </r>
  <r>
    <s v="B08VJFYH6N"/>
    <x v="685"/>
    <s v="Home&amp;Kitchen|Heating,Cooling&amp;AirQuality|Fans|TableFans"/>
    <x v="1"/>
    <n v="948"/>
    <n v="1620"/>
    <n v="0.41"/>
    <x v="1"/>
    <n v="4370"/>
    <n v="0.4148148148148148"/>
    <s v="No"/>
    <n v="7079400"/>
    <x v="1"/>
    <n v="47.800000000000004"/>
    <s v="AFSG325V4OVLV4CZQO3Q4OIHYNAA,AEFIFPUVWYO3I3N2P2WD7XLI6MXA,AGZA77NZOFDILVEQM2OA4JCW6YAQ,AEZNI2AOOQKK3JT2BBLMNAPNYJCQ,AG3XIMGKJUIAVY5V3MVT5EQU6W6A,AHKW7DHRIBCVNG35XNH6SEJWI5EA,AHAWKE7CIEPMX6PGO6LF6UNT776Q,AGSA2QU7S2ACENHUDHPQBHRZTIHQ"/>
  </r>
  <r>
    <s v="B09GYBZPHF"/>
    <x v="686"/>
    <s v="Home&amp;Kitchen|Kitchen&amp;HomeAppliances|SmallKitchenAppliances|MixerGrinders"/>
    <x v="1"/>
    <n v="1149"/>
    <n v="2499"/>
    <n v="0.54"/>
    <x v="4"/>
    <n v="4383"/>
    <n v="0.54021608643457386"/>
    <s v="Yes"/>
    <n v="10953117"/>
    <x v="1"/>
    <n v="47.629999999999995"/>
    <s v="AEMDF6YAXYO7WQUIAFGEULA7NWWQ,AE44R623GFX6JWJVREI7NZGB5BFQ,AEZHMBIKCX4X5OCDNP4T24I6ZLHA,AG6FMEC2OLWDZW3UTB3ISADQMNTQ,AFHEOUKPVR6PP3KYPZAYRZSSTGCQ,AF6NBOGYTO7OIV3HKZHKE7W5BDJA,AGQT4P6WELGHERB6AFDUWH22AZJQ,AEHADZCQJ6HAZHKR6U57FX7GAUFA"/>
  </r>
  <r>
    <s v="B0B53QFZPY"/>
    <x v="687"/>
    <s v="Electronics|WearableTechnology|SmartWatches"/>
    <x v="0"/>
    <n v="1299"/>
    <n v="5999"/>
    <n v="0.78"/>
    <x v="14"/>
    <n v="4415"/>
    <n v="0.78346391065177534"/>
    <s v="Yes"/>
    <n v="26485585"/>
    <x v="1"/>
    <n v="47.449999999999996"/>
    <s v="AH7LW3BCJBLCZTMWBOFL33UGIRBQ,AFSJYBGBY2U6KAAUR23KS3COL5SQ,AGCLLMGPNMO4IGCQ4253BICGDADQ,AHHC3QIX44VPXBB4HHGJ2RNFV67Q,AGBJ6SKHL3RD37OYZ54U52DAIIPA,AHDPRYTLYXKEPSTVF2LRV5SQJIYQ,AEIQA6TZQ4Y2SMVJTGE27G4MGBXA,AHE7VTTWP3YUKXVDZDJP6NZUIHLQ"/>
  </r>
  <r>
    <s v="B0B53NXFFR"/>
    <x v="688"/>
    <s v="Electronics|WearableTechnology|SmartWatches"/>
    <x v="0"/>
    <n v="1399"/>
    <n v="5999"/>
    <n v="0.77"/>
    <x v="14"/>
    <n v="4415"/>
    <n v="0.76679446574429067"/>
    <s v="Yes"/>
    <n v="26485585"/>
    <x v="1"/>
    <n v="47.449999999999996"/>
    <s v="AH7LW3BCJBLCZTMWBOFL33UGIRBQ,AFSJYBGBY2U6KAAUR23KS3COL5SQ,AGCLLMGPNMO4IGCQ4253BICGDADQ,AHHC3QIX44VPXBB4HHGJ2RNFV67Q,AGBJ6SKHL3RD37OYZ54U52DAIIPA,AHDPRYTLYXKEPSTVF2LRV5SQJIYQ,AEIQA6TZQ4Y2SMVJTGE27G4MGBXA,AHE7VTTWP3YUKXVDZDJP6NZUIHLQ"/>
  </r>
  <r>
    <s v="B0B53QLB9H"/>
    <x v="689"/>
    <s v="Electronics|WearableTechnology|SmartWatches"/>
    <x v="0"/>
    <n v="1299"/>
    <n v="5999"/>
    <n v="0.78"/>
    <x v="14"/>
    <n v="4415"/>
    <n v="0.78346391065177534"/>
    <s v="Yes"/>
    <n v="26485585"/>
    <x v="1"/>
    <n v="47.449999999999996"/>
    <s v="AH7LW3BCJBLCZTMWBOFL33UGIRBQ,AFSJYBGBY2U6KAAUR23KS3COL5SQ,AGCLLMGPNMO4IGCQ4253BICGDADQ,AHHC3QIX44VPXBB4HHGJ2RNFV67Q,AGBJ6SKHL3RD37OYZ54U52DAIIPA,AHDPRYTLYXKEPSTVF2LRV5SQJIYQ,AEIQA6TZQ4Y2SMVJTGE27G4MGBXA,AHE7VTTWP3YUKXVDZDJP6NZUIHLQ"/>
  </r>
  <r>
    <s v="B07Z51CGGH"/>
    <x v="690"/>
    <s v="Home&amp;Kitchen|Kitchen&amp;HomeAppliances|Vacuum,Cleaning&amp;Ironing|Vacuums&amp;FloorCare|Vacuums|Wet-DryVacuums"/>
    <x v="1"/>
    <n v="5499"/>
    <n v="9999"/>
    <n v="0.45"/>
    <x v="4"/>
    <n v="4353"/>
    <n v="0.45004500450045004"/>
    <s v="No"/>
    <n v="43525647"/>
    <x v="1"/>
    <n v="47.33"/>
    <s v="AGGFXDLCFZMTLJJDR3ZFKEOXCFLQ,AF6MHKXCPS3UEF23XLMKK25DP5YA,AEXTOEU4ZA4IBYRZ2IBBPQWISYQQ,AHLX66FYYQMBW4K2RH6ZIK7FFVLQ,AF3HP3UHZSWRRIORS4HTBUPFA2ZA,AF5DJAWOTECSDTL7XHVNCEJLFRCA,AHBLS2242VYW3MHFBFU46OIBCVMA,AHRLA5AHCTEQVN7FPFCVQK35X4WQ"/>
  </r>
  <r>
    <s v="B07SBGFDX9"/>
    <x v="691"/>
    <s v="OfficeProducts|OfficePaperProducts|Paper|Stationery|Pens,Pencils&amp;WritingSupplies|Pens&amp;Refills|StickBallpointPens"/>
    <x v="5"/>
    <n v="120"/>
    <n v="120"/>
    <n v="0"/>
    <x v="1"/>
    <n v="4308"/>
    <n v="0"/>
    <s v="No"/>
    <n v="516960"/>
    <x v="2"/>
    <n v="47.18"/>
    <s v="AGK76H5VGHDWFQD7JTHVKZNQ5BHA,AHWXK2FU23OBRZZUAXLTBDI3GMIQ,AG6MJ7SV33TYEKAWZOY7HBZ2W2WA,AGIVUEKXGQYNDWJ2UDEE6T24G6LA,AH7Z4E2IL2MTD636EXSVY3BP6DYQ,AEQTIHVRG63RUHQ6HMSZZPITXCSA,AHYTLAOGOPXGT32G7WO2MNPWKISQ,AFPZ5LEIQUTJBH4TEJFQIQT327NQ"/>
  </r>
  <r>
    <s v="B06XFTHCNY"/>
    <x v="692"/>
    <s v="Electronics|HomeTheater,TV&amp;Video|Accessories|Cables|RCACables"/>
    <x v="0"/>
    <n v="439"/>
    <n v="758"/>
    <n v="0.42"/>
    <x v="5"/>
    <n v="4296"/>
    <n v="0.420844327176781"/>
    <s v="No"/>
    <n v="3256368"/>
    <x v="0"/>
    <n v="47.160000000000004"/>
    <s v="AH3JHXC477GL3HYXL4XPOZS5SXRQ,AGRRZMYNQM2QIJEBJO3W773FCOLA,AE3OXM4Y3HH35IJQENWQU5RQFS7A,AFBW4KT3H6ZMT3WZRTRIDEV7K7WA,AE6MJCSRJU3RFLB23P6WJWLZ6GBQ,AE7Y2H4FKICIHTQWHKJTBPPJXTTQ,AGHNCNSJPWIRLZVEL62ATH5PNLKA,AG76ORLKGH52WYE2ATIRZOSVEZXA"/>
  </r>
  <r>
    <s v="B08WLY8V9S"/>
    <x v="693"/>
    <s v="Computers&amp;Accessories|Accessories&amp;Peripherals|Keyboards,Mice&amp;InputDevices|Keyboard&amp;MiceAccessories|MousePads"/>
    <x v="2"/>
    <n v="425"/>
    <n v="899"/>
    <n v="0.53"/>
    <x v="3"/>
    <n v="4219"/>
    <n v="0.52725250278086766"/>
    <s v="Yes"/>
    <n v="3792881"/>
    <x v="0"/>
    <n v="46.69"/>
    <s v="AHPLA3DROALHPBANLV74CKFA4UAQ,AFQKF4QRKCVDUZPTG4TY3QYQHYUA,AEVWWMB5UUJ6DPXQ5LA7D27G7HEA,AHG4SFZWRNQXOK66GANDZ74HIVAA,AEW2EZ75VP3NO4WVJA64BJFBM6QQ,AH6C46FX74ETQPE52ALQ6RKISIPA,AHZZXJWETMZR7SH7C22KVUT7VHAA,AGPZLMY6JJVJNVHA3JEM6XM5CSYQ"/>
  </r>
  <r>
    <s v="B06XPYRWV5"/>
    <x v="694"/>
    <s v="Home&amp;Kitchen|Kitchen&amp;HomeAppliances|SmallKitchenAppliances|Pop-upToasters"/>
    <x v="1"/>
    <n v="1099"/>
    <n v="1795"/>
    <n v="0.39"/>
    <x v="5"/>
    <n v="4244"/>
    <n v="0.38774373259052924"/>
    <s v="No"/>
    <n v="7617980"/>
    <x v="1"/>
    <n v="46.64"/>
    <s v="AGMCZ2KDUK34T3TUMG3JCFV7FOTA,AHZLFVEFPM5G6NINL6C2U6DEUNZA,AF5GDNAQLJ3SAR4Z2GHHWCJ6PZEA,AHASL2VPJAIFFLPXEDF3X464QCAA,AE4BIPLKOA6B7N27WD53TX2UU6VQ,AHWQGQ4LHOPQXZWAVIMXQ6UQFYHQ,AFB4DO5PCKBMV3TJ37XFDTWLOVRQ,AGDZJR57Z4DRGPARXFMEQJWRLSGQ"/>
  </r>
  <r>
    <s v="B00PVT30YI"/>
    <x v="695"/>
    <s v="Home&amp;Kitchen|Kitchen&amp;HomeAppliances|Coffee,Tea&amp;Espresso|DripCoffeeMachines"/>
    <x v="1"/>
    <n v="292"/>
    <n v="499"/>
    <n v="0.41"/>
    <x v="1"/>
    <n v="4238"/>
    <n v="0.4148296593186373"/>
    <s v="No"/>
    <n v="2114762"/>
    <x v="0"/>
    <n v="46.480000000000004"/>
    <s v="AFUYYV4MJWXM6FKQL6BR44OK52GA,AE5N2V2V7NEXSAKNOV2YCEKMBTXA,AEEGIQ6LMHJWRZ3YS37ACZD6HYCA,AE4FTPFQLHBP4IG2JCSRSKXM4VFA,AEUOCCUL5KHPEVXARZLU4U42WV2A,AGBSJ7VFUFPUQO6FH2ZJXY267A5Q,AGJ52I42NLYWGYET5BK5SJWMP6HQ,AEUWACJRUOGKOVFW2FOW3RSI3SIA"/>
  </r>
  <r>
    <s v="B07LDPLSZC"/>
    <x v="696"/>
    <s v="Home&amp;Kitchen|Kitchen&amp;HomeAppliances|Vacuum,Cleaning&amp;Ironing|Irons,Steamers&amp;Accessories|Irons|DryIrons"/>
    <x v="1"/>
    <n v="849"/>
    <n v="1190"/>
    <n v="0.28999999999999998"/>
    <x v="5"/>
    <n v="4184"/>
    <n v="0.28655462184873948"/>
    <s v="No"/>
    <n v="4978960"/>
    <x v="1"/>
    <n v="46.040000000000006"/>
    <s v="AFUXDVUZ2STL3ALSLWBDEAJBR7BA,AF7GFM2ILS43R3R7ZWHYAUCPAVAQ,AHWLGCCR7N4HTELCLTXAVQM3KJHA,AGY42TVO76MSDK66XDORRO3X3OMA,AEIHE3RYSQSHEDWWK75BDB37K3DA,AFIW2ET2FNOABPCJHIJORAYTPUIA,AHEC755ZTLVUV2OGFJQFWRMB2KNQ,AG6CCP43BJUOX7RZVWBHLG7WGNOA"/>
  </r>
  <r>
    <s v="B09BW334ML"/>
    <x v="697"/>
    <s v="Electronics|HomeTheater,TV&amp;Video|Accessories|RemoteControls"/>
    <x v="0"/>
    <n v="349"/>
    <n v="1499"/>
    <n v="0.77"/>
    <x v="2"/>
    <n v="4145"/>
    <n v="0.76717811874583053"/>
    <s v="Yes"/>
    <n v="6213355"/>
    <x v="0"/>
    <n v="45.75"/>
    <s v="AHDC2HUUNEL6GRJRX5TTOVKITONQ,AEBMIYML42WN2LWWZ4VIYP6IYPJA,AGMWSX5A6BMRWUFEIC4KPWXAJ4YQ,AGIBHP2JIWGT67DQJYQTYMAXKTQA,AE53NI5ENHBJCJOCII2GH6FLUOUA,AFI7P52BGRV2NZVRGTJLLCBGJC6Q,AHJ7V4RXBRFQB2OARDFFSNWHNIRQ,AGKCX7P476LO5R2Q3HYVXO2BCSFQ"/>
  </r>
  <r>
    <s v="B086199CWG"/>
    <x v="698"/>
    <s v="Home&amp;Kitchen|Kitchen&amp;HomeAppliances|SmallKitchenAppliances|JuicerMixerGrinders"/>
    <x v="1"/>
    <n v="3349"/>
    <n v="4799"/>
    <n v="0.3"/>
    <x v="8"/>
    <n v="4200"/>
    <n v="0.302146280475099"/>
    <s v="No"/>
    <n v="20155800"/>
    <x v="1"/>
    <n v="45.7"/>
    <s v="AFGT22JJOXW56REVEYUUUEME2ABA,AGQ7ATXOIGSUWEFDGJLYRLPICJRA,AFIK7KPO3RADGPXCTCIJAVH42RLQ,AHTWRA4ZWELHIXKE22VC65Y5C34Q,AG6Y7W6NMR5NHG7WBAC6A4FL37PQ,AE2FPXNWO4ROL5WOAVLZWUE4OIAQ,AF6X5BYG5LOTGQA6NAX23M6MBIAA,AGB2NK7XN5VYFYWIZMGLT2GOSZAQ"/>
  </r>
  <r>
    <s v="B08CTQP51L"/>
    <x v="699"/>
    <s v="Computers&amp;Accessories|Accessories&amp;Peripherals|TabletAccessories|ScreenProtectors"/>
    <x v="2"/>
    <n v="379"/>
    <n v="1499"/>
    <n v="0.75"/>
    <x v="5"/>
    <n v="4149"/>
    <n v="0.74716477651767843"/>
    <s v="Yes"/>
    <n v="6219351"/>
    <x v="0"/>
    <n v="45.690000000000005"/>
    <s v="AHWQQLE2M65U3ACAYST5FUV4UPVA,AFYWJTX34TSDYAHOCEDFBOESDBLA,AFTI4PPEOUKIY7E7RZNDGR36GJBA,AGIL2YVZAM2EISWCWKZ62NRHRQTQ,AGOLIHXYWOUK27IL5A3NHNA4U6FQ,AGPAK6ELVZPVKQ7GEZ7IUHNK2C3Q,AGFVR7YLNWBVHZT7ZKUMA3OUNIOQ,AFQLEJZYWVOJCCO5THP43JRGYB3Q"/>
  </r>
  <r>
    <s v="B01L6MT7E0"/>
    <x v="700"/>
    <s v="Home&amp;Kitchen|Heating,Cooling&amp;AirQuality|AirPurifiers|HEPAAirPurifiers"/>
    <x v="1"/>
    <n v="8799"/>
    <n v="11995"/>
    <n v="0.27"/>
    <x v="1"/>
    <n v="4157"/>
    <n v="0.26644435181325554"/>
    <s v="No"/>
    <n v="49863215"/>
    <x v="1"/>
    <n v="45.67"/>
    <s v="AHLGRFI7QX34GNBZPPXAU3XDMUEA,AGJBEJ5UYM34YEAF3O66X6ZXMJ3Q,AGCNLEMAO7Y3K2HRVTJUR46ADX4A,AHF6WK7M75GMQD5UBU5KL3CYR3PA,AFUNWCVYZL6R7BTREUZR3HWRTULA,AGJZZHGM6QJ3Q2IZZAMN3QRM2YAQ,AHNE2UTXIV6QYFTLJCK7NJQ3UFQA,AH5PIM77X6TCBZ2GSUQO474JGLZQ"/>
  </r>
  <r>
    <s v="B08D9MNH4B"/>
    <x v="701"/>
    <s v="Computers&amp;Accessories|Printers,Inks&amp;Accessories|Printers"/>
    <x v="2"/>
    <n v="5899"/>
    <n v="7005"/>
    <n v="0.16"/>
    <x v="11"/>
    <n v="4199"/>
    <n v="0.15788722341184869"/>
    <s v="No"/>
    <n v="29413995"/>
    <x v="1"/>
    <n v="45.59"/>
    <s v="AGTIINLWR6VP2OSW5R25BYBG5HLQ,AH3GNW4PAYTBNJZT6ZQBT3734A6A,AGWYCIPKHZXJUZXRJ7EB4TAH6OVQ,AFLHRHONMOZXHDC2ZOZHFL4YJIQQ,AFQV3ZTQ5BMBAWI2XBAE2KGC4KUA,AHGYV4BZYGAHGRKZJ3B56CVDCKLA,AHRBCLLX7TIU43LLXCP3GSMLMN6A,AHPWNTIG3ROOC7L2MFN27UHBQ2CA"/>
  </r>
  <r>
    <s v="B08LW31NQ6"/>
    <x v="702"/>
    <s v="Computers&amp;Accessories|Accessories&amp;Peripherals|Keyboards,Mice&amp;InputDevices|Mice"/>
    <x v="2"/>
    <n v="1439"/>
    <n v="2890"/>
    <n v="0.5"/>
    <x v="3"/>
    <n v="4099"/>
    <n v="0.50207612456747408"/>
    <s v="Yes"/>
    <n v="11846110"/>
    <x v="1"/>
    <n v="45.49"/>
    <s v="AHN4S54X3ZPVWJIMQEQYFTMAOISA,AE7EIACCCS63A5SXBSEHILB7XLSQ,AGJZM5HHO4DOX3Z3I5S4KIM2LT2A,AF23H6B4AVCBUT7K2UMY47BTZ3HQ,AFWDFNYIE6OCDEN6PENSKU56NWKA,AEL5RQF36JGHYWOMKBKVXENLZCMA,AGOFYY27SNJHGWFH2VFUC76JA7HA,AEJYF2RUYV3RI3XC7HWY4UO6F63Q"/>
  </r>
  <r>
    <s v="B01M6453MB"/>
    <x v="703"/>
    <s v="Home&amp;Kitchen|Kitchen&amp;HomeAppliances|SmallKitchenAppliances|Rice&amp;PastaCookers"/>
    <x v="1"/>
    <n v="2280"/>
    <n v="3045"/>
    <n v="0.25"/>
    <x v="1"/>
    <n v="4118"/>
    <n v="0.25123152709359609"/>
    <s v="No"/>
    <n v="12539310"/>
    <x v="1"/>
    <n v="45.28"/>
    <s v="AFG5FM3NEMOL6BNFRV2NK5FNJCHQ,AGEINTRN6Z563RMLHIZEHMNU5UOA,AHOV63EYPKKFN2RY43FLDEO5XSYA,AECUT2M2ZMO76YUEXUVPCKGFOHMA,AGGQG3GYBNP6LFX4FYECSABC27PA,AG2JLSQXNIT6S4LCGHMOGFTHOOPQ,AHKGLRHEHJ2FLFRMXYW4JTAQIFQA,AED6PKQYUIQOV6YB4NAZTJQ2VCIQ"/>
  </r>
  <r>
    <s v="B06Y36JKC3"/>
    <x v="704"/>
    <s v="Home&amp;Kitchen|Kitchen&amp;HomeAppliances|Coffee,Tea&amp;Espresso|CoffeeMakerAccessories|MeasuringSpoons"/>
    <x v="1"/>
    <n v="149"/>
    <n v="300"/>
    <n v="0.5"/>
    <x v="1"/>
    <n v="4074"/>
    <n v="0.5033333333333333"/>
    <s v="Yes"/>
    <n v="1222200"/>
    <x v="2"/>
    <n v="44.84"/>
    <s v="AHLSYCYRDNSLULX4Q5KSDKLBPP6Q,AHLTVQ6ZLVJWC4WDVY7SLO34XJCA,AFFUD4FDZRW3XZWBLQZSWI7AGFVQ,AH5LM3I7HGYK3YAX2ZANUO2KCZ4Q,AFH5ZTE3LQMVPCB6QL2KFB52KQBQ,AHOBQSYNMOKA7BB6ZZLLDWPMBUYQ,AHRW66EALO2DVLGGMFXH72MZZFEA,AH2TJNSBMF5HQIGCT7GTQEQDVXTQ"/>
  </r>
  <r>
    <s v="B0811VCGL5"/>
    <x v="705"/>
    <s v="Home&amp;Kitchen|Heating,Cooling&amp;AirQuality|AirPurifiers|HEPAAirPurifiers"/>
    <x v="1"/>
    <n v="9970"/>
    <n v="12999"/>
    <n v="0.23"/>
    <x v="2"/>
    <n v="4049"/>
    <n v="0.23301792445572736"/>
    <s v="No"/>
    <n v="52632951"/>
    <x v="1"/>
    <n v="44.79"/>
    <s v="AHMTCI6WVIFQLBPVV775QDEU32MA,AGZRJIMJCQUUHZG34JSIL5PSXGTA,AFEXCEMQFSXWUROBWWKLII6G5UZA,AHLCFOXSW7PKG6NWJAYZXJJBHCPQ,AGTOVX2YRYSUMZANWQSH2GLC4J5A,AEEQGUXKD6HEZIATDRB27PQJY4AQ,AH2GUDN2UZFH3DVNV6SNVUTX5A2A,AHGL2UG2EBUJLZLOXWW7BYZ32OWA"/>
  </r>
  <r>
    <s v="B078WB1VWJ"/>
    <x v="706"/>
    <s v="Home&amp;Kitchen|Kitchen&amp;HomeAppliances|Vacuum,Cleaning&amp;Ironing|Irons,Steamers&amp;Accessories|Irons|DryIrons"/>
    <x v="1"/>
    <n v="1110"/>
    <n v="1599"/>
    <n v="0.31"/>
    <x v="2"/>
    <n v="4022"/>
    <n v="0.30581613508442779"/>
    <s v="No"/>
    <n v="6431178"/>
    <x v="1"/>
    <n v="44.519999999999996"/>
    <s v="AG4KXXU3X2W7U5GHPFTQUH7B74QQ,AGVNR5BV6PXJKH2OXB6HYQN5VJCQ,AGPKKHWDHRBTTI6H2PMDX32QHSSA,AEBE2BCPPVJ4IPBU2J5EPU44WQJA,AELG7IFYME5AQB2B576XLNQDAKBA,AFGKUIIJE6RZVXZ3ZZ4SNSTXE4BA,AFT3A5EEJX2ZDXDFARRX2HR5I6BA,AG5W4UZE7KIEFTWZQAPHOOCNBHGA"/>
  </r>
  <r>
    <s v="B0B53DS4TF"/>
    <x v="707"/>
    <s v="Home&amp;Kitchen|Kitchen&amp;HomeAppliances|SmallKitchenAppliances|DeepFatFryers|AirFryers"/>
    <x v="1"/>
    <n v="4995"/>
    <n v="20049"/>
    <n v="0.75"/>
    <x v="10"/>
    <n v="3964"/>
    <n v="0.75086039203950317"/>
    <s v="Yes"/>
    <n v="79474236"/>
    <x v="1"/>
    <n v="44.44"/>
    <s v="AGXJAYXZKJ6NCPSLX57MXJLQ3F6Q,AEQYSJWBP6DN2IV2LDP4XVNI4FBQ,AGNHWTOCLPVNZ56CWEF3QQI25ROA,AHC4JPWEXYM3O4YAKYIJZ5CAUOVQ,AECXWRKH4W4B73UW5IAHDTBZYTBQ,AEU6W4IG5BLXZ5XJ23PYFQKXYHSA,AGY4IRMJHF35GY44YCTUVQAEIJ2Q,AHVMCHCWTUWBKE4WYBY27MBIQ32A"/>
  </r>
  <r>
    <s v="B07MKFNHKG"/>
    <x v="708"/>
    <s v="Electronics|HomeTheater,TV&amp;Video|Televisions|StandardTelevisions"/>
    <x v="0"/>
    <n v="6999"/>
    <n v="12999"/>
    <n v="0.46"/>
    <x v="5"/>
    <n v="4003"/>
    <n v="0.46157396722824834"/>
    <s v="No"/>
    <n v="52034997"/>
    <x v="1"/>
    <n v="44.230000000000004"/>
    <s v="AFIU4APGHOFMXEOVMSQMYKMZ46QQ,AEOFYPCJJQYCKISUR6EC66IZH23Q,AFZSMXS2MILXOSTT2ZEJDE3W7TLQ,AFREYXJZFUSZT7YHDJ4JOF67O6VQ,AGMQDZGGSEBXX4KBJOBAGIFI36OA,AHJ7INNUX3KZSEZRJKFMRJAX7TZA,AGYTCTSUZJJZTK2XVADTQI5MYUFQ,AFZHLQMILG47ZESR5TLNB5QK66HQ"/>
  </r>
  <r>
    <s v="B07MDRGHWQ"/>
    <x v="709"/>
    <s v="Electronics|HomeTheater,TV&amp;Video|Televisions|StandardTelevisions"/>
    <x v="0"/>
    <n v="5699"/>
    <n v="11000"/>
    <n v="0.48"/>
    <x v="5"/>
    <n v="4003"/>
    <n v="0.4819090909090909"/>
    <s v="No"/>
    <n v="44033000"/>
    <x v="1"/>
    <n v="44.230000000000004"/>
    <s v="AFIU4APGHOFMXEOVMSQMYKMZ46QQ,AEOFYPCJJQYCKISUR6EC66IZH23Q,AFZSMXS2MILXOSTT2ZEJDE3W7TLQ,AFREYXJZFUSZT7YHDJ4JOF67O6VQ,AGMQDZGGSEBXX4KBJOBAGIFI36OA,AHJ7INNUX3KZSEZRJKFMRJAX7TZA,AGYTCTSUZJJZTK2XVADTQI5MYUFQ,AFZHLQMILG47ZESR5TLNB5QK66HQ"/>
  </r>
  <r>
    <s v="B09GB5B4BK"/>
    <x v="710"/>
    <s v="Computers&amp;Accessories|Accessories&amp;Peripherals|Keyboards,Mice&amp;InputDevices|Mice"/>
    <x v="2"/>
    <n v="599"/>
    <n v="899"/>
    <n v="0.33"/>
    <x v="7"/>
    <n v="4018"/>
    <n v="0.33370411568409342"/>
    <s v="No"/>
    <n v="3612182"/>
    <x v="1"/>
    <n v="44.18"/>
    <s v="AEDZXGGZW3ZS22XINYAPXX347GKA,AGGIQC3X6SACWMNN7EQANQMS36IA,AEJHA2E6YBI635Q3AKE2QNBOM24Q,AHBXRBDR7QC3GHIMO3KBIIA4U26Q,AHVNWCICNY3UEAX4JMSJGPQNPVRA,AG7KWVG7HMZOHCIDXRJ7KARTAFQQ,AGU4QDN3LU25GWIUH3PQUSSGODPQ,AFL5ZDARQ6ARU2TN3RCY7KFBJBZA"/>
  </r>
  <r>
    <s v="B01M69WCZ6"/>
    <x v="711"/>
    <s v="Home&amp;Kitchen|Heating,Cooling&amp;AirQuality|Humidifiers"/>
    <x v="1"/>
    <n v="2249"/>
    <n v="3550"/>
    <n v="0.37"/>
    <x v="7"/>
    <n v="3973"/>
    <n v="0.36647887323943662"/>
    <s v="No"/>
    <n v="14104150"/>
    <x v="1"/>
    <n v="43.73"/>
    <s v="AEJS5FT3PUYMZ27UQBFICD2YXDQA,AFFHWVYKVSRM37YO4YB3Z6IMFLYA,AGJKOP63VWH3PLV46FL33T3AAMZA,AFIXS23I6JWYAYRYKIQN6XQ5DNCA,AFT5MTRDID47T6IFK3WZKMHPL3GQ,AGOFMGGVERIDKNPHMFBODPTPJ5YQ,AE5RKE23GK5T7VQBYKSUCUIHPMIQ,AHH4RVJIROHTEVGRWPYUX2SUHUBQ"/>
  </r>
  <r>
    <s v="B07GLS2563"/>
    <x v="712"/>
    <s v="Home&amp;Kitchen|Kitchen&amp;HomeAppliances|SmallKitchenAppliances|Kettles&amp;HotWaterDispensers|Kettle&amp;ToasterSets"/>
    <x v="1"/>
    <n v="1199"/>
    <n v="1899"/>
    <n v="0.37"/>
    <x v="5"/>
    <n v="3858"/>
    <n v="0.36861506055818855"/>
    <s v="No"/>
    <n v="7326342"/>
    <x v="1"/>
    <n v="42.78"/>
    <s v="AEBPX652YIDCC2QXOBBBXXZREV5A,AHB35252LHDGWNDLIDUOMDN7RCWQ,AECO65DQ3UZY67KSSN3RSKVWKXYQ,AHD4I5YSPMHXVVRGS4TYHZXV5KJA,AGLW6Q6I2EB54QMWQJTIQIV5WPHA,AF2Y3I2R34UUCFXU4B2SBYXIRIFQ,AFI36ZLFDFH42B4RA7PAXXRQTDAA,AETDNAYCLJMDIBHBHDDOHYNDNFTQ"/>
  </r>
  <r>
    <s v="B08GJ57MKL"/>
    <x v="713"/>
    <s v="Home&amp;Kitchen|Heating,Cooling&amp;AirQuality|AirPurifiers|HEPAAirPurifiers"/>
    <x v="1"/>
    <n v="14400"/>
    <n v="59900"/>
    <n v="0.76"/>
    <x v="0"/>
    <n v="3837"/>
    <n v="0.75959933222036724"/>
    <s v="Yes"/>
    <n v="229836300"/>
    <x v="1"/>
    <n v="42.769999999999996"/>
    <s v="AHHUP4DBXB2AQMEO27XIQ3DJSVDQ,AEIUS76RRWIKCMNHHTZWBKVRAEPA,AF7AIWHQCEGDKGZJX4LLAMMPZCWA,AEYEP4VP7QLCIKLCDTCLPP74N6ZQ,AENOM6ZJRXGIJ5MUGMZDV5YURKUA,AGGIEHGD6RJYECAZPDG32DAE32SA,AE7OLL6ZAVDAJM4L6M54XNWRV4EQ,AHGRX2KYYYN35REPQLWUVWT3UQ5Q"/>
  </r>
  <r>
    <s v="B083RC4WFJ"/>
    <x v="714"/>
    <s v="Home&amp;Kitchen|HomeStorage&amp;Organization|LaundryOrganization|LaundryBags"/>
    <x v="1"/>
    <n v="320"/>
    <n v="799"/>
    <n v="0.6"/>
    <x v="5"/>
    <n v="3846"/>
    <n v="0.59949937421777222"/>
    <s v="Yes"/>
    <n v="3072954"/>
    <x v="0"/>
    <n v="42.660000000000004"/>
    <s v="AHYKYPQWG6D57RWV5BGGMKG6D6WA,AG4HU2P24AVEA5DIVDDZPAZJB2EA,AEZYF4ZZU6FH47ONFQ4ABO7TAYAQ,AGG2W3XKE7XHPKKOO653RQ2GKYSA,AGCSGQTOFGYS47AB64E7HYCVXPSQ,AE64ROQOZG3YQPANW75Z4DGEOEYQ,AFWJRG3J53U4MB2UJKQBXEU2KLDQ,AEVZ5IEWI4C37B6QZBJEL5H3BRIQ"/>
  </r>
  <r>
    <s v="B00LHZWD0C"/>
    <x v="715"/>
    <s v="OfficeProducts|OfficePaperProducts|Paper|Stationery|Notebooks,WritingPads&amp;Diaries|CompositionNotebooks"/>
    <x v="5"/>
    <n v="252"/>
    <n v="315"/>
    <n v="0.2"/>
    <x v="3"/>
    <n v="3785"/>
    <n v="0.2"/>
    <s v="No"/>
    <n v="1192275"/>
    <x v="0"/>
    <n v="42.35"/>
    <s v="AEAD2LHI2R3QVR3AQKOPB523SVUA,AGHZS375UQZ6XK6BYQCZ2YJ4TX6A,AE3EZWQC4YBZLYGELTAF4RPD4YVQ,AGHNTOZPHJSNZXAV6VXZ55QQS2VA,AE34CJ4WMOVB26TU5H42L74U5DGA,AEMLPNYNPF73NMFYHSSXRCYO2OGQ,AER43SPS7UTEVRDP7YPU3HTOQA3A,AHF2MPFWRSCS6OXUZ3D5W3C37CRA"/>
  </r>
  <r>
    <s v="B07W4HTS8Q"/>
    <x v="716"/>
    <s v="Home&amp;Kitchen|Heating,Cooling&amp;AirQuality|WaterHeaters&amp;Geysers|InstantWaterHeaters"/>
    <x v="1"/>
    <n v="1899"/>
    <n v="3790"/>
    <n v="0.5"/>
    <x v="4"/>
    <n v="3842"/>
    <n v="0.49894459102902372"/>
    <s v="No"/>
    <n v="14561180"/>
    <x v="1"/>
    <n v="42.22"/>
    <s v="AH4ZZLZF5JO74MJ3E6WURPHAOKVA,AE4IRBIAL6D4FWUJDI7G3TDMZEZQ,AESVEGOP7LNFGOWRU36WVYYSKKKA,AH2S7L7OVGU76T5ASFGR72DKZI4A,AFR7VQD5YGYX2A73CJ46ZKRNAKBA,AE5TFI4AZKIO5BARSWZQCPMUQMTA,AGEQFLTLLFRSOOMQH4DGWAPT4YWA,AE5ZOLUY3TPAUBD2KP2BEG2KKC7Q"/>
  </r>
  <r>
    <s v="B008P7IF02"/>
    <x v="717"/>
    <s v="Home&amp;Kitchen|Kitchen&amp;HomeAppliances|Coffee,Tea&amp;Espresso|EspressoMachines"/>
    <x v="1"/>
    <n v="4799"/>
    <n v="5795"/>
    <n v="0.17"/>
    <x v="6"/>
    <n v="3815"/>
    <n v="0.1718723037100949"/>
    <s v="No"/>
    <n v="22107925"/>
    <x v="1"/>
    <n v="42.05"/>
    <s v="AEFYJ3VKDQDLXLOEH7TKQUXIT7HA,AFLARMOT32PZ5FPIILELCOKTTCWQ,AERLEJIKGVDMADHIHSA4DVMEJUGQ,AEDK7NNC32QPIBYSPK3J4OFILH4Q,AF4NZ4IE7EJVM3TNU3EWWNTVVPTA,AEOSZOOLVIL7K74EVIMKO7G6FG2A,AF4O4LUZMCTMSSHA7Q7DJNUIFZZA,AE7H55TQ6WG5UBHJXDIJXAZJKCIA"/>
  </r>
  <r>
    <s v="B00A328ENA"/>
    <x v="718"/>
    <s v="Home&amp;Kitchen|Kitchen&amp;HomeAppliances|SmallKitchenAppliances|Rice&amp;PastaCookers"/>
    <x v="1"/>
    <n v="2976"/>
    <n v="3945"/>
    <n v="0.25"/>
    <x v="5"/>
    <n v="3740"/>
    <n v="0.24562737642585553"/>
    <s v="No"/>
    <n v="14754300"/>
    <x v="1"/>
    <n v="41.6"/>
    <s v="AG636YCW33ZTJ3O67MQZNNNAIJVQ,AGJL5WHO3VVJALGYBKA7UUMANF4A,AG56GJXG2U4TIZ42J4H5SIAOZFSQ,AHRJPSHYWW7POL5N5G7HI6D2UXNA,AE4PB2D5M7A6CIPE4SHZMHIDDIBA,AFYZBDPD6PGSHBHPHQTOVJW4QFCQ,AHCF6MDMVOOGIZK7AQMS5E4ZOJKA,AG6S5T3PING6QXZAUDDTH6FO7ICA"/>
  </r>
  <r>
    <s v="B08SJVD8QD"/>
    <x v="719"/>
    <s v="Home&amp;Kitchen|Kitchen&amp;HomeAppliances|SmallKitchenAppliances|DigitalKitchenScales"/>
    <x v="1"/>
    <n v="379"/>
    <n v="389"/>
    <n v="0.03"/>
    <x v="5"/>
    <n v="3739"/>
    <n v="2.570694087403599E-2"/>
    <s v="No"/>
    <n v="1454471"/>
    <x v="0"/>
    <n v="41.59"/>
    <s v="AFSITWWNNRRRYZ6LBPGPBIZAQDXQ,AEKOYL2NITTWDV2725B6QLTUYGBQ,AH5FY7IIP3DJVNWTYOJ46P5M3WAQ,AGWXGUALH6VESAYTZGWBZBUDTWFA,AEH37ZM7QT7HC7PJUDD2OMJUQ3ZQ,AHQ6V572IRATWTVUSX4ZHTEOJ6LA,AFP7UACKVYT7LCUSAEQ43ALJK5BQ,AEG2WHR5FSYCEYGD3KEKGENVLP7Q"/>
  </r>
  <r>
    <s v="B08TGG316Z"/>
    <x v="720"/>
    <s v="Electronics|HomeTheater,TV&amp;Video|Accessories|Cables|HDMICables"/>
    <x v="0"/>
    <n v="999"/>
    <n v="2399"/>
    <n v="0.57999999999999996"/>
    <x v="12"/>
    <n v="3664"/>
    <n v="0.58357649020425173"/>
    <s v="Yes"/>
    <n v="8789936"/>
    <x v="1"/>
    <n v="41.24"/>
    <s v="AFO7T5DJCA34LXNLPEMNTUPHBA3Q,AEOKQXQO42VI27RS7S6H6RDJTJWQ,AGMHQJ2A77R33DA4XP3ZHYOMOTHQ"/>
  </r>
  <r>
    <s v="B08VGFX2B6"/>
    <x v="721"/>
    <s v="Home&amp;Kitchen|HomeStorage&amp;Organization|LaundryOrganization|LaundryBaskets"/>
    <x v="1"/>
    <n v="177"/>
    <n v="199"/>
    <n v="0.11"/>
    <x v="1"/>
    <n v="3688"/>
    <n v="0.11055276381909548"/>
    <s v="No"/>
    <n v="733912"/>
    <x v="2"/>
    <n v="40.980000000000004"/>
    <s v="AFIW7SS6JYD246VDPFCNSS45PH7A,AEOI3LGG2G5YAM647D2WYTRHMPAQ,AHSKMWRIGAXR4TF5RMVJCNOIAJZQ,AFQ5YTBEEJ6L2CH67Q3TNTJDIJ7Q,AG4AFKT4PVRYWBKJMOJEKFUSU5MQ,AFPMOPGPU5NWYHAOEYSYXPI5S63A,AEK63HRZEJ3UTPW5TRT3E5PXAIQA,AHIHM65JP3HOHP2GPPDMKIAZJQCQ"/>
  </r>
  <r>
    <s v="B00LZPQVMK"/>
    <x v="722"/>
    <s v="OfficeProducts|OfficePaperProducts|Paper|Stationery|Pens,Pencils&amp;WritingSupplies|Pens&amp;Refills|StickBallpointPens"/>
    <x v="5"/>
    <n v="272"/>
    <n v="320"/>
    <n v="0.15"/>
    <x v="7"/>
    <n v="3686"/>
    <n v="0.15"/>
    <s v="No"/>
    <n v="1179520"/>
    <x v="0"/>
    <n v="40.86"/>
    <s v="AE3S2ZAEMH765KUJ57DR6HBZBB3Q,AHSIVUNTJMI5S5AJGFDE5EDQ355Q,AGQUDHVCMBW7DYS2HT5HA3QCZIEA,AFNXZNINQLTHKVRFI37VQAAFFGOA,AGVKQNHNS7PQK63FIB6EVC5GUAMQ,AEHZ4NOZ5SIDQLGODWS4UZ6RVQJA,AGBVAEUPMWYCDQIKNAD2DXEYWXZA,AEOJW7OWUZROZ6Z66ZQU33Y2ZYLQ"/>
  </r>
  <r>
    <s v="B07BKSSDR2"/>
    <x v="723"/>
    <s v="Health&amp;PersonalCare|HomeMedicalSupplies&amp;Equipment|HealthMonitors|WeighingScales|DigitalBathroomScales"/>
    <x v="7"/>
    <n v="899"/>
    <n v="1900"/>
    <n v="0.53"/>
    <x v="7"/>
    <n v="3663"/>
    <n v="0.52684210526315789"/>
    <s v="Yes"/>
    <n v="6959700"/>
    <x v="1"/>
    <n v="40.630000000000003"/>
    <s v="AG22QSZIES6VEC3IVAGKQD4N7WHA,AHFGWOU2ANAHIK6VUKI267DZO5PQ,AE7JCA7MTQHV6XTNF2NQFH5DG6KQ,AHKW2FPVJKYDYZOTMPDW4CIXUHLA"/>
  </r>
  <r>
    <s v="B09F5Z694W"/>
    <x v="724"/>
    <s v="Computers&amp;Accessories|Printers,Inks&amp;Accessories|Printers|InkjetPrinters"/>
    <x v="2"/>
    <n v="8349"/>
    <n v="9625"/>
    <n v="0.13"/>
    <x v="4"/>
    <n v="3652"/>
    <n v="0.13257142857142856"/>
    <s v="No"/>
    <n v="35150500"/>
    <x v="1"/>
    <n v="40.32"/>
    <s v="AFXXFWMGUKQDP27JRILRUKME7R4Q,AE6JO5FOQR3D3UE4GTIJT5FVRNKA,AHT5FELZRNJ4ITAESWGATN2COH3A,AECMC4ZTLI2FFUQHAXVILRVCNJHA,AGIPLO4AJSNUVZ3ASVSHC2BZXFFQ,AH2KQR23MJYSJCXDH3J6AUCON5FA,AES2TTA7I6H32D6TO6IGDCI7DFOA,AH33GQ3GIETSNVJGQPQOFZIQBR5Q"/>
  </r>
  <r>
    <s v="B09P858DK8"/>
    <x v="725"/>
    <s v="Electronics|Mobiles&amp;Accessories|MobileAccessories|AutomobileAccessories|Cradles"/>
    <x v="0"/>
    <n v="489"/>
    <n v="1999"/>
    <n v="0.76"/>
    <x v="7"/>
    <n v="3626"/>
    <n v="0.75537768884442225"/>
    <s v="Yes"/>
    <n v="7248374"/>
    <x v="0"/>
    <n v="40.26"/>
    <s v="AFLKEO2K6COQHU2DXPFV54VSZYDQ,AE7CRGIWRNSZMTVAHR3SWOUQVFUQ,AG67CGR3C43TNGHCXQDEHUMT5QSA,AF3ZXSDNA4OBYAYA7DKTZ6QOZOZQ,AFD5PNXQHWWDULY26SXS7SIYRG2A,AFNOEGQW7O3AHVLS6EBSUQP3VBXA,AFYHQLI23FMT3VQTHL6MTDZUMRVA,AGRKUDIXVSUQBXB2VMMCZZZ7QPPA"/>
  </r>
  <r>
    <s v="B0B9XLX8VR"/>
    <x v="726"/>
    <s v="Electronics|HomeTheater,TV&amp;Video|Televisions|SmartTelevisions"/>
    <x v="0"/>
    <n v="37999"/>
    <n v="65000"/>
    <n v="0.42"/>
    <x v="2"/>
    <n v="3587"/>
    <n v="0.41539999999999999"/>
    <s v="No"/>
    <n v="233155000"/>
    <x v="1"/>
    <n v="40.169999999999995"/>
    <s v="AHY6AK5LXBTGXDDXSU57ISMDW55Q,AGULFHMPCHCL32WCIP4GEGWFVZEQ,AFVZXMXYRXVM3VBDLGX45W34GQ4Q,AFT4N4FD4G7EYIOZIYP6KBRGU66A"/>
  </r>
  <r>
    <s v="B0BC8BQ432"/>
    <x v="727"/>
    <s v="Electronics|HomeTheater,TV&amp;Video|Televisions|SmartTelevisions"/>
    <x v="0"/>
    <n v="54990"/>
    <n v="85000"/>
    <n v="0.35"/>
    <x v="2"/>
    <n v="3587"/>
    <n v="0.35305882352941176"/>
    <s v="No"/>
    <n v="304895000"/>
    <x v="1"/>
    <n v="40.169999999999995"/>
    <s v="AHY6AK5LXBTGXDDXSU57ISMDW55Q,AGULFHMPCHCL32WCIP4GEGWFVZEQ,AFVZXMXYRXVM3VBDLGX45W34GQ4Q,AFT4N4FD4G7EYIOZIYP6KBRGU66A"/>
  </r>
  <r>
    <s v="B09LD3116F"/>
    <x v="728"/>
    <s v="Electronics|Cameras&amp;Photography|SecurityCameras|DomeCameras"/>
    <x v="0"/>
    <n v="2490"/>
    <n v="3990"/>
    <n v="0.38"/>
    <x v="1"/>
    <n v="3606"/>
    <n v="0.37593984962406013"/>
    <s v="No"/>
    <n v="14387940"/>
    <x v="1"/>
    <n v="40.160000000000004"/>
    <s v="AEAJ3Z2IULDDDQC7KCSUIC62M3GA,AEUO6UO5UQUSD4SLP3YJMIP6BOWA,AE5LG42YQKQ5MSEFHFL7N2AIUGQA,AGBOOOPREO7W2ZYNMUBO63UNF5LA,AG2VIEGXWD4W3JNOTSCZR5VU52PQ,AGDKUAES3AEKOQYGU2SSSDV7GGNQ,AE5UIXZIYQZMWTMJQNMGSPZKNUXQ,AFBLE3JAWJK5XQJTOQHYLKNJX3FA"/>
  </r>
  <r>
    <s v="B07NCKMXVZ"/>
    <x v="729"/>
    <s v="Home&amp;Kitchen|Kitchen&amp;HomeAppliances|Vacuum,Cleaning&amp;Ironing|Irons,Steamers&amp;Accessories|LintShavers"/>
    <x v="1"/>
    <n v="455"/>
    <n v="999"/>
    <n v="0.54"/>
    <x v="1"/>
    <n v="3578"/>
    <n v="0.5445445445445446"/>
    <s v="Yes"/>
    <n v="3574422"/>
    <x v="0"/>
    <n v="39.880000000000003"/>
    <s v="AGQZ46RQ5YJFVCSGI4BJGNXB7DZA,AFS6PV7PIU6VP4IPE6ED6EG75Z6A,AFDOCCV3LNI3FFF37HOQKLRU4NCQ,AH37HVSNIOJ3DJOGCWS6UFXOKR4Q,AFHIBNHDDDHLLVSXTV4DRYLOWM5A,AHUXZUPCP7X4ZSLLP3S3M23PTTLQ,AHJ3NVF3ERE5CN626OPOX6AEPQ2A,AGHQDSDG5ATRKOSV5HZPFFQBJ5KQ"/>
  </r>
  <r>
    <s v="B00TDD0YM4"/>
    <x v="730"/>
    <s v="Home&amp;Kitchen|Kitchen&amp;HomeAppliances|Vacuum,Cleaning&amp;Ironing|Irons,Steamers&amp;Accessories|LintShavers"/>
    <x v="1"/>
    <n v="1490"/>
    <n v="1695"/>
    <n v="0.12"/>
    <x v="0"/>
    <n v="3543"/>
    <n v="0.12094395280235988"/>
    <s v="No"/>
    <n v="6005385"/>
    <x v="1"/>
    <n v="39.83"/>
    <s v="AF46TGPPTX6KI5LAMPWQUT2FWGAA,AEKJQ26OPCPGJGTROLSFYDTZQI5A,AG4TMVLE2E2Y6MTLHIY357BFY2MQ,AGHHIDEH53KUJLOZPDE4LR2HJQFQ,AG45O2BGKXV2KHQ7RPLX6VGRK3NA,AGGBACZMWOUQYTGTBUCNPPRSLR3Q,AFIQSIL7ISWOODN5KHNEOMLRTICQ,AGKTUWZXN4S5YSUFCOS2HZWGEVRQ"/>
  </r>
  <r>
    <s v="B014HDJ7ZE"/>
    <x v="731"/>
    <s v="Home&amp;Kitchen|Heating,Cooling&amp;AirQuality|WaterHeaters&amp;Geysers|InstantWaterHeaters"/>
    <x v="1"/>
    <n v="5365"/>
    <n v="7445"/>
    <n v="0.28000000000000003"/>
    <x v="6"/>
    <n v="3584"/>
    <n v="0.27938213566151782"/>
    <s v="No"/>
    <n v="26682880"/>
    <x v="1"/>
    <n v="39.74"/>
    <s v="AH2PWK54MG3S6EOHGLGP3LTQJOAQ,AHKY24SIF5BG5XOFBACXN33XUO3Q,AGLCQ6Z2KEIXM7DC7JFZEN623CHQ,AGVRXUM3GMUGSUDI2BCELQ5G3MRQ,AFFJF7JN2X3UKBT33BHFMU2FCDIQ,AH3LPGUYC6VZUHBLHZKGMMBT5HGQ,AHHQ5CWRAMNLLPSINLJSICBU7CRQ,AGSHCIHX3V7HS6F6W2XTBOYFX5WQ"/>
  </r>
  <r>
    <s v="B07KSB1MLX"/>
    <x v="732"/>
    <s v="Electronics|HomeTheater,TV&amp;Video|Accessories|Cables|OpticalCables"/>
    <x v="0"/>
    <n v="1089"/>
    <n v="1600"/>
    <n v="0.32"/>
    <x v="7"/>
    <n v="3565"/>
    <n v="0.31937500000000002"/>
    <s v="No"/>
    <n v="5704000"/>
    <x v="1"/>
    <n v="39.65"/>
    <s v="AF5XVR5OXJ67BJZGIOYFMQDQIGGQ,AGKGXJAEWW2YJUFZPBBJMTXB5JCA,AHWBGFXMQMPMLIRTEOZC23QT2FWQ,AEVYQ5XCKNYAC4L27BDFVMWT6TCQ,AFNM7CC3WVFADEY2HU4FUG2PQVSA,AG5LTALCLRJRNBK3W4P5EODKPLSA,AGUJKURU5LKSDMIBLC2AYZHJZCHA,AHPJLCH4PJJ5CD53KTXAAXRLV4ZQ"/>
  </r>
  <r>
    <s v="B07RCGTZ4M"/>
    <x v="733"/>
    <s v="Home&amp;Kitchen|Kitchen&amp;HomeAppliances|Vacuum,Cleaning&amp;Ironing|Vacuums&amp;FloorCare|Vacuums|Wet-DryVacuums"/>
    <x v="1"/>
    <n v="6236"/>
    <n v="9999"/>
    <n v="0.38"/>
    <x v="1"/>
    <n v="3552"/>
    <n v="0.37633763376337631"/>
    <s v="No"/>
    <n v="35516448"/>
    <x v="1"/>
    <n v="39.620000000000005"/>
    <s v="AF2CSPPKO2SSBDRBRGHC45BWIELQ,AGW4JUROHW7KRFM5ZCC2JNH4PAXA,AEW6W7DN3VIG44QTVU52ZBJOFH7A,AFU5NZ6LAHLUZ5OGIDR42FCDQAGA,AEYJ3DHU5M5R322RG6PCYUWWCXDA,AG4FCICECZZK5SGKS5PG2PLFSVPA,AEPQQCHQYPREFBONFIWGNSURTKCA,AGKQOL5HGTYAK4XZZA45NTA2UZQA"/>
  </r>
  <r>
    <s v="B08XNL93PL"/>
    <x v="734"/>
    <s v="OfficeProducts|OfficePaperProducts|Paper|Stationery|Notebooks,WritingPads&amp;Diaries"/>
    <x v="5"/>
    <n v="1399"/>
    <n v="2999"/>
    <n v="0.53"/>
    <x v="2"/>
    <n v="3530"/>
    <n v="0.53351117039013007"/>
    <s v="Yes"/>
    <n v="10586470"/>
    <x v="1"/>
    <n v="39.599999999999994"/>
    <s v="AEYGIH4DOWVSDCW5NMBO5B66JC5A,AFOSMRWUX356F43ZT3O46AKFXLEA,AHAAATUF2J4XWCRCFDHSGRMR4QHQ,AHTVNJD4KEN5OLLRPBMBVK65CBTA,AF3FG4DF4LJXC26OKQ7OCTTV76CQ,AENNAVVG4GBJKDQKJXQUEKQKTXGQ,AHTKG4MRV4XNZ43XSD4R7A3XSB3A,AEI4VIVXAPEKJT4MCN25ZWPE6Z7A"/>
  </r>
  <r>
    <s v="B01CS4A5V4"/>
    <x v="735"/>
    <s v="Home&amp;Kitchen|Heating,Cooling&amp;AirQuality|Parts&amp;Accessories|FanParts&amp;Accessories"/>
    <x v="1"/>
    <n v="699"/>
    <n v="1690"/>
    <n v="0.59"/>
    <x v="1"/>
    <n v="3524"/>
    <n v="0.58639053254437867"/>
    <s v="Yes"/>
    <n v="5955560"/>
    <x v="1"/>
    <n v="39.340000000000003"/>
    <s v="AHXCBTJQZHWSZ45OSYZA4PGMC4UQ,AFKCVK2XABWVJXQC4AHL37WW2FPA,AHVWDCCSUSY33GE2QNV5BUQ5OB5Q,AELWEKQLTYE7G73II3CIQS726XKA,AG47744WDABVHDCDS7565VQQMQEQ,AFU3SQTJRUHU6A5SSPEXSO2YZWJA,AFOAABE5YGL22LDEWBCJFVDBHS5Q,AGVMPCT4JBSS73OFHXFO7ETF5DOQ"/>
  </r>
  <r>
    <s v="B099SD8PRP"/>
    <x v="736"/>
    <s v="Computers&amp;Accessories|Accessories&amp;Peripherals|Keyboards,Mice&amp;InputDevices|Mice"/>
    <x v="2"/>
    <n v="579"/>
    <n v="1090"/>
    <n v="0.47"/>
    <x v="0"/>
    <n v="3482"/>
    <n v="0.46880733944954128"/>
    <s v="No"/>
    <n v="3795380"/>
    <x v="1"/>
    <n v="39.22"/>
    <s v="AH25R3GOS3TJRM57EUOXPJ6YJDFA,AHI5ZCPOFUPHGSJW7H5HCL3DYX5A,AE4CCI6LBWFJBG4CLFJFLCJZ7YRA,AGJ7SMZ3VQE3KH5WMLS6XPVDDZVQ,AGSBNTGWSEIU7PSDD3BDPKZ2K3CQ,AFLVPDTAQYKZ7OA4FBXW5NOHY2IA,AF5IQBN7EH66YYEVQXIEYZQMDQXQ,AH32IF3JR7M24NTRWQY3HTUUZCQA"/>
  </r>
  <r>
    <s v="B084DTMYWK"/>
    <x v="737"/>
    <s v="Electronics|Mobiles&amp;Accessories|MobileAccessories|Chargers|WallChargers"/>
    <x v="0"/>
    <n v="329"/>
    <n v="999"/>
    <n v="0.67"/>
    <x v="5"/>
    <n v="3492"/>
    <n v="0.67067067067067065"/>
    <s v="Yes"/>
    <n v="3488508"/>
    <x v="0"/>
    <n v="39.120000000000005"/>
    <s v="AFXUMOU3PMUQEHSYTB7SBVYFN34Q,AFJBVZGNIZISS2EGIUZRHMIDD7AQ,AGLIJTPBLLORZ2E35K2DFO3V3FXQ,AF5JPNCVJVCR3EMLVNG3MERJYU3Q,AFZDR5KNLP6HTBN33LC3AZ472J5A,AEKW5FURRS4HCH6MS7RL7FI2GC6A,AGKBXNKA52CUF4OZMIFDDTKVI6LA,AHILS5IGSFXF4SM2DAOB4LLULPHA"/>
  </r>
  <r>
    <s v="B087JWLZ2K"/>
    <x v="738"/>
    <s v="Electronics|HomeTheater,TV&amp;Video|Televisions|SmartTelevisions"/>
    <x v="0"/>
    <n v="24499"/>
    <n v="50000"/>
    <n v="0.51"/>
    <x v="6"/>
    <n v="3518"/>
    <n v="0.51002000000000003"/>
    <s v="Yes"/>
    <n v="175900000"/>
    <x v="1"/>
    <n v="39.08"/>
    <s v="AEY5PQYPSQDGMJCPRPSLJKFM6ELA,AHNQOEGE6ZB5DB2BZKMI3GXO2YEA"/>
  </r>
  <r>
    <s v="B0B217Z5VK"/>
    <x v="739"/>
    <s v="Electronics|Headphones,Earbuds&amp;Accessories|Headphones|In-Ear"/>
    <x v="0"/>
    <n v="1799"/>
    <n v="3999"/>
    <n v="0.55000000000000004"/>
    <x v="6"/>
    <n v="3517"/>
    <n v="0.55013753438359592"/>
    <s v="Yes"/>
    <n v="14064483"/>
    <x v="1"/>
    <n v="39.07"/>
    <s v="AH2QFGBZYKJDYPAKHEEXUKLZDYTQ,AG2RP4LU7VSU67OTVBAC6LSKI3PQ,AGC6NVLEXXVXAOMXP46RL2622EBA,AEQHT4NCWZ6DDFMOV3QW3W7N5HDQ,AGPYAZNUEWYCAGM4A4WWQNUXD25Q,AEEH35CH4JAERU44DZYQVKQVXGHA,AF67OFMRED2DAQUDHR32ZPSIZEAQ,AHFCRBRVKYQJW75E4DQHUOXK7IVA"/>
  </r>
  <r>
    <s v="B083RD1J99"/>
    <x v="740"/>
    <s v="Computers&amp;Accessories|Accessories&amp;Peripherals|Keyboards,Mice&amp;InputDevices|Mice"/>
    <x v="2"/>
    <n v="328"/>
    <n v="399"/>
    <n v="0.18"/>
    <x v="1"/>
    <n v="3441"/>
    <n v="0.17794486215538846"/>
    <s v="No"/>
    <n v="1372959"/>
    <x v="0"/>
    <n v="38.51"/>
    <s v="AFTUS3YZBNWUVW7FV7AQ4O532UNQ,AGREMFD5IKQE5NK2YCOQ4XNUTUDQ,AHHCU7EJOMSMPWWIYKX5AYZMZL4Q,AFMCUIC3C5CHX6MWTMK6NM5UDCLA,AGA3HQYJUDXUSMKY2XA7VMWANUWA,AFPORMGJWOHUS73RCALK7AQLVLSA,AE4YLPCDLNTQVAY55PYV3LYJYUSQ,AF7LYQTIS45CKK5MJKT4D2B7VWAQ"/>
  </r>
  <r>
    <s v="B08TT63N58"/>
    <x v="741"/>
    <s v="Home&amp;Kitchen|Kitchen&amp;HomeAppliances|SmallKitchenAppliances|Juicers"/>
    <x v="1"/>
    <n v="499"/>
    <n v="2199"/>
    <n v="0.77"/>
    <x v="16"/>
    <n v="3527"/>
    <n v="0.77307867212369263"/>
    <s v="Yes"/>
    <n v="7755873"/>
    <x v="0"/>
    <n v="38.370000000000005"/>
    <s v="AH6P2FS36YMFXR6BCZY4QI3A5EGQ,AHLSHAJTU5B4XBPJGON3Q4MKMY2A,AESBXYARD65VZMCEZT6TMIF2I6AA,AFJUCN3LJPEEGA2MCUJMISQ3Q6SA,AGRGJTMI3RMO44FRRNDFQCML32BQ,AGX6OXEPVDQPCMFUTJWCGPAWKMFQ,AGQZQ2BXDDXY6D5K7HZF4CFSSZ6A,AGJD4634EZVTJUCYQETIMPBL5LVQ"/>
  </r>
  <r>
    <s v="B08VRMK55F"/>
    <x v="742"/>
    <s v="Electronics|Headphones,Earbuds&amp;Accessories|Headphones|In-Ear"/>
    <x v="0"/>
    <n v="399"/>
    <n v="699"/>
    <n v="0.43"/>
    <x v="13"/>
    <n v="3454"/>
    <n v="0.42918454935622319"/>
    <s v="No"/>
    <n v="2414346"/>
    <x v="0"/>
    <n v="37.94"/>
    <s v="AFSM3ANFFBHN7NCB3JYF4RZ7YQAQ,AE67ZNU72JW5PJQHCXBG7SZX63SQ,AEWHCRZOB4UBLIBAN2HJSXDEGPBQ,AEQNCSQJK3ZBHTJ7M2ID6FLUA2CA,AEFDI2YRIMBNCPVHEGTCZ3EEJJBQ,AGS3WLGMF7WWDCLGJSVULWUNPLFQ,AEF4AQOCIUBZ2YYY25OWVB42GTKQ,AFDU4WS7SYXWPP3Y7OSPKXRJUB4A"/>
  </r>
  <r>
    <s v="B094YFFSMY"/>
    <x v="743"/>
    <s v="Electronics|Mobiles&amp;Accessories|MobileAccessories|Photo&amp;VideoAccessories|SelfieSticks"/>
    <x v="0"/>
    <n v="399"/>
    <n v="1999"/>
    <n v="0.8"/>
    <x v="7"/>
    <n v="3382"/>
    <n v="0.80040020010004997"/>
    <s v="Yes"/>
    <n v="6760618"/>
    <x v="0"/>
    <n v="37.82"/>
    <s v="AHTVBHRLCBX5E5GBPONFYZLCNBGQ,AEXRBZRUCAA7B3P4I2W344GKKEKQ,AGCRWVPOVID3SCYSXUIFZNEVZ5KQ,AFLG2PW5COQFF4ALCTWAHMWQ5XBQ,AGTYNRS4BMV64TFKAWN5BGOC3RLQ,AH4SGJXQP3YL7ZSOBVDVA6EF6NNQ,AEE6GBKI25S2XX77PN4SZTH7KWTQ,AFQREO7QQWGS5QZYY2VUNQKV5VPA"/>
  </r>
  <r>
    <s v="B08MV82R99"/>
    <x v="744"/>
    <s v="Home&amp;Kitchen|Heating,Cooling&amp;AirQuality|WaterHeaters&amp;Geysers|ImmersionRods"/>
    <x v="1"/>
    <n v="653"/>
    <n v="1020"/>
    <n v="0.36"/>
    <x v="1"/>
    <n v="3366"/>
    <n v="0.35980392156862745"/>
    <s v="No"/>
    <n v="3433320"/>
    <x v="1"/>
    <n v="37.76"/>
    <s v="AGIVW6YDF6G7356WR2KBPADPKE7A,AEOVPFUZZRU7EA3ZJFWKXPQZATTA,AE3VLBYZZY526XUWNWWSXEEQ2O5A,AFNHLWRPD52MSE6TUXAB5VLED7AQ,AE4FFHZAQYHRMCJA7VSTKEWFAMXQ,AEOQEKGWB2B7Q5ONJFGET3MYI6VQ,AH7GMEHVW44SQG6NRGTTTK4EQPOA,AH77KODAPXPQ7E5TR4MMODAMSJGA"/>
  </r>
  <r>
    <s v="B0B1F6GQPS"/>
    <x v="745"/>
    <s v="Electronics|Headphones,Earbuds&amp;Accessories|Headphones|In-Ear"/>
    <x v="0"/>
    <n v="999"/>
    <n v="4499"/>
    <n v="0.78"/>
    <x v="4"/>
    <n v="3390"/>
    <n v="0.77795065570126698"/>
    <s v="Yes"/>
    <n v="15251610"/>
    <x v="1"/>
    <n v="37.699999999999996"/>
    <s v="AGCWHOWHOTWSN4J2TFAXUEZZUBXQ,AF7COMJXY3YJUCEUEC67ZFJ5H4XQ,AGLEJTZLEMONKAC3DV6ZVJKNFQQA,AGXSNJ34NKC5WUWNLAPAUMTDOI2A,AFVHJSKGY45HGBLZAUIWDMNEXFPQ,AEH5PKQJMHETBOTMVZZU77XAOPHQ,AFPFHOITRATHZVILCGAOACZDXBGQ,AGJVNXCQNOHPS72LI4265DJ6TQQA"/>
  </r>
  <r>
    <s v="B08FTFXNNB"/>
    <x v="746"/>
    <s v="Electronics|Cameras&amp;Photography|VideoCameras"/>
    <x v="0"/>
    <n v="499"/>
    <n v="1999"/>
    <n v="0.75"/>
    <x v="8"/>
    <n v="3369"/>
    <n v="0.75037518759379684"/>
    <s v="Yes"/>
    <n v="6734631"/>
    <x v="0"/>
    <n v="37.39"/>
    <s v="AHLLRY3ISUM56WO2EJYCDE4J6E3Q,AGL2WQUXIVJ7MJZO2FQA5YEEKYGA,AGPMMNZ6KT752BNQNASY52CKSHHA,AFTPAQY425APNC5O64CFVBNYGUMA,AFFGWYKF2QF2IRGERWSNOLQ2QW7A,AFFQMKXLAXT54MS2POKG6RZSRQXA,AE3ZQLAKLHGLFWBN2LOJTSYYN7HA,AHI4OYSIYXJIJIXAO73LAUJTEICQ"/>
  </r>
  <r>
    <s v="B08TDJ5BVF"/>
    <x v="747"/>
    <s v="Computers&amp;Accessories|Accessories&amp;Peripherals|USBGadgets|Lamps"/>
    <x v="2"/>
    <n v="39"/>
    <n v="39"/>
    <n v="0"/>
    <x v="4"/>
    <n v="3344"/>
    <n v="0"/>
    <s v="No"/>
    <n v="130416"/>
    <x v="2"/>
    <n v="37.239999999999995"/>
    <s v="AEEH5DFNKICJXQME6UXNS3P3OM3A,AGBSAL7DSIA2DOH4OECWZNBWUWFA,AGTWEFLTCAACRA263SPI5GJ3RTAQ,AGZLLIPSQAYH3KIKTP6FY5OERQDQ,AFE53GDVPWIFSX5PQH7P3SEZ4HKQ,AF3ST42POCJQZNBDQENBSIJFNH6Q,AEPLASBTA4EAJJGZ5Z4HSGL32J3Q,AHFGGYF4MVQF5EOQIFQ2MUKGRRKA"/>
  </r>
  <r>
    <s v="B075TJHWVC"/>
    <x v="748"/>
    <s v="Electronics|HomeTheater,TV&amp;Video|SatelliteEquipment|SatelliteReceivers"/>
    <x v="0"/>
    <n v="917"/>
    <n v="2299"/>
    <n v="0.6"/>
    <x v="5"/>
    <n v="3300"/>
    <n v="0.60113092648977817"/>
    <s v="Yes"/>
    <n v="7586700"/>
    <x v="1"/>
    <n v="37.200000000000003"/>
    <s v="AGWAYDRCPJOSWY4HN36O4426WURQ,AESC2XA7GTS3MWJPWIDTYCEI2IHQ,AF6FFBO27Q2ZHS3XLEOUHWYQO54A,AEAGYWE74P5OI4Z3ORHAZICQDQRQ,AEPRC35M4Z7QIXQHVEKTQFXGRF5A,AFUZEMCPQIOHL22WG2RGLYM2K5RA,AFNCOFWA5EFVOLGS76TME4OZIVVA,AHBJBV6WJVE3MCI2KEVCYKVO5QDA"/>
  </r>
  <r>
    <s v="B08L4SBJRY"/>
    <x v="749"/>
    <s v="Electronics|HomeAudio|Accessories|SpeakerAccessories|Mounts"/>
    <x v="0"/>
    <n v="349"/>
    <n v="1299"/>
    <n v="0.73"/>
    <x v="7"/>
    <n v="3295"/>
    <n v="0.73133179368745194"/>
    <s v="Yes"/>
    <n v="4280205"/>
    <x v="0"/>
    <n v="36.950000000000003"/>
    <s v="AFEQNJUAIGTASKXSGSUUOTDMOMDQ,AHLF25KDQCPPRDIZCBICU5XG7ECQ,AF3JF6J5KVUCB7KOGLU6Z3OE4O6A,AGMLLOV22EXPBNLF6VLGFTSABHHA,AHHHCRWKGCWA2BR7WNSBRHPS24JA,AHXCS37DGQHLE7RFQHFYPWGXZICQ,AE4W5ONOAXFJGV2L3AE72XWKSUKA,AFY34GSLURN6WLMJGFOGI5R2B6LA"/>
  </r>
  <r>
    <s v="B07YSJ7FF1"/>
    <x v="750"/>
    <s v="Home&amp;Kitchen|Kitchen&amp;HomeAppliances|Vacuum,Cleaning&amp;Ironing|Irons,Steamers&amp;Accessories|Irons|DryIrons"/>
    <x v="1"/>
    <n v="645"/>
    <n v="1100"/>
    <n v="0.41"/>
    <x v="7"/>
    <n v="3271"/>
    <n v="0.41363636363636364"/>
    <s v="No"/>
    <n v="3598100"/>
    <x v="1"/>
    <n v="36.71"/>
    <s v="AF2JJYV2AX7CVSWYMLNZGFVHPLZA,AF4ZKPEZDK4MBC74G6DZYE4YPXNA,AFQRDDZDX24M6MLI75ZZBFLDSTSQ,AHL56ROKLAVDGP3ZRN45JIXXQ2GQ,AEJBNCW6FFRYFFVPDZU6AYD2LRBQ,AH7AIYFOHJAKH6SM4KNT6GNCHWNQ,AEWUBQURRQIYWSK5SBEOLZJRAP6Q,AHIRJYCO7S265XRVOHKEQJV6BPIQ"/>
  </r>
  <r>
    <s v="B09NS5TKPN"/>
    <x v="751"/>
    <s v="Home&amp;Kitchen|Heating,Cooling&amp;AirQuality|AirConditioners|Split-SystemAirConditioners"/>
    <x v="1"/>
    <n v="42990"/>
    <n v="75990"/>
    <n v="0.43"/>
    <x v="2"/>
    <n v="3231"/>
    <n v="0.43426766679826295"/>
    <s v="No"/>
    <n v="245523690"/>
    <x v="1"/>
    <n v="36.61"/>
    <s v="AGBYWFEGGX6QM6XB3ZPQADKKXAHA,AGU6LHFOEHAFE34ACLWETZLYPI6Q,AGSBWPW6GDRHH4Q5IAVAJPG3IRQA,AHRDCFOC5D7KERULZ4B6PVMKSNTA,AHJAW2YYU56TKMET3QKEKKCDZHVA,AFSHOA4IT5RS6KDJEVYLZQEBPR7Q,AHWQOW3VMVOLL2ICO6S6E5K73HEQ,AF3KZ34MBMMSO6QXOKYPGYB7H3NA"/>
  </r>
  <r>
    <s v="B07SY4C3TD"/>
    <x v="752"/>
    <s v="Computers&amp;Accessories|Printers,Inks&amp;Accessories|Inks,Toners&amp;Cartridges|InkjetInkCartridges"/>
    <x v="2"/>
    <n v="596"/>
    <n v="723"/>
    <n v="0.18"/>
    <x v="0"/>
    <n v="3219"/>
    <n v="0.17565698478561548"/>
    <s v="No"/>
    <n v="2327337"/>
    <x v="1"/>
    <n v="36.589999999999996"/>
    <s v="AHJ3EGCWYQPUL4CX3MXHWDERT7HA,AEA4XMS33D3PRZZLZ5W6H5BDENEA,AGBJ2ZDBNU3ZZ2AUTLSCVW525R4Q,AE7TDC25GEFP6FQHGQNYGMEGA7TQ,AFJVNPC2VSQ6SO7WIZJ5Y42BU5WQ,AE4KYJVLMHHZZHZGFZ6ETCWGRCNA,AFZCPKBUAC37LWA3YEJSQ5VU2TOA,AHV6ISLIIEDA6IZXTTGCR4DLLSTQ"/>
  </r>
  <r>
    <s v="B00LP9RFSU"/>
    <x v="753"/>
    <s v="Home&amp;Kitchen|Kitchen&amp;HomeAppliances|WaterPurifiers&amp;Accessories|WaterPurifierAccessories"/>
    <x v="1"/>
    <n v="825"/>
    <n v="825"/>
    <n v="0"/>
    <x v="7"/>
    <n v="3246"/>
    <n v="0"/>
    <s v="No"/>
    <n v="2677950"/>
    <x v="1"/>
    <n v="36.46"/>
    <s v="AHFGOH4GBUXQQ45BNRBY7MHPN4NQ,AHY6F4BLYRDJCSKQSQEWDPXAXKSA,AE4J6N4OTZMC3NVLJPGFTR5P7NIA,AEBI27B54C4N5R3O45S2AWCPPNPA,AETABFSDFJT4L2NJYWAECEX2QL3Q,AH67BHLOMDZFQHLSOIVQND2BCDMQ,AEALKKVOIADNBRZB3EOH2VJHP27A,AFF7ZQGFBRXWPEJTK7JZDDT2KFJQ"/>
  </r>
  <r>
    <s v="B097R3XH9R"/>
    <x v="754"/>
    <s v="Home&amp;Kitchen|Heating,Cooling&amp;AirQuality|WaterHeaters&amp;Geysers|StorageWaterHeaters"/>
    <x v="1"/>
    <n v="6299"/>
    <n v="15270"/>
    <n v="0.59"/>
    <x v="1"/>
    <n v="3233"/>
    <n v="0.58749181401440731"/>
    <s v="Yes"/>
    <n v="49367910"/>
    <x v="1"/>
    <n v="36.43"/>
    <s v="AHUG6D2J2WHZ6AU62RNYKNEOZECQ,AHZGY66J5FAIJFO6MDNGIIOF5YGA,AEDJTEMKFFN3UT7NI6Y2E4UKCJWQ,AE73MTFALRYHY4XMK66FIAZBOMGQ,AGMIJDZBYEDBG3KSC4CROY6AU4NA,AGXUEOA6W6AVCPVYOUKJ7BDKV5BQ,AFBZOJLKGDQJHZVHU4NLJBD33PSA,AHAXRJE6A47L2U7ES3NCCMRWUZKQ"/>
  </r>
  <r>
    <s v="B083M7WPZD"/>
    <x v="755"/>
    <s v="Home&amp;Kitchen|Kitchen&amp;HomeAppliances|Vacuum,Cleaning&amp;Ironing|Vacuums&amp;FloorCare|Vacuums|Wet-DryVacuums"/>
    <x v="1"/>
    <n v="3199"/>
    <n v="5999"/>
    <n v="0.47"/>
    <x v="7"/>
    <n v="3242"/>
    <n v="0.46674445740956827"/>
    <s v="No"/>
    <n v="19448758"/>
    <x v="1"/>
    <n v="36.42"/>
    <s v="AHNDW5VKSMBFMC7T34ASEI7Y3GZA,AG3SNVECF5ZS32DWQTW2G77ISR5A,AECXPKAOE4L7HKC7MX3HARQ2ZN7A,AHQBLD6PQTVODKX7CP7AR73VXE3Q,AHWKKP3N725TNVCGAS3RDM5MNAJQ,AFWHSXXOAGQP3TULDR5UEU7SEVLA,AEYBOFCIILSYQPBIFKTK3O4ULXHA,AGXMURTR4IJKATZQ4COPQMXAWCVA"/>
  </r>
  <r>
    <s v="B08N6P8G5K"/>
    <x v="756"/>
    <s v="Home&amp;Kitchen|Kitchen&amp;HomeAppliances|SmallKitchenAppliances|DeepFatFryers|AirFryers"/>
    <x v="1"/>
    <n v="6790"/>
    <n v="10995"/>
    <n v="0.38"/>
    <x v="3"/>
    <n v="3192"/>
    <n v="0.38244656662119147"/>
    <s v="No"/>
    <n v="35096040"/>
    <x v="1"/>
    <n v="36.42"/>
    <s v="AGYYUWOUJKKTMI5CXTJHL6S5YKXQ,AFNA3KTCXDH5PVLFM3OD2T6CGYVA,AE3CY2RS5BHE5G25RBAQFUY2FDCQ,AEENNI7W6SOEI77V5T55AFK62DUQ,AG37OII7FSO3PNOBDK34OCKYHFMQ,AFPINFUHYQXL62GQ5WIJIIAOGBTQ,AGNI5MF4JAOPSC4YENVQ66JSXMOQ,AFHAHH2DM5FFTGWJWMQBFMPZJE4A"/>
  </r>
  <r>
    <s v="B00RGLI0ZS"/>
    <x v="757"/>
    <s v="Computers&amp;Accessories|Accessories&amp;Peripherals|Cables&amp;Accessories|Cables|USBCables"/>
    <x v="2"/>
    <n v="449"/>
    <n v="599"/>
    <n v="0.25"/>
    <x v="7"/>
    <n v="3231"/>
    <n v="0.25041736227045075"/>
    <s v="No"/>
    <n v="1935369"/>
    <x v="0"/>
    <n v="36.31"/>
    <s v="AFEJFJOFJO4XQTAUFXZALFURTCUQ,AFAXUU47RN762WSSN4WATCSYAJ4A,AGLOERHFT2VT7MSRJVX7AR4YJKEQ,AG43C22P52ROYFXBHCND6X3QI4PA,AGIC5NIRGP4DCEB4RYQEK5S3IGRA,AE4WAZZ4DGMPHC2IFXOPULQIT6ZA,AH4NTJSGZJU46T6V3HLTRFW27U4A,AEDYRTC4664YWM5FEQVQB3IVCAMA"/>
  </r>
  <r>
    <s v="B00J4YG0PC"/>
    <x v="758"/>
    <s v="OfficeProducts|OfficePaperProducts|Paper|Stationery|Notebooks,WritingPads&amp;Diaries|CompositionNotebooks"/>
    <x v="5"/>
    <n v="561"/>
    <n v="720"/>
    <n v="0.22"/>
    <x v="0"/>
    <n v="3182"/>
    <n v="0.22083333333333333"/>
    <s v="No"/>
    <n v="2291040"/>
    <x v="1"/>
    <n v="36.22"/>
    <s v="AEDKNRNG6YV7UXI72VNLX4DK3XMA,AGOEYA7EZQOCWCZNMHZIS4SESREA,AEY7ZU2T6RLK6AL3INXMZP4VGQCA,AGM4GRCJABX6KMUTF7LJMPUL5BKA,AF6O7NBOMM3QIVE6BOOJII5Y736Q,AFTKVEHGY6PGODF22MSSXW6GIXJA,AEG7RME35Q4ONPV74W2CUT46XFBQ,AEP72RVSIU32NKEQVLVZT5YMSZGQ"/>
  </r>
  <r>
    <s v="B09M869Z5V"/>
    <x v="759"/>
    <s v="Computers&amp;Accessories|Accessories&amp;Peripherals|USBHubs"/>
    <x v="2"/>
    <n v="570"/>
    <n v="999"/>
    <n v="0.43"/>
    <x v="5"/>
    <n v="3201"/>
    <n v="0.42942942942942941"/>
    <s v="No"/>
    <n v="3197799"/>
    <x v="1"/>
    <n v="36.21"/>
    <s v="AG7L3FBDA2KLNZOZWS2XF7Y2GGRQ,AH6VYUL52LC2OCCRBHLSH6IH4B3A,AGD2RAVYCENEIWLBUNTSEHBJ73QA,AED4F4GBE3CHLH5VPHQFYBNTSZJA,AGNRMULABMTY7VTZAGRBYTQ2EMCQ,AFJGD6THKLQUOW46YHUM7RY2IPJQ,AE6GYV2V4MGT4VMFHJ2CDRWVYS5Q,AGF6BP7K7OUOWT5WN4AKZWW3UDLA"/>
  </r>
  <r>
    <s v="B07TC9F7PN"/>
    <x v="760"/>
    <s v="Home&amp;Kitchen|Heating,Cooling&amp;AirQuality|WaterHeaters&amp;Geysers|StorageWaterHeaters"/>
    <x v="1"/>
    <n v="8699"/>
    <n v="16899"/>
    <n v="0.49"/>
    <x v="5"/>
    <n v="3195"/>
    <n v="0.4852358127699864"/>
    <s v="No"/>
    <n v="53992305"/>
    <x v="1"/>
    <n v="36.15"/>
    <s v="AEZB53KJUQPIRSWWZ2SUY6RRAQBQ,AGSBS2YJLL456NQVC5B5QZPUJTJQ,AEWY6T2UJKGOH2ANGNTSBT6RIE6Q,AHBQJUMIK5PCBS5BOXXXXZXPWSJA,AFUV6OAP3USNBV34JGI4IVNUVYSA,AHANTM5UMDC5BAOCVLTX47H4HXLA,AHUM7GQ3FUS2UTPCF3JPGU2PZGUQ,AEVKHWUPE7W4ZIG5RFWKJ2XX3UMQ"/>
  </r>
  <r>
    <s v="B092JHPL72"/>
    <x v="761"/>
    <s v="Electronics|Mobiles&amp;Accessories|MobileAccessories|Mounts|Bedstand&amp;DeskMounts"/>
    <x v="0"/>
    <n v="251"/>
    <n v="999"/>
    <n v="0.75"/>
    <x v="8"/>
    <n v="3234"/>
    <n v="0.74874874874874875"/>
    <s v="Yes"/>
    <n v="3230766"/>
    <x v="0"/>
    <n v="36.040000000000006"/>
    <s v="AGYPVBWZGS5N6B4LBSHETPVHMKUQ,AE7WCE4G7TDHHYVS72L46F2VKMOQ,AHF4VUNETUB7FQORZINTQG2XOEQQ,AFIO5M6WIUKDYTE7PYCYGYW2Y5WA,AG3J4S2BFDNPWLWKFM4JZ5ZZGRDQ,AFGCSWFB6JCB7T57BVBCLPAXVEKA,AF3EF5QQOHLKBPEKFANXBCUG5NPA,AFX6DXBXJZC4YETE5ZYXJJCE3PFQ"/>
  </r>
  <r>
    <s v="B09TP5KBN7"/>
    <x v="762"/>
    <s v="Electronics|Mobiles&amp;Accessories|MobileAccessories|Chargers|WallChargers"/>
    <x v="0"/>
    <n v="199"/>
    <n v="1099"/>
    <n v="0.82"/>
    <x v="7"/>
    <n v="3197"/>
    <n v="0.81892629663330296"/>
    <s v="Yes"/>
    <n v="3513503"/>
    <x v="2"/>
    <n v="35.97"/>
    <s v="AFJ4ZH2VBT7VFHQNRMCEX2L2LBUA,AFFPHN5H4FO3XR2OZ3O2WJU27FCQ,AFYW2E6QX62PBJAJEIOE25GCKXOA,AFRF3MH2AZZR7AJQFT7A73H7D6LA,AHTRPDYOHYTPMP53RQDET3NIEOKA,AGIIYMV2W7KQZQA7G4IAJ2KT5U3A,AFC7G4ZMZALNTMXSNZOXFMWGXW7Q,AGRF7QVYGI7QVV6BKP6POB3OLT3Q"/>
  </r>
  <r>
    <s v="B07FXLC2G2"/>
    <x v="763"/>
    <s v="Home&amp;Kitchen|Kitchen&amp;HomeAppliances|WaterPurifiers&amp;Accessories|WaterFilters&amp;Purifiers"/>
    <x v="1"/>
    <n v="698"/>
    <n v="699"/>
    <n v="0"/>
    <x v="5"/>
    <n v="3160"/>
    <n v="1.4306151645207439E-3"/>
    <s v="No"/>
    <n v="2208840"/>
    <x v="1"/>
    <n v="35.800000000000004"/>
    <s v="AHDISL5G65X3FMRD2D2ARNXONYEQ,AFYN7CPGKOFGIEEDC6I6CFJBEKVA,AG5HPY5JX3T2DV3RHEJLE26ASMOA,AG27F7XSXLAU4JPURBUVMMFBBZHQ,AE7FR7KNV6BX4XL43G2TZAV57XVA,AGUI6MJD5ETNXKOOO5NRK6I6PBDQ,AHEWD6HCE644SLK3OBHHSH57W74A,AFCI5O36CXYYRSJKGKTGI6QHK35A"/>
  </r>
  <r>
    <s v="B07LG96SDB"/>
    <x v="764"/>
    <s v="Home&amp;Kitchen|Heating,Cooling&amp;AirQuality|WaterHeaters&amp;Geysers|ImmersionRods"/>
    <x v="1"/>
    <n v="335"/>
    <n v="510"/>
    <n v="0.34"/>
    <x v="4"/>
    <n v="3195"/>
    <n v="0.34313725490196079"/>
    <s v="No"/>
    <n v="1629450"/>
    <x v="0"/>
    <n v="35.75"/>
    <s v="AHIDFZK6JPIY7FCTPZQJR6MSWV7Q,AGWW4VSBX2UUCMM5VFMMRKV6I34A,AHCLIYZDVIIFV3V4X4VPUFCRPP2A,AG7O2DWNCAQIAMWYENDUQG3P5FPA,AFKZM7TNSX7OVVQP26GUA2NULWFA,AEOWAV5QL6F5QH5VGY4XNKWX7ABA,AHPNZU4TQSKOFPXCED37ADH7NSYQ,AHFF2NUJXGN5BFX76OICF6XVEBOQ"/>
  </r>
  <r>
    <s v="B098QXR9X2"/>
    <x v="765"/>
    <s v="Electronics|Mobiles&amp;Accessories|MobileAccessories|Chargers|PowerBanks"/>
    <x v="0"/>
    <n v="2499"/>
    <n v="2999"/>
    <n v="0.17"/>
    <x v="1"/>
    <n v="3156"/>
    <n v="0.16672224074691563"/>
    <s v="No"/>
    <n v="9464844"/>
    <x v="1"/>
    <n v="35.659999999999997"/>
    <s v="AEI2GKBIJPYIB7KUV7EKAFN5P4IA,AGC2IANVZWHPGJS6KPCVASYQ5N2A,AEJSFU2MHQAGBDP2LWKW2KDEJHBQ,AFHCBV4DAEF7UL3EHVLA2VQ7R3OA,AERBFUQ2XX22U7LPZTRG6A2HUTAA,AFJJ6ZOQE2X5M5FZHRUGNGHXPS7A,AEHH6FPWXY4NFI63UAHKFRAGWICQ,AEITDY3ZQ4YK4EAX6QNI43CLAKPA"/>
  </r>
  <r>
    <s v="B07DZ986Q2"/>
    <x v="766"/>
    <s v="Home&amp;Kitchen|Kitchen&amp;HomeAppliances|Vacuum,Cleaning&amp;Ironing|Irons,Steamers&amp;Accessories|Irons|SteamIrons"/>
    <x v="1"/>
    <n v="7799"/>
    <n v="8995"/>
    <n v="0.13"/>
    <x v="7"/>
    <n v="3160"/>
    <n v="0.13296275708727071"/>
    <s v="No"/>
    <n v="28424200"/>
    <x v="1"/>
    <n v="35.6"/>
    <s v="AEZPN2FXQGKONKQKDSREETOWTLGQ,AGHXXH2FWY3YF4MB2EKX6RFLFBUQ,AHNMAYXQ64DDKZWPIIHOFX7UM7YA,AG6QCT5IZMD5I4TMLCLTKM3LQU6A,AFIQ2NB5ZBTPFZ5JYIRHDLJGBQKQ,AFTCFSIJBGKG45IQBJ4Q6WUUYGRA,AGLB4RAINP47QIOGR6K3BVGB6PVQ,AGIMXHQLEPJG6FIWJMBJLC7MVK3Q"/>
  </r>
  <r>
    <s v="B07GMFY9QM"/>
    <x v="767"/>
    <s v="Home&amp;Kitchen|Kitchen&amp;HomeAppliances|SmallKitchenAppliances|EggBoilers"/>
    <x v="1"/>
    <n v="379"/>
    <n v="999"/>
    <n v="0.62"/>
    <x v="2"/>
    <n v="3096"/>
    <n v="0.62062062062062062"/>
    <s v="Yes"/>
    <n v="3092904"/>
    <x v="0"/>
    <n v="35.26"/>
    <s v="AF2FWVZPG6WMO4ERTECABX7BLUGQ,AFHFTUD3BM25DHFHSE7N642W5LEQ,AF7JB6HX2S3TCZRZSRJFOWRCW7CQ,AFDVOFPLM2S3QKJ4FVMZRSCKOT5A,AGDKPXTUSV3HTZTBDED64VHC5J5A,AEA6LQAAQNTPHS6NGAL6DDVFJZ3A,AFX3KZYHLGEF5Y2EAEGRMVVPBHTA,AHXGBF2ZTVWC64GMFRCTEINBQZIA"/>
  </r>
  <r>
    <s v="B0B56YRBNT"/>
    <x v="768"/>
    <s v="Electronics|Mobiles&amp;Accessories|Smartphones&amp;BasicMobiles|Smartphones"/>
    <x v="0"/>
    <n v="8999"/>
    <n v="13499"/>
    <n v="0.33"/>
    <x v="4"/>
    <n v="3145"/>
    <n v="0.33335802652048302"/>
    <s v="No"/>
    <n v="42454355"/>
    <x v="1"/>
    <n v="35.25"/>
    <s v="AHFDZC2Q6XYLTF2H645HIE2ABOTA,AG5KYNRJXLJG2YENX3MQR6FSYMNA,AFUPCMP6RPBTIAKVTGCGKCKMDMLQ,AHPUB6PWTLZFJNEIZJFPKADKX6HQ,AFXLD7CM6FII27LC6W7HHACGDEAQ,AFKM46JT4BN64WI6WKVJ5A4SS7RA,AG33SHKIV4KLY4PPGUGUNDNTIAMA,AEUOZUIXQQSUHC3EVYRKUXQS3IRA"/>
  </r>
  <r>
    <s v="B00LM4X0KU"/>
    <x v="769"/>
    <s v="OfficeProducts|OfficePaperProducts|Paper|Stationery|Pens,Pencils&amp;WritingSupplies|Pens&amp;Refills|BottledInk"/>
    <x v="5"/>
    <n v="100"/>
    <n v="100"/>
    <n v="0"/>
    <x v="2"/>
    <n v="3095"/>
    <n v="0"/>
    <s v="No"/>
    <n v="309500"/>
    <x v="2"/>
    <n v="35.25"/>
    <s v="AEWW4LJOVXD65UKE7QCBCHQZMG7A,AGVWB5YTQZC7GAIV4PCCOFF2U27A,AFUR2THG6BYV6IRA5JV6LBQNG2AA,AFSG5TXKKCLHBK3FABKJABBBUHEQ,AF2DOUVTY5LHTVWGGVE6YHW5KEGA,AFEX5OM5UOST6POIWTBW6TCEZ2YA,AFKZZOQ7J2SOXP3OHFBEDXNFINCQ,AFD6P5IRXY6KWXUW4H7X6ECRMSLA"/>
  </r>
  <r>
    <s v="B0B5V47VK4"/>
    <x v="770"/>
    <s v="Electronics|Mobiles&amp;Accessories|Smartphones&amp;BasicMobiles|Smartphones"/>
    <x v="0"/>
    <n v="44999"/>
    <n v="49999"/>
    <n v="0.1"/>
    <x v="2"/>
    <n v="3075"/>
    <n v="0.1000020000400008"/>
    <s v="No"/>
    <n v="153746925"/>
    <x v="1"/>
    <n v="35.049999999999997"/>
    <s v="AFPMBWVYFY6T7W3RZXDGZUPYNKPA,AG5QSBZVK2PROVFXY6NCIIPZCBMQ,AGIZ3WNZX67YKD4PT46PBZS2V3QQ,AEZRQDYOBPGOJXGYBF76TP4PVIUQ"/>
  </r>
  <r>
    <s v="B00LM4X3XE"/>
    <x v="771"/>
    <s v="OfficeProducts|OfficePaperProducts|Paper|Stationery|Pens,Pencils&amp;WritingSupplies|Pens&amp;Refills|BottledInk"/>
    <x v="5"/>
    <n v="90"/>
    <n v="100"/>
    <n v="0.1"/>
    <x v="2"/>
    <n v="3061"/>
    <n v="0.1"/>
    <s v="No"/>
    <n v="306100"/>
    <x v="2"/>
    <n v="34.909999999999997"/>
    <s v="AEVJ7N5EX6TJXU2OFCDO4HSY2LJQ,AGMGQLON63U5BK3Y4TWRMLBA55RA,AEL3456JVPVXWB6RKCYTYVXKVX3A,AEUUCRDKXXXU4LJNB3ERBXQY47CQ,AHNNUOE6JO6DYVSBCELNHU63SLTQ,AGZ65RFJNJ2KCHAFLG7G6O5NTBCQ,AE6HGV4SSK2V4C4QVOKY42KZW2DQ,AEJTMP5M2622L3W6D2YHPTZ67JIA"/>
  </r>
  <r>
    <s v="B072NCN9M4"/>
    <x v="772"/>
    <s v="Home&amp;Kitchen|Kitchen&amp;HomeAppliances|Vacuum,Cleaning&amp;Ironing|Vacuums&amp;FloorCare|Vacuums|Wet-DryVacuums"/>
    <x v="1"/>
    <n v="8886"/>
    <n v="11850"/>
    <n v="0.25"/>
    <x v="5"/>
    <n v="3065"/>
    <n v="0.250126582278481"/>
    <s v="No"/>
    <n v="36320250"/>
    <x v="1"/>
    <n v="34.85"/>
    <s v="AHX7I43IUBTBR5SMBWXO2VWLFLDA,AGUV5JDS7DN6OSZ2CENPDKWATUQQ,AFHZWLSX6C4TWMNGGNGRE2KODIAA,AHFNG3ELM4SUVBZJXLUUMP4NZSGA,AH7PUFLOQIEDBHZZIKRKWNNIRFOA,AEJAPH5MWACXXHMLGLEDYPPSRVNA,AG7NNDG43AB32RR66C6QNTQKGO6A,AHKF4O42OIQQEWP4GOW4TCQJILTQ"/>
  </r>
  <r>
    <s v="B08H5L8V1L"/>
    <x v="773"/>
    <s v="Computers&amp;Accessories|Accessories&amp;Peripherals|Cables&amp;Accessories|Cables|USBCables"/>
    <x v="2"/>
    <n v="379"/>
    <n v="1099"/>
    <n v="0.66"/>
    <x v="2"/>
    <n v="3049"/>
    <n v="0.65514103730664242"/>
    <s v="Yes"/>
    <n v="3350851"/>
    <x v="0"/>
    <n v="34.79"/>
    <s v="AHLV4POL25DONGJ2Z2BDVAI72QEA,AFGH45ZSJMWCXSPLJSCXHMGAACSA,AGROCLIEK7CWB7EN6KEGYI3OV6AQ,AFKDOXOXP7HNZMXU7N6CLFCUSE3Q,AG5PQBEQ6IWIZNMYDDK4K7NQKWSQ,AE7FMASDWJPQ4VPAOQ4OEI46T72Q,AHJ7NZA7ITERDVQAZREZMU6X74KA,AEEWJRWNATTBY7SQIK5QZEUELLXA"/>
  </r>
  <r>
    <s v="B09TMZ1MF8"/>
    <x v="774"/>
    <s v="Computers&amp;Accessories|Components|InternalSolidStateDrives"/>
    <x v="2"/>
    <n v="1709"/>
    <n v="4000"/>
    <n v="0.56999999999999995"/>
    <x v="0"/>
    <n v="3029"/>
    <n v="0.57274999999999998"/>
    <s v="Yes"/>
    <n v="12116000"/>
    <x v="1"/>
    <n v="34.69"/>
    <s v="AEKGNCGEX4A2YHHJVEYHG4WG4VUQ,AGYPRRDBRPAJTRKZM23GNNMLG4DA,AEOHHIVTTMTCKM4BGPQBFUR2P6OQ,AHROOB2PRQPJF3IOOZ3NSX7YKBSA,AHSVLMKLIMZE3DJNARIJVQJFF2OA,AGYRZSILDP3KYP7AYCCKCJPHTHMA,AHISCX6HUBKW7D2SZNRHWICDLTZA,AGWXKPC2SCHOJT4MMPDYBEP4WVCA"/>
  </r>
  <r>
    <s v="B08CF4SCNP"/>
    <x v="775"/>
    <s v="Computers&amp;Accessories|Accessories&amp;Peripherals|Keyboards,Mice&amp;InputDevices|Keyboards"/>
    <x v="2"/>
    <n v="299"/>
    <n v="599"/>
    <n v="0.5"/>
    <x v="4"/>
    <n v="3066"/>
    <n v="0.5008347245409015"/>
    <s v="Yes"/>
    <n v="1836534"/>
    <x v="0"/>
    <n v="34.46"/>
    <s v="AEZRH2UWC5CQXUVLFUEAYAPXDFGQ,AEVMIO4NTG5PTXCPYF3BTUXZ66PQ,AF4JRMMORST2B2X2W6XBRMWNKZ5Q,AHCUDG4P7CG35HNQJUAAVOYPZ4WQ,AGA5GE5IJRW4L4BHWDNC5BFS4UUQ,AHLUETN2P3TVLZUYVNMSIJ3GVVPA,AGLKQIVDJLMLUZ5MP3HOO7CDT6DA,AEQPH4WG6ITTFAJPV2MAS6SL46IQ"/>
  </r>
  <r>
    <s v="B00SMJPA9C"/>
    <x v="776"/>
    <s v="Home&amp;Kitchen|Kitchen&amp;HomeAppliances|Vacuum,Cleaning&amp;Ironing|Irons,Steamers&amp;Accessories|Irons|DryIrons"/>
    <x v="1"/>
    <n v="499"/>
    <n v="940"/>
    <n v="0.47"/>
    <x v="1"/>
    <n v="3036"/>
    <n v="0.46914893617021275"/>
    <s v="No"/>
    <n v="2853840"/>
    <x v="0"/>
    <n v="34.46"/>
    <s v="AHHRHRPMQ3O5NZ3NJEFYSDPS7XHA,AFWDREJZJIDUA2VLFDSNAP6GRVWA,AHFNQ2ZQIAN6HAYSDYZK24L4ZU5A,AHL74SDUOIK6IPSUCJI2JFFSWVJQ,AERQHCJNLF5CWK63G4CSN62UKE3Q,AEIXIXGQXO55K7YHDMNU5G6XVHWA,AHZAEVCLQBC6F6VVPI3OWSWZKGMQ,AFZOXNV5I52MMGRSNIRPW22I5BKQ"/>
  </r>
  <r>
    <s v="B07NTKGW45"/>
    <x v="777"/>
    <s v="Computers&amp;Accessories|Accessories&amp;Peripherals|HardDiskBags"/>
    <x v="2"/>
    <n v="397"/>
    <n v="899"/>
    <n v="0.56000000000000005"/>
    <x v="7"/>
    <n v="3025"/>
    <n v="0.5583982202447163"/>
    <s v="Yes"/>
    <n v="2719475"/>
    <x v="0"/>
    <n v="34.25"/>
    <s v="AGKYLNZN5SOR4LZAYWRHAAJY6JQQ,AF3KBDP4KUQBIEPOHOD4CTE355DQ,AGPNK4G7IXT4KWGPM4P5GZVHJWRA,AFELT2ZWY73WKNOT67ZAGVUCQ3SA,AFZE7KG2W5XOGLTWA2J4CSAHNXWA,AGA6B3KA3UVWW7IMQ2AAH7YC7SBA,AELLMRH2KBMJNAYLWDLGUMSWGBWQ,AGLXXAIFPOSW675BKK5KDZL63KVQ"/>
  </r>
  <r>
    <s v="B079Y6JZC8"/>
    <x v="778"/>
    <s v="Computers&amp;Accessories|Accessories&amp;Peripherals|Keyboards,Mice&amp;InputDevices|Mice"/>
    <x v="2"/>
    <n v="139"/>
    <n v="299"/>
    <n v="0.54"/>
    <x v="4"/>
    <n v="3044"/>
    <n v="0.53511705685618727"/>
    <s v="Yes"/>
    <n v="910156"/>
    <x v="2"/>
    <n v="34.24"/>
    <s v="AFD574B3LT7V3OO5CRMLVYUWVDLQ,AH7GUHDHH6BRJQAKZSWN2SRQGC3A,AG6YFIPWZK7TFOKVJJTYNM25TCUQ,AHLAXX7RIGY6XLKCS5X3RRIMJMHA,AHVG34735ZFEUTFNWTE3CN6DUPOA,AGWB4RQND75EY257QYGB2MPW655Q,AFHTTR3AJAXNL2L2DCMTWPIBZELQ,AGQ7HOUDA7K64AQCEWQCKTRE2X2Q"/>
  </r>
  <r>
    <s v="B097RJ867P"/>
    <x v="779"/>
    <s v="Home&amp;Kitchen|Kitchen&amp;HomeAppliances|SmallKitchenAppliances|DeepFatFryers|AirFryers"/>
    <x v="1"/>
    <n v="8799"/>
    <n v="11595"/>
    <n v="0.24"/>
    <x v="0"/>
    <n v="2981"/>
    <n v="0.24113842173350583"/>
    <s v="No"/>
    <n v="34564695"/>
    <x v="1"/>
    <n v="34.21"/>
    <s v="AGOCKZ76H6K5XE67QWLOFO5SZMJQ,AGOZSNP7TTSEJFOMPLXDVTRHKJ2A,AH7Q2MTOGJ3Q237AS6RWYKTQC7EQ,AEO4KYVQRGU36YK7VBJTVP4OBNDA,AHW2XMU277XTU7BJHUH2GORKYUIQ,AFANO6XV7I2E7Y2VFLQPNVVK356Q,AEQPE4IU4S5NOMQLA76RJV4FLVJQ,AHI6QKYX47HGLXVXLCHAUHBZJTNA"/>
  </r>
  <r>
    <s v="B06XGWRKYT"/>
    <x v="780"/>
    <s v="Electronics|HomeTheater,TV&amp;Video|Televisions|StandardTelevisions"/>
    <x v="0"/>
    <n v="7999"/>
    <n v="15999"/>
    <n v="0.5"/>
    <x v="4"/>
    <n v="3022"/>
    <n v="0.50003125195324705"/>
    <s v="Yes"/>
    <n v="48348978"/>
    <x v="1"/>
    <n v="34.019999999999996"/>
    <s v="AHILWO2P2PT6EKK2HS4EALRJIQ7Q,AGBF4IFXPQPS3KTL2RET4NAYKSZA,AF3WE2A3BJW3ZK2XTUU7GTQ5P2IA,AGWS7K3SXNU4RJUBPYYEVO76HULQ,AGDSPVKPPJG2FSNEYACD45GIJ7WQ,AFSG7IWPY64B6DNMUDVXYCEK4G4A,AGABMXBJYA3LSM5LIRNXL3HMHTLA,AHBNWKWV73LMUFENL6T43ZEP2ASQ"/>
  </r>
  <r>
    <s v="B08FD2VSD9"/>
    <x v="781"/>
    <s v="Electronics|HomeTheater,TV&amp;Video|Televisions|SmartTelevisions"/>
    <x v="0"/>
    <n v="24990"/>
    <n v="51990"/>
    <n v="0.52"/>
    <x v="5"/>
    <n v="2951"/>
    <n v="0.51933064050778999"/>
    <s v="Yes"/>
    <n v="153422490"/>
    <x v="1"/>
    <n v="33.71"/>
    <s v="AGJ42BXEHWTZHDEWDT6WH6PRY62A,AG2VO7W4S2AZ47V6O75TD7YVUE3A,AGT2DMEHAZSUBARHBTHUFBCJYBPA,AETJUR555HOF4TNUIRWFWKUDO72A,AFZ4C7KMK5UYX5GM55VQD4JRCWUA,AFEGEMHIRS3I5YMTIK7J6PLAAUXA,AFX2XYBWOEXU7XMUUHDSBSBS7UUQ,AH4ICLSEN7RPFV3ZNYHOPGP3CRHQ"/>
  </r>
  <r>
    <s v="B00GE55L22"/>
    <x v="782"/>
    <s v="Computers&amp;Accessories|Accessories&amp;Peripherals|Cables&amp;Accessories|Cables|USBCables"/>
    <x v="2"/>
    <n v="299"/>
    <n v="699"/>
    <n v="0.56999999999999995"/>
    <x v="1"/>
    <n v="2957"/>
    <n v="0.57224606580829762"/>
    <s v="Yes"/>
    <n v="2066943"/>
    <x v="0"/>
    <n v="33.67"/>
    <s v="AFHDJKCENRGUUZD2EYH6VDCJO5SA,AGHWZ6VIDNDWZOTO6YROX62J5CGA,AGFR664PXRCRSQRQDL24BDLOAQSA,AF34O4J6KAXDARBDMH2WQ3K6RVNA,AG6MBOHY6DAS5HA35XTBSFMJZKPA,AHX27HPT4SMOSCOOEJKZYKUIWN2A,AHP5XVXHFNOISFJBZ3NQX75EC5QA,AERIT7L44J4U5ZOSUK2JOSJF67PQ"/>
  </r>
  <r>
    <s v="B01M5F614J"/>
    <x v="783"/>
    <s v="Home&amp;Kitchen|Heating,Cooling&amp;AirQuality|RoomHeaters"/>
    <x v="1"/>
    <n v="6549"/>
    <n v="13999"/>
    <n v="0.53"/>
    <x v="7"/>
    <n v="2961"/>
    <n v="0.53218087006214732"/>
    <s v="Yes"/>
    <n v="41451039"/>
    <x v="1"/>
    <n v="33.61"/>
    <s v="AHVZAVZYUTJOGQMHGNQVLQSOJNOQ,AF6ZNHSI6WAZLVT262M2JAHJGLNA,AFPDQ7U6JPPT2K2VW6KANBWLNFAA,AEJKIHINZUORIJHJTKKC4LLSLI3A,AFG4PDUEAAG3L4OYGKZOSPZYY3OA,AFMGKNFQZYEZLDII52VE3BSLNNYA,AFCYURWTX5HHOTUJUFX3TTTWICTQ,AGS7F3T2TCPZLLH6EIC7FAFKKCPQ"/>
  </r>
  <r>
    <s v="B09XXZXQC1"/>
    <x v="784"/>
    <s v="Computers&amp;Accessories|Tablets"/>
    <x v="2"/>
    <n v="26999"/>
    <n v="37999"/>
    <n v="0.28999999999999998"/>
    <x v="12"/>
    <n v="2886"/>
    <n v="0.28948130213952999"/>
    <s v="No"/>
    <n v="109665114"/>
    <x v="1"/>
    <n v="33.46"/>
    <s v="AGIQYUS55MG4UWXTEF4PRMPZWPQA,AH4VWAKSTYSTM4XW5I4VA4VOGL6A,AGXLDDFUAUJIXQ5SZK2CKHJGCO4A,AFDV3XB5P65LS5FRSIEWKAY3K3JQ"/>
  </r>
  <r>
    <s v="B01N90RZ4M"/>
    <x v="785"/>
    <s v="Electronics|HomeTheater,TV&amp;Video|Accessories|RemoteControls"/>
    <x v="0"/>
    <n v="230"/>
    <n v="499"/>
    <n v="0.54"/>
    <x v="8"/>
    <n v="2960"/>
    <n v="0.53907815631262523"/>
    <s v="Yes"/>
    <n v="1477040"/>
    <x v="0"/>
    <n v="33.300000000000004"/>
    <s v="AEOM4KLP4SKKVSOCAMP7ORLGPGUA,AE4VKQV43AJEZDWE4WVJWFDY6RVA,AGAUULKME2K6WYOHPLL5XT5XLQGA,AFP5TMKVX6PTNYNMLHFCVDXCTN4A,AGNYTWD4ORSSUWNGICU3TRNRMRIA,AGQCT5HPQJXUN2FVZNCBSEQIYDPQ,AHWMHRT7TOMXLYI3XYM4K4OY3NEQ,AEXIFRBO4546MRMJHYKE2AH26VCQ"/>
  </r>
  <r>
    <s v="B08SMJT55F"/>
    <x v="786"/>
    <s v="Electronics|HomeAudio|Speakers|BluetoothSpeakers"/>
    <x v="0"/>
    <n v="1199"/>
    <n v="3990"/>
    <n v="0.7"/>
    <x v="5"/>
    <n v="2908"/>
    <n v="0.69949874686716795"/>
    <s v="Yes"/>
    <n v="11602920"/>
    <x v="1"/>
    <n v="33.28"/>
    <s v="AHL435VQHZZXB545DXGLIZSACFOQ,AG6OEN75DD6ADCNOYEGCMHZRI22A,AF3CWTDKJKG76CDV3IL6X72ZC6EA,AF73CGOZKN7MGOT7NZBIJFV35UQA,AF4CMSAMBV4RKGO4LWDE4LY5K2QQ,AGVG3B4ICKXGMOKDYKEOWIAO7LSA,AFVLASKUEKD7ILQRPFL4TAUJAUUA,AH2Z5DXERV53SFHROV27HKERTZPA"/>
  </r>
  <r>
    <s v="B07WNK1FFN"/>
    <x v="787"/>
    <s v="Home&amp;Kitchen|Kitchen&amp;HomeAppliances|SmallKitchenAppliances|Kettles&amp;HotWaterDispensers|ElectricKettles"/>
    <x v="1"/>
    <n v="1260"/>
    <n v="1699"/>
    <n v="0.26"/>
    <x v="5"/>
    <n v="2891"/>
    <n v="0.25838728663919952"/>
    <s v="No"/>
    <n v="4911809"/>
    <x v="1"/>
    <n v="33.11"/>
    <s v="AGKKNM6BD3A6GKIOIIX4JJBDLDYQ,AFD4QMZGWAYTZ3UNBOFRY6VZ2RTQ,AEWCCNZCVTSPJOV3Y5WKHQNKOMFA,AFIWLA4V26PMEUGOVI5YCG3P2CQA,AEF43YVI4VWAPHIJ6PVL72WYMLZA,AFTIKI6VVBGFNSNZNF42LO54PYDQ,AHOQDOFZZ7JZLFNM72XUCART76XQ,AEUKN7UQLOQ63SSRFPMYFGH2T5UA"/>
  </r>
  <r>
    <s v="B08QDPB1SL"/>
    <x v="788"/>
    <s v="Electronics|GeneralPurposeBatteries&amp;BatteryChargers|DisposableBatteries"/>
    <x v="0"/>
    <n v="190"/>
    <n v="220"/>
    <n v="0.14000000000000001"/>
    <x v="0"/>
    <n v="2866"/>
    <n v="0.13636363636363635"/>
    <s v="No"/>
    <n v="630520"/>
    <x v="2"/>
    <n v="33.06"/>
    <s v="AEEF4HG4M3I4C27OWPX5SSBESB6Q,AHNRF2HZSCFRQZBZLYECIAG4X7LA,AEBY7LSKMBHUL74SXGJDSRKKPGXA,AFZOAPDLJIFD3YE3HDLTHDSWUXNA,AGHKOJMPPR3ZWSYI7BCOFHNIDP4A,AEUXGDH7N7HYBKXCLX6ISS5XYIWA,AF2FJFSVMDNTOTK5VXW324KCENIQ,AG5S67BW7SOU7MZK7VGDTLCCCFWQ"/>
  </r>
  <r>
    <s v="B09G5TSGXV"/>
    <x v="789"/>
    <s v="Computers&amp;Accessories|Accessories&amp;Peripherals|Cables&amp;Accessories|Cables|USBCables"/>
    <x v="2"/>
    <n v="254"/>
    <n v="799"/>
    <n v="0.68"/>
    <x v="7"/>
    <n v="2905"/>
    <n v="0.68210262828535673"/>
    <s v="Yes"/>
    <n v="2321095"/>
    <x v="0"/>
    <n v="33.049999999999997"/>
    <s v="AHSO2WSPV5UTH5J2K6MN5IZAIOGA,AFM26HOEORAI2OH3PKFIIZQFQHBA,AG37VQORMBEJPZS2AGUCYGIU7G5A,AG6IV4AS3MF5FG3VYPZOG3ACGNLA,AGUJDBWMYYACFUWP3CZ4GCHDS3EQ,AFOYMQ3MI52RO4MV3YTFXONUX3EQ,AEWITOSQKHBLZZOTS5WUBEGE2VOA,AHTEDPLVFC2DNGPOBWOD77MTTHVA"/>
  </r>
  <r>
    <s v="B08TR61BVK"/>
    <x v="790"/>
    <s v="Computers&amp;Accessories|Accessories&amp;Peripherals|LaptopAccessories|Bags&amp;Sleeves|LaptopSleeves&amp;Slipcases"/>
    <x v="2"/>
    <n v="299"/>
    <n v="1499"/>
    <n v="0.8"/>
    <x v="5"/>
    <n v="2868"/>
    <n v="0.80053368912608402"/>
    <s v="Yes"/>
    <n v="4299132"/>
    <x v="0"/>
    <n v="32.880000000000003"/>
    <s v="AFJIOGKIZE7HIIGKY7UQYGKCHUTQ,AHWYLGBFCUWXVK26AOQEY7QNNWCQ,AFYXCGFUYNSPE2MMMHPCDDG3MPKQ,AHJDPDXYI34BCGDP4LO6EHTJXSWA,AEDN2U7HH4M3FF3HHDBHYZM2V4DA,AGBGH66QZWI6S4A5A65VS2EGULVA,AFITUHP37XFHAR6LTTXOSFZIJM5Q,AE4PAQOUOTQHDRBH74KKGQAMW56A"/>
  </r>
  <r>
    <s v="B0989W6J2F"/>
    <x v="791"/>
    <s v="Home&amp;Kitchen|Kitchen&amp;HomeAppliances|SmallKitchenAppliances|VacuumSealers"/>
    <x v="1"/>
    <n v="1595"/>
    <n v="1799"/>
    <n v="0.11"/>
    <x v="7"/>
    <n v="2877"/>
    <n v="0.11339633129516398"/>
    <s v="No"/>
    <n v="5175723"/>
    <x v="1"/>
    <n v="32.769999999999996"/>
    <s v="AFMIEGKNXXCMLWZFOBJ2D377PHVA,AGPUPI62IFNLHIAOE66RZ5FVZTIQ,AHZ5DVZ5VTJKMDTENJO4AZF7E4RQ,AFTQIPE7G3JCQMHJUU5FJBMP3MAQ,AEVLJEOZYZISEJ62IBSHVFIOVGHQ,AFOOAZDIA5NTHBNJ7SCIHUSR5WHQ,AHTOWZBM7RQHHVCMS3FQA7XBWSIA,AGQ2BGDKE2PWZ4Q27KVXUQQA67XA"/>
  </r>
  <r>
    <s v="B00SH18114"/>
    <x v="792"/>
    <s v="Home&amp;Kitchen|Kitchen&amp;HomeAppliances|SmallKitchenAppliances|VacuumSealers"/>
    <x v="1"/>
    <n v="160"/>
    <n v="299"/>
    <n v="0.46"/>
    <x v="12"/>
    <n v="2781"/>
    <n v="0.46488294314381273"/>
    <s v="No"/>
    <n v="831519"/>
    <x v="2"/>
    <n v="32.409999999999997"/>
    <s v="AE7M7M6QTDYEHQKAKXIWO2OVMBXQ,AESSDAJQCU3XKBAGYDYVBCKLOTSQ,AF3DTQ5WLDISMZLEORWHXTLHV3NQ,AHF2BSEZURS7UKI23YIHED3UIJKQ,AFZKPE6ZA4U5QVICSDRTTYN7PJEQ,AECBX5NSUD2POXPYXHZSETUVH5CA,AGRBDMHDBF2KXPBPF4S5PAVY3NYQ,AG6Z3AUD67XGSSTZOR6GZX3IC3DA"/>
  </r>
  <r>
    <s v="B00S9BSJC8"/>
    <x v="793"/>
    <s v="Home&amp;Kitchen|Kitchen&amp;HomeAppliances|SmallKitchenAppliances|Juicers"/>
    <x v="1"/>
    <n v="6499"/>
    <n v="8995"/>
    <n v="0.28000000000000003"/>
    <x v="2"/>
    <n v="2810"/>
    <n v="0.2774874930516954"/>
    <s v="No"/>
    <n v="25275950"/>
    <x v="1"/>
    <n v="32.4"/>
    <s v="AG6N6OO4GIHAHRVNERRTV3FJA2BQ,AGUT3AOM4QV4CVXBGHHRMGYHB2IQ,AEQM4DMINJG5GCYEMHZBJESHCUYQ,AFOMBT36JVCMN5RXXPMIO23GE7QQ,AEQRYFSSX35ZFP64C2CHBDYS7WMA,AEKYBUI6YRXCCRTV4YZ3WJYPVRDQ,AHZGHAB5A4VIMHKF2QTICSYPMJHA,AEKJ4CW4KMMDYM2WT5PLCNTRBS4A"/>
  </r>
  <r>
    <s v="B09QGZFBPM"/>
    <x v="794"/>
    <s v="Computers&amp;Accessories|Accessories&amp;Peripherals|Cables&amp;Accessories|Cables|USBCables"/>
    <x v="2"/>
    <n v="399"/>
    <n v="999"/>
    <n v="0.6"/>
    <x v="2"/>
    <n v="2806"/>
    <n v="0.60060060060060061"/>
    <s v="Yes"/>
    <n v="2803194"/>
    <x v="0"/>
    <n v="32.36"/>
    <s v="AHL2CPZ63TFC3VB3RUVZVPFC2YZA,AG6X53SP2LB733ON4RXI3T7Y354A,AGR6UE4GCJKWO64UOIRUNFUGTL7A,AEIDO6I6DOUJAKJX6VR6C2PC6ETQ,AGI2Y5SCA6G6LPHLNAJOLCNAMEJQ,AFRCI27IITJW4I7XDL5GNZUQPZTQ,AHVKJVDTF5KCHA5NBPFC7QJAMHJQ,AEAOO4M764H7IQUU3CTHRMQBB4SQ"/>
  </r>
  <r>
    <s v="B09QGZM8QB"/>
    <x v="795"/>
    <s v="Computers&amp;Accessories|Accessories&amp;Peripherals|Cables&amp;Accessories|Cables|USBCables"/>
    <x v="2"/>
    <n v="399"/>
    <n v="999"/>
    <n v="0.6"/>
    <x v="2"/>
    <n v="2806"/>
    <n v="0.60060060060060061"/>
    <s v="Yes"/>
    <n v="2803194"/>
    <x v="0"/>
    <n v="32.36"/>
    <s v="AHL2CPZ63TFC3VB3RUVZVPFC2YZA,AG6X53SP2LB733ON4RXI3T7Y354A,AGR6UE4GCJKWO64UOIRUNFUGTL7A,AEIDO6I6DOUJAKJX6VR6C2PC6ETQ,AGI2Y5SCA6G6LPHLNAJOLCNAMEJQ,AFRCI27IITJW4I7XDL5GNZUQPZTQ,AHVKJVDTF5KCHA5NBPFC7QJAMHJQ,AEAOO4M764H7IQUU3CTHRMQBB4SQ"/>
  </r>
  <r>
    <s v="B08WKG2MWT"/>
    <x v="796"/>
    <s v="Computers&amp;Accessories|Accessories&amp;Peripherals|Cables&amp;Accessories|Cables|USBCables"/>
    <x v="2"/>
    <n v="379"/>
    <n v="1099"/>
    <n v="0.66"/>
    <x v="2"/>
    <n v="2806"/>
    <n v="0.65514103730664242"/>
    <s v="Yes"/>
    <n v="3083794"/>
    <x v="0"/>
    <n v="32.36"/>
    <s v="AHL2CPZ63TFC3VB3RUVZVPFC2YZA,AG6X53SP2LB733ON4RXI3T7Y354A,AGR6UE4GCJKWO64UOIRUNFUGTL7A,AEIDO6I6DOUJAKJX6VR6C2PC6ETQ,AGI2Y5SCA6G6LPHLNAJOLCNAMEJQ,AFRCI27IITJW4I7XDL5GNZUQPZTQ,AHVKJVDTF5KCHA5NBPFC7QJAMHJQ,AEAOO4M764H7IQUU3CTHRMQBB4SQ"/>
  </r>
  <r>
    <s v="B08WKFSN84"/>
    <x v="797"/>
    <s v="Computers&amp;Accessories|Accessories&amp;Peripherals|Cables&amp;Accessories|Cables|USBCables"/>
    <x v="2"/>
    <n v="379"/>
    <n v="1099"/>
    <n v="0.66"/>
    <x v="2"/>
    <n v="2806"/>
    <n v="0.65514103730664242"/>
    <s v="Yes"/>
    <n v="3083794"/>
    <x v="0"/>
    <n v="32.36"/>
    <s v="AHL2CPZ63TFC3VB3RUVZVPFC2YZA,AG6X53SP2LB733ON4RXI3T7Y354A,AGR6UE4GCJKWO64UOIRUNFUGTL7A,AEIDO6I6DOUJAKJX6VR6C2PC6ETQ,AGI2Y5SCA6G6LPHLNAJOLCNAMEJQ,AFRCI27IITJW4I7XDL5GNZUQPZTQ,AHVKJVDTF5KCHA5NBPFC7QJAMHJQ,AEAOO4M764H7IQUU3CTHRMQBB4SQ"/>
  </r>
  <r>
    <s v="B07GLSKXS1"/>
    <x v="798"/>
    <s v="Home&amp;Kitchen|Kitchen&amp;HomeAppliances|SmallKitchenAppliances|Kettles&amp;HotWaterDispensers|Kettle&amp;ToasterSets"/>
    <x v="1"/>
    <n v="1199"/>
    <n v="1950"/>
    <n v="0.39"/>
    <x v="6"/>
    <n v="2832"/>
    <n v="0.38512820512820511"/>
    <s v="No"/>
    <n v="5522400"/>
    <x v="1"/>
    <n v="32.22"/>
    <s v="AEDOY7QSF22AYSFDSBF32NURIY3A,AE4GETIZXRFI5D7IX7X66HOXA7HA,AEZX7AZEVOCXCPQVIFTY7UN6R4RA,AHGAT6WYRGMXHVJU32IRWHCKZIJA,AH7DPTXSO5T2YJSEQFZ6E3HBSLQA,AED2YYBYVHAASJ3QCTDEZUTBWVOA,AFWUD5DYUNUE5VFG3RING65BF37A,AHQB4SCMITLH3RJJGHYFYGJDFGZQ"/>
  </r>
  <r>
    <s v="B098JYT4SY"/>
    <x v="799"/>
    <s v="Computers&amp;Accessories|Accessories&amp;Peripherals|Keyboards,Mice&amp;InputDevices|Mice"/>
    <x v="2"/>
    <n v="399"/>
    <n v="1190"/>
    <n v="0.66"/>
    <x v="1"/>
    <n v="2809"/>
    <n v="0.66470588235294115"/>
    <s v="Yes"/>
    <n v="3342710"/>
    <x v="0"/>
    <n v="32.19"/>
    <s v="AG775T6JDIUUYOZ5VGCCQLTCDVRQ,AFQPZZYIFMI3C6LLIUI7J32N2ENQ,AE35FM3ZVTBEQGYDRYS6BVM65J5A,AETNHAGXKVVCV37ZG5BSJULYPI7A,AHGJVDDNG2LCJPZUBWBLWIJVH5HA,AHKU2DWXK73RVA5XWKV75XR6WFQA,AGC7CC6P34RRKZDPNW5BIM55VA3A,AG5C253AVEWRSVYUA7CC5DCJAXZA"/>
  </r>
  <r>
    <s v="B078JT7LTD"/>
    <x v="800"/>
    <s v="Home&amp;Kitchen|Kitchen&amp;HomeAppliances|SmallKitchenAppliances|MixerGrinders"/>
    <x v="1"/>
    <n v="6120"/>
    <n v="8073"/>
    <n v="0.24"/>
    <x v="12"/>
    <n v="2751"/>
    <n v="0.241917502787068"/>
    <s v="No"/>
    <n v="22208823"/>
    <x v="1"/>
    <n v="32.11"/>
    <s v="AGS4ODHNPY3TQGAIJFDY4I33URHA,AFFSSRKP2H3OGXCIJXFM4EJPPYOA,AFZ3M7CZNIRAIQ7MRL5IOMSSDREA,AGCI75IEZFCJRJTO6PEM5QECBNEA,AGCDE6OVTHMBS6JH5ML2LK6ITAEQ,AG3NJTJII7WAT5XWQ2K5AATDZTXQ,AGVNPLKC3QPYKKS6K6WXYP4LCCAQ,AGHEWBWCR2RQ6TTCX6RYM2Q4TZAQ"/>
  </r>
  <r>
    <s v="B07D8VBYB4"/>
    <x v="801"/>
    <s v="Home&amp;Kitchen|Kitchen&amp;HomeAppliances|SmallKitchenAppliances|JuicerMixerGrinders"/>
    <x v="1"/>
    <n v="5865"/>
    <n v="7776"/>
    <n v="0.25"/>
    <x v="0"/>
    <n v="2737"/>
    <n v="0.24575617283950618"/>
    <s v="No"/>
    <n v="21282912"/>
    <x v="1"/>
    <n v="31.770000000000003"/>
    <s v="AFGVIUCA3RTCKMTDTO3XGNTHYFWQ,AE3AF67Y5YK6UG7I6HIVMWU4NWVA,AHPYT77JL5UZQ6QHBEZMYGK6WPRA,AFSXOLLBT7WLD5M6GMY4BKJP3RHQ,AHORF7KU5KCVPIXFW5LRQKGTKVFQ,AEKXXDCFC7X7LKTIFHISM4LZGYXA,AEEWUDXSGNJ3CNRK3PKT5NPCLNJQ,AHGOIGUEHWNGMJV3KAMYFP2CBJPQ"/>
  </r>
  <r>
    <s v="B094JNXNPV"/>
    <x v="802"/>
    <s v="Computers&amp;Accessories|Accessories&amp;Peripherals|Cables&amp;Accessories|Cables|USBCables"/>
    <x v="2"/>
    <n v="299"/>
    <n v="399"/>
    <n v="0.25"/>
    <x v="7"/>
    <n v="2766"/>
    <n v="0.25062656641604009"/>
    <s v="No"/>
    <n v="1103634"/>
    <x v="0"/>
    <n v="31.66"/>
    <s v="AFYR53OTBUX2RNAKUZHUJ4RFJJNQ,AHR735YWWYFTQI5VGEEYP3DZPB6Q,AEO5NTPVZBDP7EHO2NOJ3Q6QPN3A,AF7S5C6MJ7XPJ26E3U3Z5TIWHRMA,AGY65IJP7XREWO3GUDT46474CYKA,AE2E632GMYL5U2ESNXOX5UT5D34A,AFHE44JRHYO42EGIWNM2GC75ZIJA,AEMJJHRL3DAOOLBWHIDSFW56MJWQ"/>
  </r>
  <r>
    <s v="B08243SKCK"/>
    <x v="803"/>
    <s v="Home&amp;Kitchen|HomeStorage&amp;Organization|LaundryOrganization|IroningAccessories|SprayBottles"/>
    <x v="1"/>
    <n v="189"/>
    <n v="299"/>
    <n v="0.37"/>
    <x v="5"/>
    <n v="2737"/>
    <n v="0.36789297658862874"/>
    <s v="No"/>
    <n v="818363"/>
    <x v="2"/>
    <n v="31.57"/>
    <s v="AFA6NJKGCITRFOYKD2FMBD44UBPA,AHMZC6VKUENGIMRG2EPSXG6RH23Q,AE7RZUVJXGKZLFJIM73AQTSJ6UHA,AHAXYLDPLJR5KB45YNUYJN6L7RVQ,AED6534KQCNZBMWINPAQWCHZN6FQ,AFSIL7CASV3Q2ACX5BE7KDJLWYZQ,AEIM5O3GZRMQXNPWZU7KFLA5Q5CA,AHAHC55DIXSRUXGITFAGPVUMWGLA"/>
  </r>
  <r>
    <s v="B09B9SPC7F"/>
    <x v="804"/>
    <s v="Computers&amp;Accessories|Accessories&amp;Peripherals|LaptopAccessories|Lapdesks"/>
    <x v="2"/>
    <n v="499"/>
    <n v="1299"/>
    <n v="0.62"/>
    <x v="1"/>
    <n v="2740"/>
    <n v="0.61585835257890686"/>
    <s v="Yes"/>
    <n v="3559260"/>
    <x v="0"/>
    <n v="31.5"/>
    <s v="AFQ3U3VBOCWRK5FO7AHRDUWWSU3Q,AHAJYQR4MXON2FRMHGMXO5AQMB6A,AF6PSKIGQI3XF6ONPKLUZWTTIJ6Q,AEAHUUJODQRTT2CHUPUCRGDHYTKQ,AHXACIKX2GST7YTDG3AUJJ2XDI7Q,AF772HDBWQAREJWQ2CLI2OHNSKIA,AHHSFGNEBL7YFX6MBHHJ7YO3UJSA,AHVBXZN2O5ZS3WTPVLPL2FICSBKQ"/>
  </r>
  <r>
    <s v="B07966M8XH"/>
    <x v="805"/>
    <s v="Electronics|HomeTheater,TV&amp;Video|Accessories|TVMounts,Stands&amp;Turntables|TVWall&amp;CeilingMounts"/>
    <x v="0"/>
    <n v="1599"/>
    <n v="2999"/>
    <n v="0.47"/>
    <x v="5"/>
    <n v="2727"/>
    <n v="0.46682227409136379"/>
    <s v="No"/>
    <n v="8178273"/>
    <x v="1"/>
    <n v="31.47"/>
    <s v="AGZU6C2XL3X2B4NEWLQJDSJ75QGA,AHY62YAUHMMGFKSBGCECVGKXY2UQ,AEMGDIDXCHHDMTAJHRNXBUWISFQQ,AHQNYNRXESALGWMUFS6ITFGOVGMQ,AH7GOHZT6M5G6ELWPDTVZVKRZ7ZA,AEHIRIOGHJKVTFYHFZVQ322CMZMA,AFUU5Q42TD7WLXRGKOBMRGUZWRFQ,AFUV6WMMWSY6UM3P6ATQ6SME3H7A"/>
  </r>
  <r>
    <s v="B08HD7JQHX"/>
    <x v="806"/>
    <s v="Computers&amp;Accessories|Accessories&amp;Peripherals|Audio&amp;VideoAccessories|PCMicrophones"/>
    <x v="2"/>
    <n v="199"/>
    <n v="499"/>
    <n v="0.6"/>
    <x v="14"/>
    <n v="2804"/>
    <n v="0.60120240480961928"/>
    <s v="Yes"/>
    <n v="1399196"/>
    <x v="2"/>
    <n v="31.34"/>
    <s v="AFILRU3X2FCDPDW5UKLT6C7OPJSA,AFWTGD4FCS2E2U2TDCOEOGP2FWEA,AFHMG44566SPMVPBLRU7VTTJ26VA,AFBDL2XOOPYMHMLABSXN4JAF3WOA,AGZK3EYB72FFZWRS77DCYORIIZZQ,AGPQASU7OTDRO76TQFWP7NVDKD6A,AE62ADD7WHBES7SB2GESKXCE2R7Q,AFZZ3LQJXGZL2I3L2FI2I4ZYEDPA"/>
  </r>
  <r>
    <s v="B078KRFWQB"/>
    <x v="807"/>
    <s v="Home&amp;Kitchen|Heating,Cooling&amp;AirQuality|RoomHeaters|ElectricHeaters"/>
    <x v="1"/>
    <n v="2499"/>
    <n v="3945"/>
    <n v="0.37"/>
    <x v="4"/>
    <n v="2732"/>
    <n v="0.36653992395437263"/>
    <s v="No"/>
    <n v="10777740"/>
    <x v="1"/>
    <n v="31.12"/>
    <s v="AE7ZYKK6AN7B2Y7ACR7JHJW236LA,AESOWISQWBKYJDU52KCZ7YS6SVBQ,AG7DKLB2T3PNRAY6LDLIW6VJMJMQ,AGTPGCOUIYSGBEI4FNB5DBNZ3YSQ,AEV7FG26UKIYP5BGJCKTAAW2P7IA,AGMNUA3JQNKB6LFY5U6IVEOUL24A,AHORRTX6YEOE4EHOZ7SMYMIVM2LA,AGW3S7WWJPRUQR3E5NM4WDXE2QNA"/>
  </r>
  <r>
    <s v="B01L7C4IU2"/>
    <x v="808"/>
    <s v="Home&amp;Kitchen|Heating,Cooling&amp;AirQuality|Fans|CeilingFans"/>
    <x v="1"/>
    <n v="2199"/>
    <n v="3045"/>
    <n v="0.28000000000000003"/>
    <x v="5"/>
    <n v="2686"/>
    <n v="0.27783251231527095"/>
    <s v="No"/>
    <n v="8178870"/>
    <x v="1"/>
    <n v="31.06"/>
    <s v="AEDWGHRREZFUGG26RHCC755HN7HA,AEHCKIGIFLT2FLLRLX7SPCJESYGQ,AE7SGVKTAI4S2KFUR322Y2MCWYFQ,AG5BGJGG7C2RVJR4EFQIISIJ2YYQ,AHKUTOCV35GQXKKER66MS7NYIUXQ,AHNDAZGEJUCDIFQ5CVONDFNJQHOA,AHHQSBPLDA34RFVGLUJTK7JWFWXQ,AHQNLR3YPZ4EQS27FI6K5K3JCMIQ"/>
  </r>
  <r>
    <s v="B08PSQRW2T"/>
    <x v="809"/>
    <s v="Computers&amp;Accessories|Accessories&amp;Peripherals|Cables&amp;Accessories|Cables|USBCables"/>
    <x v="2"/>
    <n v="399"/>
    <n v="1099"/>
    <n v="0.64"/>
    <x v="1"/>
    <n v="2685"/>
    <n v="0.63694267515923564"/>
    <s v="Yes"/>
    <n v="2950815"/>
    <x v="0"/>
    <n v="30.950000000000003"/>
    <s v="AFAQLRAKYASFXOQP7MS6SZK4STIQ,AGGQ72HVXMSQN3ZPGCFUB47QYUVQ,AH5Q2T67DWA5P5DG3FGMWEZ2ES3Q,AHSQNNZHM5HQAGN5EY2JJAA3EWGQ,AEZ3OTGG6TXB5HGKYC3OIELYECPA,AGVBLW36Z5EAOHMLSSU23UQMTUDQ,AGHPFBXJ7QGWVIHXEUBS5Z7F52WQ,AGOWRLSBPAVLJONO6CNUFO3QABZQ"/>
  </r>
  <r>
    <s v="B08PSVBB2X"/>
    <x v="810"/>
    <s v="Computers&amp;Accessories|Accessories&amp;Peripherals|Cables&amp;Accessories|Cables|USBCables"/>
    <x v="2"/>
    <n v="399"/>
    <n v="1099"/>
    <n v="0.64"/>
    <x v="1"/>
    <n v="2685"/>
    <n v="0.63694267515923564"/>
    <s v="Yes"/>
    <n v="2950815"/>
    <x v="0"/>
    <n v="30.950000000000003"/>
    <s v="AFAQLRAKYASFXOQP7MS6SZK4STIQ,AGGQ72HVXMSQN3ZPGCFUB47QYUVQ,AH5Q2T67DWA5P5DG3FGMWEZ2ES3Q,AHSQNNZHM5HQAGN5EY2JJAA3EWGQ,AEZ3OTGG6TXB5HGKYC3OIELYECPA,AGVBLW36Z5EAOHMLSSU23UQMTUDQ,AGHPFBXJ7QGWVIHXEUBS5Z7F52WQ,AGOWRLSBPAVLJONO6CNUFO3QABZQ"/>
  </r>
  <r>
    <s v="B07F6GXNPB"/>
    <x v="811"/>
    <s v="Home&amp;Kitchen|Kitchen&amp;HomeAppliances|Vacuum,Cleaning&amp;Ironing|Vacuums&amp;FloorCare|VacuumAccessories|VacuumBags|HandheldBags"/>
    <x v="1"/>
    <n v="253"/>
    <n v="500"/>
    <n v="0.49"/>
    <x v="2"/>
    <n v="2664"/>
    <n v="0.49399999999999999"/>
    <s v="No"/>
    <n v="1332000"/>
    <x v="0"/>
    <n v="30.94"/>
    <s v="AEAHCVLMYLKLICSIKCTUS54NVQ2A,AFRIWQJKFSDZKTRTU5RSBKSQMIVA,AHFQXP2EQZOT7NTNHK5TMB6QA5QQ,AGLL6YL7RHHSDDGKWQO7ZIG3TXDQ,AGT4T2NBHXL5XVSRRCKSIGW7LDJA,AEAZZCC5KRGSGXGTGBRNK2O6IDAQ,AGBESE5F5QORNV2B6HE4UL4AMZ7Q,AE7QJ5FKTIU6K26GFQWGMXKO2MGQ"/>
  </r>
  <r>
    <s v="B08CTNJ985"/>
    <x v="812"/>
    <s v="Computers&amp;Accessories|Accessories&amp;Peripherals|Cables&amp;Accessories|Cables|USBCables"/>
    <x v="2"/>
    <n v="325"/>
    <n v="999"/>
    <n v="0.67"/>
    <x v="2"/>
    <n v="2651"/>
    <n v="0.67467467467467468"/>
    <s v="Yes"/>
    <n v="2648349"/>
    <x v="0"/>
    <n v="30.810000000000002"/>
    <s v="AFVNMGQ2XHQL55BFESLIHGPCW6LA,AFRUZM3EU3T6M7HFW6MUXQKJBZCQ,AHJB3PWCLPLMFBNCOPP5AM3TSXOQ,AEXFWMXY2NPLRI3QKEROSZZJWUAA,AHSN2AJ6A7NQLUJMH7YBD6WG7L5Q,AHKEHV7YSGK2ZCMEUQYS6LJNURKA,AGLZGGJLEO2WGEMX4KZCFNEJX64A,AHTHJF5RGJRHAKXOHA6Q2ZFKXOWA"/>
  </r>
  <r>
    <s v="B08CT62BM1"/>
    <x v="813"/>
    <s v="Computers&amp;Accessories|Accessories&amp;Peripherals|Cables&amp;Accessories|Cables|USBCables"/>
    <x v="2"/>
    <n v="299"/>
    <n v="999"/>
    <n v="0.7"/>
    <x v="2"/>
    <n v="2651"/>
    <n v="0.70070070070070067"/>
    <s v="Yes"/>
    <n v="2648349"/>
    <x v="0"/>
    <n v="30.810000000000002"/>
    <s v="AFVNMGQ2XHQL55BFESLIHGPCW6LA,AFRUZM3EU3T6M7HFW6MUXQKJBZCQ,AHJB3PWCLPLMFBNCOPP5AM3TSXOQ,AEXFWMXY2NPLRI3QKEROSZZJWUAA,AHSN2AJ6A7NQLUJMH7YBD6WG7L5Q,AHKEHV7YSGK2ZCMEUQYS6LJNURKA,AGLZGGJLEO2WGEMX4KZCFNEJX64A,AHTHJF5RGJRHAKXOHA6Q2ZFKXOWA"/>
  </r>
  <r>
    <s v="B07ZR4S1G4"/>
    <x v="814"/>
    <s v="Electronics|HomeTheater,TV&amp;Video|Accessories|RemoteControls"/>
    <x v="0"/>
    <n v="239"/>
    <n v="699"/>
    <n v="0.66"/>
    <x v="0"/>
    <n v="2640"/>
    <n v="0.65808297567954221"/>
    <s v="Yes"/>
    <n v="1845360"/>
    <x v="0"/>
    <n v="30.799999999999997"/>
    <s v="AE22Y3KIS7SE6LI3HE2VS6WWPU4Q,AHWEYO2IJ5I5GDWZAHJK6NGYHFMA,AGYURQ3476BNT4D2O46THXEUY3SA,AFPMBSBIEX45OQ6UCQWPDG55GWLQ,AGWJU3WUQBDQYPSYAJSR3AKBLCOA,AEOVUNFCIFV223O536GVW5JHZKOA"/>
  </r>
  <r>
    <s v="B09J2MM5C6"/>
    <x v="815"/>
    <s v="Electronics|Mobiles&amp;Accessories|MobileAccessories|Cases&amp;Covers|BasicCases"/>
    <x v="0"/>
    <n v="279"/>
    <n v="1499"/>
    <n v="0.81"/>
    <x v="5"/>
    <n v="2646"/>
    <n v="0.81387591727818542"/>
    <s v="Yes"/>
    <n v="3966354"/>
    <x v="0"/>
    <n v="30.66"/>
    <s v="AFICHFCZ5WJJOZ6HM67EQ2L3YYTA,AFRGLG5OYGNQX7XQRZUL75X3IRDA,AFA6Y4X6JXUJS7K3ALWAK3B33GZA,AHMMGE7E7A4MRWPCBASIPVF3AI4A,AH6MNV2WOAZU6TJAQ2HR5B7UHNDA,AECZ74YEI7GUHN27KFQKRVIEFCHA,AGOPT5ISDG5GJG2LCY6HYOV6KUDA,AGWJ2WGTJWSGOVXK4FZTGLJO6LLA"/>
  </r>
  <r>
    <s v="B0BP89YBC1"/>
    <x v="816"/>
    <s v="Home&amp;Kitchen|Heating,Cooling&amp;AirQuality|WaterHeaters&amp;Geysers|InstantWaterHeaters"/>
    <x v="1"/>
    <n v="1499"/>
    <n v="3500"/>
    <n v="0.56999999999999995"/>
    <x v="15"/>
    <n v="2591"/>
    <n v="0.57171428571428573"/>
    <s v="Yes"/>
    <n v="9068500"/>
    <x v="1"/>
    <n v="30.61"/>
    <s v="AEVX4JV3C4QR3Y3V3RJXQ2WZAR4Q,AHR5JZBK66QYZSEJ37GM3K2DXDIQ,AEAOSBMIGWQY5HFXDMBRQUE3L52A,AGUEJAHXS2LL652SUQTCM52FOZHQ,AGRMA5YXQJV53ZJHIRAIZTBPJ6DQ,AEVLNW7OEHU23QZWBPF2ZLYHTBHQ,AGD6G2GDZX44OOJJCN4TLROEP7OA"/>
  </r>
  <r>
    <s v="B08J82K4GX"/>
    <x v="817"/>
    <s v="Computers&amp;Accessories|Monitors"/>
    <x v="2"/>
    <n v="10099"/>
    <n v="19110"/>
    <n v="0.47"/>
    <x v="2"/>
    <n v="2623"/>
    <n v="0.47153322867608582"/>
    <s v="No"/>
    <n v="50125530"/>
    <x v="1"/>
    <n v="30.53"/>
    <s v="AGYJWE5KU7LQVHHG3UBK4DGPWP5A,AFAW4JGIBKTJDQE4EHYSG5PTAOOQ,AHJW63Z3OYPN456LWSNIFUY4QHBQ,AHX4QZLN7AZB65JUWMDFEDFMXDNA,AFCJIUIGZNR72BMVUBH6QSOJML4A,AHODCGFP6G5DRC3ZJONS3SKGNYUA,AFBRSDA6IG6CQY4IGPKXUR4ESI4Q,AFHI5YETSSJR7CTVO2PP6ATKWBBQ"/>
  </r>
  <r>
    <s v="B07VV37FT4"/>
    <x v="818"/>
    <s v="OfficeProducts|OfficePaperProducts|Paper|Stationery|Pens,Pencils&amp;WritingSupplies|Pens&amp;Refills|GelInkRollerballPens"/>
    <x v="5"/>
    <n v="250"/>
    <n v="250"/>
    <n v="0"/>
    <x v="5"/>
    <n v="2628"/>
    <n v="0"/>
    <s v="No"/>
    <n v="657000"/>
    <x v="0"/>
    <n v="30.48"/>
    <s v="AFE7R5FCWMXW42O5UTZ7YEAWGF7A,AHZMXBBTAGNP5FSXCLSP676YEJOQ,AFZUA67QC4VNENJEL2DUIJERYKRA,AHKCXIGVYQTE4LJIPBIFSQNYZSCQ,AHYC3B3YXT6CUZMS5X2TWWEY5W7Q,AEDV4GI2RIY5EVU7EXSDYNSRSVSQ,AFDQ5XNQEFSZJNO7MQZWRNV5TISQ,AHJCN3WBIWAFPESBIGKPYRNWEXFA"/>
  </r>
  <r>
    <s v="B01NBX5RSB"/>
    <x v="819"/>
    <s v="Computers&amp;Accessories|Accessories&amp;Peripherals|LaptopAccessories|LaptopChargers&amp;PowerSupplies"/>
    <x v="2"/>
    <n v="770"/>
    <n v="1547"/>
    <n v="0.5"/>
    <x v="2"/>
    <n v="2585"/>
    <n v="0.50226244343891402"/>
    <s v="Yes"/>
    <n v="3998995"/>
    <x v="1"/>
    <n v="30.150000000000002"/>
    <s v="AF33NXAARAF2D6VUOBSIWL5CV5MA,AFPPWBB7UVUGIXVIQVFWL5CN6XAA,AFM47S7NXDRALSGXS4LAFU743QJQ,AG7B6TJPNXKVLBY3RPA6HSCFJW2Q,AHBJAEOHXRCVYWBFYUOG2G7NTVLQ,AF6DRSZOQ6E5M6BH27L3GA3SYW4Q,AHAPGUPBVNULSTPS5Y3SXCSWGT6A,AEQGO3ENRW4OGBGWUNECEWY7LMZQ"/>
  </r>
  <r>
    <s v="B00LUGTJGO"/>
    <x v="820"/>
    <s v="Home&amp;Kitchen|Heating,Cooling&amp;AirQuality|RoomHeaters|ElectricHeaters"/>
    <x v="1"/>
    <n v="1399"/>
    <n v="1549"/>
    <n v="0.1"/>
    <x v="6"/>
    <n v="2602"/>
    <n v="9.6836668818592639E-2"/>
    <s v="No"/>
    <n v="4030498"/>
    <x v="1"/>
    <n v="29.919999999999998"/>
    <s v="AGI3LMXQXP4MEFM4NDQTJTXXQBVQ,AFC2IZIMLDQRHPP6HME2J34YYOOQ,AGRB3PSBBGROCDVUZ4T5NQCFGULA,AFV6EB63VB7UKYIEUYKNYEXHV5IA,AHS5BOPH3WRQV2BD4IWZRGDYQVVQ,AFYWFSV7SQAJW6KLYQN4D5OVIUNA,AH4GBZYOUGBQQ2XQQHY6WKQZTIKQ,AFFBDPS3XMGKIVKYZIMXQZJGEI7A"/>
  </r>
  <r>
    <s v="B09F6VHQXB"/>
    <x v="821"/>
    <s v="Electronics|HomeTheater,TV&amp;Video|Televisions|StandardTelevisions"/>
    <x v="0"/>
    <n v="7390"/>
    <n v="20000"/>
    <n v="0.63"/>
    <x v="1"/>
    <n v="2581"/>
    <n v="0.63049999999999995"/>
    <s v="Yes"/>
    <n v="51620000"/>
    <x v="1"/>
    <n v="29.909999999999997"/>
    <s v="AFCMYWUZMOK6KHPFLL4DTRV2KHWA,AEF55HUCR2L3DMBXVV4SGD55JKIQ,AGOYWHMRBO7PSZ7ZPV3UH243H6AA,AHJFTFOH2F6NXLGSEFSVCLQQLTZA,AG3TB7ROWWPT3OD5SN5ZVSBYZ2NA,AH5MDQC5CNEJHNNNCBFSXIDCO6RQ,AEU4DZ5TUTNBTJHIYUDYHWXTSNSQ,AEVV7FGCQH4N4HDNGHICKQHTMMRA"/>
  </r>
  <r>
    <s v="B07WKBD37W"/>
    <x v="822"/>
    <s v="HomeImprovement|Electrical|Adapters&amp;Multi-Outlets"/>
    <x v="6"/>
    <n v="425"/>
    <n v="999"/>
    <n v="0.56999999999999995"/>
    <x v="7"/>
    <n v="2581"/>
    <n v="0.57457457457457461"/>
    <s v="Yes"/>
    <n v="2578419"/>
    <x v="0"/>
    <n v="29.81"/>
    <s v="AGNE5T4E7SEMJUDM4COI6JBNJQBQ,AES63PZGZP33ZVO55CCO2WYML7NQ,AHQYGDH4CNFRYRTPCENNJNJHULTQ,AEMDF6YAXYO7WQUIAFGEULA7NWWQ,AFDV4H4KLTJ55TV4USUXZQ3SM47A,AHHGXR7CKVXIJ2ZT7XLLXW4DK7DQ,AEBMBHYSJBU324NU4URUAU4RHB2A,AEYMLF2UAU4DY2LCCDIDPFEIAAAA"/>
  </r>
  <r>
    <s v="B078XFKBZL"/>
    <x v="823"/>
    <s v="Home&amp;Kitchen|Kitchen&amp;HomeAppliances|WaterPurifiers&amp;Accessories|WaterCartridges"/>
    <x v="1"/>
    <n v="600"/>
    <n v="640"/>
    <n v="0.06"/>
    <x v="4"/>
    <n v="2593"/>
    <n v="6.25E-2"/>
    <s v="No"/>
    <n v="1659520"/>
    <x v="1"/>
    <n v="29.73"/>
    <s v="AGHNV56OVDCREEB45JCJLBST7XDA,AFZSMXS2MILXOSTT2ZEJDE3W7TLQ,AFVD6HB7DZDVOBDGJOB5OD5HRJFQ,AGGWFEEYQILYSQ7RS7GPJSTUWU7A,AEAS3VMYYUY4TJIVXZRHM6G6J7VA,AFGTTEXEMY2JB5T2LU3VKLX2IOMA,AEIJPU4PXM6JZM5QZSZWUPLV5I5A,AGEVYFS5HUW4XJWULHXIHHWYOQCA"/>
  </r>
  <r>
    <s v="B08YRMBK9R"/>
    <x v="824"/>
    <s v="Home&amp;Kitchen|Heating,Cooling&amp;AirQuality|WaterHeaters&amp;Geysers|StorageWaterHeaters"/>
    <x v="1"/>
    <n v="3249"/>
    <n v="6299"/>
    <n v="0.48"/>
    <x v="6"/>
    <n v="2569"/>
    <n v="0.48420384187966342"/>
    <s v="No"/>
    <n v="16182131"/>
    <x v="1"/>
    <n v="29.59"/>
    <s v="AE64UCDJJ5GO35UI7VJ2OCCZMGFQ,AHQNBEQHTS5HDSNP3LMLQA4H4YPQ,AEPSO6AT7QUTF6LYRISXUYQKHM7Q,AH4ZZLZF5JO74MJ3E6WURPHAOKVA,AE6X7T342OTM3RULX5KQPVUT7TTA,AFIWBQHKNAVWZTU7RYW3TJLJVPOA,AH6SPM32C4XZBAFVXZXENRZ54LSA,AGWQXJIDWICZWNZWNO7SKP3YFEYQ"/>
  </r>
  <r>
    <s v="B00TI8E7BI"/>
    <x v="825"/>
    <s v="Home&amp;Kitchen|Kitchen&amp;HomeAppliances|SmallKitchenAppliances|Kettles&amp;HotWaterDispensers|ElectricKettles"/>
    <x v="1"/>
    <n v="2695"/>
    <n v="2695"/>
    <n v="0"/>
    <x v="0"/>
    <n v="2518"/>
    <n v="0"/>
    <s v="No"/>
    <n v="6786010"/>
    <x v="1"/>
    <n v="29.58"/>
    <s v="AHYXOMUJUKZHBWHP43ZAB265EDGA,AG4C27NTZZ7HTG6W3ADZYHAUEZCA,AFYACVFEH3NFVZ5LGOPEBKBCLSSQ,AHTHUJC6TX2WAQ5SO24MVWJONMEQ,AHIJ2RAFZZHMUPJJKYHE2CU7ZNEQ,AENGHEFJVZDD5IE57TJ62DY7CY2A,AHOKBMECKUGAAX2ERFRKMQZNSR4Q,AE4PHOB4VRRT6W2L4E5TT4QROAWA"/>
  </r>
  <r>
    <s v="B092R48XXB"/>
    <x v="826"/>
    <s v="Home&amp;Kitchen|Kitchen&amp;HomeAppliances|Vacuum,Cleaning&amp;Ironing|Vacuums&amp;FloorCare|Vacuums|RoboticVacuums"/>
    <x v="1"/>
    <n v="18999"/>
    <n v="29999"/>
    <n v="0.37"/>
    <x v="1"/>
    <n v="2536"/>
    <n v="0.36667888929630987"/>
    <s v="No"/>
    <n v="76077464"/>
    <x v="1"/>
    <n v="29.46"/>
    <s v="AG33A6XPV67G77FOMXFCNTTPNT4Q,AEOZ6IIJSUVKY2DNOQELNMP5IOQQ,AHCYUIAHUVSXADLSWJDVSHMJFLJA,AHGEW4CMLQ7VCFGGWB3DZNZKG34Q,AH4RT3Y2GD6IHEFNW3U3YFR2GG5Q,AE3PDSVEERSBHPUPUMIXEGBQCB5A,AE5HUIXKA7KHNJP7S6ON4CEY4R4Q,AFWLTMPGTO2JIFW3KVLCHQRKKT7A"/>
  </r>
  <r>
    <s v="B07KNM95JK"/>
    <x v="827"/>
    <s v="Computers&amp;Accessories|Printers,Inks&amp;Accessories|Inks,Toners&amp;Cartridges|TonerCartridges"/>
    <x v="2"/>
    <n v="598"/>
    <n v="1150"/>
    <n v="0.48"/>
    <x v="1"/>
    <n v="2535"/>
    <n v="0.48"/>
    <s v="No"/>
    <n v="2915250"/>
    <x v="1"/>
    <n v="29.450000000000003"/>
    <s v="AE2XMB6CEF4SCPYQI75GHNYEAXIA,AGGZZQ5IGA5QAIGYO5NZ6PVT3D7Q,AE6DVWUAWPSVBSLLUQYNPPSQQAJA,AGY5QPHPBISAP2NWFXQM6IUE2FSA,AGFVUN4637QP6LIOV5R4RLQWPRAQ,AGFVDEDXE3HZWF4WGRUEPMDEGISA,AGLQGHCAPA45C7LFUS257GLOBJIQ,AHHZDQ4MJ63XTHK5UTCXGFSPQNTA"/>
  </r>
  <r>
    <s v="B0B25LQQPC"/>
    <x v="828"/>
    <s v="Computers&amp;Accessories|Components|InternalSolidStateDrives"/>
    <x v="2"/>
    <n v="3307"/>
    <n v="6100"/>
    <n v="0.46"/>
    <x v="2"/>
    <n v="2515"/>
    <n v="0.45786885245901637"/>
    <s v="No"/>
    <n v="15341500"/>
    <x v="1"/>
    <n v="29.45"/>
    <s v="AFJAEGGXB3SFKV3CIQG672BJD3HQ,AGT25A2JUMFSTJ6FK7AJZIFRHRIA,AGB5B7QDVRRWO43PODQ7BRQBS4PQ,AF7XW2VZLPVXOMLEC2WU7FPUJ66Q,AFP74SQR57V4DO4IH2RW3KKQBGZA,AFCYUWRUBILFTKYMBHMVJSIJKK5Q,AFW7SE27ST3TM7KFAGQEORGOCQJQ,AEL3GVS4JNKIOZHRQCGE6CUJISDQ"/>
  </r>
  <r>
    <s v="B0746N6WML"/>
    <x v="829"/>
    <s v="OfficeProducts|OfficePaperProducts|Paper|Stationery|Pens,Pencils&amp;WritingSupplies|Pens&amp;Refills|StickBallpointPens"/>
    <x v="5"/>
    <n v="341"/>
    <n v="450"/>
    <n v="0.24"/>
    <x v="2"/>
    <n v="2493"/>
    <n v="0.24222222222222223"/>
    <s v="No"/>
    <n v="1121850"/>
    <x v="0"/>
    <n v="29.23"/>
    <s v="AFVTO4K2IG5AYWZPOAEA2QGPZZ4A,AHWTCTHLUKPJP2IUI4BQMHLGSEAQ,AHAPQUB4R4LW5DVZEUNCXW3PB5BQ,AEHTBA3SGAOECHU5ZCSRUW4NUGLA,AETY3ZRXJNRJ7NEK7BMH2XXO26KA,AGLWKVJOI7HQ24WJBODYR5E556SQ,AEH27CVZQNPB3YDLTNLPLCNNMKOQ,AERPXYDL77A3TGZVEC4E7COXPNJQ"/>
  </r>
  <r>
    <s v="B08WJ86PV2"/>
    <x v="830"/>
    <s v="Computers&amp;Accessories|Accessories&amp;Peripherals|Keyboards,Mice&amp;InputDevices|Keyboard&amp;MiceAccessories|MousePads"/>
    <x v="2"/>
    <n v="299"/>
    <n v="990"/>
    <n v="0.7"/>
    <x v="3"/>
    <n v="2453"/>
    <n v="0.69797979797979803"/>
    <s v="Yes"/>
    <n v="2428470"/>
    <x v="0"/>
    <n v="29.03"/>
    <s v="AHTNFP2NA52A4C2BE5WK6PFOCSIQ,AH3HKWLRRJWVLWWNSNRI67WU77ZQ,AHMQ7YJYPC52BBWKM6EDMG4UP5OQ,AGACZ24ZIDYMROK4UAX6ZEKNT3IQ,AHWJYLPQD3AI7VM4ZCBGTQODXXVA,AHNK4EL2BOSS6WRMONWHNWAF5KRA,AFT7QL3HAATP44574CGT47QN4ONA,AG7VJYQTSVIZAOA3UDUAZGCTZ66A"/>
  </r>
  <r>
    <s v="B00LOD70SC"/>
    <x v="831"/>
    <s v="OfficeProducts|OfficePaperProducts|Paper|Stationery|Pens,Pencils&amp;WritingSupplies|Pens&amp;Refills|RetractableBallpointPens"/>
    <x v="5"/>
    <n v="178"/>
    <n v="210"/>
    <n v="0.15"/>
    <x v="2"/>
    <n v="2450"/>
    <n v="0.15238095238095239"/>
    <s v="No"/>
    <n v="514500"/>
    <x v="2"/>
    <n v="28.8"/>
    <s v="AG3G7G2DUJKN5YMCOYZNCADKKJUQ,AH44B2X6AT45J37MHHTU6RROTR4Q,AEK7LRAV4F5SJOHLTLWOHW2HGDKQ,AEJNQ7HJWCUBEAPBJY3WNA4KYCSA,AGQUWP2W5FVCMMXE3TITGSKHVW7Q,AFVIOYI64LWX7ZMVHYEMSMPMGEQA,AE4KGK2WCG6QWH2TOWODVEN4F5OA,AGB3BMFYPRZH26CFIYKTDIA3NGVQ"/>
  </r>
  <r>
    <s v="B084BR3QX8"/>
    <x v="832"/>
    <s v="Computers&amp;Accessories|Accessories&amp;Peripherals|LaptopAccessories|LaptopChargers&amp;PowerSupplies"/>
    <x v="2"/>
    <n v="149"/>
    <n v="999"/>
    <n v="0.85"/>
    <x v="9"/>
    <n v="2523"/>
    <n v="0.85085085085085088"/>
    <s v="Yes"/>
    <n v="2520477"/>
    <x v="2"/>
    <n v="28.73"/>
    <s v="AGI4CCISF6KU62HQAT2VM4GNNNJA,AFRVEW4OKSGZ2FNKMBGZK6CXRLHQ,AH6KDBZ4SDILJZNKGSFMW3NOWMGQ,AFHBK5CYQFTCGBI3AI5RVFZ5XCVA,AGWF4RTHPA35XFXCZZGOORF3KOTQ,AFU6A2VUU2NNOTDQNVKBCY7B5ISQ,AGBFCJ255MTTPSXYPTKWN7BLY6BA,AGB4BQGMMGUSJ2SMZJDCF7WTQSQQ"/>
  </r>
  <r>
    <s v="B09VZBGL1N"/>
    <x v="833"/>
    <s v="Electronics|Mobiles&amp;Accessories|MobileAccessories|Stands"/>
    <x v="0"/>
    <n v="99"/>
    <n v="499"/>
    <n v="0.8"/>
    <x v="1"/>
    <n v="2451"/>
    <n v="0.80160320641282568"/>
    <s v="Yes"/>
    <n v="1223049"/>
    <x v="2"/>
    <n v="28.61"/>
    <s v="AFAKLGJPBTX3EWCXJWB6TF4LJOXQ,AHR5LL4YACXI5EFTGVBU56XUEG3Q,AEWZWQVWEH3665BOU2QPVBRLTTSQ,AG4K2GZXDJUJR73746BVI5ZCXXAA,AHRRE5O2H4IOLL6MP6GQDG5WA7CA,AHXDIZAFO4I6IXLPNGBHUSK7UZBQ,AHTLGCL5SZOQA3Z7FN2JPUWU2FAA,AGWT3N6VGOTZTXX4EK53LSAV4JDQ"/>
  </r>
  <r>
    <s v="B09Y14JLP3"/>
    <x v="834"/>
    <s v="Electronics|Mobiles&amp;Accessories|MobileAccessories|Stands"/>
    <x v="0"/>
    <n v="99"/>
    <n v="499"/>
    <n v="0.8"/>
    <x v="1"/>
    <n v="2451"/>
    <n v="0.80160320641282568"/>
    <s v="Yes"/>
    <n v="1223049"/>
    <x v="2"/>
    <n v="28.61"/>
    <s v="AFAKLGJPBTX3EWCXJWB6TF4LJOXQ,AHR5LL4YACXI5EFTGVBU56XUEG3Q,AG4K2GZXDJUJR73746BVI5ZCXXAA,AEWZWQVWEH3665BOU2QPVBRLTTSQ,AHRRE5O2H4IOLL6MP6GQDG5WA7CA,AHXDIZAFO4I6IXLPNGBHUSK7UZBQ,AHTLGCL5SZOQA3Z7FN2JPUWU2FAA,AGWT3N6VGOTZTXX4EK53LSAV4JDQ"/>
  </r>
  <r>
    <s v="B09SGGRKV8"/>
    <x v="835"/>
    <s v="Electronics|Headphones,Earbuds&amp;Accessories|Headphones|In-Ear"/>
    <x v="0"/>
    <n v="199"/>
    <n v="499"/>
    <n v="0.6"/>
    <x v="11"/>
    <n v="2492"/>
    <n v="0.60120240480961928"/>
    <s v="Yes"/>
    <n v="1243508"/>
    <x v="2"/>
    <n v="28.520000000000003"/>
    <s v="AFOBWTUOP4PHZ5K7XW4SPJWKDIKQ,AFYMFZN2MFKODDI25OZKLO36LCHA,AFRJ7RO4QSGVXMGOMAYKDF4NV5GA,AHH3N6GR7D7M2TQEMQ2YQZ6E3VSQ,AEWMKIKL7BPEMHC27IUYWYM2T7IQ,AEE7B7WVQ7D4AVZ3PNCXJEA36ZWQ,AGJ7O6CXXXUN72WOV5JID7X7ZBMQ,AFFDNRHZZZB4RCDML523QW3BV24A"/>
  </r>
  <r>
    <s v="B091V8HK8Z"/>
    <x v="836"/>
    <s v="Home&amp;Kitchen|Kitchen&amp;HomeAppliances|SmallKitchenAppliances|Kettles&amp;HotWaterDispensers|ElectricKettles"/>
    <x v="1"/>
    <n v="1345"/>
    <n v="1750"/>
    <n v="0.23"/>
    <x v="4"/>
    <n v="2466"/>
    <n v="0.23142857142857143"/>
    <s v="No"/>
    <n v="4315500"/>
    <x v="1"/>
    <n v="28.46"/>
    <s v="AHA3JEZZDQPHSAYB2HWK5HNPXHIA,AEC4LE3IVY4QZXX2ZBLZJSVOLOMQ,AEUP2YQAYTICDXIVB5EASRFTVCNQ,AEUCRWSKNKIQ3QJBO4ACE46VDSCQ,AGXCGSQGSXQLI2VYDZ4H77C6QCIA,AEUQPBHW5WMPYYEEPVOA3ZTI45HA,AEHQNWJEJY5XIESTNJAGD7LXQUVQ,AGYLMTMZXZPP2XBWQQFJRGJBCAMA"/>
  </r>
  <r>
    <s v="B009P2LK08"/>
    <x v="837"/>
    <s v="Home&amp;Kitchen|Heating,Cooling&amp;AirQuality|RoomHeaters|ElectricHeaters"/>
    <x v="1"/>
    <n v="749"/>
    <n v="1129"/>
    <n v="0.34"/>
    <x v="7"/>
    <n v="2446"/>
    <n v="0.3365810451727192"/>
    <s v="No"/>
    <n v="2761534"/>
    <x v="1"/>
    <n v="28.46"/>
    <s v="AHQKNH5JPOQWCNN2ZCUK34VEJAKQ,AEFYKJA3MREFE47PSGVWXKAZNX5A,AHDMM2TUZE7W7XK5BLDOMBCAKCGQ,AEND2YIQWXODS5XLFTNBWNCFHJHQ,AEFDI2YRIMBNCPVHEGTCZ3EEJJBQ,AFMLMNJBBQY6VM55KS2KJR2XVLSA,AFQRLX3MNPS6RGV4NY5BEXMGZNKA,AFQQYXNVJ7GGOQT4GZBROESNKX4A"/>
  </r>
  <r>
    <s v="B08Y7MXFMK"/>
    <x v="838"/>
    <s v="Computers&amp;Accessories|Accessories&amp;Peripherals|Keyboards,Mice&amp;InputDevices|Mice"/>
    <x v="2"/>
    <n v="1099"/>
    <n v="1499"/>
    <n v="0.27"/>
    <x v="5"/>
    <n v="2375"/>
    <n v="0.26684456304202803"/>
    <s v="No"/>
    <n v="3560125"/>
    <x v="1"/>
    <n v="27.95"/>
    <s v="AGLOZNSKAGH5XUZEAZ3FZTQ22CHQ,AFAT7XOWTWEFHD5OPAUPOMHDS6ZQ,AFOQM6Q5YBLXIBXQ3OX462DOEJTA,AHRIS5H6Y3RZXHEWWOIH4G2LYJRA,AEHJFSE7VES6WCXZMR7OAQ6W7NIQ,AEGAHQJXL5G7G3Q7RBN6RDVGUTVA,AF6HEKQ4VQN3LEYA35NQCEG6LAWQ,AEYIX2KJOD6M2ELCQRD2AQATBBKQ"/>
  </r>
  <r>
    <s v="B0926V9CTV"/>
    <x v="839"/>
    <s v="Electronics|Mobiles&amp;Accessories|MobileAccessories|Stands"/>
    <x v="0"/>
    <n v="89"/>
    <n v="599"/>
    <n v="0.85"/>
    <x v="2"/>
    <n v="2351"/>
    <n v="0.85141903171953259"/>
    <s v="Yes"/>
    <n v="1408249"/>
    <x v="2"/>
    <n v="27.810000000000002"/>
    <s v="AE3JIMEZHC22EA7YZAUQF7VOUIFQ,AEHZS2RWOOR6UFKXAYRXJMQMJ3MQ,AFZAJPI7LJPDCOSMY6ASVRJOECMQ,AEY7NLLYHRUBHDIAFPM4O6PALCSQ,AF3IH3T2BPU4MB3U34MNSKQRHJ4Q,AF5IMXZIJ7WVPW4XMKAEJCJNGVFQ,AHHTWGSVW6ENNVUTEPAFHRLQJPFQ,AEIWPJPP35D2MB5KMUWLI4LTICBA"/>
  </r>
  <r>
    <s v="B00GGGOYEK"/>
    <x v="840"/>
    <s v="Computers&amp;Accessories|Accessories&amp;Peripherals|Cables&amp;Accessories|Cables|USBCables"/>
    <x v="2"/>
    <n v="259"/>
    <n v="699"/>
    <n v="0.63"/>
    <x v="4"/>
    <n v="2399"/>
    <n v="0.62947067238912735"/>
    <s v="Yes"/>
    <n v="1676901"/>
    <x v="0"/>
    <n v="27.79"/>
    <s v="AFHX6LN2EGRSLCIKZERTK236KJWA,AGM6VKOVQWLVZW5NXUZ2SW6UHGJA,AGZLCVRZYQW3ADFS7GYJVKYQFE5Q,AEA2DZ4UBGO6GPVDVGEAIAQ2AMRA,AGE6XPOPKNMLZ7ZXBNTS4FQKJVWQ,AHASGLBOKKQJ22ZXE62YX7TBJMLA,AE54UCU6AOZMSSLTEX4RTUZXTI6Q,AE7GKHRXG35GBMJJDCQ2ALF4UQRA"/>
  </r>
  <r>
    <s v="B07JZSG42Y"/>
    <x v="841"/>
    <s v="Home&amp;Kitchen|Kitchen&amp;HomeAppliances|SmallKitchenAppliances|SandwichMakers"/>
    <x v="1"/>
    <n v="1928"/>
    <n v="2590"/>
    <n v="0.26"/>
    <x v="7"/>
    <n v="2377"/>
    <n v="0.25559845559845562"/>
    <s v="No"/>
    <n v="6156430"/>
    <x v="1"/>
    <n v="27.77"/>
    <s v="AHYDKTW3WJO4HNGBHBOAFCJ3LOSA,AE3EGXXGRBM43FWMTLQB37JMC7OQ,AGIHOZJO4PWX5Z37R4I4RQXIZWRA,AE3CC3KBP4BWJZJMRJD4W6DYTXUA,AGMKONPE5QC455TBAZN4QNR73KXQ,AFH3GSHTIVQMKDP27TOCVV33JPOA,AED36GWWMN3IDN6MHKBLYHYCTTYQ,AHOIB4NI2LLE52QK6Y3ISJQUH2RA"/>
  </r>
  <r>
    <s v="B0BM9H2NY9"/>
    <x v="842"/>
    <s v="Home&amp;Kitchen|Kitchen&amp;HomeAppliances|SmallKitchenAppliances|EggBoilers"/>
    <x v="1"/>
    <n v="699"/>
    <n v="1599"/>
    <n v="0.56000000000000005"/>
    <x v="15"/>
    <n v="2300"/>
    <n v="0.56285178236397748"/>
    <s v="Yes"/>
    <n v="3677700"/>
    <x v="1"/>
    <n v="27.7"/>
    <s v="AFZ2YKWX4KR7MWSA6UOMEGGHT32A,AEP6WZ7AR6XDQSBFSQRILJOUWYIA,AHOOA3EKEVKQGQAVQE762YGB5KPQ,AH2CHLPBROIU447VRDW6K6DE5TWA,AH4H7RTFFSOM4T7YUCTXGIKLZEWA,AHPGXSE3AFIV5HHD4Q4C4EY3X2KQ,AEQEH72IPVWNOQYVPL3FMKPMSRBA,AEJALL3TNEOIEEC5G3VCPKZVCEBQ"/>
  </r>
  <r>
    <s v="B08XLR6DSB"/>
    <x v="843"/>
    <s v="Home&amp;Kitchen|Kitchen&amp;HomeAppliances|SewingMachines&amp;Accessories|Sewing&amp;EmbroideryMachines"/>
    <x v="1"/>
    <n v="721"/>
    <n v="1499"/>
    <n v="0.52"/>
    <x v="16"/>
    <n v="2449"/>
    <n v="0.51901267511674454"/>
    <s v="Yes"/>
    <n v="3671051"/>
    <x v="1"/>
    <n v="27.59"/>
    <s v="AHXNEJ47QV434CJ2CITRIYTIZFDQ,AHT3RLKKTOW7PESASK7CIHLSVNQQ,AHHUO6DFK2PMMQW22NZIN5A5YSYA,AERLNQYOTBYWZCP7AR3TNWATIFHQ,AGWXF7WOR6H5UC3A5PLXE3FXJQEA,AHXKOJKX2Y62E42WWVLND5YDZARA,AH6OEO7KA4AJEWCVSRGJAP6CGANQ,AGNMKLX5ADDTNPRKL77V54XNL5NQ"/>
  </r>
  <r>
    <s v="B08JKPVDKL"/>
    <x v="844"/>
    <s v="Home&amp;Kitchen|Kitchen&amp;HomeAppliances|Coffee,Tea&amp;Espresso|CoffeeMakerAccessories|MeasuringSpoons"/>
    <x v="1"/>
    <n v="279"/>
    <n v="699"/>
    <n v="0.6"/>
    <x v="2"/>
    <n v="2326"/>
    <n v="0.60085836909871249"/>
    <s v="Yes"/>
    <n v="1625874"/>
    <x v="0"/>
    <n v="27.560000000000002"/>
    <s v="AG72HBSOIRQFGJN2NY3GPAEEHZTA,AGXAO67Z7IZENINTB4FWJ53Y3V3Q,AHGR7SEDTEDIYX573IXYTQL3OWUA,AHYDO3OKLMDU6UJQ6YTMQWNUITPA,AGSZKOHJZVCRZGZDDCDPNSHZLOOQ,AE4PB3GAZFWQPTCFXFFJMMZOSU5A,AH7GI2ERU3IXB3L3UMCM7UFQT6XQ,AEJDGQU75PMFGJILLZKBUARMLQOQ"/>
  </r>
  <r>
    <s v="B09BF8JBWX"/>
    <x v="845"/>
    <s v="Electronics|Mobiles&amp;Accessories|Smartphones&amp;BasicMobiles|BasicMobiles"/>
    <x v="0"/>
    <n v="1055"/>
    <n v="1249"/>
    <n v="0.16"/>
    <x v="4"/>
    <n v="2352"/>
    <n v="0.15532425940752603"/>
    <s v="No"/>
    <n v="2937648"/>
    <x v="1"/>
    <n v="27.32"/>
    <s v="AEXCQMYUSJFK3Z4POJQTN7YOHRVQ,AHETGN27YLTEFPHLK2EM3JEE7JJQ,AE2NBVHMJEM7COMHX2XJ4UPZ7D7Q,AFSIUC3ZDSMMALO7LFNQ46WZMU3A,AHAO6YBR3EDW2EMTABK3HCGJ6LDA,AFHUNQB64BPF4MYZRRLEYY3KW4JA,AE4VZLYVX3UP3NDMCIFWLLDGVO2A,AHNKMCRLNHO3LUTYPZ5C4WBK5JYA"/>
  </r>
  <r>
    <s v="B08497Z1MQ"/>
    <x v="846"/>
    <s v="Computers&amp;Accessories|Accessories&amp;Peripherals|PCGamingPeripherals|GamingMice"/>
    <x v="2"/>
    <n v="599"/>
    <n v="700"/>
    <n v="0.14000000000000001"/>
    <x v="2"/>
    <n v="2301"/>
    <n v="0.14428571428571429"/>
    <s v="No"/>
    <n v="1610700"/>
    <x v="1"/>
    <n v="27.310000000000002"/>
    <s v="AHPRNMXR66DD77CEYCS5XWD6SIIQ,AFSP434VUSNRSG4UX2ZLIWZXZ2KA,AEBIJEXNYPRKO5MKEV6Y3B7T3CCQ,AGVOEUHI37YTWKDUKVJVBC3EEREQ,AH6NMSZEUI2NAFVB4F2ZHK2IE5SQ,AHMBCE3D5FLL2VTWRXIWZCXIYXRQ,AH35ZZDDDXAUW4RYSRKV4QYYOS3Q,AF2BZP4VGYYRYIHU2HKLQUSH4ETQ"/>
  </r>
  <r>
    <s v="B01MUAUOCX"/>
    <x v="847"/>
    <s v="Home&amp;Kitchen|Kitchen&amp;HomeAppliances|SmallKitchenAppliances|SmallApplianceParts&amp;Accessories"/>
    <x v="1"/>
    <n v="688"/>
    <n v="747"/>
    <n v="0.08"/>
    <x v="3"/>
    <n v="2280"/>
    <n v="7.8982597054886208E-2"/>
    <s v="No"/>
    <n v="1703160"/>
    <x v="1"/>
    <n v="27.3"/>
    <s v="AEKI4KLUAOWCEBHQHFGVBZTGMPYQ,AFCLNH2ZECKMY5LXIR6WTDUJ6BKQ,AECFK7X5H4ZKSE2P4WI4SGN52XVA,AGK5OL7ZCDPBSM3GFB57JEDTMVGA,AERYRV3NSECCWSOGSJRBJDGJP4XQ,AHEYCWAGWOWMQL6IWZB4UBCM7N2A,AGQMPE5Y62H4ALYMCMPV5J25BOGA,AHYJWLKBVY2CFWRJH3MNID4CRRBA"/>
  </r>
  <r>
    <s v="B08H6CZSHT"/>
    <x v="848"/>
    <s v="Home&amp;Kitchen|Kitchen&amp;HomeAppliances|Vacuum,Cleaning&amp;Ironing|Irons,Steamers&amp;Accessories|Irons|SteamIrons"/>
    <x v="1"/>
    <n v="2903"/>
    <n v="3295"/>
    <n v="0.12"/>
    <x v="2"/>
    <n v="2299"/>
    <n v="0.11896813353566009"/>
    <s v="No"/>
    <n v="7575205"/>
    <x v="1"/>
    <n v="27.29"/>
    <s v="AEBZ2HAXFK35IM72RWPADC7VH3EA,AFYJKU3CYIDTCWXSROBNCJYVGDVA,AEJY6YKEUDBOG6TW6F47ZHY4SRPA,AHOOFKHRAB2AOMAVEHT36C2N2ULA,AERTQHHQOMTDNYMD22NPY3GBBM4A,AEYA5Z6OAFIGPU5MHDGOJRJFWIBA,AEPVJ654JP5LWKT3REYOYCIROB3Q,AFLE4CBGWA423HZGZY3AYGMCR2AQ"/>
  </r>
  <r>
    <s v="B07R679HTT"/>
    <x v="849"/>
    <s v="Home&amp;Kitchen|Kitchen&amp;HomeAppliances|SmallKitchenAppliances|Juicers|ColdPressJuicers"/>
    <x v="1"/>
    <n v="12609"/>
    <n v="23999"/>
    <n v="0.47"/>
    <x v="0"/>
    <n v="2288"/>
    <n v="0.47460310846285264"/>
    <s v="No"/>
    <n v="54909712"/>
    <x v="1"/>
    <n v="27.28"/>
    <s v="AHJT2MQLGOFNAFFNLLJGIYO5LT5Q,AHVXXQOUU54RYRBWFDE7VI3S5PLA,AF4TTIEDYAPHWU7WG5UTJM345ZHQ,AH4CZ72FCY3JIQJAEGG3IL5MOC3Q,AHYALQ3NLFMTU52IWFICXNJIC7VA,AEIJBUDBWBW6XM22W5US5BWDBFYA,AH722R3XI2Z5PC7QQ6YUEXE6V2DA,AHWW4TSZL3AGYOBMIKJHP56I4O6Q"/>
  </r>
  <r>
    <s v="B07F366Z51"/>
    <x v="850"/>
    <s v="Home&amp;Kitchen|Kitchen&amp;HomeAppliances|SmallKitchenAppliances|Kettles&amp;HotWaterDispensers|ElectricKettles"/>
    <x v="1"/>
    <n v="949"/>
    <n v="2385"/>
    <n v="0.6"/>
    <x v="1"/>
    <n v="2311"/>
    <n v="0.60209643605870022"/>
    <s v="Yes"/>
    <n v="5511735"/>
    <x v="1"/>
    <n v="27.21"/>
    <s v="AH2JOLKV3633COTRT3L6472Q7MIA,AH66PPDVLVKP2O6AYTIGA4LDLOAA,AGQECQXYEAY4SYHRW5NDNF36VDSA,AGE4ASVQOHHGYYYKQOMF2TLIXBRA,AHV4I63UFGYQ7AFWXLTQXSHSXCZQ,AGE23INNJKHQYZTU3WBTNSCAVGOA,AGMBBBIHMGMWKJI5OSFGKWAKJVVA,AHV6JQ726F6FJ2DHW4ZHKMXNUEYA"/>
  </r>
  <r>
    <s v="B0B5GJRTHB"/>
    <x v="851"/>
    <s v="Electronics|Headphones,Earbuds&amp;Accessories|Headphones|In-Ear"/>
    <x v="0"/>
    <n v="889"/>
    <n v="1999"/>
    <n v="0.56000000000000005"/>
    <x v="5"/>
    <n v="2284"/>
    <n v="0.55527763881940972"/>
    <s v="Yes"/>
    <n v="4565716"/>
    <x v="1"/>
    <n v="27.04"/>
    <s v="AGMD2UVAWOKO3W37KGZWAPI3ZB6A,AG7BC5ADBMW6EMTNHSDXNEZACGSA,AEN2I6AIAPGVXROMHAQ4NMUTOP5Q,AGZ626GSSJDOAEJZAPBMENWXFR4Q,AGDJLGA6BF6G4XFQ3ZWBHW7QZFHA,AEC7RE5DTPOP3U3VWADY32HLOKMQ,AESZAGS5TOO5QII4XYFLKFAWSZIQ,AGC5YGA5PCE6NZE2KKTR5KY3E3PQ"/>
  </r>
  <r>
    <s v="B085DTN6R2"/>
    <x v="852"/>
    <s v="Computers&amp;Accessories|Accessories&amp;Peripherals|Cables&amp;Accessories|Cables|USBCables"/>
    <x v="2"/>
    <n v="350"/>
    <n v="899"/>
    <n v="0.61"/>
    <x v="5"/>
    <n v="2263"/>
    <n v="0.61067853170189101"/>
    <s v="Yes"/>
    <n v="2034437"/>
    <x v="0"/>
    <n v="26.83"/>
    <s v="AGUAYQHARAKR2VZTRP276KAGETKQ,AFKTST2773VUOKUHE7FCR6QCAURQ,AEGLHOQOWUUUQEDV6EWXTSHIUE7A,AEHQYGI5L4FFALBMC5XMT5KXSZCA,AHJFXFGDAXEHIG2ZLUWVMZ3LWPBA,AEP4CW3UI7AJ7XM7PAAKVCB6U3ZA,AHIWCPCQ2Z4HWEM7V4HGTLVZQM6Q,AHT4JDEYWRIQGCA2WAQJ6E2POHCQ"/>
  </r>
  <r>
    <s v="B085DTN6R2"/>
    <x v="852"/>
    <s v="Computers&amp;Accessories|Accessories&amp;Peripherals|Cables&amp;Accessories|Cables|USBCables"/>
    <x v="2"/>
    <n v="350"/>
    <n v="899"/>
    <n v="0.61"/>
    <x v="5"/>
    <n v="2262"/>
    <n v="0.61067853170189101"/>
    <s v="Yes"/>
    <n v="2033538"/>
    <x v="0"/>
    <n v="26.82"/>
    <s v="AGUAYQHARAKR2VZTRP276KAGETKQ,AFKTST2773VUOKUHE7FCR6QCAURQ,AEGLHOQOWUUUQEDV6EWXTSHIUE7A,AEHQYGI5L4FFALBMC5XMT5KXSZCA,AHJFXFGDAXEHIG2ZLUWVMZ3LWPBA,AEP4CW3UI7AJ7XM7PAAKVCB6U3ZA,AHIWCPCQ2Z4HWEM7V4HGTLVZQM6Q,AHT4JDEYWRIQGCA2WAQJ6E2POHCQ"/>
  </r>
  <r>
    <s v="B08ZXZ362Z"/>
    <x v="853"/>
    <s v="Home&amp;Kitchen|Kitchen&amp;HomeAppliances|SewingMachines&amp;Accessories|Sewing&amp;EmbroideryMachines"/>
    <x v="1"/>
    <n v="1563"/>
    <n v="3098"/>
    <n v="0.5"/>
    <x v="9"/>
    <n v="2283"/>
    <n v="0.49548095545513232"/>
    <s v="No"/>
    <n v="7072734"/>
    <x v="1"/>
    <n v="26.33"/>
    <s v="AEHOZYTOH5VUWA2Z7OB672WX4F5A,AEF3QNOCDEMLINRVML6H7XIGWYPQ,AHX4KZVASMGQQOST4T2RAQUZTLCA,AFW6K3O37RXWAJP5JDCSPNPENYDQ,AHELMAOGW7CMAPA6PJOO3INMBRBQ,AE4DX3LKPJLQMTSMMVZISY3Z4LAA,AEZVKCBQBC3W5IQIFD4ZFTL6IFAQ,AHX47N6TUNADPXMMQKVASVBNIHJA"/>
  </r>
  <r>
    <s v="B09YLFHFDW"/>
    <x v="854"/>
    <s v="Electronics|Headphones,Earbuds&amp;Accessories|Headphones|In-Ear"/>
    <x v="0"/>
    <n v="1599"/>
    <n v="2790"/>
    <n v="0.43"/>
    <x v="11"/>
    <n v="2272"/>
    <n v="0.42688172043010753"/>
    <s v="No"/>
    <n v="6338880"/>
    <x v="1"/>
    <n v="26.32"/>
    <s v="AGPAF3K6YHEM7446WLCBQJZWORAQ,AECOALJSL7PRTK6PAPQVUM6BT3MA,AHYSFJSMB2QV5236QBEYJ7TFBMEA,AGT55L7XB6PFMNTDTRVHZTD6W4EQ,AGIGWMNDM3SRININDV7BH7YG3C6Q,AHPG3AAPVL7HKSID4IPJ5MDAMAJA,AER3MEPIVO2UH7ZC2DBFABZIBPSA,AF6LZ57BTR46HO4KDLYUF7UJZQ5A"/>
  </r>
  <r>
    <s v="B095244Q22"/>
    <x v="855"/>
    <s v="Computers&amp;Accessories|Accessories&amp;Peripherals|Cables&amp;Accessories|Cables|USBCables"/>
    <x v="2"/>
    <n v="252"/>
    <n v="999"/>
    <n v="0.75"/>
    <x v="8"/>
    <n v="2249"/>
    <n v="0.74774774774774777"/>
    <s v="Yes"/>
    <n v="2246751"/>
    <x v="0"/>
    <n v="26.189999999999998"/>
    <s v="AF42E36WI766TJEIU3A43B5SKHDA,AFTX5FBSNUBV4KDAAFCLPYVIT7PA,AEQ6GH2IHN2VPIDQTT5LUKGH6GXA,AG3Q4BJZXEPHGTX4QEJZGHQJIDMQ,AFPKII5ZDNUD3OIMHD5FUTKBOGNQ,AFBGSJVXAQRB4AOEX6CFHBBQEVXQ,AHLRNSGTZ5G2HBYEKPABQST4A3NA,AF7X57ZWMMENYXKPBWBXQVLFZ46Q"/>
  </r>
  <r>
    <s v="B07RX14W1Q"/>
    <x v="856"/>
    <s v="Electronics|HomeTheater,TV&amp;Video|Accessories|Cables|HDMICables"/>
    <x v="0"/>
    <n v="499"/>
    <n v="900"/>
    <n v="0.45"/>
    <x v="0"/>
    <n v="2165"/>
    <n v="0.44555555555555554"/>
    <s v="No"/>
    <n v="1948500"/>
    <x v="0"/>
    <n v="26.049999999999997"/>
    <s v="AGT2U62GEVEA2CAXYALEPKOKBLAQ,AHQ5G6EGXY74B4KQMOZP3VR27OEQ,AGBM6XWLSNKT4IOFPFVWRDJLA5SA,AENSBNWSX3CB2UXZ3NFNR3PADA3Q,AFCHMGFUXDLPXOASREGJC7GTZZHQ,AGIKKX3BWXFOK7ELFIHSH2UH6NYQ,AGPIXFD7PBE4NDKHEUNQ4FBFT4LQ,AFVSDNS5AEWGUFPXMZO5ZUOYOVFQ"/>
  </r>
  <r>
    <s v="B07T4D9FNY"/>
    <x v="857"/>
    <s v="Home&amp;Kitchen|Kitchen&amp;HomeAppliances|SmallKitchenAppliances|Kettles&amp;HotWaterDispensers|ElectricKettles"/>
    <x v="1"/>
    <n v="664"/>
    <n v="1490"/>
    <n v="0.55000000000000004"/>
    <x v="7"/>
    <n v="2198"/>
    <n v="0.55436241610738257"/>
    <s v="Yes"/>
    <n v="3275020"/>
    <x v="1"/>
    <n v="25.98"/>
    <s v="AFMYG55DVSCMWPRUIPSASBB62VCQ,AGZCT4OEKDRBQMYDVQBVFUMHKU2Q,AEYZCUH5LC6COZ4TRHKSYZO3ROKA,AERRBL2CJJRDGLHKOROB52OCIEJQ,AHGTBWAQDJQGFRXUHVMEAVA4ZPUQ,AHFVKTDEOWKGGCJBKLGXF2S6YSEA,AHY22HEZTKCXWPBPU5TUS37S5LBA,AFLZU2MKLPZCUFRZF6YEXYUF4RLQ"/>
  </r>
  <r>
    <s v="B07NRTCDS5"/>
    <x v="858"/>
    <s v="Home&amp;Kitchen|Kitchen&amp;HomeAppliances|SmallKitchenAppliances|JuicerMixerGrinders"/>
    <x v="1"/>
    <n v="1199"/>
    <n v="1499"/>
    <n v="0.2"/>
    <x v="4"/>
    <n v="2206"/>
    <n v="0.20013342228152101"/>
    <s v="No"/>
    <n v="3306794"/>
    <x v="1"/>
    <n v="25.86"/>
    <s v="AFGFQJHNRDFOHITQCVI57A5AVAGA,AEXBETK57IVYXMVFUBPFFWL2YRYA,AFPXQQXE5LK3MD6WSXVCOQKSHCFA,AEH5UMINQMJ3YS2JJYWFZENJDF2A,AEAMCPIZZKK5QNGMASLDV27QTLVQ,AF73O2E7HIQTOJCJYSMIBSRDQAYA,AFBQQK22DRF6U2KQXU6ZSALA4NZQ,AEIHZJXM2H6AC7RCDXCNEJW3E44A"/>
  </r>
  <r>
    <s v="B0949FPSFY"/>
    <x v="859"/>
    <s v="Home&amp;Kitchen|Kitchen&amp;HomeAppliances|SmallKitchenAppliances|DigitalKitchenScales"/>
    <x v="1"/>
    <n v="799"/>
    <n v="1999"/>
    <n v="0.6"/>
    <x v="1"/>
    <n v="2162"/>
    <n v="0.60030015007503756"/>
    <s v="Yes"/>
    <n v="4321838"/>
    <x v="1"/>
    <n v="25.72"/>
    <s v="AHELT4VFJYRAZDGAQPKJRJNHBTEA,AFX2BHTN5ZAZ2DXPJQBJEV7OP4HA,AGVL5OEMHGK4CGEHMHI4VGNF3LVA,AE4OFTARTQGROJSUYBZNK5N3EZHA,AEYEJ5KQ2Z6WE3OQBH6AB5DMFPSQ,AFU5GCXUVO5GKP4XFEITEMDSD7JQ,AFWKJFBWRYWJF6IGYZF7JYNXLOIQ,AH64ILF2YFTCGYWOGMFHTSD2OLJA"/>
  </r>
  <r>
    <s v="B07B275VN9"/>
    <x v="860"/>
    <s v="Electronics|HomeTheater,TV&amp;Video|Accessories|RemoteControls"/>
    <x v="0"/>
    <n v="179"/>
    <n v="799"/>
    <n v="0.78"/>
    <x v="8"/>
    <n v="2201"/>
    <n v="0.77596996245306638"/>
    <s v="Yes"/>
    <n v="1758599"/>
    <x v="2"/>
    <n v="25.71"/>
    <s v="AED54H4JXQGZT6GANH6PJN4SNU7Q,AF652OHBGHAEER2HLOH45T6E65CQ,AFJLA3VGFKFSX3VC6UC4ZAYVR4DQ,AFGQN6RWDATMEVHEO5POPH6VYFRQ,AENYOOBQJZGYT4GNQRR3YEKI7KAQ,AHKZN2KHHR7CQWCGJDX26C5TBHXQ,AHMJ5EEDULQII3FGSNR7PSHQABVA,AEA4764BEJKLL5UEYQ75K6TRRD3A"/>
  </r>
  <r>
    <s v="B0BBFJ9M3X"/>
    <x v="861"/>
    <s v="Electronics|Mobiles&amp;Accessories|Smartphones&amp;BasicMobiles|Smartphones"/>
    <x v="0"/>
    <n v="13999"/>
    <n v="15999"/>
    <n v="0.13"/>
    <x v="6"/>
    <n v="2180"/>
    <n v="0.12500781298831176"/>
    <s v="No"/>
    <n v="34877820"/>
    <x v="1"/>
    <n v="25.7"/>
    <s v="AEJHP62NHRVRCWIMXUODSZLSBNUA,AF3U4PQTRSBX3JB6NUI4Q652IE4Q,AEBM3UFSICAMJJ63YZUBAFR6DZHQ,AGVN2YMSW5XV3H7H2MLRNDINPITA,AGRZTDPR7I75A5V36SYCPXIXHI5Q,AGECH5TXOT3LNZSNATG3E7NFATBQ,AGSAHTWECW2CLZXM5NWAEUDBU6OQ,AF5ZRMB3EOZXTXOOBVEVJTGZ2XFA"/>
  </r>
  <r>
    <s v="B0BBFJLP21"/>
    <x v="862"/>
    <s v="Electronics|Mobiles&amp;Accessories|Smartphones&amp;BasicMobiles|Smartphones"/>
    <x v="0"/>
    <n v="13999"/>
    <n v="15999"/>
    <n v="0.13"/>
    <x v="6"/>
    <n v="2180"/>
    <n v="0.12500781298831176"/>
    <s v="No"/>
    <n v="34877820"/>
    <x v="1"/>
    <n v="25.7"/>
    <s v="AEJHP62NHRVRCWIMXUODSZLSBNUA,AF3U4PQTRSBX3JB6NUI4Q652IE4Q,AG64E4GTHGCK5JAQJBFV3GPWYWOQ,AEBM3UFSICAMJJ63YZUBAFR6DZHQ,AGVN2YMSW5XV3H7H2MLRNDINPITA,AGRZTDPR7I75A5V36SYCPXIXHI5Q,AGECH5TXOT3LNZSNATG3E7NFATBQ,AGSAHTWECW2CLZXM5NWAEUDBU6OQ"/>
  </r>
  <r>
    <s v="B08S6RKT4L"/>
    <x v="863"/>
    <s v="Home&amp;Kitchen|Kitchen&amp;HomeAppliances|SmallKitchenAppliances"/>
    <x v="1"/>
    <n v="2599"/>
    <n v="4290"/>
    <n v="0.39"/>
    <x v="0"/>
    <n v="2116"/>
    <n v="0.39417249417249417"/>
    <s v="No"/>
    <n v="9077640"/>
    <x v="1"/>
    <n v="25.560000000000002"/>
    <s v="AH2AVPUOI6A3TMI5OK6YM4II7HXA,AFY65T5MLGBO4CIMHS2HQASXETHA,AGJ2H3TVS44UM24XPHEXER4AGBLQ,AG7TH75OM43KHSIXXCFBZF63MNAQ,AFQJOOGXRMN263F22QY4LZYCWALA,AGQXUBN7LJR2F4IMZYO6PGOAG3DQ,AHGOLGDHHDPHLQIXJCEWKUMBERUQ,AH2UU7LYVU4G6TLQCQZTE23V72DQ"/>
  </r>
  <r>
    <s v="B09M8888DM"/>
    <x v="864"/>
    <s v="Computers&amp;Accessories|Accessories&amp;Peripherals|USBHubs"/>
    <x v="2"/>
    <n v="499"/>
    <n v="799"/>
    <n v="0.38"/>
    <x v="2"/>
    <n v="2125"/>
    <n v="0.37546933667083854"/>
    <s v="No"/>
    <n v="1697875"/>
    <x v="0"/>
    <n v="25.55"/>
    <s v="AECNNZVKQPR25O2GJGFWLHBH367Q,AF56FEP276BYOI3GE7GYBD2GONQQ,AHN5GS7H5SE5ZCFJH4KQOWDUKARQ,AFDIF43EHQD67SR2HWPO3W6B7FDA,AFUVPBEMV5BKKLHXC35CUJ45FV6Q,AGWTCY3ED5Q52QJACMXUFJ32UUGA,AE2IJXBP54QRMOS6COSQSEWEJ6TA,AGGC7EXQIXQQET64Y4ZRMOZBK46Q"/>
  </r>
  <r>
    <s v="B085LPT5F4"/>
    <x v="865"/>
    <s v="Home&amp;Kitchen|Kitchen&amp;HomeAppliances|SmallKitchenAppliances|MixerGrinders"/>
    <x v="1"/>
    <n v="1649"/>
    <n v="2800"/>
    <n v="0.41"/>
    <x v="6"/>
    <n v="2162"/>
    <n v="0.41107142857142859"/>
    <s v="No"/>
    <n v="6053600"/>
    <x v="1"/>
    <n v="25.52"/>
    <s v="AHZFKWGDBRQKNMNQ4ZPL52OZBRKA,AGBEFVJFOQIRF7C7KY5VN6XO7JEA,AGN47LODJXDWX6WWSS5JJLKP2HWQ,AGJRVBQJIVB445HIWTFCZOI37IQA,AHCNUZM2XGWJXQHPWYVZMS5CAEMA,AFQICBBGIA6ED2FXXYEVEVKDFOWQ,AELILYZUYXGJOFN2P7KT7OEUBM2Q,AEJHZ5W2C7AYFISGPX7WSDVSIYEQ"/>
  </r>
  <r>
    <s v="B014SZPBM4"/>
    <x v="866"/>
    <s v="Electronics|GeneralPurposeBatteries&amp;BatteryChargers|DisposableBatteries"/>
    <x v="0"/>
    <n v="380"/>
    <n v="400"/>
    <n v="0.05"/>
    <x v="0"/>
    <n v="2111"/>
    <n v="0.05"/>
    <s v="No"/>
    <n v="844400"/>
    <x v="0"/>
    <n v="25.509999999999998"/>
    <s v="AEGQJH2NIAS54T7WKAHKVEO4B67A,AFDH4NWAAHAVKPQVBCSZEHPVFYRQ,AHHMIBI4WD5JRIXCHLFWBDUBUANQ,AESHIA4Q3VBR5HCJJMRGUIBHBQKA,AHV6JCRY6F36XXVSJAQ3SKYLHUFQ,AFXAZGN66ICO6QGG2A4PZVZMPUJA,AEVIV42RTEB4DEQLJOVPRLGAJBRA,AHC5UZYDEQJY55XHOYR4Y7YYPDIQ"/>
  </r>
  <r>
    <s v="B07NKNBTT3"/>
    <x v="867"/>
    <s v="Home&amp;Kitchen|Kitchen&amp;HomeAppliances|Vacuum,Cleaning&amp;Ironing|Irons,Steamers&amp;Accessories|LintShavers"/>
    <x v="1"/>
    <n v="799"/>
    <n v="1230"/>
    <n v="0.35"/>
    <x v="1"/>
    <n v="2138"/>
    <n v="0.35040650406504065"/>
    <s v="No"/>
    <n v="2629740"/>
    <x v="1"/>
    <n v="25.479999999999997"/>
    <s v="AGP7FT53TVZYTLYSU63C77AMNKRA,AFYO7NAUE7PLQZUFAXIANYIKNX6A,AHJ6VHL36QKYZYOZPWP5QD3H4DQQ,AHJI2MF55Q5TE6JR2TUNNJXTACHQ,AFJ5FUWKGY7XDPJOCMQ7EZQYHEFA,AFCWD3PO4G6GJVEEMXGD4B3XDC3Q,AGEUYI7ZTBU6QTOBHLOUNLD2XTSQ,AEXBFL4AVC5RWOOWW4X5J3RV5MQQ"/>
  </r>
  <r>
    <s v="B07924P3C5"/>
    <x v="868"/>
    <s v="Computers&amp;Accessories|Accessories&amp;Peripherals|Cables&amp;Accessories|Cables|USBCables"/>
    <x v="2"/>
    <n v="299"/>
    <n v="799"/>
    <n v="0.63"/>
    <x v="5"/>
    <n v="2117"/>
    <n v="0.62578222778473092"/>
    <s v="Yes"/>
    <n v="1691483"/>
    <x v="0"/>
    <n v="25.37"/>
    <s v="AF2544C4RGIBQX7Y4JMKMSMXMRRQ,AE2BZUBJGOBQS2A3U66VXDUV5FRQ,AFLVF7Z2KJ3LC3TT4NUUSQ7PUYGA,AHWKM26UJAUFAYFUDNVFHPLN2ULQ,AHLCTCEPHNLS7KWOQIZORDCV46IA,AGCWLCS2OXJ73TQCTOISQS3NAS2A,AHCYXS5BT4PFEK3FBTJKXPCMXOVQ,AHOAXB3G2AJIRMJ6TAISCKUHR2XQ"/>
  </r>
  <r>
    <s v="B09NL4DCXK"/>
    <x v="869"/>
    <s v="Electronics|Mobiles&amp;Accessories|MobileAccessories|Chargers|WallChargers"/>
    <x v="0"/>
    <n v="249"/>
    <n v="599"/>
    <n v="0.57999999999999996"/>
    <x v="6"/>
    <n v="2147"/>
    <n v="0.58430717863105175"/>
    <s v="Yes"/>
    <n v="1286053"/>
    <x v="0"/>
    <n v="25.369999999999997"/>
    <s v="AGNJW4JB3SQZZEVJCOR6EXOTNMOQ,AFTBDE5KEINLXCQI2KBACSU4VO6Q,AHG766GX32WE357IIFA2PJWO7XRA,AG6TL6KXOCB6HW6QITVEZ3NFPYFA,AGD2H2SMDLQK62MH7BFWQ2INBP2A,AEHKGBC4LAMAC3AUCAWLJKKHRTAA,AHB6B3AB5OU3ITBYOSU2YSPVJ7RQ,AF7JC6AKO652RERHTNJ4NFM6NN4A"/>
  </r>
  <r>
    <s v="B09T37CKQ5"/>
    <x v="870"/>
    <s v="Electronics|Mobiles&amp;Accessories|MobileAccessories|Chargers|WallChargers"/>
    <x v="0"/>
    <n v="239"/>
    <n v="599"/>
    <n v="0.6"/>
    <x v="6"/>
    <n v="2147"/>
    <n v="0.60100166944908184"/>
    <s v="Yes"/>
    <n v="1286053"/>
    <x v="0"/>
    <n v="25.369999999999997"/>
    <s v="AGNJW4JB3SQZZEVJCOR6EXOTNMOQ,AFTBDE5KEINLXCQI2KBACSU4VO6Q,AHG766GX32WE357IIFA2PJWO7XRA,AG6TL6KXOCB6HW6QITVEZ3NFPYFA,AGD2H2SMDLQK62MH7BFWQ2INBP2A,AEHKGBC4LAMAC3AUCAWLJKKHRTAA,AHB6B3AB5OU3ITBYOSU2YSPVJ7RQ,AF7JC6AKO652RERHTNJ4NFM6NN4A"/>
  </r>
  <r>
    <s v="B09XX51X2G"/>
    <x v="871"/>
    <s v="Computers&amp;Accessories|Accessories&amp;Peripherals|LaptopAccessories|Lapdesks"/>
    <x v="2"/>
    <n v="449"/>
    <n v="999"/>
    <n v="0.55000000000000004"/>
    <x v="7"/>
    <n v="2102"/>
    <n v="0.55055055055055058"/>
    <s v="Yes"/>
    <n v="2099898"/>
    <x v="0"/>
    <n v="25.02"/>
    <s v="AHPKWPXNLGMP6BBOUC3MKMDWBIDA,AGMBJC7TRKMW6NZEZ3MPTBCTYQAA,AGMR74PGVNG5IU7X25GJGDAT63TA,AEEVP6GP6VPJ3DKV2WCQZXRYF4NA,AGBCEE2BSSGUDXRORMHMYUZVK6LQ,AEVNRR2MLSJBNKXZWO5FKQSJA6MA,AEJRNRKY5EAXSJJK4Y42EIHW7CIQ,AHSUVTV6XML6IBKSEU3PV37SNICA"/>
  </r>
  <r>
    <s v="B07DXRGWDJ"/>
    <x v="872"/>
    <s v="Home&amp;Kitchen|Kitchen&amp;HomeAppliances|Vacuum,Cleaning&amp;Ironing|Irons,Steamers&amp;Accessories|Irons|SteamIrons"/>
    <x v="1"/>
    <n v="4280"/>
    <n v="5995"/>
    <n v="0.28999999999999998"/>
    <x v="4"/>
    <n v="2112"/>
    <n v="0.28607172643869894"/>
    <s v="No"/>
    <n v="12661440"/>
    <x v="1"/>
    <n v="24.92"/>
    <s v="AFR4DPHPUUE5HOH5IDNMNRCEHKBQ,AH46L3MY3OLQQ4JMDKONNEEHZNLQ,AFFAHR34UGZ7SE67ZFHBOPTN7VOQ,AHRQADD3EE6BOUUETM7PULXPEKUA,AEHEFYAEHA37VQC4PACWPXVNWP2A,AEXDJ6HWMOC6SRGLWALYYHWKXDIQ,AECLJOFG2C4ZUAJUS5JW52OCJGFA,AFYINVLESD3NKJPONL3Z5Y2QLHFQ"/>
  </r>
  <r>
    <s v="B01KCSGBU2"/>
    <x v="873"/>
    <s v="Home&amp;Kitchen|Heating,Cooling&amp;AirQuality|AirPurifiers|HEPAAirPurifiers"/>
    <x v="1"/>
    <n v="14499"/>
    <n v="23559"/>
    <n v="0.38"/>
    <x v="2"/>
    <n v="2026"/>
    <n v="0.38456640774226408"/>
    <s v="No"/>
    <n v="47730534"/>
    <x v="1"/>
    <n v="24.560000000000002"/>
    <s v="AGJPGWOXW4667QJXNDCLUWWVZTBA,AE2MJ6XVIE6OPT647IMTCCL234MA,AETN24LLRWGF5EUGDS4FWN4E7REQ,AH7J22T7AJRXCFHZF7RUDX63Y45A,AHLIRBDDRJKUSNTL66OD3252EYZQ,AHGKNJU3CXZ5GCOAJA7JCXNZ5RCA,AEUDZWXMXFOP2BI5WVK4S524LYKQ,AGQTOEYC5PUD7R5RGXHRNFQ3BFMQ"/>
  </r>
  <r>
    <s v="B08L879JSN"/>
    <x v="874"/>
    <s v="Computers&amp;Accessories|Monitors"/>
    <x v="2"/>
    <n v="6299"/>
    <n v="13750"/>
    <n v="0.54"/>
    <x v="5"/>
    <n v="2014"/>
    <n v="0.54189090909090909"/>
    <s v="Yes"/>
    <n v="27692500"/>
    <x v="1"/>
    <n v="24.34"/>
    <s v="AEKLUZARDMPMWERNPZFR6JD3BYBA,AFZLO4JX4Y2XDISGVAWMFE4GIZZA,AFGENKSKOZGTS6YYL5CYWKMV5MCA,AF4XQLEHSE3N5EXHAFITQTURTKUA,AEOHSSPCLSTWA4MAPWJJLJHSJDMQ,AFWL3FG6OEIIFL3TUJIB76DXYWXQ,AEUYQQW6ZI6DK2MJQTX2O7SNRENA,AHCEHLGVT3XPNMBLTOFSQRRZ3ZTQ"/>
  </r>
  <r>
    <s v="B09MDCZJXS"/>
    <x v="875"/>
    <s v="Computers&amp;Accessories|Accessories&amp;Peripherals|PCGamingPeripherals|Headsets"/>
    <x v="2"/>
    <n v="1199"/>
    <n v="5499"/>
    <n v="0.78"/>
    <x v="4"/>
    <n v="2043"/>
    <n v="0.78196035642844153"/>
    <s v="Yes"/>
    <n v="11234457"/>
    <x v="1"/>
    <n v="24.23"/>
    <s v="AFFOW7D7WJY5D3E3PV26TYE7Y57Q,AFXOKMMHVI6D4RWQXJFN3YSI57BQ,AH65GLY4VWTON6HQURNVS3MWLTPA,AHPCPMJYJE4OFUAOCX2GJNYIOGGA,AFLVQOCKHNNVELC2E4SX2GF4Z5TA,AHCVGFTJLPI3BGD6EOMDLSJ43UQA,AE5JNSRY4O3FLWR6P24C76QLBZGA,AHX5PSVSNVHS4QNYCDEKIMFDERZA"/>
  </r>
  <r>
    <s v="B08VGM3YMF"/>
    <x v="876"/>
    <s v="Home&amp;Kitchen|HomeStorage&amp;Organization|LaundryOrganization|LaundryBaskets"/>
    <x v="1"/>
    <n v="199"/>
    <n v="499"/>
    <n v="0.6"/>
    <x v="1"/>
    <n v="1996"/>
    <n v="0.60120240480961928"/>
    <s v="Yes"/>
    <n v="996004"/>
    <x v="2"/>
    <n v="24.060000000000002"/>
    <s v="AH7K632CGUBDY6LHNAPIN5X53WXA,AFEE2XTFVQFP4MAL23BITAYVUEDQ,AG66ESDG6STC3VUGMYT2JM7F5EFA,AGSRZEXRM6LPZRFZNPWPTJR52PWQ,AHTYWMV7NQIHFTT25KJHK2MHHO4Q,AGEDP3Y6PLN7EQMVYDLKLQKZBCVA,AGJYNSMQM45LCFROC6BSBGM2NXWQ,AF6AQPY5HXHCZXTPZOYY6EZFLMHQ"/>
  </r>
  <r>
    <s v="B09CTWFV5W"/>
    <x v="877"/>
    <s v="Home&amp;Kitchen|Kitchen&amp;HomeAppliances|SmallKitchenAppliances|DeepFatFryers|AirFryers"/>
    <x v="1"/>
    <n v="7199"/>
    <n v="9995"/>
    <n v="0.28000000000000003"/>
    <x v="0"/>
    <n v="1964"/>
    <n v="0.27973986993496747"/>
    <s v="No"/>
    <n v="19630180"/>
    <x v="1"/>
    <n v="24.04"/>
    <s v="AFCPQ5WS6XHYA7PKRTOCC7TRJWHA,AF7NY3RD3X3ZTH7D5TZ74YPNJW4Q,AFLBPRZRXYFOHOTCHPTFLPZCQOWQ,AESL35HFDQN4QCKVN7DNGPTWU5XA,AGCKE42DFD6N3V5WX7A7XYTQ7Z2Q,AFNDA4W6XZFIIS5RLQWV27EYZIQA,AGOIFSKTNQK2PNBLRMNUWFSKXNEQ,AFQOJDCRZINCCHXU37K6DCIB6SYQ"/>
  </r>
  <r>
    <s v="B0B61DSF17"/>
    <x v="878"/>
    <s v="Home&amp;Kitchen|Kitchen&amp;HomeAppliances|SmallKitchenAppliances|DigitalKitchenScales"/>
    <x v="1"/>
    <n v="199"/>
    <n v="1999"/>
    <n v="0.9"/>
    <x v="8"/>
    <n v="2031"/>
    <n v="0.90045022511255624"/>
    <s v="Yes"/>
    <n v="4059969"/>
    <x v="2"/>
    <n v="24.009999999999998"/>
    <s v="AFMJDZKFVMHFW64W22IJYRZLNS7A,AFQ7WK2RARMAY3NCZVYXQ5OH2XGQ,AEGVHZAPQ2JZ5NRAROTG75MC6PUQ,AHXQBGXJGDE2LRTXCTNKJA4ELAEQ,AEY3S4MECAO4HYQZYG4CTY7EQAOA,AGL76XCJ2EWY36ABPD25DHZRMQMA,AFUC5YIDC3M4XEGLETZWLMIFJT6A,AFTW6YWBCDN5KJ4MWVXSFPHJRD5A"/>
  </r>
  <r>
    <s v="B084MZXJNK"/>
    <x v="879"/>
    <s v="Computers&amp;Accessories|Accessories&amp;Peripherals|Cables&amp;Accessories|Cables|USBCables"/>
    <x v="2"/>
    <n v="1599"/>
    <n v="1999"/>
    <n v="0.2"/>
    <x v="0"/>
    <n v="1951"/>
    <n v="0.20010005002501249"/>
    <s v="No"/>
    <n v="3900049"/>
    <x v="1"/>
    <n v="23.910000000000004"/>
    <s v="AE2JTMRKTUOIVIZWS2WDGTMNTU4Q,AF4QXCB32VC2DVE7O3DGFNQVFFNQ,AGAFYHMPFGVPR3MOS4QAZLAWPW3A,AGNNWLEF6V57TKIFJM7SWHNFAIQQ,AFVIPOPKMOCVCX3CMXUJHMWDIMGA,AH6MFUU725GG4KA3XTALSTU2ILHA,AGQYTSKE2UBYARZYRBADQMX6BJPQ,AG7F66F724JZ2HIJQY7NOU5M5D2Q"/>
  </r>
  <r>
    <s v="B084N133Y7"/>
    <x v="880"/>
    <s v="Computers&amp;Accessories|Accessories&amp;Peripherals|Cables&amp;Accessories|Cables|USBCables"/>
    <x v="2"/>
    <n v="1499"/>
    <n v="1999"/>
    <n v="0.25"/>
    <x v="0"/>
    <n v="1951"/>
    <n v="0.25012506253126565"/>
    <s v="No"/>
    <n v="3900049"/>
    <x v="1"/>
    <n v="23.910000000000004"/>
    <s v="AE2JTMRKTUOIVIZWS2WDGTMNTU4Q,AF4QXCB32VC2DVE7O3DGFNQVFFNQ,AGAFYHMPFGVPR3MOS4QAZLAWPW3A,AGNNWLEF6V57TKIFJM7SWHNFAIQQ,AFVIPOPKMOCVCX3CMXUJHMWDIMGA,AH6MFUU725GG4KA3XTALSTU2ILHA,AGQYTSKE2UBYARZYRBADQMX6BJPQ,AG7F66F724JZ2HIJQY7NOU5M5D2Q"/>
  </r>
  <r>
    <s v="B08H6B3G96"/>
    <x v="881"/>
    <s v="Home&amp;Kitchen|Kitchen&amp;HomeAppliances|Vacuum,Cleaning&amp;Ironing|Irons,Steamers&amp;Accessories|Irons|SteamIrons"/>
    <x v="1"/>
    <n v="3349"/>
    <n v="3995"/>
    <n v="0.16"/>
    <x v="2"/>
    <n v="1954"/>
    <n v="0.16170212765957448"/>
    <s v="No"/>
    <n v="7806230"/>
    <x v="1"/>
    <n v="23.84"/>
    <s v="AENFDXWEAU44PPUHUUVPYH77NQOA,AHESNAO7PLB2VBKKKSFAHWBEA4CA,AE4HN6JZ6ZJYA2ACUAOQIUXSP5FA,AG4ALUK7YMBO2CIH3UPELENCTIYQ,AEIONG3VGVATP3YQSMWU4PZBE3UQ,AGOAPHGD2KXRK3K6SX7ZP3BFF2DA,AH2EUYDH6AHKHEJJLXBYOEWMVDUQ,AGY6ULRZMVHPJJPB2HEISF6GHD4Q"/>
  </r>
  <r>
    <s v="B09Z6WH2N1"/>
    <x v="882"/>
    <s v="Electronics|Mobiles&amp;Accessories|MobileAccessories|D√©cor"/>
    <x v="0"/>
    <n v="95"/>
    <n v="499"/>
    <n v="0.81"/>
    <x v="5"/>
    <n v="1949"/>
    <n v="0.80961923847695394"/>
    <s v="Yes"/>
    <n v="972551"/>
    <x v="2"/>
    <n v="23.689999999999998"/>
    <s v="AG2V3QSA4MVD6RPA5UGUMYMH3PXQ,AGHIZULBQOJPXZ2EUBOVSCRTBI4A,AEFNEVSP4WMJVLBSRPH3YKKRSDWA,AFW6KM45ORMBEVYBQ4QMSGG2ODOQ,AGB2EEPBUR5MIG35HYFKQFWBDHNQ,AHXTIJOG7AQRG6AAFQC6P74S5WYQ,AHSOOVRJXP7QJTQUF6JLK3WGI3AQ,AHK2ZYSXEGSQYPDXT53GDNFSEWXA"/>
  </r>
  <r>
    <s v="B0B8ZWNR5T"/>
    <x v="883"/>
    <s v="Electronics|Mobiles&amp;Accessories|MobileAccessories|D√©cor"/>
    <x v="0"/>
    <n v="79"/>
    <n v="499"/>
    <n v="0.84"/>
    <x v="5"/>
    <n v="1949"/>
    <n v="0.84168336673346689"/>
    <s v="Yes"/>
    <n v="972551"/>
    <x v="2"/>
    <n v="23.689999999999998"/>
    <s v="AG2V3QSA4MVD6RPA5UGUMYMH3PXQ,AGHIZULBQOJPXZ2EUBOVSCRTBI4A,AEFNEVSP4WMJVLBSRPH3YKKRSDWA,AFW6KM45ORMBEVYBQ4QMSGG2ODOQ,AGB2EEPBUR5MIG35HYFKQFWBDHNQ,AHXTIJOG7AQRG6AAFQC6P74S5WYQ,AHSOOVRJXP7QJTQUF6JLK3WGI3AQ,AHK2ZYSXEGSQYPDXT53GDNFSEWXA"/>
  </r>
  <r>
    <s v="B0B31FR4Y2"/>
    <x v="884"/>
    <s v="Electronics|Headphones,Earbuds&amp;Accessories|Headphones|In-Ear"/>
    <x v="0"/>
    <n v="1999"/>
    <n v="9999"/>
    <n v="0.8"/>
    <x v="8"/>
    <n v="1986"/>
    <n v="0.80008000800080004"/>
    <s v="Yes"/>
    <n v="19858014"/>
    <x v="1"/>
    <n v="23.56"/>
    <s v="AF5VUXGXGK7JT2XRO7HGTFDQY5OA,AEIXBTPYBR47FGHAXDGUF47THVNA,AE22E2AXODSPNK3EBIHNGYS5LOSA,AHHV55IOBUA43K6OGUB6MH4SCSPA,AGJZRLTPG3LJML3KI4RAVEQ2RQDQ,AGRAVGG6YRUYTGZDEFZUUNUQO2MA,AGS2SGI5ZQ3VU6CQCOHCNJ33XQRQ,AGCI7Z2ERAGGKG4BPPEUVLXHT2FQ"/>
  </r>
  <r>
    <s v="B08CGW4GYR"/>
    <x v="885"/>
    <s v="Home&amp;Kitchen|Kitchen&amp;HomeAppliances|SmallKitchenAppliances|HandBlenders"/>
    <x v="1"/>
    <n v="375"/>
    <n v="999"/>
    <n v="0.62"/>
    <x v="11"/>
    <n v="1988"/>
    <n v="0.62462462462462465"/>
    <s v="Yes"/>
    <n v="1986012"/>
    <x v="0"/>
    <n v="23.48"/>
    <s v="AGR7UFLFQ3KUH7644ARDPSSYAZ2Q,AGMHSLSOBPJRH6RCZBNKNZ2YQY6Q,AENX4IK4CRKRAOJQOLMRH6QNCTCA,AFAW47CO7UX37TKZSGRUHIKZMATA,AHUHAGOBF67BLOQGF3C5GBFOPPYQ,AF6UFCDLC6WSCFBZE56AMTOFKNVA,AG2FFL77UFH5Y44BU4FY2FKT6YAQ,AE7Q7KWRZ7MHMTD4I63KVNQQLOGQ"/>
  </r>
  <r>
    <s v="B093QCY6YJ"/>
    <x v="886"/>
    <s v="Computers&amp;Accessories|NetworkingDevices|NetworkAdapters|WirelessUSBAdapters"/>
    <x v="2"/>
    <n v="290"/>
    <n v="349"/>
    <n v="0.17"/>
    <x v="8"/>
    <n v="1977"/>
    <n v="0.16905444126074498"/>
    <s v="No"/>
    <n v="689973"/>
    <x v="0"/>
    <n v="23.47"/>
    <s v="AFOYOG3YKIOLPTLR3RZNRGUHHEAQ,AENFRNJLSQPJICHCPKWOMUBY6RZQ,AGFJSRWCBODKCJT6UZRNZJGS7REA,AGEJSKUSIVTSJWJU7VP34MUN2TAQ,AG4MIJFPUX7ACHTA37OTFR2POWAQ,AGKBVK7XMXHCSEHT2ENTPCTVRBIA,AGGNPDA4Y5XGITWNNOOODFOYXUDA,AEUAAKEA5FFOZ66HNIUQI3OJQDQA"/>
  </r>
  <r>
    <s v="B07LFQLKFZ"/>
    <x v="887"/>
    <s v="OfficeProducts|OfficePaperProducts|Paper|Stationery|Pens,Pencils&amp;WritingSupplies|Pens&amp;Refills|LiquidInkRollerballPens"/>
    <x v="5"/>
    <n v="420"/>
    <n v="420"/>
    <n v="0"/>
    <x v="5"/>
    <n v="1926"/>
    <n v="0"/>
    <s v="No"/>
    <n v="808920"/>
    <x v="0"/>
    <n v="23.46"/>
    <s v="AG23N2Z5CVKFJZ6ZLIYU4NQTDKFA,AG2T5VLGSYCC4K6VINWC2USGSDJQ,AHZHDTTEM2NV5MW3BUGSBU63WTWQ,AGCFGQ3GOFTORIPXP5KJ7ZIB56ZA,AGZMM56YS4MIVU5GTMUXWREFS7PA,AE6IJ467G5TQ72ECC4ESEAAE2BUA,AFU3MFN7EXNXOFFXW7NUKIKIKOAA,AGQYYL7HPZZCZQXA3ZV66J6RXZTA"/>
  </r>
  <r>
    <s v="B071VMP1Z4"/>
    <x v="888"/>
    <s v="Electronics|HomeTheater,TV&amp;Video|Accessories|RemoteControls"/>
    <x v="0"/>
    <n v="399"/>
    <n v="399"/>
    <n v="0"/>
    <x v="6"/>
    <n v="1951"/>
    <n v="0"/>
    <s v="No"/>
    <n v="778449"/>
    <x v="0"/>
    <n v="23.41"/>
    <s v="AELO5I776X3QUOQZ7AEEFC565CYA,AEJNUCP6WR35MUUPR3D4P23EDVQQ,AGM52TVEKBJENHQAN4Q22ODCL5AA,AGQ55X6WU4XM455UMFRGQZ7RYEYA,AHMJ5HV6F5PZFFLBC4NQ7JCHYA6A,AGJRCXYSPMLOJNP22GLBKWRCYDYQ,AGSEKYY3BOZSIPCZ3LHAML2SOC4A,AFWGX2JJIVSYWDL5QHQ3TLM3IIDA"/>
  </r>
  <r>
    <s v="B09CMM3VGK"/>
    <x v="889"/>
    <s v="Computers&amp;Accessories|Accessories&amp;Peripherals|Cables&amp;Accessories|Cables|USBCables"/>
    <x v="2"/>
    <n v="179"/>
    <n v="499"/>
    <n v="0.64"/>
    <x v="7"/>
    <n v="1934"/>
    <n v="0.6412825651302605"/>
    <s v="Yes"/>
    <n v="965066"/>
    <x v="2"/>
    <n v="23.34"/>
    <s v="AGHYCMV7RJ5D76UEZDZJPPEUGU5Q,AGKG3U55NSBTQ4QBDCGLUGSEEICA,AEK7TJPOW2SWCHCQOA7OEGXDZPCA,AH4QNGP7K2SO6FBWTS4Y274VHV6A,AH6CX2UTCOW6LXS74QK3TCQOHRIQ,AG4T75DAKCNZ6EPYPMKBGV6J54JQ,AF4GBAADHEMI3ZLPBAIZWYWN7GJA,AGOMXFNBIQBEWLN4JDC65FDPTBDQ"/>
  </r>
  <r>
    <s v="B09CMM3VGK"/>
    <x v="889"/>
    <s v="Computers&amp;Accessories|Accessories&amp;Peripherals|Cables&amp;Accessories|Cables|USBCables"/>
    <x v="2"/>
    <n v="179"/>
    <n v="499"/>
    <n v="0.64"/>
    <x v="7"/>
    <n v="1933"/>
    <n v="0.6412825651302605"/>
    <s v="Yes"/>
    <n v="964567"/>
    <x v="2"/>
    <n v="23.33"/>
    <s v="AGHYCMV7RJ5D76UEZDZJPPEUGU5Q,AGKG3U55NSBTQ4QBDCGLUGSEEICA,AEK7TJPOW2SWCHCQOA7OEGXDZPCA,AH4QNGP7K2SO6FBWTS4Y274VHV6A,AH6CX2UTCOW6LXS74QK3TCQOHRIQ,AG4T75DAKCNZ6EPYPMKBGV6J54JQ,AF4GBAADHEMI3ZLPBAIZWYWN7GJA,AGOMXFNBIQBEWLN4JDC65FDPTBDQ"/>
  </r>
  <r>
    <s v="B00OFM6PEO"/>
    <x v="890"/>
    <s v="Computers&amp;Accessories|Accessories&amp;Peripherals|Cables&amp;Accessories|Cables|USBCables"/>
    <x v="2"/>
    <n v="299"/>
    <n v="799"/>
    <n v="0.63"/>
    <x v="2"/>
    <n v="1902"/>
    <n v="0.62578222778473092"/>
    <s v="Yes"/>
    <n v="1519698"/>
    <x v="0"/>
    <n v="23.32"/>
    <s v="AGHG6WZFWKAYCOJU6QMZHYDRE54A,AFWQNHRUPQTARC3F4UKWPQF4TRSA,AHU3VEDJKG6OTDUXLAHJRKFXZYFQ,AFT4RR5NOUV3SV4DAF4EMMD3U43A,AFWFSLAC7CL5SNIGOEERFGNG74SQ,AFGYFEYGHTS5QRQ6WTYBPJUADAMA,AGSY42AHUKI5KGZBZU3SAGJBWHQQ,AEIEQNRYFSUJ4WYXO4BTUHBCC5IA"/>
  </r>
  <r>
    <s v="B07D2NMTTV"/>
    <x v="891"/>
    <s v="Home&amp;Kitchen|Kitchen&amp;HomeAppliances|Vacuum,Cleaning&amp;Ironing|Irons,Steamers&amp;Accessories|Irons|SteamIrons"/>
    <x v="1"/>
    <n v="3199"/>
    <n v="3500"/>
    <n v="0.09"/>
    <x v="5"/>
    <n v="1899"/>
    <n v="8.5999999999999993E-2"/>
    <s v="No"/>
    <n v="6646500"/>
    <x v="1"/>
    <n v="23.189999999999998"/>
    <s v="AEUTMRODCZ5QP6FRYACICHQHJGJA,AGBAIGEU4LX4TAQQOENWMZBZCV3A,AHDSUGLHNAFKFMGKJPLS5HLJFL7Q,AHBRTDUHKMIYUZLP6W7RM4IMFV4A,AHK6Y7FOVUIRNCIYQUA4BBIKXOGA,AFH3LWABFWVDV36O4EA7EDMVB7OQ,AGK46AGUBC3MLDF3UJFYKYVXX7JA,AGZ2OFZQWKMUV5RUP367QIUEDFWQ"/>
  </r>
  <r>
    <s v="B076VQS87V"/>
    <x v="892"/>
    <s v="Home&amp;Kitchen|Kitchen&amp;HomeAppliances|Vacuum,Cleaning&amp;Ironing|Irons,Steamers&amp;Accessories|Irons|DryIrons"/>
    <x v="1"/>
    <n v="457"/>
    <n v="799"/>
    <n v="0.43"/>
    <x v="2"/>
    <n v="1868"/>
    <n v="0.42803504380475593"/>
    <s v="No"/>
    <n v="1492532"/>
    <x v="0"/>
    <n v="22.98"/>
    <s v="AEACEPNVLWUZDAPOTC4PB6YMDU4A,AH4HHPHQEEW6TGP4SIWHZPZAUM3Q,AHQOM5PWAU6KFW3HTQIT4BOV2XEQ,AERKVDGB67MRPUA7EHTNJYGY7JAA,AF6MFZXNYSO5M47G6B3UUTJAINPQ,AF2EXNHBVW22JUI2M3SOSBOLFKTA,AGIJXNFC5UX7UAPUWQCEFE2IN43A,AFU2G5BSSM76EG3V5K6ZIZ3NVIRQ"/>
  </r>
  <r>
    <s v="B0762HXMTF"/>
    <x v="893"/>
    <s v="Home&amp;Kitchen|Kitchen&amp;HomeAppliances|WaterPurifiers&amp;Accessories|WaterFilters&amp;Purifiers"/>
    <x v="1"/>
    <n v="1799"/>
    <n v="1950"/>
    <n v="0.08"/>
    <x v="6"/>
    <n v="1888"/>
    <n v="7.7435897435897433E-2"/>
    <s v="No"/>
    <n v="3681600"/>
    <x v="1"/>
    <n v="22.779999999999998"/>
    <s v="AFZBWPKSEOJ3ZXAVS7IA5QMLX6SQ,AH4H673QHNMNQEBK6XKODER4TXBA,AFF3RSHZGO4BAR2KYIOVYD3VGZVQ,AFEVGT6SALVKATPAPCZQCUOZFA4Q,AH7MEOSIJPT7Z2WMJI4ROMY3I2QA,AGLKS2YBV32Q5F36ESVSZKN7YZVA,AF3DKAW7MUAW6MB7HC4YEPY6IN3Q,AGVNDZ4Y2VJXWYSIDOP4GXJYF5DQ"/>
  </r>
  <r>
    <s v="B00KRCBA6E"/>
    <x v="894"/>
    <s v="Home&amp;Kitchen|Heating,Cooling&amp;AirQuality|RoomHeaters"/>
    <x v="1"/>
    <n v="2499"/>
    <n v="5000"/>
    <n v="0.5"/>
    <x v="4"/>
    <n v="1889"/>
    <n v="0.50019999999999998"/>
    <s v="Yes"/>
    <n v="9445000"/>
    <x v="1"/>
    <n v="22.69"/>
    <s v="AEYE6GBRAGTNWEYKWB7FR7N6TDXA,AFDEP5BAQJAZIRI4DYD3EDMU3QXQ,AHX4VILQLV2O4YDRNDB2CDINB3GQ,AEDYZS5DODYXST6PMDSAC3F5NOUQ,AFLLBLLQVZ3QSLIIGODVPUBNBBEQ,AH7CPPNFP5OSHCIZ5DOL7QFIJFGQ,AHXEZJCTKLG7GQLWYZAYJZUIO5MQ,AGVVBU3GUEICPISM53O6W5H4DZPQ"/>
  </r>
  <r>
    <s v="B0B2931FCV"/>
    <x v="895"/>
    <s v="Electronics|Headphones,Earbuds&amp;Accessories|Headphones|In-Ear"/>
    <x v="0"/>
    <n v="999"/>
    <n v="4199"/>
    <n v="0.76"/>
    <x v="9"/>
    <n v="1913"/>
    <n v="0.76208621100261964"/>
    <s v="Yes"/>
    <n v="8032687"/>
    <x v="1"/>
    <n v="22.63"/>
    <s v="AE2XBDOYDMXVHS6NWFKR363SXNEQ,AFEWNQ3WHCXFV334RKDY6TQV5F2A,AFYHSM4NZORPAYX4P6XIV3OPZE7Q,AGGJTBH2YKIJVXXHKKLZGI7BDCMA,AGZQ2GV6RFFSGSEEGZCEA55XSYKQ,AF6RMANVDWWGUPHGAQGEI523WDTA,AHUDYFZ2QJF2XQNTH6OYYHJIDGHA,AEOJR4XRHE3AQOTMVVOIESTP34IQ"/>
  </r>
  <r>
    <s v="B09NNHFSSF"/>
    <x v="896"/>
    <s v="Electronics|Cameras&amp;Photography|SecurityCameras|DomeCameras"/>
    <x v="0"/>
    <n v="1999"/>
    <n v="4700"/>
    <n v="0.56999999999999995"/>
    <x v="4"/>
    <n v="1880"/>
    <n v="0.57468085106382982"/>
    <s v="Yes"/>
    <n v="8836000"/>
    <x v="1"/>
    <n v="22.6"/>
    <s v="AEJ4BLDMPXCI2I6X5JEA52RDVWJA,AH522PPGKMDYNI7VJSVJS3PJBORQ,AGDBGZ5L5LSR7BK7VXLGKV7JJ7WA,AEYVEEU5L6MIQNKW4FGQCANJ6IIQ,AEBYPM6SOKDZXXWGVKQO6QE3KARQ,AHNBGEVBOT7Y7J4Z5AWCSDX35DNA,AE47VUN3SIUKJIBG4MYPFIOCK5XA,AEYDGBWST4L35NTPWB2CS4IRZDVQ"/>
  </r>
  <r>
    <s v="B08TTRVWKY"/>
    <x v="897"/>
    <s v="Home&amp;Kitchen|Kitchen&amp;HomeAppliances|SmallKitchenAppliances|EggBoilers"/>
    <x v="1"/>
    <n v="1099"/>
    <n v="1899"/>
    <n v="0.42"/>
    <x v="2"/>
    <n v="1811"/>
    <n v="0.42127435492364401"/>
    <s v="No"/>
    <n v="3439089"/>
    <x v="1"/>
    <n v="22.41"/>
    <s v="AH2NLR3ZG7SADP6RTRU5PDZUBKYQ,AEDHYDNNCKCAOWK442JABEE5CWLQ,AEAT6CQT34IWYKUHXFMFGRNU7Q2A,AGZ3OTE7V74KVKLKR3PS2YSCM5QQ,AHURSRZTOF3NCYIB5RPFTXSHAEQQ,AFJ4QE5S3Y4YQR2FV36TS7QDG2KQ,AFWGKSA7JKANXBJVXLCPW7NR6ICQ,AHZYN7O73FJWRPUQGZM5BEAZ3A4A"/>
  </r>
  <r>
    <s v="B08S7V8YTN"/>
    <x v="898"/>
    <s v="Home&amp;Kitchen|Kitchen&amp;HomeAppliances|SmallKitchenAppliances|EggBoilers"/>
    <x v="1"/>
    <n v="1199"/>
    <n v="3500"/>
    <n v="0.66"/>
    <x v="2"/>
    <n v="1802"/>
    <n v="0.65742857142857147"/>
    <s v="Yes"/>
    <n v="6307000"/>
    <x v="1"/>
    <n v="22.32"/>
    <s v="AH3B5DMNZY5TWDFIRV76LBCK7BOA,AG2CU4JHAZYEWQCC7KV4KBLYDT4Q,AHT2V4MYATE6F4S62WMMNUAFTA6A,AHJU5CZJ7KQTPDEKA2URK6YC573A,AHVIOH2Z7CKWOZFK6ILKPPWOAUEQ,AFXJHAXEGOGYVUKP4HIERLJCGSRQ,AEATMWNUKI5O67DEVGKUJBZDATIA,AEJVMKYFUBDOVBR6ZEUPKQMWCV2Q"/>
  </r>
  <r>
    <s v="B0B1NX6JTN"/>
    <x v="899"/>
    <s v="Electronics|Mobiles&amp;Accessories|MobileAccessories|Cases&amp;Covers|BasicCases"/>
    <x v="0"/>
    <n v="1599"/>
    <n v="2599"/>
    <n v="0.38"/>
    <x v="2"/>
    <n v="1801"/>
    <n v="0.38476337052712584"/>
    <s v="No"/>
    <n v="4680799"/>
    <x v="1"/>
    <n v="22.310000000000002"/>
    <s v="AHROIYVXUABAGL5GUFHMEZK3WQQA,AF4VIP5F264O5O2GKFZICPZ52E7Q,AH5ZOJA5RWLFQL3XE3GPOEXYDENQ,AHM5SJCQQWFMCWZ5776MEZGW5VWQ,AE7NBFOB3OSILKUH2JW5D2E26VFA,AG3DYTM7NUZADEFMPATX4TTIKH6A,AFGEXNVVJZMM7UZDPN6EBCUWSQNQ,AFZZGR3USTVT3SLKK2EJHBPJI7XA"/>
  </r>
  <r>
    <s v="B07TTSS5MP"/>
    <x v="900"/>
    <s v="Home&amp;Kitchen|Kitchen&amp;HomeAppliances|SmallKitchenAppliances|MixerGrinders"/>
    <x v="1"/>
    <n v="1799"/>
    <n v="3299"/>
    <n v="0.45"/>
    <x v="4"/>
    <n v="1846"/>
    <n v="0.45468323734464988"/>
    <s v="No"/>
    <n v="6089954"/>
    <x v="1"/>
    <n v="22.26"/>
    <s v="AG7YXM3CTKIWDRFUWCMM5KGHAP3Q,AHAB4O4T3BB2LJCQJ2IULLRC2ELA,AFY3BGO4YZABQCIIIVYMRYDQ3QWQ,AGQHA7FMMURNYMQ2SM2LJV372TTQ,AFFD52Y7MQO7ET2RYGACLHCZTRTA,AGPWQPY5N7CBNPKJ3RLDSLUWKOOQ,AH6WHKS34WZIDXRKN3YKSRQCBLEQ,AFXIU2GNQU5FDRWNQR2RKY5NBG6A"/>
  </r>
  <r>
    <s v="B08GM5S4CQ"/>
    <x v="901"/>
    <s v="Home&amp;Kitchen|Heating,Cooling&amp;AirQuality|WaterHeaters&amp;Geysers|StorageWaterHeaters"/>
    <x v="1"/>
    <n v="6990"/>
    <n v="14290"/>
    <n v="0.51"/>
    <x v="0"/>
    <n v="1771"/>
    <n v="0.51084674597620716"/>
    <s v="Yes"/>
    <n v="25307590"/>
    <x v="1"/>
    <n v="22.11"/>
    <s v="AGUM6DLWGQ2LOM4MCKXEXKBXHXCQ,AELFZZK6GYFN3YA6TUYCQI7RO7RQ,AHYHEG5TPFHDT5P2H6KWCNRKVFAA,AEYMIOYCCMY52ONMPWEMCFKTAP7Q,AGXKXAGLG7HR6EMQAEEQBJNKAHBA,AGS2YBMKNMGOX72U5CWAN4H4IKEA,AEINPEPKMQYXLTEYJ5H2AOGO3YSQ,AHMCRTWOJAUGPXCEW6BDOCJ44YFA"/>
  </r>
  <r>
    <s v="B08RZ5K9YH"/>
    <x v="902"/>
    <s v="Electronics|Mobiles&amp;Accessories|MobileAccessories|Chargers|WallChargers"/>
    <x v="0"/>
    <n v="999"/>
    <n v="1999"/>
    <n v="0.5"/>
    <x v="2"/>
    <n v="1777"/>
    <n v="0.5002501250625313"/>
    <s v="Yes"/>
    <n v="3552223"/>
    <x v="1"/>
    <n v="22.07"/>
    <s v="AEJKUZQM36XSQ4JKVC4UBWE5YJJA,AGQWUC553PFV7YGNWOJPLCHRBIVA,AH6U3UC6OTD65UGQF6RMHGEE4UPA,AEG5SODTEGYP3IUXIGCGFJBG4W4Q,AH2EAMUTPTX7PVUNPFYL4RO6DQEQ,AFO7YXLQXSGY3DH6FMRQW2AZCOHA,AGIMUNQKIQNNE3SPFKQ7LZIWGWPA,AE3NK5I2NAFOPARL2APH27FP3HBQ"/>
  </r>
  <r>
    <s v="B0BM4KTNL1"/>
    <x v="903"/>
    <s v="Home&amp;Kitchen|Kitchen&amp;HomeAppliances|SmallKitchenAppliances|HandBlenders"/>
    <x v="1"/>
    <n v="699"/>
    <n v="1599"/>
    <n v="0.56000000000000005"/>
    <x v="15"/>
    <n v="1729"/>
    <n v="0.56285178236397748"/>
    <s v="Yes"/>
    <n v="2764671"/>
    <x v="1"/>
    <n v="21.99"/>
    <s v="AGMHHTX7GPWHZAUTEYQOFEEDFMDQ,AEJJGJQCIEPL3ZBNULVUVLVKOYXQ,AE4OWRO7RHZKT3HIJCC6NFJLVADQ,AFNKAJQG5UVDCWBGEMKQPVUCML5A,AFPC2CK5YPZDPLO3ETPC5XMMYIGQ,AGYWGDEV2VA2GXFIOTTX545DCUMQ"/>
  </r>
  <r>
    <s v="B09ZPL5VYM"/>
    <x v="904"/>
    <s v="Electronics|Mobiles&amp;Accessories|MobileAccessories|Stands"/>
    <x v="0"/>
    <n v="199"/>
    <n v="499"/>
    <n v="0.6"/>
    <x v="1"/>
    <n v="1786"/>
    <n v="0.60120240480961928"/>
    <s v="Yes"/>
    <n v="891214"/>
    <x v="2"/>
    <n v="21.96"/>
    <s v="AF535RV7I3GDWBJZWB7HOLHYAUFA,AENGUPOM2EDK3DTX7BZUWYKZIDJA,AFDSO2WPP2FVD5GLVREORVV23VNA,AG36G3XPHERLKRDG7XYQ2IWJWPIQ,AFZYCNGGJWPEVKRYOBQCJFBFPF2A,AFRJUP6OCPKPDASMS3ZF4CXWXCXA,AEW2RGBB7GXPNUGFBMKMK4OKGE7Q,AEGZCGGDNS4ZRNPG3CDULRVB5Z5A"/>
  </r>
  <r>
    <s v="B097R4D42G"/>
    <x v="905"/>
    <s v="Home&amp;Kitchen|Heating,Cooling&amp;AirQuality|WaterHeaters&amp;Geysers|StorageWaterHeaters"/>
    <x v="1"/>
    <n v="4999"/>
    <n v="9650"/>
    <n v="0.48"/>
    <x v="5"/>
    <n v="1772"/>
    <n v="0.48196891191709845"/>
    <s v="No"/>
    <n v="17099800"/>
    <x v="1"/>
    <n v="21.919999999999998"/>
    <s v="AFK6D62HRZSHP5W3DE5QGYUYJQEA,AHRFERCLTLB3ZDZ7HP7ZK7C47NRQ,AFBEN3XNJW575CUUZZVH57LJNXKA,AFUGJHXELHJPICD2XOZKM5LYI2PQ,AFUWAPZHIONWGZH6JSHBSMRX7B5Q,AHV5QA3S6VRKZVGXSXDQJUS4VMIQ,AEC7I37QEPNKZBAK62I4W32FSVBA,AGYE2FH2QXPNLL3DEMCGVQ3HCLDA"/>
  </r>
  <r>
    <s v="B09RWZRCP1"/>
    <x v="906"/>
    <s v="Computers&amp;Accessories|Accessories&amp;Peripherals|Cables&amp;Accessories|Cables|USBCables"/>
    <x v="2"/>
    <n v="399"/>
    <n v="999"/>
    <n v="0.6"/>
    <x v="1"/>
    <n v="1780"/>
    <n v="0.60060060060060061"/>
    <s v="Yes"/>
    <n v="1778220"/>
    <x v="0"/>
    <n v="21.9"/>
    <s v="AFJVYK4FXVGRSTSLGVUE5JGB2NVA,AEVJIJSEUXPBRKOQ2PB4JNBUTFRA,AGRLDCPA7VJZZTV4GUIODVQ3DTHA,AEUDATTJUCKFQ5ETVLUU57ZZ3XXQ,AEGR6ZYWXPEZWM7JUEBWQHAOPS2A,AEETOHX32FYDRI6SIAW7L76Q2NHQ,AELSOXQRZBOFSSY4HJUR4Y7ASQBA,AFJ6ALITTDOSUNPSFLRGDVIAEWBQ"/>
  </r>
  <r>
    <s v="B09RX1FK54"/>
    <x v="907"/>
    <s v="Computers&amp;Accessories|Accessories&amp;Peripherals|Cables&amp;Accessories|Cables|USBCables"/>
    <x v="2"/>
    <n v="399"/>
    <n v="999"/>
    <n v="0.6"/>
    <x v="1"/>
    <n v="1780"/>
    <n v="0.60060060060060061"/>
    <s v="Yes"/>
    <n v="1778220"/>
    <x v="0"/>
    <n v="21.9"/>
    <s v="AFJVYK4FXVGRSTSLGVUE5JGB2NVA,AEVJIJSEUXPBRKOQ2PB4JNBUTFRA,AGRLDCPA7VJZZTV4GUIODVQ3DTHA,AEUDATTJUCKFQ5ETVLUU57ZZ3XXQ,AEGR6ZYWXPEZWM7JUEBWQHAOPS2A,AEETOHX32FYDRI6SIAW7L76Q2NHQ,AELSOXQRZBOFSSY4HJUR4Y7ASQBA,AFJ6ALITTDOSUNPSFLRGDVIAEWBQ"/>
  </r>
  <r>
    <s v="B09GFN8WZL"/>
    <x v="908"/>
    <s v="Computers&amp;Accessories|Accessories&amp;Peripherals|Keyboards,Mice&amp;InputDevices|GraphicTablets"/>
    <x v="2"/>
    <n v="378"/>
    <n v="999"/>
    <n v="0.62"/>
    <x v="1"/>
    <n v="1779"/>
    <n v="0.6216216216216216"/>
    <s v="Yes"/>
    <n v="1777221"/>
    <x v="0"/>
    <n v="21.89"/>
    <s v="AGMR74PGVNG5IU7X25GJGDAT63TA,AFZHVPBS7NVVW2M7U4TXWIQBRKAQ,AHOARBR5RTZEZWDSDTRGIBNM7TJA,AH3PPZMEFKEJLVVCX3FZ264SEY4Q,AHAFEMDFYHJDWIR4CF4JD3HIA6ZA,AHOQRYDRLIO5O3MPE76LHWANC7EA,AFANGSCZERSUTYMODCZNYRH7NL4Q,AFBIER33V2UVWGHQNBRTHEVLIW6A"/>
  </r>
  <r>
    <s v="B07B5XJ572"/>
    <x v="909"/>
    <s v="Home&amp;Kitchen|Kitchen&amp;HomeAppliances|SmallKitchenAppliances|Kettles&amp;HotWaterDispensers|ElectricKettles"/>
    <x v="1"/>
    <n v="1456"/>
    <n v="3190"/>
    <n v="0.54"/>
    <x v="1"/>
    <n v="1776"/>
    <n v="0.54357366771159876"/>
    <s v="Yes"/>
    <n v="5665440"/>
    <x v="1"/>
    <n v="21.86"/>
    <s v="AF6I3MZF3P2HMDTVRZR77JNTYUCQ,AFEXRCHGLYKM5ZGHJBVX6L5VIOXA,AGVUL37HNVQISEF42ENXXXXMDPRA,AGLL2HRMUMQ5JRZ7Q7DPQLM2MIEQ,AGQQKGDKYF7X7I4LCCCA52XMHQ7A,AEFAWUMPU4OZI76XQ37T5D7JHLEQ,AGXJMJ3ZVCCFNNCTGL4JX2FYEKWA,AHFQU7X3BLUNYBPNEBVXRU7U5QPA"/>
  </r>
  <r>
    <s v="B0B12K5BPM"/>
    <x v="910"/>
    <s v="Electronics|HomeAudio|Speakers|BluetoothSpeakers"/>
    <x v="0"/>
    <n v="1049"/>
    <n v="2299"/>
    <n v="0.54"/>
    <x v="6"/>
    <n v="1779"/>
    <n v="0.54371465854719447"/>
    <s v="Yes"/>
    <n v="4089921"/>
    <x v="1"/>
    <n v="21.689999999999998"/>
    <s v="AHUXD3GCY22BRMQLWN5ZEB3TGGAA,AEPHHPGRU3LZVJ3GOQ6HX5WSLUJQ,AHXQZN3N55YAWSIZRNKHRWEQ5XZA,AGKQIHXOMAM6DN7XIUVFFHL554LQ,AF76YQ4VNWMTEZXSFQDAICDLYFXQ,AHHF6TY4V2LICXXBWSKTTCUWRGAA,AE3Y3RIVJMUAJO2ABMM6V7I5V7QQ,AFGC6EORGDR3Y2COS4G5WRLHLPNQ"/>
  </r>
  <r>
    <s v="B082KVTRW8"/>
    <x v="911"/>
    <s v="Home&amp;Kitchen|Kitchen&amp;HomeAppliances|SmallKitchenAppliances|Kettles&amp;HotWaterDispensers|Kettle&amp;ToasterSets"/>
    <x v="1"/>
    <n v="1199"/>
    <n v="1900"/>
    <n v="0.37"/>
    <x v="7"/>
    <n v="1765"/>
    <n v="0.36894736842105263"/>
    <s v="No"/>
    <n v="3353500"/>
    <x v="1"/>
    <n v="21.65"/>
    <s v="AHI2TJYEOS5WZ2OAP2BRD5PPXNCQ,AFMYS642XYLUBTRFG3M5W474FBPQ,AFIO2L3EQ43TI3JBLPVTOWZRSKWA,AHHXKLOSVKPZHXOWB4PLM7R6ZYIA,AFRDQYFHWWRO4YINJENRFBYPJFZA,AEZRHWLY6RHJXAXMNX3JRNQTYDRA,AFOLEZNNCN3OUSHBBIVMIVW2G4JA,AEBGGTLXDNNFGOIHCQYCGF2AOL3A"/>
  </r>
  <r>
    <s v="B07VVXJ2P5"/>
    <x v="912"/>
    <s v="Electronics|HomeTheater,TV&amp;Video|Accessories|TVMounts,Stands&amp;Turntables|TVWall&amp;CeilingMounts"/>
    <x v="0"/>
    <n v="96"/>
    <n v="399"/>
    <n v="0.76"/>
    <x v="11"/>
    <n v="1796"/>
    <n v="0.75939849624060152"/>
    <s v="Yes"/>
    <n v="716604"/>
    <x v="2"/>
    <n v="21.560000000000002"/>
    <s v="AECWBGFECHOEYECHQGPMWRYNKHYQ,AGIWNT5SLEHW7HVLBDY6H32XJ45Q,AECOFAMXWUJ62CI4VQJU5W7NVTZA,AHFBQWP65RDAIAOAYV35FWWX2G5Q,AHCM6KUAHF5H7Q67KH4KOCVDTVQA,AFABD2LOIXHYSDVJ7SQSDEH2MXLA,AEEIGWJVASSHYBL4QVIVIRRLJHKQ,AELPNPI6Q3WXYTFZ3FYVTQCHIV5A"/>
  </r>
  <r>
    <s v="B08XXF5V6G"/>
    <x v="913"/>
    <s v="Electronics|HomeTheater,TV&amp;Video|Televisions|SmartTelevisions"/>
    <x v="0"/>
    <n v="29999"/>
    <n v="50999"/>
    <n v="0.41"/>
    <x v="0"/>
    <n v="1712"/>
    <n v="0.41177277985842858"/>
    <s v="No"/>
    <n v="87310288"/>
    <x v="1"/>
    <n v="21.520000000000003"/>
    <s v="AESPOE5Z2FMNU577LDO7HKJCEDOA,AGMOIJFKHOE7RTSMQPHKM5AO7EPQ,AG5LV4HJ776YMIPUAONDNCHP4VKQ,AFV5EVUA4PJBMGHSXA52AUFPNYFQ,AFHFWBZJFIRZ46VUYROTK4I27C3A,AGFJLPZONY6JLPA2KQ4VNSB23XAA,AHEUTDIM7FTWKGYKMVGV5M5DK66A,AFRR3XZWCZR62FMNGFE563EFHFUA"/>
  </r>
  <r>
    <s v="B08J7VCT12"/>
    <x v="914"/>
    <s v="Home&amp;Kitchen|Kitchen&amp;HomeAppliances|Vacuum,Cleaning&amp;Ironing|Vacuums&amp;FloorCare|Vacuums|HandheldVacuums"/>
    <x v="1"/>
    <n v="6999"/>
    <n v="14999"/>
    <n v="0.53"/>
    <x v="1"/>
    <n v="1728"/>
    <n v="0.53336889125941733"/>
    <s v="Yes"/>
    <n v="25918272"/>
    <x v="1"/>
    <n v="21.380000000000003"/>
    <s v="AFUZ26ZD32I23WLX6MO6UUGYB6VQ,AHEDAEYXIZIPVLI6HSDRKIGYILCA,AGLZDJ2IQJQNA35JJLQ2VOEJAR3A,AECF2E7SAWWCGKCIE7DVMFMDT24Q,AHASPHQK4TSXX66FVFKWC4GWSUZQ,AE5W7W53GHU7VOQE7ITNRK2TS3WQ,AGGQUNYVRJSUMBI556ZU7NFVAV3A,AFDS6AED2AIE46CPX2A2QTGIH2VA"/>
  </r>
  <r>
    <s v="B09KH58JZR"/>
    <x v="915"/>
    <s v="Computers&amp;Accessories|Accessories&amp;Peripherals|Cables&amp;Accessories|Cables|USBCables"/>
    <x v="2"/>
    <n v="210"/>
    <n v="399"/>
    <n v="0.47"/>
    <x v="1"/>
    <n v="1717"/>
    <n v="0.47368421052631576"/>
    <s v="No"/>
    <n v="685083"/>
    <x v="0"/>
    <n v="21.270000000000003"/>
    <s v="AGNRJFR7GTAKNDLEQNVGQMRVURVQ,AGKFJL7J7K55WKEOE2PSU5WEXEAA,AFDHJS4AKUMVMWYEP5HW33C5NQHQ,AHA46ZPX4RCAEYAPE2XW7RQES5IA,AH4LJDHSBLPNJYLQGQ53EQ6DBVZA,AFHWTIWTNOD6HUF5VGHUIVQB3VKA,AGM6RW6V2RSFD5F6ILCN44YX4Y7Q,AHIMDVA5GYWGVLVSZBG3ZFVKF5VA"/>
  </r>
  <r>
    <s v="B009P2LITG"/>
    <x v="916"/>
    <s v="Home&amp;Kitchen|Heating,Cooling&amp;AirQuality|RoomHeaters|ElectricHeaters"/>
    <x v="1"/>
    <n v="2169"/>
    <n v="3279"/>
    <n v="0.34"/>
    <x v="1"/>
    <n v="1716"/>
    <n v="0.33851784080512354"/>
    <s v="No"/>
    <n v="5626764"/>
    <x v="1"/>
    <n v="21.259999999999998"/>
    <s v="AHLQSFOZ3EHRPTEANJF2JUZUQOQQ,AE6GK7TE4UWNKQMMTNWZ5I4L3RZQ,AGQKNP62ZU4IIJVBGVQ4S2BHBEMQ,AEWL5IJ4W6YAUMCDNECFRYNWASCA,AEUCHG5CIMXJSL6RFYR2R7VY3IEA,AHI5OWQHLQO2GNR2KBIOFRAPK4LQ,AGGAKSKSFU6ZLBA6RL55HZDB3EVQ,AE6GVJU7FTFYSAV3VRKLJMZJ5PFQ"/>
  </r>
  <r>
    <s v="B086PXQ2R4"/>
    <x v="917"/>
    <s v="OfficeProducts|OfficePaperProducts|Paper|Stationery|Notebooks,WritingPads&amp;Diaries|CompositionNotebooks"/>
    <x v="5"/>
    <n v="165"/>
    <n v="165"/>
    <n v="0"/>
    <x v="3"/>
    <n v="1674"/>
    <n v="0"/>
    <s v="No"/>
    <n v="276210"/>
    <x v="2"/>
    <n v="21.24"/>
    <s v="AGFI7QAP24WKYIKSVOKOI6AH5QWQ,AE3OLFD74JMTB3BH445H4VU2KR4Q,AHVSB2RAFNPMGZEKR7Y5SW6XN3PA,AHP7DRD4MLKSHBJGYJWJFEVRA6LA,AHPINNJOLXOPGJXN2Y6S5NVCW6JA,AGFPOSNBSZEQER27XB5IHLWGJL3A,AGW6CYJRLVAP5TGYYDZ5CD4CTYXQ,AFEIC7ACC5JILEDYC52PZLVKB4QA"/>
  </r>
  <r>
    <s v="B09FFK1PQG"/>
    <x v="918"/>
    <s v="Electronics|Mobiles&amp;Accessories|MobileAccessories|Chargers|AutomobileChargers"/>
    <x v="0"/>
    <n v="873"/>
    <n v="1699"/>
    <n v="0.49"/>
    <x v="0"/>
    <n v="1680"/>
    <n v="0.48616833431430251"/>
    <s v="No"/>
    <n v="2854320"/>
    <x v="1"/>
    <n v="21.200000000000003"/>
    <s v="AHPBU5B6HIJJUIPIX6GIPYKPNZ3A,AGTIGA6CWGOALBOCA5TMGUUDSPPQ,AFOYNH6UHFBRCWDLEY5GKAX2BGKQ,AEYCQ3TR2DE6XHPGHBNF5EW6KUDQ,AG7HMNN4W6OF7QVRDK3MKTR6DY7Q,AFWUBPDUKGCKVGAIFGZ6WMR6EJ6A,AHCAUACHVKPTT5MN5NGYZW4HLH4Q,AHIQOWYOEAPXFI3GJMNRV4Q7BJUQ"/>
  </r>
  <r>
    <s v="B08YD264ZS"/>
    <x v="919"/>
    <s v="Computers&amp;Accessories|Accessories&amp;Peripherals|LaptopAccessories|Lapdesks"/>
    <x v="2"/>
    <n v="999"/>
    <n v="2499"/>
    <n v="0.6"/>
    <x v="2"/>
    <n v="1690"/>
    <n v="0.60024009603841533"/>
    <s v="Yes"/>
    <n v="4223310"/>
    <x v="1"/>
    <n v="21.2"/>
    <s v="AHXVJ4RECEDVRCX2R7BYOMRO7KJQ,AEUNZGZ7IQFCJEFHU647HB57FC2Q,AEUWYI55HVW2GO4GRLWK4PWCTPLQ,AEDRDM7OTIWIAOWELAEAITODC4EA,AEDZ4OLR66LZO57XWMR6F43K736A,AEIXRXVWCR62IELG44BI5F7ZZUSQ,AFMCGE5U34NNKT2AGRY5TPX4OHKQ,AEFVX5GYQ6Y5MQSA25IP2FM2ZKTA"/>
  </r>
  <r>
    <s v="B08WKCTFF3"/>
    <x v="920"/>
    <s v="Computers&amp;Accessories|Accessories&amp;Peripherals|LaptopAccessories|Lapdesks"/>
    <x v="2"/>
    <n v="899"/>
    <n v="1999"/>
    <n v="0.55000000000000004"/>
    <x v="0"/>
    <n v="1667"/>
    <n v="0.55027513756878443"/>
    <s v="Yes"/>
    <n v="3332333"/>
    <x v="1"/>
    <n v="21.07"/>
    <s v="AHMBY2YCZ6C6D5ZPODSHKAMFGXJQ,AG3O6DYHU7RR4V2YEZCO42RILNPA,AFZVM6YEGV5SQ2KKZFMEJZ25NKQA,AF77N36Z4TV2XEXVZL25HASNQP4A,AF5KHBJBXENJYBREN6IA25CAEGWQ,AG36M6YGRB65XEJ4LMC2U77FR76A,AEVCX7TC4UG5RDTPZTYNHJB5F3RQ,AH3VJYYQHPSF6ZL66EW2AX25XSDA"/>
  </r>
  <r>
    <s v="B0B21XL94T"/>
    <x v="921"/>
    <s v="Electronics|HomeTheater,TV&amp;Video|Televisions|SmartTelevisions"/>
    <x v="0"/>
    <n v="21990"/>
    <n v="34990"/>
    <n v="0.37"/>
    <x v="2"/>
    <n v="1657"/>
    <n v="0.37153472420691624"/>
    <s v="No"/>
    <n v="57978430"/>
    <x v="1"/>
    <n v="20.87"/>
    <s v="AHFLHYGGLNAPDY7RTZ4NA4OFL22Q,AGXV2Y3T7XYMFK2FO267NVT45SAA,AH3JOYTPESFXSHHS4NH7Q3IUV7XA,AGDGRZRK4YI6KTKSMMU5CLNPQG5Q,AHS3SCERDRS52VXFXJPAQ4CGKGBQ,AEYK3URMJKPW7BVYYOM62ZM7VGCQ,AESHMIQQSCBU4R44OBSD2UGIZEUQ,AFUVXBNSNS67SWSMSPANIXHTHI6A"/>
  </r>
  <r>
    <s v="B09KPXTZXN"/>
    <x v="922"/>
    <s v="Home&amp;Kitchen|Kitchen&amp;HomeAppliances|SmallKitchenAppliances|MiniFoodProcessors&amp;Choppers"/>
    <x v="1"/>
    <n v="949"/>
    <n v="1999"/>
    <n v="0.53"/>
    <x v="7"/>
    <n v="1679"/>
    <n v="0.52526263131565787"/>
    <s v="Yes"/>
    <n v="3356321"/>
    <x v="1"/>
    <n v="20.79"/>
    <s v="AHIJVXU2LMW6UBF6VPT4BGMBMYBA,AHFBBCPDGNSDA2ERIF6KEXOXR2GA,AF6CX2IKLSKGPKRPN6IPOSRFH3WQ,AH57KN6LIRGA4AESSXBDXN4IWTWQ,AEOON2BAPI6B52PB6LYJYVT2POFA,AHDV77DE22MRWM57ZJRUBXEH6TXQ,AGVD7QW2HRVYJ2J7LX4RXHRQKYWA,AFBWCVS4ZG4JQ7GII3KFL76SMBMA"/>
  </r>
  <r>
    <s v="B09163Q5CD"/>
    <x v="923"/>
    <s v="Computers&amp;Accessories|Accessories&amp;Peripherals|USBHubs"/>
    <x v="2"/>
    <n v="1187"/>
    <n v="1929"/>
    <n v="0.38"/>
    <x v="1"/>
    <n v="1662"/>
    <n v="0.38465526179367548"/>
    <s v="No"/>
    <n v="3205998"/>
    <x v="1"/>
    <n v="20.72"/>
    <s v="AEKIHWXMZFS67F2COXCDUERH5PXQ,AEEOKIYMOYNGBWPWP3FJDCRYUCMQ,AFSV27BUBBO4RXKL2XTBKTIPEOSA,AER7VVMGX6M6QAMBZFMCQ6A7MZAA,AE5GTUXFCCPSGKHOEKPPBZXXFH3A,AE23WGYTUMB5R6JJMBU4V43JIW7Q,AFNMQJFHA6ZOCOGA7SINBVYAUIPQ,AEXW3VTOJOMHJUJV5ZQILFLJYNQQ"/>
  </r>
  <r>
    <s v="B07MP21WJD"/>
    <x v="924"/>
    <s v="Home&amp;Kitchen|Kitchen&amp;HomeAppliances|Vacuum,Cleaning&amp;Ironing|Irons,Steamers&amp;Accessories|LintShavers"/>
    <x v="1"/>
    <n v="245"/>
    <n v="299"/>
    <n v="0.18"/>
    <x v="1"/>
    <n v="1660"/>
    <n v="0.1806020066889632"/>
    <s v="No"/>
    <n v="496340"/>
    <x v="0"/>
    <n v="20.700000000000003"/>
    <s v="AGOUMGTCVOVNACJWHOI6QXEOFWFQ,AHWVKXF3D6CW6INGFKC4BMWAICWA,AFLFHQMJXDKP4FNRZVNDLBCI7ULA,AEMLU5KFMLIGZH36SO3PT2DLHDPQ,AHD2YKTU2NGV7WIT2AMZ5KGUCI5A,AE6HP365WCXNFAUQETWLZ5AW2KEA,AHU3ZRGSY6NBCQLHHKYG4BWGN46A,AHQI663PWIM6UA3UZUE352TAEJSA"/>
  </r>
  <r>
    <s v="B08LVVTGZK"/>
    <x v="925"/>
    <s v="Home&amp;Kitchen|Kitchen&amp;HomeAppliances|SmallKitchenAppliances|SandwichMakers"/>
    <x v="1"/>
    <n v="929"/>
    <n v="1300"/>
    <n v="0.28999999999999998"/>
    <x v="6"/>
    <n v="1672"/>
    <n v="0.2853846153846154"/>
    <s v="No"/>
    <n v="2173600"/>
    <x v="1"/>
    <n v="20.619999999999997"/>
    <s v="AGLUHXCJJDHZGCCQWBKUF7NAKL3A,AEE4VC52GEZBJ62O6SCO43EWMT6A,AFOQTS7SC5AGY5QHWAOGODRYPSYQ,AEDWSW43DK26XB4AM4TRHLPEJ3HQ,AEUFRVIZEZ32IEDWOE3KGCZXPRKQ,AGXY2N4QLW5M2KWTEAYKQSRBLOIQ,AFCWPBRLAMVOA6L27EPNMTLS3IYQ,AEJEWDZIQ3OTE47W62ZJ2HFOLRZQ"/>
  </r>
  <r>
    <s v="B09CKSYBLR"/>
    <x v="926"/>
    <s v="Home&amp;Kitchen|Kitchen&amp;HomeAppliances|SmallKitchenAppliances|MiniFoodProcessors&amp;Choppers"/>
    <x v="1"/>
    <n v="999"/>
    <n v="1499"/>
    <n v="0.33"/>
    <x v="1"/>
    <n v="1646"/>
    <n v="0.33355570380253502"/>
    <s v="No"/>
    <n v="2467354"/>
    <x v="1"/>
    <n v="20.560000000000002"/>
    <s v="AEPRNLSE43UGWKAMTLIKPM2LEAMQ,AFGL2BJQXPTK64ZAMF54LVNZLLHQ,AFUKBGJHIZMXQXXSS4NYJIPV3E7A,AGFCNG7LPSXN2MSETPNUJX2DSGIA,AFNR7QJV4DOLLVM6ANOVMOJSBOSQ,AF3FRLNJCF23ANLTKX2GRWHJXGDQ,AFVHA7F6WGALC7CX3ALHQUYOAYNA,AFDKFR5OJZXCDJRUZ44JVGWD7SIA"/>
  </r>
  <r>
    <s v="B07Q4NJQC5"/>
    <x v="927"/>
    <s v="Home&amp;Kitchen|Kitchen&amp;HomeAppliances|SmallKitchenAppliances|DigitalKitchenScales"/>
    <x v="1"/>
    <n v="295"/>
    <n v="599"/>
    <n v="0.51"/>
    <x v="7"/>
    <n v="1644"/>
    <n v="0.50751252086811349"/>
    <s v="Yes"/>
    <n v="984756"/>
    <x v="0"/>
    <n v="20.440000000000001"/>
    <s v="AGMYSLV6NNOAYES25JDTJPCZY47A,AG3Z5IUUFOD24P2S22VMAWPT7TSQ,AHJNMSXBXPENCCR5EVJ63LGMQG2A,AFGN7L5DTGD5IJJ5VQ4IY7G2J35A,AGH7NWRR5Q37GMEIR26FKOLJADBA,AH4B45HPRXTJ5B5FX3WZKJ7K4FSA,AFDPHEAIYTD7MJ4LF7OK6ODJZ5KA,AETMASW5U6WCMX7VZA6DVRGR3WTA"/>
  </r>
  <r>
    <s v="B0B9959XF3"/>
    <x v="928"/>
    <s v="Electronics|HomeTheater,TV&amp;Video|Televisions|SmartTelevisions"/>
    <x v="0"/>
    <n v="12499"/>
    <n v="22990"/>
    <n v="0.46"/>
    <x v="2"/>
    <n v="1611"/>
    <n v="0.45632883862548934"/>
    <s v="No"/>
    <n v="37036890"/>
    <x v="1"/>
    <n v="20.41"/>
    <s v="AEJGEJAGW7MDJMBVY7KB7KBKIYYQ,AEWP2ARX3R62X4MJMBO4JOPOMU7A,AHH2JUMVFGEUJXW5SFUOAIRZBVJQ,AEB5LUPJLVMRBV2DQYWOLGIC2OXQ,AEJXPNJR72TG3IKARG3ZCXGKY3UA,AFTIMMFTREPXAX7JBY4O4JOW7MSQ,AFRT52TVMDMKOXEASI2BPC7TACFA,AEDPXMYWKEF2FFU4P7JUPNRVWU3A"/>
  </r>
  <r>
    <s v="B0B997FBZT"/>
    <x v="929"/>
    <s v="Electronics|HomeTheater,TV&amp;Video|Televisions|SmartTelevisions"/>
    <x v="0"/>
    <n v="35999"/>
    <n v="49990"/>
    <n v="0.28000000000000003"/>
    <x v="2"/>
    <n v="1611"/>
    <n v="0.27987597519503898"/>
    <s v="No"/>
    <n v="80533890"/>
    <x v="1"/>
    <n v="20.41"/>
    <s v="AEJGEJAGW7MDJMBVY7KB7KBKIYYQ,AEWP2ARX3R62X4MJMBO4JOPOMU7A,AHH2JUMVFGEUJXW5SFUOAIRZBVJQ,AEB5LUPJLVMRBV2DQYWOLGIC2OXQ,AEJXPNJR72TG3IKARG3ZCXGKY3UA,AFTIMMFTREPXAX7JBY4O4JOW7MSQ,AFRT52TVMDMKOXEASI2BPC7TACFA,AEDPXMYWKEF2FFU4P7JUPNRVWU3A"/>
  </r>
  <r>
    <s v="B082ZQ4479"/>
    <x v="930"/>
    <s v="Home&amp;Kitchen|Kitchen&amp;HomeAppliances|SmallKitchenAppliances|Mills&amp;Grinders|WetGrinders"/>
    <x v="1"/>
    <n v="3710"/>
    <n v="4330"/>
    <n v="0.14000000000000001"/>
    <x v="8"/>
    <n v="1662"/>
    <n v="0.14318706697459585"/>
    <s v="No"/>
    <n v="7196460"/>
    <x v="1"/>
    <n v="20.32"/>
    <s v="AHWEG7FHG5CEE2TMD524HYGNU32Q,AGYUMZDNBIOODZYCN4GHMJ3F44VA,AEJM34LROKAFVQ432EM4D4JLSOQA,AF5W2TAYXQ3FWMTFIEHR6R2NOCKA,AFH5ZUO3KMVT2SYS6CNMMXZA4SZQ,AH2KFGXW374DTI6UT4U7V3NFJRQA,AFMR44UPPEJS3KH7CZZTLBGUY7RQ,AFUSIVMKLXOVGMV7AEF5FRQGLJHA"/>
  </r>
  <r>
    <s v="B0B296NTFV"/>
    <x v="931"/>
    <s v="Computers&amp;Accessories|Accessories&amp;Peripherals|Keyboards,Mice&amp;InputDevices|Mice"/>
    <x v="2"/>
    <n v="299"/>
    <n v="599"/>
    <n v="0.5"/>
    <x v="1"/>
    <n v="1597"/>
    <n v="0.5008347245409015"/>
    <s v="Yes"/>
    <n v="956603"/>
    <x v="0"/>
    <n v="20.07"/>
    <s v="AGORBC2ADNWTLGRWKCZRO7GOG7RQ,AHW6N3FDZXLXEEXO53Q3SMVFLCDA,AFLGGMV4SBRWIXXHBCHESRA5WMVQ,AHXAAOXPYBOJOTHOOTDEEPQJ7FVQ,AFNROTTTTJQQPZPRJWWPSPBEPVQQ,AHKEHV7YSGK2ZCMEUQYS6LJNURKA,AEFXAZ2UATTLLEZX44V5WMEGNS4A,AHERJ7CWJFLTCL3H64F27OBZBHBA"/>
  </r>
  <r>
    <s v="B07KKJPTWB"/>
    <x v="932"/>
    <s v="Home&amp;Kitchen|Kitchen&amp;HomeAppliances|SmallKitchenAppliances|MiniFoodProcessors&amp;Choppers"/>
    <x v="1"/>
    <n v="1599"/>
    <n v="1999"/>
    <n v="0.2"/>
    <x v="0"/>
    <n v="1558"/>
    <n v="0.20010005002501249"/>
    <s v="No"/>
    <n v="3114442"/>
    <x v="1"/>
    <n v="19.98"/>
    <s v="AHUR3WRNQOQ44GWIBTXRYLF6UTAA,AHW46KPBJ44BLDZYQTJH7QTN6FSQ,AEMR6MDZJREXTMBCB47HWPCXCW6Q,AHHLBBLNGWZWIX23N4AQKFS6XXAA,AFOBDH2OA23THZ46QVAYYN7IGF6Q,AHAGHWROWNW4HLHX42ZR5R6KWG5Q,AE3TDTXNYRURNBEATXHSUB52QUQA,AH6TJ2BWPQEIN7ZGCY7AC34W7EZA"/>
  </r>
  <r>
    <s v="B0B7DHSKS7"/>
    <x v="933"/>
    <s v="Electronics|Mobiles&amp;Accessories|Smartphones&amp;BasicMobiles|BasicMobiles"/>
    <x v="0"/>
    <n v="3799"/>
    <n v="5299"/>
    <n v="0.28000000000000003"/>
    <x v="9"/>
    <n v="1641"/>
    <n v="0.28307227778826194"/>
    <s v="No"/>
    <n v="8695659"/>
    <x v="1"/>
    <n v="19.91"/>
    <s v="AHJTLVVBATTLS7X3LPKL2MVJM6VQ,AF6TX2WLPW4DJJZ4DDZMEXKMVHPA,AGDLLU2SF3BJPMEHUPCBCSHW7YOQ,AGY3ZSD5TYCTKJVVU2CUU2QS7XXQ,AHV25QIEQTDUMOJKQQ77WG7X3TAA,AG6ISZK2C6E2PVIUWTIBAMHO4KQQ,AHG3XDBDEPOZ2PQAIQ7HUSSRMANA,AFSJ552FEBIZBYEP7AKKXOTOGO7A"/>
  </r>
  <r>
    <s v="B07DL1KC3H"/>
    <x v="934"/>
    <s v="Electronics|HomeTheater,TV&amp;Video|Accessories|RemoteControls"/>
    <x v="0"/>
    <n v="299"/>
    <n v="899"/>
    <n v="0.67"/>
    <x v="7"/>
    <n v="1588"/>
    <n v="0.66740823136818683"/>
    <s v="Yes"/>
    <n v="1427612"/>
    <x v="0"/>
    <n v="19.880000000000003"/>
    <s v="AGHKFSJFKP7E3JJOXV3C6UPGZKQA,AFAZO5BDXQFTNM5IUP2X6F5XIIVQ,AFAZO3VRRBIL6DP5UI4B2UDILGRQ,AEBEUDL2VRUKJQ3R52K2SQR5JHJQ,AEYPXWWAKKOQEX2Z6HKEVFCYZ4EA,AHMURR4YBS77BA3QJ43PBIRDLLSA,AFAH6ZDWWYSXCWPETRIORFGRILAA,AGRSOPDTA7U5B4WO5BHUCRZI5KRQ"/>
  </r>
  <r>
    <s v="B07QMRHWJD"/>
    <x v="935"/>
    <s v="Computers&amp;Accessories|Accessories&amp;Peripherals|USBGadgets|Lamps"/>
    <x v="2"/>
    <n v="298"/>
    <n v="999"/>
    <n v="0.7"/>
    <x v="2"/>
    <n v="1552"/>
    <n v="0.70170170170170165"/>
    <s v="Yes"/>
    <n v="1550448"/>
    <x v="0"/>
    <n v="19.82"/>
    <s v="AETGW4KBMIJPPNVLPKB7R7O3FSQQ,AEYRRD5MDFEO4UXUUKZ4HYJIWCXA,AECQXTLQHIUJGVCJRIZGBG74HZMA,AEG6WS6DQBW7RUYV5N6Z4QKCWSPA,AGE6GHTP6TZV6IMHAQU3X3GSEVGQ,AFPJLOHRAM3HFFNXMWTZN7GT5FMA,AHI2MWHMTDESX4HL7HFIN5B2URKA,AEDP3USNSZXGRPOONSUFGDM7YDKA"/>
  </r>
  <r>
    <s v="B09ZK6THRR"/>
    <x v="936"/>
    <s v="Home&amp;Kitchen|Kitchen&amp;HomeAppliances|Vacuum,Cleaning&amp;Ironing|Irons,Steamers&amp;Accessories|Irons|DryIrons"/>
    <x v="1"/>
    <n v="479"/>
    <n v="1000"/>
    <n v="0.52"/>
    <x v="5"/>
    <n v="1559"/>
    <n v="0.52100000000000002"/>
    <s v="Yes"/>
    <n v="1559000"/>
    <x v="0"/>
    <n v="19.79"/>
    <s v="AFAD3K54MDC5KWKEIL4GPRMDUCSA,AHKLFZK4YWYVSSH6RENLODXSQEWQ,AFPEWRRHEEB7AE7UXZZW6AYFGI2A,AGMR6IFE74NZ6I2AKCYNT3OA4WJA,AFLHIPN4MXE2CDTUI675U5BMGJ5Q,AFG43ME6P6CX2VMBEUJ4A3VILLIA,AETAP7PLIHXSLRWHSKZ6CB4LUOEQ,AG6EJGP5G3XX3PO7XUVN23XNF7QA"/>
  </r>
  <r>
    <s v="B0B9BD2YL4"/>
    <x v="937"/>
    <s v="Electronics|Mobiles&amp;Accessories|MobileAccessories|StylusPens"/>
    <x v="0"/>
    <n v="2599"/>
    <n v="6999"/>
    <n v="0.63"/>
    <x v="3"/>
    <n v="1526"/>
    <n v="0.62866123731961709"/>
    <s v="Yes"/>
    <n v="10680474"/>
    <x v="1"/>
    <n v="19.759999999999998"/>
    <s v="AEAX7BRPDS3NSYCZQBQDL5DGZDVA,AFI76LT4UP2L3SFJMDMH2C5SM6RQ,AFK4TVL4GOKGSKXKVD4ROM3NWE3Q,AFNAPG6Q3WJAMY4MYDEV2W7JSPLQ,AF645AUHJGIUD7JY2VHG5TBNYNQQ,AHZZFBL24XXVLW6H44MOB6LBHH5A,AEV5AKL64UCEJJJCSVVBLHHWU7SQ,AHCDJWUO4YVS63AGSZWF2QHS7QPA"/>
  </r>
  <r>
    <s v="B0B2C5MJN6"/>
    <x v="938"/>
    <s v="Electronics|HomeTheater,TV&amp;Video|Televisions|SmartTelevisions"/>
    <x v="0"/>
    <n v="32990"/>
    <n v="54990"/>
    <n v="0.4"/>
    <x v="1"/>
    <n v="1555"/>
    <n v="0.40007274049827241"/>
    <s v="No"/>
    <n v="85509450"/>
    <x v="1"/>
    <n v="19.649999999999999"/>
    <s v="AFXA73X6367FW6C7AQNXOTR7BZ3A,AF5B3NOBEX5PXWD4SBDB5KE7JP5A,AET2WYQTCLGU3TB7VHZHJYJ4HMWQ,AF2LCFC5G6OATXBE73BMIXC5PNHA,AFJZOVZXLGXGULVMNOYLFI5TO4GQ,AEYQETW4Z4P4AT5KURWYCVXIV6QA,AH7AIXAIDIIIIZOPOOS4T3B7UI4A,AF537NCMNYM56KBWSILNOUOEI5CA"/>
  </r>
  <r>
    <s v="B0B2PQL5N3"/>
    <x v="939"/>
    <s v="Computers&amp;Accessories|Accessories&amp;Peripherals|Keyboards,Mice&amp;InputDevices|Keyboard&amp;MiceAccessories|MousePads"/>
    <x v="2"/>
    <n v="230"/>
    <n v="999"/>
    <n v="0.77"/>
    <x v="5"/>
    <n v="1528"/>
    <n v="0.76976976976976974"/>
    <s v="Yes"/>
    <n v="1526472"/>
    <x v="0"/>
    <n v="19.48"/>
    <s v="AE2TSJXRS5BXE6X7WFS7HOFJKCOQ,AEQTFT2S7RDVYEGOX5RBADQ4VY2Q,AHPCHA3K3ZQDEKCNSZJ56BD4HY2A,AH75O6CQEPN6J3Q6VH4WIVD4HZUA,AHNK4EL2BOSS6WRMONWHNWAF5KRA,AERG3U7VI5YCANZA73XOR6KT2SZA,AHAN5RDTJMGOCIYJZKWO2SJFOB3Q,AGHS26EBVZK3HDJBO26J7C5HYCSQ"/>
  </r>
  <r>
    <s v="B07VZYMQNZ"/>
    <x v="940"/>
    <s v="Home&amp;Kitchen|Kitchen&amp;HomeAppliances|SmallKitchenAppliances|Kettles&amp;HotWaterDispensers|ElectricKettles"/>
    <x v="1"/>
    <n v="1180"/>
    <n v="1440"/>
    <n v="0.18"/>
    <x v="5"/>
    <n v="1527"/>
    <n v="0.18055555555555555"/>
    <s v="No"/>
    <n v="2198880"/>
    <x v="1"/>
    <n v="19.47"/>
    <s v="AFQWELRSJ2U4E2GUXWDKEGNYOGJA,AEHD5BWCDLH2JHNRTU4CYG77GKXQ,AHFBHTJ6XSO77AL7PDKEF2O2QAFQ,AEAAA47F4XDSXNLTFKAEKQXYDDCA,AHETDOMLHXT6JQVMKG2U7NOSSZOA,AGK7SKRMUPZU3HWIBRGRQPBO6ATQ,AGEO4GF6QGKGSKFR3TPV2QB5RO6Q,AGV7SFITZ2DQMTXD57LWEKIXHE6Q"/>
  </r>
  <r>
    <s v="B094DQWV9B"/>
    <x v="941"/>
    <s v="Computers&amp;Accessories|Accessories&amp;Peripherals|Adapters|USBtoUSBAdapters"/>
    <x v="2"/>
    <n v="149"/>
    <n v="399"/>
    <n v="0.63"/>
    <x v="7"/>
    <n v="1540"/>
    <n v="0.62656641604010022"/>
    <s v="Yes"/>
    <n v="614460"/>
    <x v="2"/>
    <n v="19.399999999999999"/>
    <s v="AFA6YM4NTFRGHHKYN5U7HUYEVSUA,AEB3EVUTQCHIE3PGITWK72Q6EKTA,AENDMMCGUEYDYJTVD5GZ7VWYOALQ,AGYTNS7EN2WZ2WQGLKN74NA75PNA,AFXQSIUT7B2DVWYGONQGEGVMGFTA,AGBSRQCSUBTYN644BB4FVJBC6RCA,AGK2AGWUMBCU5TCFIZSFDJORZH5A,AG6DLOLZYH4E5ZATU7HOAK4REHSA"/>
  </r>
  <r>
    <s v="B00H0B29DI"/>
    <x v="942"/>
    <s v="Home&amp;Kitchen|Heating,Cooling&amp;AirQuality|RoomHeaters|HeatConvectors"/>
    <x v="1"/>
    <n v="2199"/>
    <n v="2990"/>
    <n v="0.26"/>
    <x v="4"/>
    <n v="1558"/>
    <n v="0.26454849498327759"/>
    <s v="No"/>
    <n v="4658420"/>
    <x v="1"/>
    <n v="19.38"/>
    <s v="AHFS3ZLC4Q5YY36YMZJ4NAIVELMA,AEEFPG736MUL72UDWLRNYQWVSWCQ,AHDLA5TV4URGEURWXXNFEN2ZUBGA,AE6XO6PGI4TTR6S74S4LWSPCMI5Q,AFCXBVV2GA3CHCYDIEAUKUUUFLZQ,AEL5NJ3PJDPJUBPPWZGTBTSMQB6A,AEYFNPLTZR5IH76CUH54YVZX2QNQ,AFZQ666X2VK2RSSOOKKUH4H3HPGQ"/>
  </r>
  <r>
    <s v="B09PLD9TCD"/>
    <x v="943"/>
    <s v="Electronics|HomeTheater,TV&amp;Video|Televisions|SmartTelevisions"/>
    <x v="0"/>
    <n v="26999"/>
    <n v="42999"/>
    <n v="0.37"/>
    <x v="5"/>
    <n v="1510"/>
    <n v="0.37210167678318101"/>
    <s v="No"/>
    <n v="64928490"/>
    <x v="1"/>
    <n v="19.3"/>
    <s v="AH7535IQDY5KVV2I6ASNOZJC4KAA,AHP5TFGAPXAL6K7M7LXIZUC2QMAQ,AGE4EHGVL2UE25LAURR7KYET2ZEQ,AHDAZJHREN222RBVCN5TTXZFFUKQ,AFHMLCTD3ZAK65UCZUDGPLMVRE5Q,AEHBFH46VYKCD4FWZ3AQ5GFSSILQ,AF7NGHQSFHIKMD3KTJGPRZ2SC3GA,AHX44XKUX5DHSXDUZBLZCC5SDUOQ"/>
  </r>
  <r>
    <s v="B09DSXK8JX"/>
    <x v="944"/>
    <s v="Electronics|HomeTheater,TV&amp;Video|Televisions|SmartTelevisions"/>
    <x v="0"/>
    <n v="10499"/>
    <n v="19499"/>
    <n v="0.46"/>
    <x v="5"/>
    <n v="1510"/>
    <n v="0.46156213139135338"/>
    <s v="No"/>
    <n v="29443490"/>
    <x v="1"/>
    <n v="19.3"/>
    <s v="AH7535IQDY5KVV2I6ASNOZJC4KAA,AHP5TFGAPXAL6K7M7LXIZUC2QMAQ,AGE4EHGVL2UE25LAURR7KYET2ZEQ,AHDAZJHREN222RBVCN5TTXZFFUKQ,AFHMLCTD3ZAK65UCZUDGPLMVRE5Q,AEHBFH46VYKCD4FWZ3AQ5GFSSILQ,AF7NGHQSFHIKMD3KTJGPRZ2SC3GA,AHX44XKUX5DHSXDUZBLZCC5SDUOQ"/>
  </r>
  <r>
    <s v="B09Q8WQ5QJ"/>
    <x v="945"/>
    <s v="Computers&amp;Accessories|Accessories&amp;Peripherals|Cables&amp;Accessories|Cables|USBCables"/>
    <x v="2"/>
    <n v="249"/>
    <n v="499"/>
    <n v="0.5"/>
    <x v="1"/>
    <n v="1508"/>
    <n v="0.50100200400801598"/>
    <s v="Yes"/>
    <n v="752492"/>
    <x v="0"/>
    <n v="19.18"/>
    <s v="AHX6CSQGEBRWNFP27HRO6OHTKYXQ,AEOBGCGXCAHBMUOYKGJIISS7B2HQ,AHGAPUHNPLZZD7NW74AQPOEYPJIQ,AGKTH6UCTEE5C23YTWWUHXU2RUGQ,AHT5LZB5FO2RBAS6HFZPMSB47FJA,AGSBLSMYBGR27VKHLCERTQ4SXJQQ,AHJXXJ6QZSP5VH7GEUWUNOBETADQ,AE2YKXGI2XFOVDHNL6FF2RQAZ55A"/>
  </r>
  <r>
    <s v="B09F6KL23R"/>
    <x v="946"/>
    <s v="Home&amp;Kitchen|Kitchen&amp;HomeAppliances|SmallKitchenAppliances|MiniFoodProcessors&amp;Choppers"/>
    <x v="1"/>
    <n v="1414"/>
    <n v="2799"/>
    <n v="0.49"/>
    <x v="7"/>
    <n v="1498"/>
    <n v="0.4948195784208646"/>
    <s v="No"/>
    <n v="4192902"/>
    <x v="1"/>
    <n v="18.98"/>
    <s v="AEVL6TZWDKICBU5K36HGBG65WXKQ,AFF5UYOSGQEATDUIOBUQAH2O6NAQ,AFGR637UP6QAHFJONHIC6LB54YNA,AG7RQBIKXECMXD644R2M5EZIZ2SA,AFFOJJV3AXO4KXET6TVWACH2AWSQ,AGPBFYSINH6IVWQS4CG5WP3DYCMQ,AG4U3Y2VBDUGHJ6VTFKDIZIZJPWA,AE2MUYHXVNFPILOIZ6T7B72BCR6A"/>
  </r>
  <r>
    <s v="B096TWZRJC"/>
    <x v="947"/>
    <s v="Electronics|Mobiles&amp;Accessories|MobileAccessories|Mounts|Bedstand&amp;DeskMounts"/>
    <x v="0"/>
    <n v="499"/>
    <n v="1899"/>
    <n v="0.74"/>
    <x v="1"/>
    <n v="1475"/>
    <n v="0.73723012111637709"/>
    <s v="Yes"/>
    <n v="2801025"/>
    <x v="0"/>
    <n v="18.850000000000001"/>
    <s v="AFUDD2HQICGHV2X6MXURZJ3FFKTQ,AHFWTVQF2PV2OSERO2BHZXE6OKFA,AGH7ZYNYWARUASLXNJWFVBMBQ27Q,AG5CZPAP4OJQAWDOFWDX5DEQ23JQ,AHEWCJSLDVOE5SZ7AB4VZ7GWOSCA,AFMCJ44W4DCNOIZZWGHT4II3EYZA,AFYNVZTVIP3DSF3J5C2NCUYYSHBA,AHUW3CZFOWPFLM3DYDHP3N4HXD7A"/>
  </r>
  <r>
    <s v="B09MY4W73Q"/>
    <x v="948"/>
    <s v="Electronics|Mobiles&amp;Accessories|MobileAccessories|Cases&amp;Covers|BasicCases"/>
    <x v="0"/>
    <n v="474"/>
    <n v="1799"/>
    <n v="0.74"/>
    <x v="2"/>
    <n v="1454"/>
    <n v="0.73652028904947198"/>
    <s v="Yes"/>
    <n v="2615746"/>
    <x v="0"/>
    <n v="18.84"/>
    <s v="AEQRBL6PVEWH7MEXRN2ZI6FDU54A,AH365TQ2EE2HZM2YUGEBUUA3CBVA,AEIRPCB2GKJMM2D42JI56EZHN2PQ,AEOPPOFRNOWYNA3NCZ7FXRRILVBQ,AFGBMMBD6NTVHNHMZSTDYVKFE2SA,AHTJ4RNDSCXMGFI5GTVYAQNM6DKA,AGOJBMYF6L6P3HQ4W5N46QQIAPUQ,AFKWNS6UYCGBMT6TITLEW7DRFR4A"/>
  </r>
  <r>
    <s v="B08KS2KQTK"/>
    <x v="949"/>
    <s v="Home&amp;Kitchen|Kitchen&amp;HomeAppliances|Coffee,Tea&amp;Espresso|DripCoffeeMachines"/>
    <x v="1"/>
    <n v="293"/>
    <n v="499"/>
    <n v="0.41"/>
    <x v="1"/>
    <n v="1456"/>
    <n v="0.41282565130260523"/>
    <s v="No"/>
    <n v="726544"/>
    <x v="0"/>
    <n v="18.66"/>
    <s v="AFS7B5AZ62CAX22H7LCYNQXVCQAQ,AGLMS3QIE4S7KPWOXGHTANI7764A,AGBA7KYAPLBYCCWKRBEAIWCBFBLA,AG7ZZIXCIBRUJ57VCGVUKDTGVIFA,AHNJSC2JCU5WZS36B2ICX24355IQ,AEMO7DWHWH5OGU427HN45WBERE3A,AGKTT2MYU4G25XFWMD5S6DETTTGA,AG64ADZBDOLMMQKFPD6JFZDTHVHA"/>
  </r>
  <r>
    <s v="B08K36NZSV"/>
    <x v="950"/>
    <s v="Home&amp;Kitchen|Kitchen&amp;HomeAppliances|WaterPurifiers&amp;Accessories|WaterPurifierAccessories"/>
    <x v="1"/>
    <n v="499"/>
    <n v="999"/>
    <n v="0.5"/>
    <x v="2"/>
    <n v="1436"/>
    <n v="0.50050050050050054"/>
    <s v="Yes"/>
    <n v="1434564"/>
    <x v="0"/>
    <n v="18.66"/>
    <s v="AGKZK3N7KYOTCRFGWGDF2EJIQISA,AEROHELQUZSGEWF2SUDCANCFNRCQ,AGPTBR4QWMDZZ3XAF4EV2UMFQQEQ,AEN4W53IK6DVODM4J72SQNAYMX4Q,AEX4AU2AULOQZB35OUHUQ73Q5VIA,AEK2MRB35PXPW27B5NT7O637IMDQ,AHPUIT2YTPFHVHVWQPFEZXZZ5M7A,AE2X3X56PWZY32QSRKVU4VOIKDIA"/>
  </r>
  <r>
    <s v="B075S9FVRY"/>
    <x v="951"/>
    <s v="Home&amp;Kitchen|Kitchen&amp;HomeAppliances|SmallKitchenAppliances|MixerGrinders"/>
    <x v="1"/>
    <n v="5490"/>
    <n v="7200"/>
    <n v="0.24"/>
    <x v="3"/>
    <n v="1408"/>
    <n v="0.23749999999999999"/>
    <s v="No"/>
    <n v="10137600"/>
    <x v="1"/>
    <n v="18.579999999999998"/>
    <s v="AEZWAAKKFCXMULYUT7J5ZD3RGU5A,AFFU3N2R3CXUIL4HQJUM2FTMZDYA,AHR75VP33NISTO46J4HNQS5CGPLA,AEZLJ6HCUWVZCDN2QPW4AE7HGRJQ,AFIWT3CLAKB55S43VYSJ53PPBPQA,AF576I7SULY4ATULSJBW7KGAK4VQ,AFZCIFS5Q5VKKUK7X3MAEIUK4WYQ,AGHU5JLUIGVJY4VSZ43QHW2Q64VQ"/>
  </r>
  <r>
    <s v="B08CZHGHKH"/>
    <x v="952"/>
    <s v="Computers&amp;Accessories|Accessories&amp;Peripherals|Keyboards,Mice&amp;InputDevices|GraphicTablets"/>
    <x v="2"/>
    <n v="499"/>
    <n v="1399"/>
    <n v="0.64"/>
    <x v="6"/>
    <n v="1462"/>
    <n v="0.64331665475339528"/>
    <s v="Yes"/>
    <n v="2045338"/>
    <x v="0"/>
    <n v="18.52"/>
    <s v="AGRDTPMUHWAPVCLIT32C7WW2V6JA,AG6JGI37HP3HKED7FYSE6HNY2OZA,AHGX46NEAGEBIMLPLC4TB3Z342QQ,AGU6A55DL2E56WX7673GFMC6HEYQ,AHORMKJSJGUFFI6JCZP3AGVQIIPQ,AEPHE5IYH65CT6E4RFVU2QFQ5RDQ,AGBSKFFDGK7DFN3J54X4VMY7MUIA,AGBBOHCULMY33RU5XRNNOVVN2ZGQ"/>
  </r>
  <r>
    <s v="B00GGGOYEU"/>
    <x v="953"/>
    <s v="Computers&amp;Accessories|Accessories&amp;Peripherals|Cables&amp;Accessories|Cables|USBCables"/>
    <x v="2"/>
    <n v="299"/>
    <n v="699"/>
    <n v="0.56999999999999995"/>
    <x v="6"/>
    <n v="1454"/>
    <n v="0.57224606580829762"/>
    <s v="Yes"/>
    <n v="1016346"/>
    <x v="0"/>
    <n v="18.439999999999998"/>
    <s v="AEXKMEVDTMU6TP5NMM6O242XCWHA,AHH7XVKA2LEWAG2VZMB624JSNDVA,AFMZTR56AXEJGRYTH4LOKDHD27BA,AF74UYGWHEFR2GCAY6QHBNBXZLJQ,AGMIGAXQAVXGZR4S2UHUNBUGQ76A,AHDVBO5VEZENUC2QNSSZSNYW4ZXQ,AHYDE266M6GFYYUA65OOK6NJSTPQ,AGLDRTUTXKGPR2GM3QZ53LGRKPIA"/>
  </r>
  <r>
    <s v="B0814LP6S9"/>
    <x v="954"/>
    <s v="Home&amp;Kitchen|HomeStorage&amp;Organization|LaundryOrganization|LaundryBaskets"/>
    <x v="1"/>
    <n v="351"/>
    <n v="1099"/>
    <n v="0.68"/>
    <x v="8"/>
    <n v="1470"/>
    <n v="0.68061874431301184"/>
    <s v="Yes"/>
    <n v="1615530"/>
    <x v="0"/>
    <n v="18.399999999999999"/>
    <s v="AHGP46O5MO2FPEVAHZM6A7EZHAEA,AHEO6VCLJ4UDPSPS4TVOXU6I53RA,AH4EIYQSOUXMOZRLMOJQ2K2RUUXQ,AETKWJBAYZHLXKZO5UIVI3SZSLGA,AH25XUAOUMID775S3CGKTD4RMSRA,AFSZFJZYUT57KMK4OOFADUGFLKSQ,AHNNVMOSRRVE4357H7KC2YFDZCYQ,AGI6274XD65IINWKDRM324KZ3ZSQ"/>
  </r>
  <r>
    <s v="B099Z83VRC"/>
    <x v="955"/>
    <s v="Home&amp;Kitchen|Kitchen&amp;HomeAppliances|SmallKitchenAppliances|EggBoilers"/>
    <x v="1"/>
    <n v="1052"/>
    <n v="1790"/>
    <n v="0.41"/>
    <x v="2"/>
    <n v="1404"/>
    <n v="0.4122905027932961"/>
    <s v="No"/>
    <n v="2513160"/>
    <x v="1"/>
    <n v="18.34"/>
    <s v="AHBB6UBYHJ5FH2BUFQ2BCXHWQFJQ,AH2UMMYPAYXHX6PU4LADMKJEC6JA,AGCAHYB2PF6PZ6ADYFBM4IUMHEWA,AF6YTIKZWCOBJ5AI5DKRWFCSJWTQ,AF6PBVLOWTG4JSSUS3O2ADTEU2PA,AGKY5D26F5Z4S4EY7Q2FG7M4QRMQ,AEM3TDYU6QQQOU6MOR2LYJQMYOSA,AH7MUE7NGNKQPXN6GNFGRKRYBETQ"/>
  </r>
  <r>
    <s v="B09YLXYP7Y"/>
    <x v="956"/>
    <s v="Computers&amp;Accessories|Accessories&amp;Peripherals|Cables&amp;Accessories|Cables|USBCables"/>
    <x v="2"/>
    <n v="179"/>
    <n v="399"/>
    <n v="0.55000000000000004"/>
    <x v="7"/>
    <n v="1423"/>
    <n v="0.55137844611528819"/>
    <s v="Yes"/>
    <n v="567777"/>
    <x v="2"/>
    <n v="18.23"/>
    <s v="AGU76WKSU62DUNTPCMTC4FCUNRTQ,AEOVR6JEQTAC77BXE5AJMWJGG5PA,AFIFHW5QMFMTWXNZ2JORBMINL3CQ,AG36G3XPHERLKRDG7XYQ2IWJWPIQ,AFEOAY5PB4XEYIOL6DY5WJBOYSKQ,AF2EHSXFZWWS2YEN22DV2ZCJDZZA,AGUFRJ5TPSUUBZBNRWHDRJV4VMQA,AGYEIMSVEDOLA2OV3DIOGX2IMCBA"/>
  </r>
  <r>
    <s v="B09YLYB9PB"/>
    <x v="957"/>
    <s v="Computers&amp;Accessories|Accessories&amp;Peripherals|Cables&amp;Accessories|Cables|USBCables"/>
    <x v="2"/>
    <n v="149"/>
    <n v="399"/>
    <n v="0.63"/>
    <x v="7"/>
    <n v="1423"/>
    <n v="0.62656641604010022"/>
    <s v="Yes"/>
    <n v="567777"/>
    <x v="2"/>
    <n v="18.23"/>
    <s v="AGU76WKSU62DUNTPCMTC4FCUNRTQ,AEOVR6JEQTAC77BXE5AJMWJGG5PA,AFIFHW5QMFMTWXNZ2JORBMINL3CQ,AG36G3XPHERLKRDG7XYQ2IWJWPIQ,AFEOAY5PB4XEYIOL6DY5WJBOYSKQ,AF2EHSXFZWWS2YEN22DV2ZCJDZZA,AGUFRJ5TPSUUBZBNRWHDRJV4VMQA,AGYEIMSVEDOLA2OV3DIOGX2IMCBA"/>
  </r>
  <r>
    <s v="B09YLX91QR"/>
    <x v="958"/>
    <s v="Computers&amp;Accessories|Accessories&amp;Peripherals|Cables&amp;Accessories|Cables|USBCables"/>
    <x v="2"/>
    <n v="179"/>
    <n v="399"/>
    <n v="0.55000000000000004"/>
    <x v="7"/>
    <n v="1423"/>
    <n v="0.55137844611528819"/>
    <s v="Yes"/>
    <n v="567777"/>
    <x v="2"/>
    <n v="18.23"/>
    <s v="AGU76WKSU62DUNTPCMTC4FCUNRTQ,AEOVR6JEQTAC77BXE5AJMWJGG5PA,AFIFHW5QMFMTWXNZ2JORBMINL3CQ,AG36G3XPHERLKRDG7XYQ2IWJWPIQ,AFEOAY5PB4XEYIOL6DY5WJBOYSKQ,AF2EHSXFZWWS2YEN22DV2ZCJDZZA,AGUFRJ5TPSUUBZBNRWHDRJV4VMQA,AGYEIMSVEDOLA2OV3DIOGX2IMCBA"/>
  </r>
  <r>
    <s v="B0B3XY5YT4"/>
    <x v="959"/>
    <s v="Electronics|HomeTheater,TV&amp;Video|Televisions|SmartTelevisions"/>
    <x v="0"/>
    <n v="30990"/>
    <n v="49990"/>
    <n v="0.38"/>
    <x v="2"/>
    <n v="1376"/>
    <n v="0.38007601520304063"/>
    <s v="No"/>
    <n v="68786240"/>
    <x v="1"/>
    <n v="18.059999999999999"/>
    <s v="AFCWL3MX7BP2ZUDD37MEAENZDQ2A,AGGFXDLCFZMTLJJDR3ZFKEOXCFLQ,AHEBPCKZFBKQMB6FXQLRP72OG4ZQ,AF2V6W7LKARBMZQLFL44AY6KYOCA,AGGGM5HE2PLQKZV33JOD6K2TYPQQ,AG5VQTV5OVY2Q42ZQPWXTRU2PSLQ,AFZ5KWM4MSPU25YIO2CYGGSNYV6Q,AE6THY5M7QTHCQRZ6PIUENS3NY4A"/>
  </r>
  <r>
    <s v="B0B3XXSB1K"/>
    <x v="960"/>
    <s v="Electronics|HomeTheater,TV&amp;Video|Televisions|SmartTelevisions"/>
    <x v="0"/>
    <n v="47990"/>
    <n v="79990"/>
    <n v="0.4"/>
    <x v="2"/>
    <n v="1376"/>
    <n v="0.40005000625078135"/>
    <s v="No"/>
    <n v="110066240"/>
    <x v="1"/>
    <n v="18.059999999999999"/>
    <s v="AFCWL3MX7BP2ZUDD37MEAENZDQ2A,AGGFXDLCFZMTLJJDR3ZFKEOXCFLQ,AHEBPCKZFBKQMB6FXQLRP72OG4ZQ,AF2V6W7LKARBMZQLFL44AY6KYOCA,AGGGM5HE2PLQKZV33JOD6K2TYPQQ,AG5VQTV5OVY2Q42ZQPWXTRU2PSLQ,AFZ5KWM4MSPU25YIO2CYGGSNYV6Q,AE6THY5M7QTHCQRZ6PIUENS3NY4A"/>
  </r>
  <r>
    <s v="B09HSKYMB3"/>
    <x v="961"/>
    <s v="Electronics|Mobiles&amp;Accessories|Smartphones&amp;BasicMobiles|Smartphones"/>
    <x v="0"/>
    <n v="7915"/>
    <n v="9999"/>
    <n v="0.21"/>
    <x v="2"/>
    <n v="1376"/>
    <n v="0.20842084208420841"/>
    <s v="No"/>
    <n v="13758624"/>
    <x v="1"/>
    <n v="18.059999999999999"/>
    <s v="AHZWXUWE3RGLDH4JJUK3HT3VMBJA,AFWUWJMEO4IQEMHKMUXYUILK47LQ,AHESBMCCD2JGQWVMDSW2G6QVJS7Q,AGJ2JB67X6WE4WZMZH4NWXHEGP4A,AEH5FAS6HXOZKYQOUM2YV5KKCNHQ,AGZYICOVCDNGVWXHJCDF63UTU7FA,AFIAREIU3BQVJUNZTYKC5I4TTN7A,AGVOPDVJX5H5BXDGMWPRSWAJSJAQ"/>
  </r>
  <r>
    <s v="B07P434WJY"/>
    <x v="962"/>
    <s v="Computers&amp;Accessories|Printers,Inks&amp;Accessories|Inks,Toners&amp;Cartridges|InkjetInkRefills&amp;Kits"/>
    <x v="2"/>
    <n v="549"/>
    <n v="1999"/>
    <n v="0.73"/>
    <x v="2"/>
    <n v="1367"/>
    <n v="0.72536268134067039"/>
    <s v="Yes"/>
    <n v="2732633"/>
    <x v="1"/>
    <n v="17.97"/>
    <s v="AGWXUDJLYBQYBI5O7UHDK6QW7FYA,AHYBJJUUPQJTFXXO54OQ3J2D4N4Q,AHME467G4UTCVM75WV6LUC4H634Q,AEW5PTYK4UHR7B65WM4XTZLBYJZQ,AEYADIPLPA2P6QH53K5OLKRQS4MA,AGL3YL2HVMSNJ6JQ5FQ6HGAZEJPQ,AGLYEVGC2CQ4B6K7ZLFC6HKRXHXQ,AHL6URBGFQRDUNFGH5UCW4BGF4FQ"/>
  </r>
  <r>
    <s v="B085HY1DGR"/>
    <x v="963"/>
    <s v="Computers&amp;Accessories|Accessories&amp;Peripherals|Cables&amp;Accessories|CableConnectionProtectors"/>
    <x v="2"/>
    <n v="99"/>
    <n v="999"/>
    <n v="0.9"/>
    <x v="7"/>
    <n v="1396"/>
    <n v="0.90090090090090091"/>
    <s v="Yes"/>
    <n v="1394604"/>
    <x v="2"/>
    <n v="17.96"/>
    <s v="AENDUJB5OZB6K4DYJJ6JCWFTSRCQ,AHRWY7ICLIT3SPBQFPD7V7C7NJDQ,AFSTHMXFUDYHM43NKFYVF5TM2DDA,AGVOU7UYLUAX4S7LCOYNNEXUCD3Q,AHARTLP3RPKXFY37PX5Z5T4JHUEQ,AHJQYBWVOKGBO6SND232KLREKCSA,AHJYRK56SVRBAQZMLOZWPBQU2FFQ,AF5ORZNIXXXLMFXXPZYZLTGPTQAA"/>
  </r>
  <r>
    <s v="B01MRARGBW"/>
    <x v="964"/>
    <s v="Home&amp;Kitchen|Kitchen&amp;HomeAppliances|WaterPurifiers&amp;Accessories|WaterPurifierAccessories"/>
    <x v="1"/>
    <n v="199"/>
    <n v="400"/>
    <n v="0.5"/>
    <x v="1"/>
    <n v="1379"/>
    <n v="0.50249999999999995"/>
    <s v="Yes"/>
    <n v="551600"/>
    <x v="2"/>
    <n v="17.89"/>
    <s v="AEPLCTMJT4PB45KID6LD2QCXWFRA,AFTPT6SDAPBP56ITOKZY3442VXDQ,AEAXGTO24BDGSEOOQZQD66GYWOMQ,AGRFU2E5332IPYIHMDTNR5CLRAFQ,AER6BVYOQILND5BWBPLW23VBZUHQ,AH3WCF4HQWRGOSXW5I3L4QNGT6EQ,AHM3BXOUUDTBKLOHL25BC3ROQRXQ,AHZKJ2F3AH7NRAMA5QYV5DKOBMAA"/>
  </r>
  <r>
    <s v="B07WVQG8WZ"/>
    <x v="965"/>
    <s v="Home&amp;Kitchen|Kitchen&amp;HomeAppliances|Vacuum,Cleaning&amp;Ironing|Irons,Steamers&amp;Accessories|Irons|SteamIrons"/>
    <x v="1"/>
    <n v="3299"/>
    <n v="4995"/>
    <n v="0.34"/>
    <x v="4"/>
    <n v="1393"/>
    <n v="0.33953953953953953"/>
    <s v="No"/>
    <n v="6958035"/>
    <x v="1"/>
    <n v="17.73"/>
    <s v="AFXYPYAOFDHWH4CXSBUVX2XXIOSA,AETDHNM3DCXJJ6K4AFAEHZQAVG2A,AGMOIWMV5LM33PKZWDSGNS5EZ6ZA,AG5FGOJE6CG3FHJTE2PNPHOGUJHA,AFUCLN7AM6VIDFUUQXMEYHHMJOTQ,AGHLLRQQL3VKZBE426YJLNV5UBDQ,AHPLUXRCABZUIN7AYXOQFSSBBYAQ,AFDJPDX5JZEXUIAHIPEIVN2QYMQQ"/>
  </r>
  <r>
    <s v="B09MT94QLL"/>
    <x v="966"/>
    <s v="Home&amp;Kitchen|Heating,Cooling&amp;AirQuality|Fans|CeilingFans"/>
    <x v="1"/>
    <n v="1999"/>
    <n v="4775"/>
    <n v="0.57999999999999996"/>
    <x v="5"/>
    <n v="1353"/>
    <n v="0.58136125654450266"/>
    <s v="Yes"/>
    <n v="6460575"/>
    <x v="1"/>
    <n v="17.73"/>
    <s v="AHF4QZVKU6HOKT3PM4JVK5LGQAWQ,AHM535GPAPUDBMUOQBNMCK4ZSUVA,AFC2EEGVUB34NVHUXNS7YZDA7JDA,AE67YDKU344VENVLFVSPVZAG7AUQ,AHJ4FPXTAZFVCFSS6452K77MSNGQ,AHLPEYRZGYC6EPS5DFTS4GKZGTQA,AFFTNLRTAYIQKHV7UYHDHCA5X54A,AECO4Q5ZTTJ4UWRTXXESCF2BZD3Q"/>
  </r>
  <r>
    <s v="B09L835C3V"/>
    <x v="967"/>
    <s v="Electronics|HomeTheater,TV&amp;Video|Accessories|RemoteControls"/>
    <x v="0"/>
    <n v="199"/>
    <n v="399"/>
    <n v="0.5"/>
    <x v="5"/>
    <n v="1335"/>
    <n v="0.50125313283208017"/>
    <s v="Yes"/>
    <n v="532665"/>
    <x v="2"/>
    <n v="17.55"/>
    <s v="AHGRRV5SETS34URXKM5JR365ZGKA,AFLOF6ZEMEH5APN3LTRVYG5SMEXQ,AH32WM3IUL4YMUFBKPY5O5QJZZHQ,AF2HQ5JLJRRWV5B6ESXAA4NBMTRQ,AHIW4JOFXH53CL6UI7TWL62YE43A,AGJFQ2QSW3V2Y6TMPLTGTACLIH7A,AFXDPNEUR4775WNNLD5LU3EOHWQQ,AGOC7CABWR57JA3HH427FHBRJIJQ"/>
  </r>
  <r>
    <s v="B09HK9JH4F"/>
    <x v="967"/>
    <s v="Electronics|HomeTheater,TV&amp;Video|Accessories|RemoteControls"/>
    <x v="0"/>
    <n v="199"/>
    <n v="399"/>
    <n v="0.5"/>
    <x v="5"/>
    <n v="1335"/>
    <n v="0.50125313283208017"/>
    <s v="Yes"/>
    <n v="532665"/>
    <x v="2"/>
    <n v="17.55"/>
    <s v="AHGRRV5SETS34URXKM5JR365ZGKA,AFLOF6ZEMEH5APN3LTRVYG5SMEXQ,AH32WM3IUL4YMUFBKPY5O5QJZZHQ,AF2HQ5JLJRRWV5B6ESXAA4NBMTRQ,AHIW4JOFXH53CL6UI7TWL62YE43A,AGJFQ2QSW3V2Y6TMPLTGTACLIH7A,AFXDPNEUR4775WNNLD5LU3EOHWQQ,AGOC7CABWR57JA3HH427FHBRJIJQ"/>
  </r>
  <r>
    <s v="B00RFWNJMC"/>
    <x v="968"/>
    <s v="Electronics|HomeTheater,TV&amp;Video|Accessories|RemoteControls"/>
    <x v="0"/>
    <n v="195"/>
    <n v="499"/>
    <n v="0.61"/>
    <x v="8"/>
    <n v="1383"/>
    <n v="0.60921843687374755"/>
    <s v="Yes"/>
    <n v="690117"/>
    <x v="2"/>
    <n v="17.53"/>
    <s v="AGD2H2SMDLQK62MH7BFWQ2INBP2A,AELIUKITTHS3MSGTSB3B3YCAUMQQ,AHPYAYHRORO3DMJ7DSUHSGSBLDBQ,AENIRZYQ7D6LIUFYMTCNZ3E7ITMA,AH5WOB4H6TNTIVWLGHXDBTVBKZ3Q,AEEDBX6NJS6TW3AY6TG3DUN4TI5A,AG7BWK54SGYY2Z2QHMB5VD2JXDJQ,AFKOJLBHQLFZ3EZYM3QQRATTZ37A"/>
  </r>
  <r>
    <s v="B09XBJ1CTN"/>
    <x v="969"/>
    <s v="Electronics|Mobiles&amp;Accessories|MobileAccessories|Chargers|WallChargers"/>
    <x v="0"/>
    <n v="649"/>
    <n v="999"/>
    <n v="0.35"/>
    <x v="5"/>
    <n v="1315"/>
    <n v="0.35035035035035034"/>
    <s v="No"/>
    <n v="1313685"/>
    <x v="1"/>
    <n v="17.350000000000001"/>
    <s v="AGAPGK7QBUJDHYEHVEZIJSSU6RXQ,AHIFRP4LVADODLWKJGA7DHAIPUJQ,AGB3OGP22I23IZANKYBMKYK6XQRQ,AHJ7766YC7CZ4ORPCHZLOOCANFNA,AGMV2R3JWUMMQLCUPBCLXPWI6PPQ,AHFDXAEDNPG522UV55PCCVEILKOA,AG6VORBMIHPIVWWIAD64NXGEHWAA,AEKYO3V2A6SECGKKZYSRLHFMMA6A"/>
  </r>
  <r>
    <s v="B09BVCVTBC"/>
    <x v="970"/>
    <s v="Computers&amp;Accessories|Accessories&amp;Peripherals|PCGamingPeripherals|GamingKeyboards"/>
    <x v="2"/>
    <n v="2649"/>
    <n v="3499"/>
    <n v="0.24"/>
    <x v="3"/>
    <n v="1271"/>
    <n v="0.2429265504429837"/>
    <s v="No"/>
    <n v="4447229"/>
    <x v="1"/>
    <n v="17.21"/>
    <s v="AEAHQT2GADXG7O5HE362SSWYG5TQ,AFXIZPXW2Y4UA5NWS3EEQOVQGJZQ,AHCUW37ZFHKL7ZTUFAAOFYKTCQNA,AG2MU763T3BPRZNAXR3VCD35A4UQ,AFTZLBOMSZSCBJ7CK5VXRSA6FGMQ,AGGY6AIN2TRYYC62GJQ5B2Z6ZNCA,AF3XNLNL4NT6ZSZUXYXARJAWYFPQ,AGKYWFUBZOSOAMI4I6YA72S6I5QA"/>
  </r>
  <r>
    <s v="B07HK53XM4"/>
    <x v="971"/>
    <s v="Home&amp;Kitchen|Kitchen&amp;HomeAppliances|Vacuum,Cleaning&amp;Ironing|Irons,Steamers&amp;Accessories|LintShavers"/>
    <x v="1"/>
    <n v="279"/>
    <n v="599"/>
    <n v="0.53"/>
    <x v="9"/>
    <n v="1367"/>
    <n v="0.53422370617696158"/>
    <s v="Yes"/>
    <n v="818833"/>
    <x v="0"/>
    <n v="17.170000000000002"/>
    <s v="AE556ASSODHNECNYDEABP6Q7Z75Q,AESPTUXAQMTJ64NCR4QI5N6WL6HA,AEOVKYUJ6EB3K2D3CALSVWOITV6Q,AEAUQLBFFDELPJFM3F6JAIX4VWKA,AFEQDV6CWBY2Y4WS6ALF2BXU7VAQ,AHRRDBQR6IU4V4XBBLSJRRML3GQA,AH5BI7KKCSC6IZ2AS4XJZSQ7QO3A,AH2OKG3SYK3EHZWPVLNDVBVJCTSQ"/>
  </r>
  <r>
    <s v="B0B9RN5X8B"/>
    <x v="972"/>
    <s v="Home&amp;Kitchen|Heating,Cooling&amp;AirQuality|WaterHeaters&amp;Geysers|InstantWaterHeaters"/>
    <x v="1"/>
    <n v="2699"/>
    <n v="4700"/>
    <n v="0.43"/>
    <x v="5"/>
    <n v="1296"/>
    <n v="0.42574468085106382"/>
    <s v="No"/>
    <n v="6091200"/>
    <x v="1"/>
    <n v="17.16"/>
    <s v="AFN56JFPWCIQUPBWBBKRTB5ACQFQ,AFYOAUU6ABZMTVU36GZK4VUGNQOA,AGHUKJEONXLCESOPBOBUE7GKTDGA,AEBWPF3PRVVFG5KWXV7X34GDFKUA,AFLRPHJSRGH5NKPA7OBXUJ2JZ27A,AG2MS6TT6QSBXJYL474XNZ4IF7CQ,AHTOYIBOEM2MAMV7T5TD5DDEKVTA,AH672OY2LDIEQUP643H3JKXAL3IA"/>
  </r>
  <r>
    <s v="B0994GFWBH"/>
    <x v="973"/>
    <s v="Computers&amp;Accessories|Accessories&amp;Peripherals|Cables&amp;Accessories|Cables|USBCables"/>
    <x v="2"/>
    <n v="139"/>
    <n v="999"/>
    <n v="0.86"/>
    <x v="7"/>
    <n v="1313"/>
    <n v="0.86086086086086089"/>
    <s v="Yes"/>
    <n v="1311687"/>
    <x v="2"/>
    <n v="17.130000000000003"/>
    <s v="AF42EMTPEJAL4LNEPPX77TN77UHA,AHBMZRY43T2GTYDVNFMUVASIBTPA,AECCRE6ZTCPFGPVWDNY3IYYHCMOQ,AHOURK4XKLPPC4VHEDJ25NP64NPQ,AFC5K7RQQYKFB5PV47KAX2CHVIIQ,AHEVOBT5PFXMIS5A7GAXRG52XARQ,AHNOMOD65QU6QKFP3AMH5QPGQO6A,AGN2VH6RTYG5CM3YVH34VGYJFO4A"/>
  </r>
  <r>
    <s v="B0B4G2MWSB"/>
    <x v="974"/>
    <s v="Computers&amp;Accessories|Accessories&amp;Peripherals|Cables&amp;Accessories|Cables|USBCables"/>
    <x v="2"/>
    <n v="149"/>
    <n v="999"/>
    <n v="0.85"/>
    <x v="7"/>
    <n v="1313"/>
    <n v="0.85085085085085088"/>
    <s v="Yes"/>
    <n v="1311687"/>
    <x v="2"/>
    <n v="17.130000000000003"/>
    <s v="AF42EMTPEJAL4LNEPPX77TN77UHA,AHBMZRY43T2GTYDVNFMUVASIBTPA,AECCRE6ZTCPFGPVWDNY3IYYHCMOQ,AHOURK4XKLPPC4VHEDJ25NP64NPQ,AFC5K7RQQYKFB5PV47KAX2CHVIIQ,AHEVOBT5PFXMIS5A7GAXRG52XARQ,AHNOMOD65QU6QKFP3AMH5QPGQO6A,AGN2VH6RTYG5CM3YVH34VGYJFO4A"/>
  </r>
  <r>
    <s v="B08RDWBYCQ"/>
    <x v="975"/>
    <s v="Home&amp;Kitchen|Kitchen&amp;HomeAppliances|SmallKitchenAppliances|HandBlenders"/>
    <x v="1"/>
    <n v="549"/>
    <n v="999"/>
    <n v="0.45"/>
    <x v="7"/>
    <n v="1313"/>
    <n v="0.45045045045045046"/>
    <s v="No"/>
    <n v="1311687"/>
    <x v="1"/>
    <n v="17.130000000000003"/>
    <s v="AEZUK5C5IY67OZ35JX7BP2WBG6JA,AEEVM3YPIPIVWHVUE4HARBANNZHQ,AH634NGKAQR32XMOCSUF6LZB3RWA,AEIVSZGOPMZLJCLU5F6NNB7AXZLA,AGSG3TQTQT32FRNXOONXQ4YWXM3A,AG5B4QNGCUV5VYRNLLOPULVJ5N7Q,AEPZI55CSYXEU74X4FXNAOIP4COA,AEP2DVN55BAR3JCNCHH4VDNORE7Q"/>
  </r>
  <r>
    <s v="B0BNDRK886"/>
    <x v="976"/>
    <s v="Home&amp;Kitchen|Kitchen&amp;HomeAppliances|WaterPurifiers&amp;Accessories|WaterPurifierAccessories"/>
    <x v="1"/>
    <n v="185"/>
    <n v="599"/>
    <n v="0.69"/>
    <x v="6"/>
    <n v="1306"/>
    <n v="0.69115191986644409"/>
    <s v="Yes"/>
    <n v="782294"/>
    <x v="2"/>
    <n v="16.96"/>
    <s v="AEXIMD2ECDFFF6J2U7TZ5IXA2GSQ,AG27ECFAKUL5MDR4P7O33R52MEMQ,AFTWSUMWZSYW6GG3YXVDAXHVIWFA,AE7DUUZF744LA3EMVCLI3UJDCIDA,AFY63CMR45TQ44JBPYWHGUBOQUEA,AEPIMEBYBSIKSJF7NFEQPCLPDF7Q,AHKQBTJ7JR3SO57H22GOC7SIWG6A,AEDPJXQWX34LSNG4ZOIRO2DMYZBQ"/>
  </r>
  <r>
    <s v="B09X1M3DHX"/>
    <x v="977"/>
    <s v="Electronics|HomeTheater,TV&amp;Video|Televisions|SmartTelevisions"/>
    <x v="0"/>
    <n v="9999"/>
    <n v="27990"/>
    <n v="0.64"/>
    <x v="5"/>
    <n v="1269"/>
    <n v="0.64276527331189715"/>
    <s v="Yes"/>
    <n v="35519310"/>
    <x v="1"/>
    <n v="16.89"/>
    <s v="AF3IXM2LI57OSMIOBF55GYWRIYKA,AHDY3KBEOCPCYVEOYWZEYYPHAMUA,AFABWJZ3775SMVWMSWGYY4DDN6WQ,AF74JR6NGSLT6D6ZFPER3HOIV3KA,AHLGDWS4WYSZUEJTU2Y67QSUHV6A,AHX37NMZHULN3JJW4ULDOJ2RWYUA,AEVVZCUP5D2P4FWGD3AOPDGJJY4A,AG3NMRPAMYUG6GWM4J2RLJHFIBVQ"/>
  </r>
  <r>
    <s v="B08TM71L54"/>
    <x v="978"/>
    <s v="Home&amp;Kitchen|Kitchen&amp;HomeAppliances|Vacuum,Cleaning&amp;Ironing|Irons,Steamers&amp;Accessories|Irons|SteamIrons"/>
    <x v="1"/>
    <n v="3190"/>
    <n v="4195"/>
    <n v="0.24"/>
    <x v="7"/>
    <n v="1282"/>
    <n v="0.2395709177592372"/>
    <s v="No"/>
    <n v="5377990"/>
    <x v="1"/>
    <n v="16.82"/>
    <s v="AHS2AIH74SEVYE3K6Y44ZV7EASTQ,AEPRLZ5V7YTPDBKOWW4P33N6V7DQ,AGDJOZACINESSIVU4TICK2Y4BV4A,AG2OT56YJBO6ZE5TZMWJ6GRXZ2QQ,AHP6NED3QSRRORVGG4CIP5OWRJBQ,AEPGR5GLFQRW7GDYB26SWHN65ILA,AHZAHAH55JLBTMSUY3Z6R2ASMCDQ,AHCGXTWL243VQI4B7YZ4E7VO6M3A"/>
  </r>
  <r>
    <s v="B00P93X2H6"/>
    <x v="979"/>
    <s v="OfficeProducts|OfficePaperProducts|Paper|Stationery|Notebooks,WritingPads&amp;Diaries|CompositionNotebooks"/>
    <x v="5"/>
    <n v="67"/>
    <n v="75"/>
    <n v="0.11"/>
    <x v="1"/>
    <n v="1269"/>
    <n v="0.10666666666666667"/>
    <s v="No"/>
    <n v="95175"/>
    <x v="2"/>
    <n v="16.79"/>
    <s v="AH6NK74TCKWVMLPVFEC44ZLT546Q,AEUNLUIL7UEDSBOHDA52EP3CT43Q,AGKEIYGWTR5DFWUXTQK2GJCADGAA,AHYDGBIJQH2XC4SMUNVX2HGKOELQ,AGERLRPT3Z7WUSIERUPQ3NNUYGBQ,AGBVV6FOZ3OTCYR6XQ7UZL5OOF5A,AEBHFCOMRX6G22X3JLSCKHLXPTOA,AFZZKKAWBJWFT7ZNDHWFPI2LJTLA"/>
  </r>
  <r>
    <s v="B099K9ZX65"/>
    <x v="980"/>
    <s v="Electronics|HomeTheater,TV&amp;Video|Televisions|SmartTelevisions"/>
    <x v="0"/>
    <n v="20990"/>
    <n v="44990"/>
    <n v="0.53"/>
    <x v="1"/>
    <n v="1259"/>
    <n v="0.53345187819515449"/>
    <s v="Yes"/>
    <n v="56642410"/>
    <x v="1"/>
    <n v="16.689999999999998"/>
    <s v="AFP334GQV3WBH6XJIX5VITMYOH2A,AHAIKXSSOQ7R5GBPVSBR6VE72QVQ,AHTSXQI7JAQVYVVQE6DK4B2EJSPQ,AH3DODDCISNEXGUHYV4MRDQ3H36Q,AFNNLWHF3B35C5XQN3Y6T77GIJFQ,AHN73IF2MNKIJ2MEMND5ODN7XDFA,AGG44FGU5A2RZMRCILNFIV6SCYDA,AHFQGP45QKIEFKYOCYUH4DP63XGQ"/>
  </r>
  <r>
    <s v="B08PPHFXG3"/>
    <x v="981"/>
    <s v="Electronics|HomeTheater,TV&amp;Video|Accessories|Cables|HDMICables"/>
    <x v="0"/>
    <n v="173"/>
    <n v="999"/>
    <n v="0.83"/>
    <x v="2"/>
    <n v="1237"/>
    <n v="0.82682682682682684"/>
    <s v="Yes"/>
    <n v="1235763"/>
    <x v="2"/>
    <n v="16.669999999999998"/>
    <s v="AFGN6I3CNM2SKJXVEEVVXF2DPB5A,AFTMO6CVOY66R3ZORYEHYHDDHL3A,AFQ7YB2KKQJBIXOR2MDT73LJC7AA,AEZVWJFOSHCPWTVTIC7FYUU3YRVQ,AFOPZ6WMCGGEECOXSDATEOFTCUWA,AGYWWYHWWVCHRHGGPXCY2L5IDBRA,AFAZ2MPQWPMDM2OHEIKV7I5JA63A,AHVDHPDYTIGZ2AHWP3IYEBWBNTTA"/>
  </r>
  <r>
    <s v="B091KNVNS9"/>
    <x v="982"/>
    <s v="Home&amp;Kitchen|Kitchen&amp;HomeAppliances|SmallKitchenAppliances|EggBoilers"/>
    <x v="1"/>
    <n v="368"/>
    <n v="699"/>
    <n v="0.47"/>
    <x v="1"/>
    <n v="1240"/>
    <n v="0.47353361945636624"/>
    <s v="No"/>
    <n v="866760"/>
    <x v="0"/>
    <n v="16.5"/>
    <s v="AGVCTA243VHAYH4RQKB4TVYSPC7Q,AH36BC5JQPIM7MZOMVQZLBWAN2VA,AGT4TIXFKY7JZIUJPXHX2L7PDXJA,AEAMCSAQXV3P5AXMBC4FPV3SMVWA,AFSBKYXEFH6TLZMMDGZG525HHPGA,AGUQMLMGMMN4NW2GDOV5LOH2LRLA,AEX4HFC5QP2AAU7LEIIME2NRHOQQ,AEDQG7IQKAQB77K53PPHHWV4QCXA"/>
  </r>
  <r>
    <s v="B0758F7KK7"/>
    <x v="983"/>
    <s v="Electronics|HomeTheater,TV&amp;Video|Accessories|TVMounts,Stands&amp;Turntables|TVWall&amp;CeilingMounts"/>
    <x v="0"/>
    <n v="399"/>
    <n v="999"/>
    <n v="0.6"/>
    <x v="7"/>
    <n v="1236"/>
    <n v="0.60060060060060061"/>
    <s v="Yes"/>
    <n v="1234764"/>
    <x v="0"/>
    <n v="16.36"/>
    <s v="AHAYLVC4ZJEXYUCSYHJGH233MBWQ,AFG7V27SPMFIYXCYQQCEXQECP3DQ,AGBW7NSPVGAG32OX4IT3BKIV55IA,AFMOEH263F6BBQRI35GPLNWCQ2FA,AE5YB4LKRKHWXAQRGN6CFKCFPRBQ,AH7L5WF4S4D43VOPFKTQUEUWQ62Q,AFMT4A5BNKRGAOUI2GHZZD2I7QUA,AEDJJ4HPMNRLJMCNUIE7KOJM2UWQ"/>
  </r>
  <r>
    <s v="B0B2DJ5RVQ"/>
    <x v="984"/>
    <s v="Electronics|Mobiles&amp;Accessories|MobileAccessories|Mounts|HandlebarMounts"/>
    <x v="0"/>
    <n v="689"/>
    <n v="1999"/>
    <n v="0.66"/>
    <x v="2"/>
    <n v="1193"/>
    <n v="0.65532766383191599"/>
    <s v="Yes"/>
    <n v="2384807"/>
    <x v="1"/>
    <n v="16.23"/>
    <s v="AFSRFIJ7SMY5WDUSEHB4FW3ZJHBQ,AEEK7DYZXOHAWSCKMMKJYMOMDS5Q,AHW36WCBK4L6CVEGYNZELYFAN66Q,AFBU23LMK34PMRYBIIPLRVFPP6WQ,AFO4M4BQ2WS7A3LPKJY45B5C7DYQ,AF25RSBVLDMIXQZLIJSBVHHU7HJQ,AE2H52BMLK7G66D6ALAYEQHW37PQ,AGSMYUPKP2KNRQPZ2URY75DV7OYQ"/>
  </r>
  <r>
    <s v="B09FZ89DK6"/>
    <x v="985"/>
    <s v="Home&amp;Kitchen|Kitchen&amp;HomeAppliances|Vacuum,Cleaning&amp;Ironing|Vacuums&amp;FloorCare|Vacuums|CanisterVacuums"/>
    <x v="1"/>
    <n v="5999"/>
    <n v="9999"/>
    <n v="0.4"/>
    <x v="5"/>
    <n v="1191"/>
    <n v="0.40004000400040002"/>
    <s v="No"/>
    <n v="11908809"/>
    <x v="1"/>
    <n v="16.11"/>
    <s v="AGDKUP57RD2RF2PYRHJ4HC2WB6CA,AGK7S5LXXV5UHXXEY2BKNLZ52XUA,AHK6E3O55RIZSFP52ZJNTVSEEL6Q,AFRI5LEU7NP3RTVSDBIC66QJN5HA,AFN7UVFX2VSEPIBWFVWYUXLYCUYQ,AEI6Y3E7HZN7HAJIEHYUO3PELSNA,AEDEO6FQJAAYWROW5Y74WR73VOXQ,AGOWAPE7FNYHKW7NMZRABFLAPBLA"/>
  </r>
  <r>
    <s v="B08WD18LJZ"/>
    <x v="986"/>
    <s v="Computers&amp;Accessories|Accessories&amp;Peripherals|Keyboards,Mice&amp;InputDevices|GraphicTablets"/>
    <x v="2"/>
    <n v="249"/>
    <n v="600"/>
    <n v="0.59"/>
    <x v="7"/>
    <n v="1208"/>
    <n v="0.58499999999999996"/>
    <s v="Yes"/>
    <n v="724800"/>
    <x v="0"/>
    <n v="16.079999999999998"/>
    <s v="AFNCX33YXD6T4LAWBFYXN6RR7LZQ,AGOJ5KXS5VV6NQS3XHAGRDZ7S2BA,AFWEWWOEAAHDSL4SLZGRNGT57HDA,AFNGBQYXHSKNKA4E6M7RBIESDL2Q,AG52N6UOIS5XRAI7K6RRCGIIGGYA,AFNUG7NKSURNWMYX4JL5T7CL53XQ,AEDDSZIS6P2DL7Z4MHVXUKLW73QQ,AFFTXR2YGTS2NVJHQAAWSV7UNBPA"/>
  </r>
  <r>
    <s v="B015GX9Y0W"/>
    <x v="987"/>
    <s v="Home&amp;Kitchen|Kitchen&amp;HomeAppliances|SmallKitchenAppliances|WaffleMakers&amp;Irons"/>
    <x v="1"/>
    <n v="1199"/>
    <n v="2400"/>
    <n v="0.5"/>
    <x v="6"/>
    <n v="1202"/>
    <n v="0.50041666666666662"/>
    <s v="Yes"/>
    <n v="2884800"/>
    <x v="1"/>
    <n v="15.92"/>
    <s v="AHV7VFXJYDBTWGFGTXFVC65CQIVQ,AGW6QL436PWO4PTS75F4GYFM6TPQ,AEET56DWLVEJJRK3CQLKWYUG5W4A,AGBRFUHELLXUZJTMN2XOV5IHEUVA,AGRGKOV4SZL6UI3OMEMDQKJUOMWA,AH72U56SHLQV4MOIZHY7OJODJUAA,AFSWFVAHMN3MNN457KL457SXEXOA,AHHOQFQAQ5UY2BHG4MLKV7M6LOFA"/>
  </r>
  <r>
    <s v="B081NHWT6Z"/>
    <x v="988"/>
    <s v="Electronics|HomeTheater,TV&amp;Video|Accessories|RemoteControls"/>
    <x v="0"/>
    <n v="299"/>
    <n v="1199"/>
    <n v="0.75"/>
    <x v="6"/>
    <n v="1193"/>
    <n v="0.75062552126772308"/>
    <s v="Yes"/>
    <n v="1430407"/>
    <x v="0"/>
    <n v="15.83"/>
    <s v="AGAVEOWLSMUI7WPD3OHUVNHQ233Q,AHE2QUNIF2AZCEMTCYWKMFNEWDCQ,AGKURQGQGENCRFFBWSO32XS4ZGZQ,AHHE2EJE6HYXFVTGS6KJ37YP3K2A,AEOKRUZ72RVUNHVMWHU5SFP2NXKA,AFLMVNHSWNI2JPAMQKSOKJPAKHMA,AGUHOLJYG2HCK2BYPUP7F5VH23GQ,AH5VFMT4UVRW3RSEXEPXBDEGWBSQ"/>
  </r>
  <r>
    <s v="B083GQGT3Z"/>
    <x v="989"/>
    <s v="Electronics|HomeTheater,TV&amp;Video|Accessories|TVMounts,Stands&amp;Turntables|TVWall&amp;CeilingMounts"/>
    <x v="0"/>
    <n v="399"/>
    <n v="799"/>
    <n v="0.5"/>
    <x v="1"/>
    <n v="1161"/>
    <n v="0.50062578222778475"/>
    <s v="Yes"/>
    <n v="927639"/>
    <x v="0"/>
    <n v="15.709999999999999"/>
    <s v="AHKONLROYYEFMPWU5WN7NC5VZIEQ,AGACP7SH2Y22RU24IBBJZ5ZLKSBQ,AGTRZOFOV7NAURFMATSD2LXQ3ULQ,AHCRNC4ESN6FGR7MNQ6GRNIITZOQ,AHWAA4D6Y3PQJDLJHURM735G4FZA,AGLRLAEJWBUG45Z34UBULC6YPBLA,AEYFBVNWXJABK36ZPTY3MBNKB2SQ,AHMDBWJSOJMUF6TURP2BZMKXD37Q"/>
  </r>
  <r>
    <s v="B091JF2TFD"/>
    <x v="990"/>
    <s v="Electronics|Headphones,Earbuds&amp;Accessories|Headphones|In-Ear"/>
    <x v="0"/>
    <n v="499"/>
    <n v="1299"/>
    <n v="0.62"/>
    <x v="6"/>
    <n v="1173"/>
    <n v="0.61585835257890686"/>
    <s v="Yes"/>
    <n v="1523727"/>
    <x v="0"/>
    <n v="15.63"/>
    <s v="AHYZC7TAK75CSXYF2V57TT2XB3VA,AHVSVASRHLY4HII4CH5GEKNUWAIQ,AHU3G6JL2C765DSFVXYNANCGFATA,AEF7R2XPRQEBGHMMUTQRQNQ7CHLQ,AHMWV64SEF7KPL6YJUVNNIAIEHJA,AHBVHPQ4W6276E6FKYIQHJQ4BMRQ,AH6ZGBUYPQH5WWPNBBMYQMYOOYTA,AH4XKLZAXDJGMB74RNSTAQD6T33Q"/>
  </r>
  <r>
    <s v="B07Y1RCCW5"/>
    <x v="991"/>
    <s v="Home&amp;Kitchen|Heating,Cooling&amp;AirQuality|WaterHeaters&amp;Geysers|InstantWaterHeaters"/>
    <x v="1"/>
    <n v="1190"/>
    <n v="2550"/>
    <n v="0.53"/>
    <x v="4"/>
    <n v="1181"/>
    <n v="0.53333333333333333"/>
    <s v="Yes"/>
    <n v="3011550"/>
    <x v="1"/>
    <n v="15.61"/>
    <s v="AGLUPY33OM375F64CHDCQW3KF64Q,AHL6DKFWYVLNGVHHQMGWVVZY5D4Q,AEV7DR7CDJFYPKCDK2Y5WGUR6BDQ,AFTAR6G52NZQDC6ITEORXUZHXURA,AHFKFHJR6Q3FYXQH42N6O2RHLAYA,AFSIHCK5KXPIX5PVODLGUIIHVWIQ,AGX4KI4YQ2MBM4CMZEFHPLQBGPTA,AGMLCKCSUIFBF3A67WZ7OLGFYRYA"/>
  </r>
  <r>
    <s v="B09P564ZTJ"/>
    <x v="992"/>
    <s v="Computers&amp;Accessories|Accessories&amp;Peripherals|Keyboards,Mice&amp;InputDevices|GraphicTablets"/>
    <x v="2"/>
    <n v="235"/>
    <n v="1599"/>
    <n v="0.85"/>
    <x v="4"/>
    <n v="1173"/>
    <n v="0.85303314571607258"/>
    <s v="Yes"/>
    <n v="1875627"/>
    <x v="0"/>
    <n v="15.530000000000001"/>
    <s v="AHE44P32QOQ7RN7NMKUUNY5UCWUQ,AEXGNEQORPZO3LRAOYSYY2YEKINA,AGQL4UZV6XLH5QKBJPXX5F2SVRDQ,AGKF7OIXWGSJTEV3DW2MLSSCFK6Q,AF4F7MWCZXPUGRG54DXLB53MOJPA,AEUW4Y5YDVZYXKFQ7BOQZ6IL6MPQ,AGKF4F2CY6D6E6FT2SK2ERSQJBIQ,AE3VYASU5PP6DWIZJ66PBLNM4PLQ"/>
  </r>
  <r>
    <s v="B09LQH3SD9"/>
    <x v="993"/>
    <s v="Home&amp;Kitchen|Heating,Cooling&amp;AirQuality|RoomHeaters|ElectricHeaters"/>
    <x v="1"/>
    <n v="999"/>
    <n v="2000"/>
    <n v="0.5"/>
    <x v="4"/>
    <n v="1163"/>
    <n v="0.50049999999999994"/>
    <s v="Yes"/>
    <n v="2326000"/>
    <x v="1"/>
    <n v="15.43"/>
    <s v="AHFAYARHKASPMG7VH6BITH7O52SQ,AE7XJTRAUD7W4BJAEVEKHQ5GDJIA,AG6SHJNJ2HSGSXQLN3COPFEMZ7UA,AHFLEWWPES5LH4ZHJGDJ7OJR2Z7A,AGQRMUQ4NGNWNHTYIPKAKIDKCFMQ,AFCRKUO577ZOIVRSZNAU4PXSM2ZA,AGSDGCCAX3E4CZSREKNHJSIKKYWA,AHTHQNIPIGKQNVMT2PV4MGD5OZJQ"/>
  </r>
  <r>
    <s v="B00GHL8VP2"/>
    <x v="994"/>
    <s v="Home&amp;Kitchen|Heating,Cooling&amp;AirQuality|RoomHeaters|ElectricHeaters"/>
    <x v="1"/>
    <n v="3487.77"/>
    <n v="4990"/>
    <n v="0.3"/>
    <x v="1"/>
    <n v="1127"/>
    <n v="0.30104809619238476"/>
    <s v="No"/>
    <n v="5623730"/>
    <x v="1"/>
    <n v="15.37"/>
    <s v="AECFYIUCHSZXDLACTYPEUSM5DIKA,AF546S43YKYCJWRD7WSYO2ITLIYQ,AFLIE3ETZWXFSR27QFUUOHKSUR7A,AF4PRU3C3T6I4MXOKQSUH56QVIHA,AECDY7FOZSIRF26RIVPKPTJBAR2A,AFPDX4B54JY4ZIBKARJPJUUPPBWQ,AFPKIF7E3TYXUT52HM46PVZ7LIVA,AF6SB3YM3WFAJT5QWKS44BGB5RNA"/>
  </r>
  <r>
    <s v="B00B7GKXMG"/>
    <x v="995"/>
    <s v="Home&amp;Kitchen|Kitchen&amp;HomeAppliances|Vacuum,Cleaning&amp;Ironing|Irons,Steamers&amp;Accessories|Irons|DryIrons"/>
    <x v="1"/>
    <n v="699"/>
    <n v="850"/>
    <n v="0.18"/>
    <x v="1"/>
    <n v="1106"/>
    <n v="0.17764705882352941"/>
    <s v="No"/>
    <n v="940100"/>
    <x v="1"/>
    <n v="15.16"/>
    <s v="AHC7U7MTAN2Y2T6X2G43SWSQHETQ,AFN6JOIM4WB7CBNNAM7JQJAJVZNQ,AER7ER4GHJ65LKQFSIRZG6DSEC5Q,AF6PJDQ5GNVGTIYXA5ZCTCKBLHEA,AHU5Q5IFZNU5KKPBZBP2Q63V5NFQ,AEBY74RXWDNJOHARPUMVQT5MY5XA,AFLIUDPXTMHWUWXDEPUT72WCMQAQ,AFIOG6MKUPF37DAJ5VTKKPFG62AQ"/>
  </r>
  <r>
    <s v="B088WCFPQF"/>
    <x v="996"/>
    <s v="Home&amp;Kitchen|Kitchen&amp;HomeAppliances|Coffee,Tea&amp;Espresso|CoffeePresses"/>
    <x v="1"/>
    <n v="1099"/>
    <n v="1500"/>
    <n v="0.27"/>
    <x v="3"/>
    <n v="1065"/>
    <n v="0.26733333333333331"/>
    <s v="No"/>
    <n v="1597500"/>
    <x v="1"/>
    <n v="15.15"/>
    <s v="AFRB32NPLQW24ZGJTXRYK6OUI2HA,AG2PGVWTVLRVZRJCJH3YOWP5FNQA,AGWINPX6IU25IAPSX2FK5NO44NBA,AEORIJHEIQAZQL6IQ2R4IMSB457A,AHLGTVWW4EB3Z3HM6JEPVMFXUB5Q,AH57EC5U62WSRLNIPBXDLBCJQ65Q,AFWSPLLT7BYEGPY2VJGQEMRIW3BA,AFMJDR7VSOX3M5WH2WTORPQ37V4Q"/>
  </r>
  <r>
    <s v="B089BDBDGM"/>
    <x v="997"/>
    <s v="Home&amp;Kitchen|HomeStorage&amp;Organization|LaundryOrganization|LaundryBaskets"/>
    <x v="1"/>
    <n v="219"/>
    <n v="249"/>
    <n v="0.12"/>
    <x v="7"/>
    <n v="1108"/>
    <n v="0.12048192771084337"/>
    <s v="No"/>
    <n v="275892"/>
    <x v="0"/>
    <n v="15.08"/>
    <s v="AEBNUYHIR7GVMMLJXH5ONPDIJF7Q,AGPI7NG4ZSTCPPICRFVFF3BZZKJA,AF2ZSXZS5476YN4AMMKPGHYPSUNA,AGI5JYP2PTBS5BOW72RQ5IOS5WDA,AHLV2WM2F4G6ZNVZQ5QFP54YKIYQ,AFQBR22IILK5VURY2SHERMQK4GQA,AE5MAL4I5X3GDH2YF3MSDC5BPQCA,AG3VYIAF4Y62PHDG5OAJK2KF4X3A"/>
  </r>
  <r>
    <s v="B07LFWP97N"/>
    <x v="998"/>
    <s v="Computers&amp;Accessories|Accessories&amp;Peripherals|LaptopAccessories|Bags&amp;Sleeves|LaptopSleeves&amp;Slipcases"/>
    <x v="2"/>
    <n v="269"/>
    <n v="1099"/>
    <n v="0.76"/>
    <x v="1"/>
    <n v="1092"/>
    <n v="0.75523202911737941"/>
    <s v="Yes"/>
    <n v="1200108"/>
    <x v="0"/>
    <n v="15.02"/>
    <s v="AHAV4CJCMF5EPFWOHKYSWKTHHKLA,AEKLUTZJ4NAMIM57BQ2PMV4RGR2Q,AFJXXS2L6HWWPY3JISX5SCNOEJRA,AG3W26PYXB5PZLCXPAT3747IYCYA,AFICN5SUTEMROEAXGDQQ6R5DWIMQ,AFWO26UIM72Q7ZPHSQ3DUGDM6H6Q,AERVTE2EIAQT7NEI6VGV4DJIUXCA,AGOMT3O5U4TB4TZVFQFNDKP5GT7Q"/>
  </r>
  <r>
    <s v="B0912WJ87V"/>
    <x v="999"/>
    <s v="Car&amp;Motorbike|CarAccessories|InteriorAccessories|AirPurifiers&amp;Ionizers"/>
    <x v="8"/>
    <n v="2339"/>
    <n v="4000"/>
    <n v="0.42"/>
    <x v="4"/>
    <n v="1118"/>
    <n v="0.41525000000000001"/>
    <s v="No"/>
    <n v="4472000"/>
    <x v="1"/>
    <n v="14.98"/>
    <s v="AG6W5HESRSDLBX3NCYOOUGFOWERA,AED4U5CF37HVSYPMD6KUP3YPH36A,AGUHDV5GZZQ53BGLNLV654IPDASQ,AEDMXTLZRXBSPPDRYIN6PAGXFXCA,AEVBIVJJCIRYJRR7G47DFT6SFBAA,AF65HJXCS64PXG5GMEBZOLVCZSPQ,AE5CGWMRDJN6NMXZ5XH74X2GIRNQ,AEDVMC3DUI5UUVQ43C4XLLZJGWUA"/>
  </r>
  <r>
    <s v="B08L7J3T31"/>
    <x v="1000"/>
    <s v="Home&amp;Kitchen|Kitchen&amp;HomeAppliances|WaterPurifiers&amp;Accessories|WaterPurifierAccessories"/>
    <x v="1"/>
    <n v="379"/>
    <n v="919"/>
    <n v="0.59"/>
    <x v="7"/>
    <n v="1090"/>
    <n v="0.58759521218715993"/>
    <s v="Yes"/>
    <n v="1001710"/>
    <x v="0"/>
    <n v="14.9"/>
    <s v="AHITFY6AHALOFOHOZEOC6XBP4FEA,AFRABBODZJZQB6Z4U5FLWEWBAFCA,AHECHWNSEMINYA7KJCRNVT5HCJ7A,AHZE7X4JEEFGO55ORGHVUFLEKD3Q,AG6T7YJGBNIZFYN3IETCMEP4ASJA,AE5JV64MRH475HD7BRHX43UG5U4A,AES5H357DGWET4IZXLW4IEQ4QYIQ,AEB3GRL6Q7FDMQSWGOPRAZ3VUL7Q"/>
  </r>
  <r>
    <s v="B07RY2X9MP"/>
    <x v="1001"/>
    <s v="Electronics|HomeTheater,TV&amp;Video|Accessories|Cables|HDMICables"/>
    <x v="0"/>
    <n v="609"/>
    <n v="1500"/>
    <n v="0.59"/>
    <x v="3"/>
    <n v="1029"/>
    <n v="0.59399999999999997"/>
    <s v="Yes"/>
    <n v="1543500"/>
    <x v="1"/>
    <n v="14.79"/>
    <s v="AFKKM4SXCCLJDRUQUZ6J4W7HLDYQ,AHHPWPWUPOBG2CH3CD4GHCKZP3VA,AGS3GOEZIOT6QABCS7GSKSRF6ZOA,AE2NS3LUBQ33MFLYXAFBOTZOUO5Q,AFMTLEM5MPBZOB3YBELL32ZO7W6Q,AFNCKSDO4JTIY2GAW4HZDSB5AXYQ,AHB4PR4VAIZKTQDBHC5P3IQ2B72A,AFTGBV2EOMQJUYBEV47YD4UEI24Q"/>
  </r>
  <r>
    <s v="B09Z28BQZT"/>
    <x v="1002"/>
    <s v="Computers&amp;Accessories|Accessories&amp;Peripherals|LaptopAccessories|Lapdesks"/>
    <x v="2"/>
    <n v="599"/>
    <n v="3999"/>
    <n v="0.85"/>
    <x v="6"/>
    <n v="1087"/>
    <n v="0.85021255313828459"/>
    <s v="Yes"/>
    <n v="4346913"/>
    <x v="1"/>
    <n v="14.77"/>
    <s v="AFJXIJRSFMMNTYMOGJK7EE5XNRAA,AHPNKUIAW65N46LJ65KLE62O2ELQ,AEY3K25JLSHVO6HLN6ADH62FJXMQ,AGX4D4PROUQBRLWAC6L2I7UQSC4A,AGI5GQ6NFKL5BOZABRAH3KIS5C7A,AGTBOVMYG7TUOXA2KTDKPHKVOUIQ,AF7NUNBNBZ2WXQ5QGBAVERSVWZYA,AGH73AG4ROQHA5BYSSFPWXK5NXVA"/>
  </r>
  <r>
    <s v="B09ZDVL7L8"/>
    <x v="1003"/>
    <s v="Home&amp;Kitchen|Kitchen&amp;HomeAppliances|SmallKitchenAppliances|MixerGrinders"/>
    <x v="1"/>
    <n v="2199"/>
    <n v="3895"/>
    <n v="0.44"/>
    <x v="6"/>
    <n v="1085"/>
    <n v="0.43543003851091144"/>
    <s v="No"/>
    <n v="4226075"/>
    <x v="1"/>
    <n v="14.75"/>
    <s v="AER7IMDKY6Y2NLWEIAOEOEMWPTQA,AHBJI32NFYYFJRSI2NZ3RGNYYNLA,AFGIZWFPMU77SMMBFMVKCNRBXPOQ,AEHV36BG2B5DD6MRSRAJMEFNF2GQ,AEDONSL33XUU6IK7HCDLQEPV7GGA,AFIXIYJE5BEMYL2TLUYPGAPYPC6A,AGT2K7XLOKTPWOWG32DBORMMK4AQ,AEPSOFO2EJJOVKNXXBISGJWVHCWA"/>
  </r>
  <r>
    <s v="B08RP2L2NL"/>
    <x v="1004"/>
    <s v="Computers&amp;Accessories|Accessories&amp;Peripherals|Cables&amp;Accessories|Cables|USBCables"/>
    <x v="2"/>
    <n v="347"/>
    <n v="999"/>
    <n v="0.65"/>
    <x v="9"/>
    <n v="1121"/>
    <n v="0.6526526526526526"/>
    <s v="Yes"/>
    <n v="1119879"/>
    <x v="0"/>
    <n v="14.71"/>
    <s v="AEZDBVRL3E3S2Q2C7LEY3TTQVVFA,AGASCT5TE6VHAHRFTOBANIS3CEIA,AFHGWFMHIMQWZDC7MDWA55EBUZEQ,AH5QCHOEUTDOJFO6UV2CGMZU5SUQ,AH47N5DDNXGCIUMG3NVONJ6SERZA,AF6N6OWYE2EZASDJCO4BOQD7AFIA,AFET7BHXMVHWJN5AS7AR3VHLW5ZA,AFZL3ATLXN5TG5KBUMLEY2ABSMWA"/>
  </r>
  <r>
    <s v="B09MZ6WZ6V"/>
    <x v="1005"/>
    <s v="Computers&amp;Accessories|Accessories&amp;Peripherals|Keyboards,Mice&amp;InputDevices|Keyboard&amp;MiceAccessories|MousePads"/>
    <x v="2"/>
    <n v="499"/>
    <n v="999"/>
    <n v="0.5"/>
    <x v="0"/>
    <n v="1030"/>
    <n v="0.50050050050050054"/>
    <s v="Yes"/>
    <n v="1028970"/>
    <x v="0"/>
    <n v="14.700000000000001"/>
    <s v="AGRGIE4WRRX3CUQLN2RJDIJE3HSQ,AE7QGXIB227O4GIHLSTP2Z6VENCA,AEULY7BU52WW7X5U6TUNDBO2BU3Q,AFFHWVYKVSRM37YO4YB3Z6IMFLYA,AER5JFSJPXWDBT3VSBEHV6VVVIHQ,AF4TKZNEXBR44GBBFYI6D2I4KKFQ,AFO3ZXLJKCVDKFHGSXAFA6AYDE5A,AERWXGUBL74M7E5ZZ255BQBB6S6A"/>
  </r>
  <r>
    <s v="B08LKS3LSP"/>
    <x v="1006"/>
    <s v="Computers&amp;Accessories|Accessories&amp;Peripherals|Cables&amp;Accessories|Cables|USBCables"/>
    <x v="2"/>
    <n v="345"/>
    <n v="999"/>
    <n v="0.65"/>
    <x v="8"/>
    <n v="1097"/>
    <n v="0.65465465465465467"/>
    <s v="Yes"/>
    <n v="1095903"/>
    <x v="0"/>
    <n v="14.670000000000002"/>
    <s v="AH5JH2QLZDYXTHIDXBBLTDHQUALA,AGY6OOO6NIXEY5CJIHB4LUUUQJLQ,AHCJ2GWM5V4XDOBLR4UU2RV4ERKA,AFBURR5C3CR7XL4WPXXV5ZEDDZPA,AFWFYPM37ORBVNKGLW4EETQML7TQ,AHFT6MCOAFZXAUNCYQYPBI7YYF4A,AHA2QGFQYDUQ57OW7ATIM3QVTIIA,AFI5YRB4PKR26ECAXNTMOWMXMEQA"/>
  </r>
  <r>
    <s v="B0B4HJNPV4"/>
    <x v="1007"/>
    <s v="Computers&amp;Accessories|Accessories&amp;Peripherals|Cables&amp;Accessories|Cables|USBCables"/>
    <x v="2"/>
    <n v="199"/>
    <n v="999"/>
    <n v="0.8"/>
    <x v="6"/>
    <n v="1075"/>
    <n v="0.80080080080080085"/>
    <s v="Yes"/>
    <n v="1073925"/>
    <x v="2"/>
    <n v="14.65"/>
    <s v="AF477BP57JM7Z4JD4PYB2K33R6AQ,AGTDD34Y77OB36JNYQWQDN7MHECQ,AG7POKBSWQUO4VOYD4HDWYKMMJ4Q,AFZS6H2ZFJEJHRWIJ3IYL7V6KRPA,AHCYM2ECKI2MNOIDHDG4PT6IIN6A,AECZ4IP3TBM4EUG52BZAOQV3EKIA,AH6RQDXZYKAUPNBOYC4NAZERTFOQ,AFTVETL4HGH4KRUF4NXGJUEDPBAQ"/>
  </r>
  <r>
    <s v="B0B4HKH19N"/>
    <x v="1008"/>
    <s v="Computers&amp;Accessories|Accessories&amp;Peripherals|Cables&amp;Accessories|Cables|USBCables"/>
    <x v="2"/>
    <n v="249"/>
    <n v="931"/>
    <n v="0.73"/>
    <x v="6"/>
    <n v="1075"/>
    <n v="0.73254564983888293"/>
    <s v="Yes"/>
    <n v="1000825"/>
    <x v="0"/>
    <n v="14.65"/>
    <s v="AF477BP57JM7Z4JD4PYB2K33R6AQ,AGTDD34Y77OB36JNYQWQDN7MHECQ,AG7POKBSWQUO4VOYD4HDWYKMMJ4Q,AFZS6H2ZFJEJHRWIJ3IYL7V6KRPA,AHCYM2ECKI2MNOIDHDG4PT6IIN6A,AECZ4IP3TBM4EUG52BZAOQV3EKIA,AH6RQDXZYKAUPNBOYC4NAZERTFOQ,AFTVETL4HGH4KRUF4NXGJUEDPBAQ"/>
  </r>
  <r>
    <s v="B0B4T6MR8N"/>
    <x v="1009"/>
    <s v="Computers&amp;Accessories|Accessories&amp;Peripherals|Cables&amp;Accessories|Cables|USBCables"/>
    <x v="2"/>
    <n v="89"/>
    <n v="800"/>
    <n v="0.89"/>
    <x v="6"/>
    <n v="1075"/>
    <n v="0.88875000000000004"/>
    <s v="Yes"/>
    <n v="860000"/>
    <x v="2"/>
    <n v="14.65"/>
    <s v="AF477BP57JM7Z4JD4PYB2K33R6AQ,AGTDD34Y77OB36JNYQWQDN7MHECQ,AG7POKBSWQUO4VOYD4HDWYKMMJ4Q,AFZS6H2ZFJEJHRWIJ3IYL7V6KRPA,AHCYM2ECKI2MNOIDHDG4PT6IIN6A,AECZ4IP3TBM4EUG52BZAOQV3EKIA,AH6RQDXZYKAUPNBOYC4NAZERTFOQ,AFTVETL4HGH4KRUF4NXGJUEDPBAQ"/>
  </r>
  <r>
    <s v="B0B4T8RSJ1"/>
    <x v="1010"/>
    <s v="Computers&amp;Accessories|Accessories&amp;Peripherals|Cables&amp;Accessories|Cables|USBCables"/>
    <x v="2"/>
    <n v="99"/>
    <n v="800"/>
    <n v="0.88"/>
    <x v="6"/>
    <n v="1075"/>
    <n v="0.87624999999999997"/>
    <s v="Yes"/>
    <n v="860000"/>
    <x v="2"/>
    <n v="14.65"/>
    <s v="AF477BP57JM7Z4JD4PYB2K33R6AQ,AGTDD34Y77OB36JNYQWQDN7MHECQ,AG7POKBSWQUO4VOYD4HDWYKMMJ4Q,AFZS6H2ZFJEJHRWIJ3IYL7V6KRPA,AHCYM2ECKI2MNOIDHDG4PT6IIN6A,AECZ4IP3TBM4EUG52BZAOQV3EKIA,AH6RQDXZYKAUPNBOYC4NAZERTFOQ,AFTVETL4HGH4KRUF4NXGJUEDPBAQ"/>
  </r>
  <r>
    <s v="B09YL9SN9B"/>
    <x v="1011"/>
    <s v="Electronics|HomeTheater,TV&amp;Video|Televisions|SmartTelevisions"/>
    <x v="0"/>
    <n v="15990"/>
    <n v="23990"/>
    <n v="0.33"/>
    <x v="2"/>
    <n v="1035"/>
    <n v="0.33347228011671531"/>
    <s v="No"/>
    <n v="24829650"/>
    <x v="1"/>
    <n v="14.649999999999999"/>
    <s v="AE4KODYP3MGRZS2JI6V7ZWVI5CHA,AEEETBDP73H6344UQ5FJSUBNR63A,AEHKKIS4WKMVCADF6Y3HMR5IRM7Q,AHQWAOSKNRUVK7GN5FZJL3UYLV2A,AFJDUYYD5BCY5PU522GYHMVIS4VQ,AFQRUDMIIMRA32Y3JBUQNWFREEUQ,AGSMSIDW4O7QLQGWYZQQMDHWGR4Q,AED3V5KQXHYOPY3IL2CUQITIZFHQ"/>
  </r>
  <r>
    <s v="B08D6RCM3Q"/>
    <x v="1012"/>
    <s v="Home&amp;Kitchen|HomeStorage&amp;Organization|LaundryOrganization|LaundryBaskets"/>
    <x v="1"/>
    <n v="355"/>
    <n v="899"/>
    <n v="0.61"/>
    <x v="1"/>
    <n v="1051"/>
    <n v="0.60511679644048944"/>
    <s v="Yes"/>
    <n v="944849"/>
    <x v="0"/>
    <n v="14.61"/>
    <s v="AEOEF4FMKNN5QZZVUQDHHKWRHCGA,AEVLNWB3IQYMTNXJ56HJUV55R2WA,AFZYCBUV5DAFUWI2O74KE6BRJZ2A,AECB5EX3CJUHCFUXJLQNDKYAXO7Q,AEI5DECZOUI4HIKFFJMOOKI7EZCA,AHRLRRSDQKWWXF4P45NYCIFDQCYQ,AGS63O4GCQFZH37FU25M656C7BJQ,AHLVAR4UGQ4I54HUEYPEQSLT7LGA"/>
  </r>
  <r>
    <s v="B093ZNQZ2Y"/>
    <x v="1013"/>
    <s v="Electronics|HomeTheater,TV&amp;Video|Accessories|RemoteControls"/>
    <x v="0"/>
    <n v="249"/>
    <n v="799"/>
    <n v="0.69"/>
    <x v="4"/>
    <n v="1079"/>
    <n v="0.68836045056320405"/>
    <s v="Yes"/>
    <n v="862121"/>
    <x v="0"/>
    <n v="14.59"/>
    <s v="AGDR4WFX53YFXTBXAHC65MMBDERA,AFOEBFZC6LMNNTBEC22LCUGEO5QA,AGDWLF5AV4ORJG6IXPD65BSQ4WHQ,AERP2HDU5NDVDVWH2VDXZY3ITHRQ,AFLUBMW56L2YZFC7R3RZVLC7YGAA,AEVQ23BWUEEHRN4SPRKHA57N6SOQ,AGYFSXQSHFHYAB4GM2SRCFCQBFQA,AFYFP2TSUS4LLHR6CY5NJQZZIG7Q"/>
  </r>
  <r>
    <s v="B08CHKQ8D4"/>
    <x v="1014"/>
    <s v="Computers&amp;Accessories|Accessories&amp;Peripherals|Cables&amp;Accessories|Cables|USBCables"/>
    <x v="2"/>
    <n v="719"/>
    <n v="1499"/>
    <n v="0.52"/>
    <x v="1"/>
    <n v="1045"/>
    <n v="0.52034689793195466"/>
    <s v="Yes"/>
    <n v="1566455"/>
    <x v="1"/>
    <n v="14.549999999999999"/>
    <s v="AFKENW6K3CFMTD3EGXQCUGK5XWWA,AHW52L6QGPO7TTN7LC3B5JVJNRDQ,AGDOSBSPQWBNRA3G4IV3YWOVIOXQ,AFOTDDBZZITX2HTAZ7HBQ3I4BZYA,AEEXKG5AG3K2ZV5EDWTS44RP245Q,AGHPERSZ5ZUKU6VDRTYPQ3IOGQUQ,AHY6R6FREC2FHKQYBVIBR3XJKPVA,AFCKW7CNBDUGWITOVBVJGAQYTW6A"/>
  </r>
  <r>
    <s v="B09HV71RL1"/>
    <x v="1015"/>
    <s v="Computers&amp;Accessories|Accessories&amp;Peripherals|Cables&amp;Accessories|Cables|USBCables"/>
    <x v="2"/>
    <n v="719"/>
    <n v="1499"/>
    <n v="0.52"/>
    <x v="1"/>
    <n v="1045"/>
    <n v="0.52034689793195466"/>
    <s v="Yes"/>
    <n v="1566455"/>
    <x v="1"/>
    <n v="14.549999999999999"/>
    <s v="AFKENW6K3CFMTD3EGXQCUGK5XWWA,AHW52L6QGPO7TTN7LC3B5JVJNRDQ,AGDOSBSPQWBNRA3G4IV3YWOVIOXQ,AFOTDDBZZITX2HTAZ7HBQ3I4BZYA,AEEXKG5AG3K2ZV5EDWTS44RP245Q,AGHPERSZ5ZUKU6VDRTYPQ3IOGQUQ,AHY6R6FREC2FHKQYBVIBR3XJKPVA,AFCKW7CNBDUGWITOVBVJGAQYTW6A"/>
  </r>
  <r>
    <s v="B0B5RP43VN"/>
    <x v="1016"/>
    <s v="Home&amp;Kitchen|Kitchen&amp;HomeAppliances|SmallKitchenAppliances|SandwichMakers"/>
    <x v="1"/>
    <n v="1474"/>
    <n v="4650"/>
    <n v="0.68"/>
    <x v="1"/>
    <n v="1045"/>
    <n v="0.68301075268817202"/>
    <s v="Yes"/>
    <n v="4859250"/>
    <x v="1"/>
    <n v="14.549999999999999"/>
    <s v="AEYHTCWWZYU3JQBU6SLNFFT3OMVQ,AEEYMW4YXUA5ZC4H34CHUW5EPFKA,AFJM5RTEFFX7H3WDQYDY6GX5HPNA,AG6JEDS3UJIQHXUGHEQHW7XHL2KQ,AE3BLMRIEOFTPVYRWPR7P5QUL5RA,AGOEGXCUQTAT4C57KQHXQJ4X25PQ,AEF4QBAINOQAYMSVNXHYZE7AYTSQ,AEFIOOBMEJPER2FTC4AVKEZ44NYA"/>
  </r>
  <r>
    <s v="B09VKWGZD7"/>
    <x v="1017"/>
    <s v="Home&amp;Kitchen|Kitchen&amp;HomeAppliances|Vacuum,Cleaning&amp;Ironing|PressureWashers,Steam&amp;WindowCleaners"/>
    <x v="1"/>
    <n v="4789"/>
    <n v="8990"/>
    <n v="0.47"/>
    <x v="2"/>
    <n v="1017"/>
    <n v="0.46729699666295882"/>
    <s v="No"/>
    <n v="9142830"/>
    <x v="1"/>
    <n v="14.469999999999999"/>
    <s v="AFQZVGSOSOJHKFQQMCEI4725QEKQ,AGGM6Z3RLFTGS5WMUPUYH6Q5PWDQ,AEZBNCSYGMQVNS743EVV5JXF47KQ,AFQ5B3Z4JDHK2YQBF2TOUPUUMLEQ,AHL77AYQII5RBC5R3VAPWGBA6GGQ,AEZGE3UVG5QEZDOBW4DDF2RXCSAQ,AEEP24AQWPKPYJZOKSCKSBMR362Q,AENZFOFJUL6NDGELEJLAFKEQC74Q"/>
  </r>
  <r>
    <s v="B09NTHQRW3"/>
    <x v="1018"/>
    <s v="Home&amp;Kitchen|Kitchen&amp;HomeAppliances|SmallKitchenAppliances|HandBlenders"/>
    <x v="1"/>
    <n v="1999"/>
    <n v="2499"/>
    <n v="0.2"/>
    <x v="1"/>
    <n v="1034"/>
    <n v="0.20008003201280511"/>
    <s v="No"/>
    <n v="2583966"/>
    <x v="1"/>
    <n v="14.44"/>
    <s v="AHVLMPOZX552F4S4UIO5DEVGXBAQ,AGSFXC44XWRFJ4D5NXQWDP6EC2PQ,AHWJ3FWLEGVBAWARBPV4N23IIDCQ,AHIXHLUQXHAFN2TKJX3DSFYYQ22Q,AHVDIIKAT5MSKLZGQPMKZHBV6DZA,AHLTUC4AD6YBXWAMDU2VVL4ADPQQ,AFALTXLNKATKJWF7UVD2PAMKQYXQ,AHAVKBRQC62ZO5F4Q54MW3VLPBZA"/>
  </r>
  <r>
    <s v="B09R83SFYV"/>
    <x v="1019"/>
    <s v="Home&amp;Kitchen|Kitchen&amp;HomeAppliances|SewingMachines&amp;Accessories|Sewing&amp;EmbroideryMachines"/>
    <x v="1"/>
    <n v="1484"/>
    <n v="2499"/>
    <n v="0.41"/>
    <x v="8"/>
    <n v="1067"/>
    <n v="0.4061624649859944"/>
    <s v="No"/>
    <n v="2666433"/>
    <x v="1"/>
    <n v="14.370000000000001"/>
    <s v="AF4KTTHGNSGQHWC7BH5MSSBCULSQ,AHWQEIF54O5IUHXFM4KLVIMX6YWQ,AFBQJKVQBIRCTEMBWG5L4NWR773A,AFLEMCYMHBBD4SS4YSWSCUKRMCDA,AGDA3OTCGWNENWPDHBYUKTNT6HAA,AFNUOPGKWNLCY6GPXD5H56IFRX5A,AF57FEWFICIDRUJYGJ55JQSWIENA,AHVJXVQRKI3OSKNANNJW6ODKFJTA"/>
  </r>
  <r>
    <s v="B096YCN3SD"/>
    <x v="1020"/>
    <s v="Home&amp;Kitchen|Kitchen&amp;HomeAppliances|SmallKitchenAppliances|Kettles&amp;HotWaterDispensers|Kettle&amp;ToasterSets"/>
    <x v="1"/>
    <n v="549"/>
    <n v="1000"/>
    <n v="0.45"/>
    <x v="11"/>
    <n v="1074"/>
    <n v="0.45100000000000001"/>
    <s v="No"/>
    <n v="1074000"/>
    <x v="1"/>
    <n v="14.34"/>
    <s v="AHM4ZOXDCO5UNP4WQUXKP4NWX64A,AGHJ3BRARYIXJRGPKDIOLJYK4U2A,AFPA2366UQ6OXRQN6CDE6GBLHHIA,AG7C4WOSISFMNRWDAGVEOHVNUYSQ,AEN7C6UI4MTHHJN4TQDCCHDDJC3Q,AG57LS7SGNITPOERH5OV4VQHSVJA,AEQX24T5VMQGIZE6EZ3F5LKQP6EQ,AFP3BW7UQEWCU2KNQEJDKWTCDXRA"/>
  </r>
  <r>
    <s v="B08SKZ2RMG"/>
    <x v="1021"/>
    <s v="Home&amp;Kitchen|Kitchen&amp;HomeAppliances|Vacuum,Cleaning&amp;Ironing|Irons,Steamers&amp;Accessories|LintShavers"/>
    <x v="1"/>
    <n v="475"/>
    <n v="999"/>
    <n v="0.52"/>
    <x v="1"/>
    <n v="1021"/>
    <n v="0.52452452452452447"/>
    <s v="Yes"/>
    <n v="1019979"/>
    <x v="0"/>
    <n v="14.31"/>
    <s v="AE7RG5GRVSLRP2HGPKIF2JJ7BAHQ,AFCDHTYGHMNLNK2S3X6JVQOT6AXA,AG3JRPG6MIZTLYNMIRBGFYDZVLBQ,AGFY572BCNP6M74AI2RXGPJTWC7A,AF56KWTGYOCMXLKEJHOSIUZSVZ4A,AF276RVUYCN7YJGIRUR2HDODWF7A,AH4ZIAFAMC5PBWBHQZDSHS2JHUBQ,AFBJNCLV6XVUCTE24MRPXR4IURXQ"/>
  </r>
  <r>
    <s v="B01N1XVVLC"/>
    <x v="1022"/>
    <s v="Home&amp;Kitchen|Heating,Cooling&amp;AirQuality|RoomHeaters|FanHeaters"/>
    <x v="1"/>
    <n v="9590"/>
    <n v="15999"/>
    <n v="0.4"/>
    <x v="1"/>
    <n v="1017"/>
    <n v="0.40058753672104508"/>
    <s v="No"/>
    <n v="16270983"/>
    <x v="1"/>
    <n v="14.27"/>
    <s v="AFZ5ADF4DVYO3IS67WN2K6UKSVSQ,AEEWIC5Y6UOO3KA5O2RE5GMQMLDA,AEUWI5TDSKBQHOFTRMU3DHC36IZA,AHFGAQ7GJGA35TSLYKZG4NAUFBFQ,AF6CQDSUJMPSM7YSYVXZ6KUMZVMQ,AESIGIVPJE5SHWIW6SOEHVBHT5ZA,AGONHBXIF7DGPMNZ2LUIBBW3FHZQ,AFUKG7S3SXXBZ47G5JVMH7TN4L2A"/>
  </r>
  <r>
    <s v="B09939XJX8"/>
    <x v="1023"/>
    <s v="Computers&amp;Accessories|Accessories&amp;Peripherals|Keyboards,Mice&amp;InputDevices|GraphicTablets"/>
    <x v="2"/>
    <n v="354"/>
    <n v="1500"/>
    <n v="0.76"/>
    <x v="7"/>
    <n v="1026"/>
    <n v="0.76400000000000001"/>
    <s v="Yes"/>
    <n v="1539000"/>
    <x v="0"/>
    <n v="14.26"/>
    <s v="AGKT6MY3UZFPKSYVU5V7IOKJKMMA,AEMPOEDWHUSVZ4K5B4NSUITJN44A,AHPG3MJMT3RKYFUX36KRB3EDGOBQ,AE5GMXIOYRAI3YQEDFM4W22P6SWQ,AGHSVMFIK3RXOK2SWFPWN5TZCJKQ,AH7JVRRT5TX4TDCA3XS2HEYQIITA,AGNNU6V5L7VGIRYQ5XIJ7H4VONBQ,AHD2UUIFWNHDJHVXLGRMPLBBHSAQ"/>
  </r>
  <r>
    <s v="B00ZRBWPA0"/>
    <x v="1024"/>
    <s v="Electronics|GeneralPurposeBatteries&amp;BatteryChargers|DisposableBatteries"/>
    <x v="0"/>
    <n v="159"/>
    <n v="180"/>
    <n v="0.12"/>
    <x v="2"/>
    <n v="989"/>
    <n v="0.11666666666666667"/>
    <s v="No"/>
    <n v="178020"/>
    <x v="2"/>
    <n v="14.190000000000001"/>
    <s v="AGY65IJP7XREWO3GUDT46474CYKA,AGU43SQ6PXZIL5F5RIBYVGP2JK2A,AESMLM2YPJKZK3XTTYJZFFK4VVSA,AFQO5BOLBEYCCQ2IQ2KCB3FWX25Q,AF3N7NRJHQ6Z5XZXU4HXESU2YXGA,AHL6VKPMWQ4A35OHVFRCPPBBEJMA,AG3YSO4JPZO3L6K2RWYUN5WXRDKA,AEMVESKWHANTAIVYKLAW7JYH4YYA"/>
  </r>
  <r>
    <s v="B097RN7BBK"/>
    <x v="1025"/>
    <s v="Home&amp;Kitchen|Kitchen&amp;HomeAppliances|SmallKitchenAppliances|Kettles&amp;HotWaterDispensers|Kettle&amp;ToasterSets"/>
    <x v="1"/>
    <n v="479"/>
    <n v="1999"/>
    <n v="0.76"/>
    <x v="13"/>
    <n v="1066"/>
    <n v="0.76038019009504754"/>
    <s v="Yes"/>
    <n v="2130934"/>
    <x v="0"/>
    <n v="14.06"/>
    <s v="AGSSGQZGH7RKLPAP2JFZ44PHAWDA,AG4M42TGS64SVYRRH7JRNHMB7CCA,AHYXTDSENFWKRKDQ5KOMQ6IJLGXA,AGECXPAM7BHAHXRREUXEBVRADSZA,AF3SATPW2CO22VDANST5ZFMQ2I3Q,AFFQUA4I35H3PGSIRL5BL3GW2ENQ,AGND33SYSSFRKYSNBGB5CQOODQCA,AEXWB6LUEUJLRUE35I3A7PQFO3AA"/>
  </r>
  <r>
    <s v="B09DSQXCM8"/>
    <x v="1026"/>
    <s v="Home&amp;Kitchen|Kitchen&amp;HomeAppliances|Vacuum,Cleaning&amp;Ironing|Irons,Steamers&amp;Accessories|LintShavers"/>
    <x v="1"/>
    <n v="299"/>
    <n v="499"/>
    <n v="0.4"/>
    <x v="6"/>
    <n v="1015"/>
    <n v="0.40080160320641284"/>
    <s v="No"/>
    <n v="506485"/>
    <x v="0"/>
    <n v="14.05"/>
    <s v="AHEE4KV3RGGHWUXGCNXJ4DMKM53A,AGEUYT4DWSJF64CD5VCFHPX2VMGQ,AEBHZXZIBEHNBKLIAYNXWBMDX2ZA,AEFDNKBBMU2WUSR5PXNGKH3RVGZQ,AG5M6CPA43SQPDBTR6UHVIPTRFIQ,AHREJM66P5NGBJ3674WM56ZTHF2A,AE2CMOCWNJRTN53KESNTBUNXV37A,AEDNFIJI2HDWTA4SZPMOVNEHPKOA"/>
  </r>
  <r>
    <s v="B08QSC1XY8"/>
    <x v="1027"/>
    <s v="Computers&amp;Accessories|Accessories&amp;Peripherals|Cables&amp;Accessories|Cables|USBCables"/>
    <x v="2"/>
    <n v="389"/>
    <n v="1099"/>
    <n v="0.65"/>
    <x v="2"/>
    <n v="974"/>
    <n v="0.64604185623293908"/>
    <s v="Yes"/>
    <n v="1070426"/>
    <x v="0"/>
    <n v="14.04"/>
    <s v="AHMKXORT3VNMB75C3EUBYMFYELFQ,AEKJRELVNMICYPOYTKMVF52YX2WQ,AHQPBXZSJ3XZILPJVXE4BN7ZL26A,AGELSEJKLWPVNPXQ7DGK63PEQF5A,AGGBXJFPXZVOJMMB6MMQOPLCJWGA,AEWA5TH6PMRZXMFY5MHCIU2MNFHA,AHPDFQLNLMNV5X4QNH6J7IUMREAQ,AGKQKPUOEC3LQR7GHBQYAHPTU4SA"/>
  </r>
  <r>
    <s v="B08QSDKFGQ"/>
    <x v="1028"/>
    <s v="Computers&amp;Accessories|Accessories&amp;Peripherals|Cables&amp;Accessories|Cables|USBCables"/>
    <x v="2"/>
    <n v="339"/>
    <n v="1099"/>
    <n v="0.69"/>
    <x v="2"/>
    <n v="974"/>
    <n v="0.69153776160145586"/>
    <s v="Yes"/>
    <n v="1070426"/>
    <x v="0"/>
    <n v="14.04"/>
    <s v="AHMKXORT3VNMB75C3EUBYMFYELFQ,AEKJRELVNMICYPOYTKMVF52YX2WQ,AHQPBXZSJ3XZILPJVXE4BN7ZL26A,AGELSEJKLWPVNPXQ7DGK63PEQF5A,AGGBXJFPXZVOJMMB6MMQOPLCJWGA,AEWA5TH6PMRZXMFY5MHCIU2MNFHA,AHPDFQLNLMNV5X4QNH6J7IUMREAQ,AGKQKPUOEC3LQR7GHBQYAHPTU4SA"/>
  </r>
  <r>
    <s v="B0B7B9V9QP"/>
    <x v="1029"/>
    <s v="Electronics|HomeTheater,TV&amp;Video|Televisions|SmartTelevisions"/>
    <x v="0"/>
    <n v="18999"/>
    <n v="35000"/>
    <n v="0.46"/>
    <x v="7"/>
    <n v="1001"/>
    <n v="0.45717142857142856"/>
    <s v="No"/>
    <n v="35035000"/>
    <x v="1"/>
    <n v="14.01"/>
    <s v="AHQCV7O3JOMFFMD7EGIZ2NGSU6JQ,AGTB6FEDSOBJNAVZSDSY73YUVTXQ,AFHULRP4IR7O4FQKWKI266O7VZQQ,AFKYLJ2CLPR7FIWD2MBXNIER7R3A,AFJRW562LETJUBBZYVI6VZA35WPQ,AEEMPL2VIRNJTYATMFPHFSHI4IOA,AGKQQC7ST26N5VFAHMURX3R2RAJA,AFICI6GI5DCTRS6JVCYRPATIPXSQ"/>
  </r>
  <r>
    <s v="B08L12N5H1"/>
    <x v="1030"/>
    <s v="Home&amp;Kitchen|Kitchen&amp;HomeAppliances|Vacuum,Cleaning&amp;Ironing|Vacuums&amp;FloorCare|Vacuums|HandheldVacuums"/>
    <x v="1"/>
    <n v="2099"/>
    <n v="2499"/>
    <n v="0.16"/>
    <x v="17"/>
    <n v="992"/>
    <n v="0.1600640256102441"/>
    <s v="No"/>
    <n v="2479008"/>
    <x v="1"/>
    <n v="13.953333333333333"/>
    <s v="AGTDSNT2FKVYEPDPXAA673AIS44A,AER2XFSWNN4LAUCJ55IY5SOMF7WA,AE3MSW6H3AL6F3ZGR5LCN5AHJO6A,AG5OL5WIIPJBY25HISJLM5K2UBTQ,AGHFSIBYVYXUGSNYUDAHBGOIZ3KQ,AHYH6AZT3U3U44CDW5Y563UYIIUA,AFLOAOURRZZZGFBF7F6IKGXRB6NQ,AGNWBYEVAIII4MPQNKN3LFVOHYZQ"/>
  </r>
  <r>
    <s v="B09JFR8H3Q"/>
    <x v="1031"/>
    <s v="Home&amp;Kitchen|Kitchen&amp;HomeAppliances|WaterPurifiers&amp;Accessories|WaterPurifierAccessories"/>
    <x v="1"/>
    <n v="215"/>
    <n v="1499"/>
    <n v="0.86"/>
    <x v="6"/>
    <n v="1004"/>
    <n v="0.85657104736490997"/>
    <s v="Yes"/>
    <n v="1504996"/>
    <x v="0"/>
    <n v="13.94"/>
    <s v="AECTTIBADJRR6PNCGQM3KLJT65XQ,AHH5S3NZXPTNEMV5ACI2OUFQPESQ,AGX67OWD4YQDA7GEIGCMB5DYUJZQ,AHVN4Q73CBYLXS6PD7JYBNQJOXSQ,AHDJXSEX24G3F2AMLX7H4VFW6Q4A,AEF46GENYIQSETB5QV7U3BFPRLWQ,AHU2YNBLYGUZR45OTIEIAG76NCTQ,AGFPDBO7Q4GQBCWMY3OPORD74ROA"/>
  </r>
  <r>
    <s v="B09N3BFP4M"/>
    <x v="1032"/>
    <s v="Home&amp;Kitchen|Heating,Cooling&amp;AirQuality|WaterHeaters&amp;Geysers|StorageWaterHeaters"/>
    <x v="1"/>
    <n v="5499"/>
    <n v="11500"/>
    <n v="0.52"/>
    <x v="6"/>
    <n v="959"/>
    <n v="0.52182608695652177"/>
    <s v="Yes"/>
    <n v="11028500"/>
    <x v="1"/>
    <n v="13.49"/>
    <s v="AGZRM2RWS4THP5KLEQGH6NRPQTDA,AGP6HZ22S4GEDJXBDIPCABFZKPZQ,AGJWCWD4TCORDXCAWBAEDB5U7RAQ,AFNSWAGDMRM6X72NFEMXXYC7LJQA,AETK27O6JGFTV6NL5CEBS2ZFWP6A,AE5MYFZ4IHAZY7EEV6IIXV7RPLTQ,AGIWVZOMLAEWR65TNHRDLWKLL4OA,AGBI6JFU3QTM476FG362LU6SH3IA"/>
  </r>
  <r>
    <s v="B09Y5FZK9N"/>
    <x v="1033"/>
    <s v="Home&amp;Kitchen|Kitchen&amp;HomeAppliances|SmallKitchenAppliances|Kettles&amp;HotWaterDispensers|Kettle&amp;ToasterSets"/>
    <x v="1"/>
    <n v="809"/>
    <n v="1545"/>
    <n v="0.48"/>
    <x v="8"/>
    <n v="976"/>
    <n v="0.47637540453074434"/>
    <s v="No"/>
    <n v="1507920"/>
    <x v="1"/>
    <n v="13.46"/>
    <s v="AHFT3PEI64SYXMAXBJMISWFPD72A,AHK7QIHRRUR4GRXTSE76EZYJ77XA,AFZIDUSFQZCTHMAIP5ESQP4D46IQ,AELZIYLUUHK72SAGGIWFRQ7NZMRA,AE3PNBPHVSOFM6ZFHRN65BJ623WA,AGG5FYE77JHQSTXRPFUK4QP56OVQ,AE2SX6NXG2KPPA4PPOG6ZXAO4XRA,AFTJHDHH4SFWDRKYNRYWWJ2SCO3A"/>
  </r>
  <r>
    <s v="B09CMQRQM6"/>
    <x v="1034"/>
    <s v="Computers&amp;Accessories|Accessories&amp;Peripherals|Cables&amp;Accessories|Cables|USBCables"/>
    <x v="2"/>
    <n v="499"/>
    <n v="899"/>
    <n v="0.44"/>
    <x v="5"/>
    <n v="919"/>
    <n v="0.44493882091212456"/>
    <s v="No"/>
    <n v="826181"/>
    <x v="0"/>
    <n v="13.39"/>
    <s v="AFPP23GZ4AVHPQZCTP3HRAABLJLA,AHRMZ6CNNUQLTLK7V4NXSXQSUOPQ,AHYNWZDQUEHA3LHM2UGWGPEF5RZQ,AGJ4SX7KMBI7JTCLN2M2NDKHLBYQ,AHG274KYTUFW4U6M4Q3RXSY3PFLA,AGUDFIEXE7SNZX63QNMDTVSNXB3A,AGDFLPE27MVR57QZ5JFVGQXDDKSA,AG6CUGEEGHQL2ZZ3VHASUJTHLORA"/>
  </r>
  <r>
    <s v="B08C7TYHPB"/>
    <x v="1035"/>
    <s v="Home&amp;Kitchen|Kitchen&amp;HomeAppliances|SmallKitchenAppliances|Kettles&amp;HotWaterDispensers|Kettle&amp;ToasterSets"/>
    <x v="1"/>
    <n v="664"/>
    <n v="1490"/>
    <n v="0.55000000000000004"/>
    <x v="1"/>
    <n v="925"/>
    <n v="0.55436241610738257"/>
    <s v="Yes"/>
    <n v="1378250"/>
    <x v="1"/>
    <n v="13.35"/>
    <s v="AG23E67LYRJ6Y26AIHNKS6ES4OXQ,AFT6TQLA4GD3L4RAOWFVDAH3IFTA,AEYH6IVYMLPHU62VNOKKM2KTOIIA,AE42ERTVDMJOMKKWUM2TY7O2SPHQ,AGL54U42PQROPV23ORMEIR6HZNQQ,AELYVI5NYV4RAW3MAGJ3P2GX6MLA,AER5GTDM6DHXOUD4KBSKYYYWX6AQ,AGSJPBY7DN7SSADF42CAXHTGNKWA"/>
  </r>
  <r>
    <s v="B0BCKJJN8R"/>
    <x v="1036"/>
    <s v="Home&amp;Kitchen|Heating,Cooling&amp;AirQuality|WaterHeaters&amp;Geysers|InstantWaterHeaters"/>
    <x v="1"/>
    <n v="3599"/>
    <n v="7290"/>
    <n v="0.51"/>
    <x v="6"/>
    <n v="942"/>
    <n v="0.50631001371742113"/>
    <s v="Yes"/>
    <n v="6867180"/>
    <x v="1"/>
    <n v="13.32"/>
    <s v="AEUGPJCYVDS74WR3B5AAHYQ67XMA,AEPH3KDGWVA4YF2X5H4KC3MMK67Q,AHF7EJSIX2PYEQKA4EF3OLMPI6SQ,AEJ63C77IP6XR6EZNHFYI7KN6BCA,AGY6MPTJJNB3OV4PE3HOOYXG6IXQ,AE7JD7KIAYTAFPP35NQ7YUJF2GNA,AFXKLQI6SM4PUEQO7CJQ3G53PKOQ,AFI4YEGCYKF6Y5UN3GHY2AKCQYHQ"/>
  </r>
  <r>
    <s v="B0718ZN31Q"/>
    <x v="1037"/>
    <s v="Electronics|HomeTheater,TV&amp;Video|Accessories|Cables|HDMICables"/>
    <x v="0"/>
    <n v="598"/>
    <n v="4999"/>
    <n v="0.88"/>
    <x v="5"/>
    <n v="910"/>
    <n v="0.88037607521504302"/>
    <s v="Yes"/>
    <n v="4549090"/>
    <x v="1"/>
    <n v="13.3"/>
    <s v="AFFPESMMRAITVW75DEFP65LRTM4Q,AGXW55NHIVVAHXW3IGM6BG6HA6OA,AECGYTPJLGUMYHXYFCPA3P4N6E2A,AF2Y52M3AQ36TZ7VAMA5W3KB74JQ,AEXABSTGRXVIXYBPMDGZJVRMBKAQ,AFYNVJPHRZHVCMMJJQWJZEXXEO5Q,AHCJXA3UHPCHDF5PCBIWSKIWHNHQ,AH2PTACPV7AKZGU4RWG4M6WHCECQ"/>
  </r>
  <r>
    <s v="B08PFSZ7FH"/>
    <x v="1038"/>
    <s v="Computers&amp;Accessories|Accessories&amp;Peripherals|LaptopAccessories|NotebookComputerStands"/>
    <x v="2"/>
    <n v="299"/>
    <n v="1499"/>
    <n v="0.8"/>
    <x v="5"/>
    <n v="903"/>
    <n v="0.80053368912608402"/>
    <s v="Yes"/>
    <n v="1353597"/>
    <x v="0"/>
    <n v="13.23"/>
    <s v="AEILGA3FG3TQAYO3EITLHUVI6MCA,AHINIWK2KZENSZSLBZWEDOZMNEBA,AHCOIX4FTZHKMCOH7TPK45D2KKDA,AHYFPG47CQW6OMLRJZSHPCQJXP2A,AEDE34W5WJGXECUXTOAKRHAOUGBQ,AEZW6T6MCZ36RCAVWYLROTAAACCQ,AFSNFNBATJC5YFJ3ML5STBT5A4KQ,AGUI6FOOCJNZ5DBLVZIZPGVHXQNQ"/>
  </r>
  <r>
    <s v="B0BK1K598K"/>
    <x v="1039"/>
    <s v="Home&amp;Kitchen|Kitchen&amp;HomeAppliances|Vacuum,Cleaning&amp;Ironing|Irons,Steamers&amp;Accessories|LintShavers"/>
    <x v="1"/>
    <n v="678"/>
    <n v="1499"/>
    <n v="0.55000000000000004"/>
    <x v="5"/>
    <n v="900"/>
    <n v="0.54769846564376246"/>
    <s v="Yes"/>
    <n v="1349100"/>
    <x v="1"/>
    <n v="13.2"/>
    <s v="AHHR537KLQY7CNKPQSL3SFUGQFYQ,AEWMRBC2Q3TOCF3OZ7VTXRKVOTTQ,AFTBMFB3LZBJXYM733IX6RA4Y32Q,AHKHDU6SJT2ATWB6NYREQFI7LMKA,AF6IWYXBJGKC5NQHDZRGTUYY52MQ,AFTGMTBHSESALH3N64ZDYSK7ZQ6A,AF2DRT4YNZ7JK3TM7IYG7T7GWCAQ,AHVZEZBMHZ3FEKFYLCZUWSDJH7PA"/>
  </r>
  <r>
    <s v="B0841KQR1Z"/>
    <x v="1040"/>
    <s v="Electronics|HomeTheater,TV&amp;Video|Accessories|RemoteControls"/>
    <x v="0"/>
    <n v="299"/>
    <n v="999"/>
    <n v="0.7"/>
    <x v="4"/>
    <n v="928"/>
    <n v="0.70070070070070067"/>
    <s v="Yes"/>
    <n v="927072"/>
    <x v="0"/>
    <n v="13.079999999999998"/>
    <s v="AGZNXVDF65JCLJDZWWFVCR6TRSZA,AF352RMPRSK6QENB33BZNV3DYI6A,AHXA4FZGPZGXWBJRFZ4V43RPP56A,AHYZHOPWDYWIXWQIZM36GLF34W2Q,AHOGJU7VZMKMUZTXCJXFVGQL4DNQ,AEE5R6QGK7NZBOBH65HH26TGX2XQ,AFUJVPG2FRVCOEAGRTVZIMGXVQXQ,AHEZEZY3JCBBOL45BEUNUPNLKNGQ"/>
  </r>
  <r>
    <s v="B0978V2CP6"/>
    <x v="1041"/>
    <s v="Electronics|HomeTheater,TV&amp;Video|AVReceivers&amp;Amplifiers"/>
    <x v="0"/>
    <n v="1990"/>
    <n v="3100"/>
    <n v="0.36"/>
    <x v="7"/>
    <n v="897"/>
    <n v="0.35806451612903228"/>
    <s v="No"/>
    <n v="2780700"/>
    <x v="1"/>
    <n v="12.97"/>
    <s v="AH2AV6EDMROMZAYJHVBRKP3R3MZQ,AHPYDFW6Y3FIQGD2RJPBFF5QNVRQ,AGC7YKC4IBEXTYNOEMYR2RZMAVCQ,AGV4R2OFUZRBY6VWLPLJ42EQMBNQ,AHM725LQ355H254F5MB47EVAEV6Q,AHTJBZQ46RC3BYJPDCRO7I7SNZQA,AHLJGXR7CFWP5MUJK3F4KZSE5KNA,AGLWAY4KNHP67SQG4DXGZ5PPEY5Q"/>
  </r>
  <r>
    <s v="B08WWKM5HQ"/>
    <x v="1042"/>
    <s v="Home&amp;Kitchen|Heating,Cooling&amp;AirQuality|Fans|CeilingFans"/>
    <x v="1"/>
    <n v="2599"/>
    <n v="4780"/>
    <n v="0.46"/>
    <x v="6"/>
    <n v="898"/>
    <n v="0.45627615062761506"/>
    <s v="No"/>
    <n v="4292440"/>
    <x v="1"/>
    <n v="12.88"/>
    <s v="AHVZ5IAOQDTXLG7AYCDLY5WD5PHA,AHS3LX2IOLEOR2UHJYGGCX2NI6HQ,AEVSZHH3OHO4MIVQF6SGZDVVRFVA,AHKH6KARYAE2LBQTRJTOQQ4A2KHQ,AHMI2FIEMNMACC3DTD5FDHX344EQ,AHWRUBKKFE6ZTAPAAR5RCSTAPQUA,AFGD7XWANZCPZOJOTM5PO7TCC4SA,AFWULLB4WTCWUBS3KIZWV7RMFAAA"/>
  </r>
  <r>
    <s v="B08NW8GHCJ"/>
    <x v="1043"/>
    <s v="Computers&amp;Accessories|Accessories&amp;Peripherals|Cables&amp;Accessories|Cables|USBCables"/>
    <x v="2"/>
    <n v="389"/>
    <n v="999"/>
    <n v="0.61"/>
    <x v="2"/>
    <n v="838"/>
    <n v="0.61061061061061062"/>
    <s v="Yes"/>
    <n v="837162"/>
    <x v="0"/>
    <n v="12.68"/>
    <s v="AFZT774FU3LOJGEW7JSAXOD24OBQ,AGSEMC5UI32EZO6GAW4KKT5OVMOQ,AH53RLKODGV2UFIZLUG6BMHDDZNA,AFJJ4SJN2GXTYC7637ZAKSONPJWQ,AFFCEWUI7XY45CEM76XENJ2RUO2A,AHFTNP5NESJTIHQKP47SJV73TNUA,AH352HMRF7DESCSOUBMHUVJQZM7A,AEVN7RMFICHOZR6CD2KNIV7LW4IQ"/>
  </r>
  <r>
    <s v="B08V9C4B1J"/>
    <x v="1044"/>
    <s v="Computers&amp;Accessories|Accessories&amp;Peripherals|Cables&amp;Accessories|Cables|USBCables"/>
    <x v="2"/>
    <n v="349"/>
    <n v="999"/>
    <n v="0.65"/>
    <x v="2"/>
    <n v="838"/>
    <n v="0.65065065065065064"/>
    <s v="Yes"/>
    <n v="837162"/>
    <x v="0"/>
    <n v="12.68"/>
    <s v="AFZT774FU3LOJGEW7JSAXOD24OBQ,AGSEMC5UI32EZO6GAW4KKT5OVMOQ,AH53RLKODGV2UFIZLUG6BMHDDZNA,AFJJ4SJN2GXTYC7637ZAKSONPJWQ,AFFCEWUI7XY45CEM76XENJ2RUO2A,AHFTNP5NESJTIHQKP47SJV73TNUA,AH352HMRF7DESCSOUBMHUVJQZM7A,AEVN7RMFICHOZR6CD2KNIV7LW4IQ"/>
  </r>
  <r>
    <s v="B09C6HXFC1"/>
    <x v="1045"/>
    <s v="Computers&amp;Accessories|Accessories&amp;Peripherals|Cables&amp;Accessories|Cables|USBCables"/>
    <x v="2"/>
    <n v="970"/>
    <n v="1799"/>
    <n v="0.46"/>
    <x v="3"/>
    <n v="815"/>
    <n v="0.46081156197887713"/>
    <s v="No"/>
    <n v="1466185"/>
    <x v="1"/>
    <n v="12.65"/>
    <s v="AFNYIBWKJLJQKY4BGK77ZOTVMORA,AFCTNNMP2LZLY5466YJ5AY3JE5ZA,AG3XBWOAL65DJSBHJ7LQ2K54HJKQ,AF2ZFMLJS4UBCGZO4FMJTEPP6MHA,AFBZMRHC4GXUU7KNAK4OBKORDF6Q,AHSIQL276K7X2UP72QOOOWNVRSXA,AF3D6X5NQWOBOEVVH2Y37N55AKZQ,AFWOTSQXCQJLZ653Y7ACEZADKGYQ"/>
  </r>
  <r>
    <s v="B08QX1CC14"/>
    <x v="1046"/>
    <s v="Electronics|HomeTheater,TV&amp;Video|Televisions|SmartTelevisions"/>
    <x v="0"/>
    <n v="7299"/>
    <n v="19125"/>
    <n v="0.62"/>
    <x v="13"/>
    <n v="902"/>
    <n v="0.61835294117647055"/>
    <s v="Yes"/>
    <n v="17250750"/>
    <x v="1"/>
    <n v="12.42"/>
    <s v="AFZBEV4BOWGRSEH2PK7D65ZW66PA,AFXQ3YGENWMRX36NXEBSR2ROPG5Q,AHD5PGE5RBBE2T3G427T32V7OROA,AELM6ILLTWBSXJXOKMNA2GM3DTKQ,AFXYY4Z4QM34XOLVVYKZSNZGBBBA,AFHZLQ2Q3GSCQCWMF4N66DXXVJCQ,AF62LB4BMTMNZXCHTSXSEKCXZFLQ,AE5KLF5JEOL4PMUGKERILYLPDSNA"/>
  </r>
  <r>
    <s v="B09C635BMM"/>
    <x v="1047"/>
    <s v="Electronics|HomeTheater,TV&amp;Video|Accessories|RemoteControls"/>
    <x v="0"/>
    <n v="349"/>
    <n v="999"/>
    <n v="0.65"/>
    <x v="7"/>
    <n v="839"/>
    <n v="0.65065065065065064"/>
    <s v="Yes"/>
    <n v="838161"/>
    <x v="0"/>
    <n v="12.39"/>
    <s v="AHPHVDOD3W672U45KKZQIJZTHLGQ,AGPYJRR7TI32QGUNYSFCA6T4OPMA,AHD3DG7REA3RLWBAR7RRD4FBJWZQ,AFZE7KG2W5XOGLTWA2J4CSAHNXWA,AHCAEA2HVGPCU36JGCIE45OQVG2Q,AH7F2AQYA3MVSXKJW3SJUG2UVLHA,AEUW2HNBJ3RXYHK2OXKXJ2Y3MCZQ,AEB2ODYYKIX6P2T3SP7PADBNKGPQ"/>
  </r>
  <r>
    <s v="B09FPP3R1D"/>
    <x v="1048"/>
    <s v="Home&amp;Kitchen|Kitchen&amp;HomeAppliances|SmallKitchenAppliances|EggBoilers"/>
    <x v="1"/>
    <n v="1624"/>
    <n v="2495"/>
    <n v="0.35"/>
    <x v="1"/>
    <n v="827"/>
    <n v="0.34909819639278555"/>
    <s v="No"/>
    <n v="2063365"/>
    <x v="1"/>
    <n v="12.37"/>
    <s v="AEANG43WACMLOHWRIT6NS5P2SEYQ,AET5DGQJSXDH3XCLPQBTUPRXW6FA,AHS2NCPC5DU6FFUEWEJ2DVCWBFLQ,AHYAZBKFP25QVIQLCDEJ6UDI52SA,AFSPVLIMFSGKQR6ETXLQ23M53NGQ,AE2TW6ATJ4SP2DNK4TH4DFYENOBA,AHIXHFFI5L4PB2TCIFILOKL2JQQA,AFPXOI3VE6B3BVBLXEM2LPXNSX7Q"/>
  </r>
  <r>
    <s v="B09LH32678"/>
    <x v="1049"/>
    <s v="Home&amp;Kitchen|Kitchen&amp;HomeAppliances|SmallKitchenAppliances|WaffleMakers&amp;Irons"/>
    <x v="1"/>
    <n v="899"/>
    <n v="1999"/>
    <n v="0.55000000000000004"/>
    <x v="7"/>
    <n v="832"/>
    <n v="0.55027513756878443"/>
    <s v="Yes"/>
    <n v="1663168"/>
    <x v="1"/>
    <n v="12.32"/>
    <s v="AF23N54DJK4PDU75O4EWJD5GHV7A,AGAC4PQRPELTJSFKK4GVXBT5Y6TA,AFKUSVMWBALVVCQCORIG2IZBAPLA,AG3CB7GLADRTGQEELLO5J46H5XUQ,AFESIGKCPYHAG4HNKQGNS5ZFZVPQ,AGY65CCPYYWCF2YOPK5S66JDT7MQ,AGINWV2CSFV3NMNC7GOBQGNEYT2A,AEGUR22KUMKPSYANRJUB4Q42DFKA"/>
  </r>
  <r>
    <s v="B0BNXFDTZ2"/>
    <x v="1050"/>
    <s v="Electronics|WearableTechnology|SmartWatches"/>
    <x v="0"/>
    <n v="2999"/>
    <n v="11999"/>
    <n v="0.75"/>
    <x v="0"/>
    <n v="768"/>
    <n v="0.75006250520876738"/>
    <s v="Yes"/>
    <n v="9215232"/>
    <x v="1"/>
    <n v="12.08"/>
    <s v="AHBB6UBYHJ5FH2BUFQ2BCXHWQFJQ,AE4S7RU4C77FN2E57NMJIFAMH7RQ,AHAUWOVUAQX7D73DVER7HM3WKQZQ,AFVUKW5J3PRPHQ5ZIFK275YXQOPQ,AFXAQKHWVGXPXQ34RWZX3QER6MFA,AF3Q3H3ST2EQI2CBI5V2AZFGETRQ,AGI6BX5V7Y2QSCVLAAHXBHEHQ7VQ,AHVWARXU523WDIQTATHFC5NICFFA"/>
  </r>
  <r>
    <s v="B09F3PDDRF"/>
    <x v="1051"/>
    <s v="Computers&amp;Accessories|Accessories&amp;Peripherals|Cables&amp;Accessories|Cables|SATACables"/>
    <x v="2"/>
    <n v="349"/>
    <n v="999"/>
    <n v="0.65"/>
    <x v="6"/>
    <n v="817"/>
    <n v="0.65065065065065064"/>
    <s v="Yes"/>
    <n v="816183"/>
    <x v="0"/>
    <n v="12.07"/>
    <s v="AG726NQTX4GKLFNXFOAQBFA6JQGQ,AHAI3QJ4Q5GQAQRQTSJGPR3BBVYA,AETDBRTOHY56QNWI57VHDA2C57HQ,AGLQDF4STKEC43X7AGQ4HR6SFKFQ,AG4KWB76KAF53ROOZQ5NG4KEAUIQ,AF3G3VBMX7MF3ZNHNO4C737BYZVA,AFALR44LTLTN7PHHQNB7HJDZMEZA,AE5WPJODNCWCZCMCMMXZ4DKDVIIQ"/>
  </r>
  <r>
    <s v="B07YCBSCYB"/>
    <x v="1052"/>
    <s v="Home&amp;Kitchen|Kitchen&amp;HomeAppliances|SmallKitchenAppliances|InductionCooktop"/>
    <x v="1"/>
    <n v="1999"/>
    <n v="3300"/>
    <n v="0.39"/>
    <x v="5"/>
    <n v="780"/>
    <n v="0.39424242424242423"/>
    <s v="No"/>
    <n v="2574000"/>
    <x v="1"/>
    <n v="12"/>
    <s v="AE5DRZFQN56UNHWLA6RSKDLDXU3Q,AH7G7F5V6NZQTXGNBULKUK4X6UXQ,AEYISFG3PXSZTUJS67PADHKW55NQ,AFT2SBIE45E3P46X2VFYXXR7JTDA,AETRLDW2AUAQJPHLEUIYFEZBBU5Q,AGOXIKCKLMADHJXOXLKL2XKPA3BA,AHTDOMYCLQT2RTXY3HVZBMCDCI5A,AEUMGPKAO6GBV56NJMU4XM5S76EQ"/>
  </r>
  <r>
    <s v="B08XMG618K"/>
    <x v="1053"/>
    <s v="Computers&amp;Accessories|Accessories&amp;Peripherals|Cables&amp;Accessories|Cables|USBCables"/>
    <x v="2"/>
    <n v="225"/>
    <n v="499"/>
    <n v="0.55000000000000004"/>
    <x v="1"/>
    <n v="789"/>
    <n v="0.54909819639278556"/>
    <s v="Yes"/>
    <n v="393711"/>
    <x v="0"/>
    <n v="11.989999999999998"/>
    <s v="AEGJWEAXJNRH3OLXI7JE3VRTSNWA,AHYS2KFHX6V5IVVSTAAB4RXD4IHQ,AFTQUQ7MFBNNKFZM644MI322OPQA,AFQCR3ST6ASAGNFKVVXIJTEFH3DQ,AHKS4SN5RP5OHNOUF257Y6Z4QLLQ,AFVI6OGPXJR6553ANNV5WFPS5JWQ,AGNRPHZY2FNQOGUMEZG4RZJK5OZQ,AGA6O6L2CPTO7XPKKLPVCJMMKMAQ"/>
  </r>
  <r>
    <s v="B0B5GF6DQD"/>
    <x v="1054"/>
    <s v="Electronics|WearableTechnology|SmartWatches"/>
    <x v="0"/>
    <n v="2499"/>
    <n v="5999"/>
    <n v="0.57999999999999996"/>
    <x v="8"/>
    <n v="828"/>
    <n v="0.58343057176196034"/>
    <s v="Yes"/>
    <n v="4967172"/>
    <x v="1"/>
    <n v="11.98"/>
    <s v="AE5DHPL6NSPL4NZU5YM6P2U67ZSQ,AFGLK3RB6EJGURQ7WAJ5OCSYZVZQ,AHCEM32SEYJBW2IHJIAF62AVK4VQ,AGUP3L3UQTAMC3O7ML4OKIQMZJGA,AGZWO6D4BGO7B4PZ57VBFVKYARIQ,AGZTEQUP744MNZ7EOTLOHQSA6CWA,AFTKUCFRMCTXZQTTCJZLOSNFVTDQ,AFUVA7UIKBWGLYUMDJ5AUS64V2QA"/>
  </r>
  <r>
    <s v="B0981XSZJ7"/>
    <x v="1055"/>
    <s v="Computers&amp;Accessories|Accessories&amp;Peripherals|Cables&amp;Accessories|Cables|USBCables"/>
    <x v="2"/>
    <n v="299"/>
    <n v="999"/>
    <n v="0.7"/>
    <x v="2"/>
    <n v="766"/>
    <n v="0.70070070070070067"/>
    <s v="Yes"/>
    <n v="765234"/>
    <x v="0"/>
    <n v="11.96"/>
    <s v="AEIFMHDK4ETHLYWSV6TUFNSJU4MQ,AE7BNHD6PZQQD7K3OKFEPFHTISSA,AHPZFIJWLON23LU5RFVBJO4BNM7Q,AEV2GXFIZ3KD7EEKOE5URJQD6IFQ,AGOKXS4TP2M6LTNG5HAEMLCKI2IA,AF5KJPHP55XSZUUXSC5OJUBJ5RVA,AF4TCPZK5Q3JFGYV4MBARJLS54PQ,AH6AGSQLLH54UPSZGMXTOGESIEBQ"/>
  </r>
  <r>
    <s v="B09MFR93KS"/>
    <x v="1056"/>
    <s v="Home&amp;Kitchen|Kitchen&amp;HomeAppliances|SmallKitchenAppliances|MixerGrinders"/>
    <x v="1"/>
    <n v="3041.67"/>
    <n v="5999"/>
    <n v="0.49"/>
    <x v="7"/>
    <n v="777"/>
    <n v="0.49297049508251373"/>
    <s v="No"/>
    <n v="4661223"/>
    <x v="1"/>
    <n v="11.77"/>
    <s v="AHHBMYHNLEWTUVSATQ2JSLH6N7LQ,AGIBUV2VEAGMLKIACL7LEE2P2RQQ,AFNF7FSMSFXXMWH5IKX37LUXMG4A,AHGGMK5IGT2IKSYYR62ABGCO4HZA,AE3FL6OXMXKQCWOBJCDYMJWNA4EA,AHU44INII7PA363NXXQYT4LH7FSQ,AGSGVTPC7VEW2IQVST3XMCNBZCDQ,AHPVM7CXQYY2UPGMQCIN3CYZMCBA"/>
  </r>
  <r>
    <s v="B009P2LK80"/>
    <x v="1057"/>
    <s v="Home&amp;Kitchen|Heating,Cooling&amp;AirQuality|RoomHeaters|HalogenHeaters"/>
    <x v="1"/>
    <n v="1409"/>
    <n v="1639"/>
    <n v="0.14000000000000001"/>
    <x v="8"/>
    <n v="787"/>
    <n v="0.14032946918852959"/>
    <s v="No"/>
    <n v="1289893"/>
    <x v="1"/>
    <n v="11.57"/>
    <s v="AHQLMUZTIPYZJ3Z5YZSFDWES7DGA,AEDNS57XE64VB4TCVC5ZOKBDE2QQ,AGTHWPE64RQMU36FU325T74CWXHA,AHRZN3F4YU2GAOAJ7JM4BR5KXXVA,AENMY5MOVKGPB2MV3YQPF24GWZZQ,AEHJQV4B4LXFWLMUQVHBC4DTAMXA,AFLAZCEMJXTBN2USCU6KZLCD5QAA,AHH2YDP3RVAZJCPRGWRZYUIUPJ6A"/>
  </r>
  <r>
    <s v="B0B5YBGCKD"/>
    <x v="1058"/>
    <s v="Electronics|Mobiles&amp;Accessories|MobileAccessories|Maintenance,Upkeep&amp;Repairs|ScreenProtectors"/>
    <x v="0"/>
    <n v="150"/>
    <n v="599"/>
    <n v="0.75"/>
    <x v="2"/>
    <n v="714"/>
    <n v="0.74958263772954925"/>
    <s v="Yes"/>
    <n v="427686"/>
    <x v="2"/>
    <n v="11.44"/>
    <s v="AFUWV4HNHDWYGFGEHEMCKPR7HPBA,AH2QS2327TLYTXS5YHXNAS7X7URQ,AHWO6S34K43AUMEEVHEVFHHPOVQQ,AHRPIB6BCK5TKG2R5DH5H3AMRIHA,AEAYBCVEBO7ZZ4SXPQUEWWYXO7IQ,AGE6KNDSGW2KYR7DTGGTFWVWTGGQ,AFRRGE2IZFVEUFIY6PUKMSGSMZ5Q,AG5WZLHPQHKNWCKK3EZQG73THRGA"/>
  </r>
  <r>
    <s v="B08HDCWDXD"/>
    <x v="1059"/>
    <s v="Home&amp;Kitchen|Kitchen&amp;HomeAppliances|Vacuum,Cleaning&amp;Ironing|Vacuums&amp;FloorCare|Vacuums|HandheldVacuums"/>
    <x v="1"/>
    <n v="3179"/>
    <n v="6999"/>
    <n v="0.55000000000000004"/>
    <x v="7"/>
    <n v="743"/>
    <n v="0.54579225603657666"/>
    <s v="Yes"/>
    <n v="5200257"/>
    <x v="1"/>
    <n v="11.43"/>
    <s v="AHFILHSL3P3VABTMFUYKAWTNUWVQ,AHLGS6FCOG5AUP23U6ZJRXES7DCQ,AF5LVMOSEJ52KWFQDNEI2XXPAMJA,AHCJSKRROLBCRT5CA6NDKVJMWSOA,AGDRSRFFX2RVEHUZJXQTXGRZ3NWQ,AHMLLF7BJZGHT4BUAPH6OBOSQNEQ,AETGK22TGIAO4WZO4G3NPOBRLXCQ,AF3WRE2HEDELD4RT5IV3W3OUIAPA"/>
  </r>
  <r>
    <s v="B0BD92GDQH"/>
    <x v="1060"/>
    <s v="Electronics|WearableTechnology|SmartWatches"/>
    <x v="0"/>
    <n v="4999"/>
    <n v="6999"/>
    <n v="0.28999999999999998"/>
    <x v="4"/>
    <n v="758"/>
    <n v="0.2857551078725532"/>
    <s v="No"/>
    <n v="5305242"/>
    <x v="1"/>
    <n v="11.379999999999999"/>
    <s v="AGWQCZIF4W7MPCFGEWBBYGVWS22Q,AFDZC4D7R4555BAGB45PI7V7DNEQ,AFDCKNT7PKHIXJGOE5KTS2T543DQ,AFVF7AJZSBE46XHJTIQKCTOWZIAA,AHWYTMSJ7KUHHJOOCNC6WQI6G25A,AE64VTXK4VOBPNSBG2EGZS62YF6Q,AHV5XE2XBBMMQTGCBDR5QB54FJYA,AG77NL56ZZCL5IZXNPYYVIMOGNHA"/>
  </r>
  <r>
    <s v="B09WF4Q7B3"/>
    <x v="1061"/>
    <s v="Home&amp;Kitchen|Kitchen&amp;HomeAppliances|Vacuum,Cleaning&amp;Ironing|Irons,Steamers&amp;Accessories|Irons|SteamIrons"/>
    <x v="1"/>
    <n v="1799"/>
    <n v="2599"/>
    <n v="0.31"/>
    <x v="11"/>
    <n v="771"/>
    <n v="0.30781069642170067"/>
    <s v="No"/>
    <n v="2003829"/>
    <x v="1"/>
    <n v="11.31"/>
    <s v="AE7FJN3NTELV6LEGHCJEF3KVHDTQ,AHKROJWBVJVV7IKLAA25VSE6D3DQ,AGVKMZBRHV3SFV4YC5BYJPTXY6CQ,AFFWY6CWXFXPQZ6FP4RDR3FHTCUA,AFHIHV565WL46UIVDWGV5UZHZFXA,AGPWCDNDTSD6WCMHDWECMEE7WQTQ,AEMUKHRIKGIUXS6PTQTYDTMGPNMA,AERBIKQOWRHZIFLPTJF2KBWMMN3Q"/>
  </r>
  <r>
    <s v="B07G147SZD"/>
    <x v="1062"/>
    <s v="Home&amp;Kitchen|Heating,Cooling&amp;AirQuality|WaterHeaters&amp;Geysers|InstantWaterHeaters"/>
    <x v="1"/>
    <n v="2699"/>
    <n v="3799"/>
    <n v="0.28999999999999998"/>
    <x v="7"/>
    <n v="727"/>
    <n v="0.28954988154777572"/>
    <s v="No"/>
    <n v="2761873"/>
    <x v="1"/>
    <n v="11.27"/>
    <s v="AECLI7T73FK3PR4D3GESJ6QUGW6A,AF2EZXMEBWRQJLUWM24ANJCE37UQ,AHAL6ROBXTH3IRCBZKOLPCLEXTLA,AGB5RPS3YTHLDOLTXGMHP6TSMGFQ,AFZUYJEJPM23P4IBOOAHFINA2TAQ,AEJI74MP3FNPF4LD575KNKIIEF3A,AEHVAFNMQZ2ED7EH35D3BV23ZQRQ,AHT77DD5D5XKYWHYSMDHYMEZ5JXQ"/>
  </r>
  <r>
    <s v="B07F1T31ZZ"/>
    <x v="1063"/>
    <s v="Home&amp;Kitchen|Kitchen&amp;HomeAppliances|Coffee,Tea&amp;Espresso|DripCoffeeMachines"/>
    <x v="1"/>
    <n v="249"/>
    <n v="400"/>
    <n v="0.38"/>
    <x v="1"/>
    <n v="693"/>
    <n v="0.3775"/>
    <s v="No"/>
    <n v="277200"/>
    <x v="0"/>
    <n v="11.03"/>
    <s v="AGOHEKMCFFEVVEYK75KRR6JUN5LA,AHM5VPEM324X4ZSA2GQCBCD423PA,AEK4FIY6OYHQUATRL3QUSWUSQLZQ,AGPK7LBOP4LXMHGVL246WLA53D4A,AFZDTYSBA3OFABW3ISFCOOKQK76A,AEYYA6E4ING5KL43ZEGPYXKBDSBQ,AH7YJB6PZG5KP4GCWMQCHRIO3I4Q,AGXITCDLYCTWJZOTV5ZF7ZR7O3MQ"/>
  </r>
  <r>
    <s v="B07SYYVP69"/>
    <x v="1064"/>
    <s v="Home&amp;Kitchen|Kitchen&amp;HomeAppliances|SmallKitchenAppliances|Kettles&amp;HotWaterDispensers|ElectricKettles"/>
    <x v="1"/>
    <n v="809"/>
    <n v="1950"/>
    <n v="0.59"/>
    <x v="6"/>
    <n v="710"/>
    <n v="0.58512820512820518"/>
    <s v="Yes"/>
    <n v="1384500"/>
    <x v="1"/>
    <n v="11"/>
    <s v="AHVVQSZB3JHHISCLVRS6TQ3C4U5Q,AGZBGKOW4VXFSEF7XEZVSQ64QYPA,AHCWZE3EM52ZUVKJW7SOXP6VR6LA,AEVLA6TQL2TPG77DKRJJZAW4TAFA,AFNNCGL5JBORWSOVSUZOR3QLDPXA,AFZG5KAKVPLZDANPRWUKN5BWXD2A,AE4CX4G4C5JU6S4MBHE5YZO3AHXA,AGA33ZYLMIQ3HBG5ACKY5VEETEUA"/>
  </r>
  <r>
    <s v="B09Q3M3WLJ"/>
    <x v="1065"/>
    <s v="Computers&amp;Accessories|Accessories&amp;Peripherals|TabletAccessories|ScreenProtectors"/>
    <x v="2"/>
    <n v="399"/>
    <n v="1499"/>
    <n v="0.73"/>
    <x v="7"/>
    <n v="691"/>
    <n v="0.73382254836557703"/>
    <s v="Yes"/>
    <n v="1035809"/>
    <x v="0"/>
    <n v="10.91"/>
    <s v="AEEFUBM5UGOQDCGWGY6JORVEO5QA,AHAYM6PMIGKODC5HL7EZ4X3RP6CQ,AHAX2XSXLJNPZD2VD24CXKB3YTDA,AETDMDOVSXTTR5XJPFQC5GABM44Q,AEV5HEZN2S7XTGGBJT353UZI3GMQ,AEXXGJ2SYJPB5NKCDX67RWMIXR3A,AEL73DAP3UV4QKJST55GPFBB4ZRQ,AGIBRWVH463CHA7ITXB5DLE2V7MA"/>
  </r>
  <r>
    <s v="B078JBK4GX"/>
    <x v="1066"/>
    <s v="Home&amp;Kitchen|Heating,Cooling&amp;AirQuality|WaterHeaters&amp;Geysers|InstantWaterHeaters"/>
    <x v="1"/>
    <n v="2599"/>
    <n v="4560"/>
    <n v="0.43"/>
    <x v="0"/>
    <n v="646"/>
    <n v="0.43004385964912278"/>
    <s v="No"/>
    <n v="2945760"/>
    <x v="1"/>
    <n v="10.86"/>
    <s v="AH6MHH7KNPHZPN7D5YSSWDQITIMQ,AGLWXRPJ6PGDPIN7URZP2525SAHQ,AHFGSNUXSEGQ4CW3BIGW2ZPZUC4Q,AFAGO45Q2ZA4UJ3XXHEWFROOKBRQ,AFS6ULEVQVU2PN6FWRWWBKKFJCLA,AGDMSEPDHPK3IT7Q737N6Y233LVQ,AGRGLAA6BU4VXMEYJWIDRM5WLNMQ,AEODRIKLIM5JTCDNMGSLTRSZFNVA"/>
  </r>
  <r>
    <s v="B07Q7561HD"/>
    <x v="1067"/>
    <s v="Electronics|GeneralPurposeBatteries&amp;BatteryChargers|DisposableBatteries"/>
    <x v="0"/>
    <n v="149"/>
    <n v="180"/>
    <n v="0.17"/>
    <x v="0"/>
    <n v="644"/>
    <n v="0.17222222222222222"/>
    <s v="No"/>
    <n v="115920"/>
    <x v="2"/>
    <n v="10.84"/>
    <s v="AH5QYAVG2DRXF32LUKZIPG7KZLDQ,AEHIU6L7VK72RINFPDTI7XSIMD7A,AF6SWZOHDVA3F74K6ATT4UMM7LAQ,AFFHIOWLVWJ4A22EGJX4ME7KQLSQ,AEM4NOAI65UBAADJVTQH7AQUAMRA,AFGXHN54PS4545UIGIHTMWU7OI6Q,AEV5KJYTEDJCSN5KFGKY4DHGZOPQ,AE47RN5UXX2ON7VIYMVW6NBT7PJA"/>
  </r>
  <r>
    <s v="B0B2CPVXHX"/>
    <x v="1068"/>
    <s v="Computers&amp;Accessories|Accessories&amp;Peripherals|TabletAccessories|ScreenProtectors"/>
    <x v="2"/>
    <n v="379"/>
    <n v="1499"/>
    <n v="0.75"/>
    <x v="1"/>
    <n v="670"/>
    <n v="0.74716477651767843"/>
    <s v="Yes"/>
    <n v="1004330"/>
    <x v="0"/>
    <n v="10.8"/>
    <s v="AFMYEBPS6GDJSJNW3W2LA22EGVZA,AGYRWNDZCQ4RHAQ6YZIBCQDFMH7Q,AFNLLROSLYHITIEK3AUCH7F67BDA,AH2I7KKNEMSGES3IVG6KQUBRENCQ,AGMK6A2BENOKD2ODSRVUFWWC5G6Q,AHCOYDQNZS4UUSG6CUGPTYFADJWQ,AEIVKBCTQJGOIDNCWIZGMGGBFZKA,AEBOS67PZZ65W6MOFB5TLA3UMHIA"/>
  </r>
  <r>
    <s v="B08TZD7FQN"/>
    <x v="1069"/>
    <s v="Electronics|HomeTheater,TV&amp;Video|Accessories|RemoteControls"/>
    <x v="0"/>
    <n v="299"/>
    <n v="599"/>
    <n v="0.5"/>
    <x v="8"/>
    <n v="708"/>
    <n v="0.5008347245409015"/>
    <s v="Yes"/>
    <n v="424092"/>
    <x v="0"/>
    <n v="10.780000000000001"/>
    <s v="AGYH5QJAFM2JTPYPHRVG23I23RZQ,AHPHDXV7KUK5GISJLFK33FD7NULQ,AEETUTB5Z5Y6IVW4JTMU3MXWSGWQ,AGCBAXARAYJVHBJU33KDND5FOVFA,AHNXGGCOI6LKO2LN6FMM6FCZSHEQ,AGGRPJDBEJ3LJVAGGZBCMB2FP3AA,AFS5JAP2HQ2QBKREEO3BP6BJ2QHA,AHXH52XW3RFMDWRXJ5ET2BI4XQVA"/>
  </r>
  <r>
    <s v="B09VGS66FV"/>
    <x v="1070"/>
    <s v="Home&amp;Kitchen|Kitchen&amp;HomeAppliances|SmallKitchenAppliances|Kettles&amp;HotWaterDispensers|Kettle&amp;ToasterSets"/>
    <x v="1"/>
    <n v="1349"/>
    <n v="1850"/>
    <n v="0.27"/>
    <x v="0"/>
    <n v="638"/>
    <n v="0.27081081081081082"/>
    <s v="No"/>
    <n v="1180300"/>
    <x v="1"/>
    <n v="10.780000000000001"/>
    <s v="AF4PTAVL6VZB5QTMNHLKUQ3LMZLA,AGI4BM5ZRGDD4KB3QH72FI37ZKRA,AE26ZTVZB6CB4VML6JSTYTL2QG6A,AGLRTBQ52OBASLMH3FAS7DJDB5TQ,AHKTDBCHIOLSIJYHGICL222OLCCQ,AHQ6EYMJ7JXCKR4O6EDJ7P7FW77Q,AG6ARD7AF2XBUTKPW35SH7ACMJOA,AHP7P3UVBYKC36AWMWNY6V7UTIQQ"/>
  </r>
  <r>
    <s v="B0B4DT8MKT"/>
    <x v="1071"/>
    <s v="Computers&amp;Accessories|Accessories&amp;Peripherals|Cables&amp;Accessories|Cables|USBCables"/>
    <x v="2"/>
    <n v="348"/>
    <n v="1499"/>
    <n v="0.77"/>
    <x v="5"/>
    <n v="656"/>
    <n v="0.76784523015343564"/>
    <s v="Yes"/>
    <n v="983344"/>
    <x v="0"/>
    <n v="10.76"/>
    <s v="AGH3POHLPXABF3I4ASSGTRXAUPPA,AEHVZHMJQYG456XUPYSWK7PWAJAA,AFBPPGDHU5S2IR5WEPYWGR4ABK4Q,AGEYWCB2JWQR7C3RF2SEK26PTK2A,AGWXGUALH6VESAYTZGWBZBUDTWFA,AHCG74BCEDINDMRYYF2QPYY3OHJQ,AHHGEASO3BOC2ET23MDU64DKQ5OQ,AF7TKY6E2EO7NSSPHFYFGE4FJDOA"/>
  </r>
  <r>
    <s v="B09SDDQQKP"/>
    <x v="1072"/>
    <s v="Home&amp;Kitchen|Kitchen&amp;HomeAppliances|Vacuum,Cleaning&amp;Ironing|Vacuums&amp;FloorCare|Vacuums|HandheldVacuums"/>
    <x v="1"/>
    <n v="1799"/>
    <n v="3295"/>
    <n v="0.45"/>
    <x v="4"/>
    <n v="687"/>
    <n v="0.45402124430955992"/>
    <s v="No"/>
    <n v="2263665"/>
    <x v="1"/>
    <n v="10.67"/>
    <s v="AE4L3MBEACOHT7Y7GGWQ72DUJ6SA,AELHNY42N2WPTZN5R42GOW2RO5SA,AG5ST5LJL5DUIYA5AH5V4EFXO4JQ,AG5V75LPUVIVS3DFZNN4UEK2FBJA,AEQSYGYF7LVSIVQEEXPC6VCMLBJQ,AH4OBRDNZVTVDLWTAV2V3B422AVQ,AHTBKWSU5IG46LZWJ3QQZKL6LTJA,AFKSCELXRYLARIVIXIWJQPHL5AHQ"/>
  </r>
  <r>
    <s v="B0B25DJ352"/>
    <x v="1073"/>
    <s v="Home&amp;Kitchen|Kitchen&amp;HomeAppliances|SmallKitchenAppliances|EggBoilers"/>
    <x v="1"/>
    <n v="353"/>
    <n v="1199"/>
    <n v="0.71"/>
    <x v="2"/>
    <n v="629"/>
    <n v="0.70558798999165973"/>
    <s v="Yes"/>
    <n v="754171"/>
    <x v="0"/>
    <n v="10.59"/>
    <s v="AET3FR7J3R37VHFFZQHMBLV5ELOA,AEURVTR2NJUO6OMIUX7AL2Q6PYLQ,AGET73SJOAW2YXZSDMPGBCTZDPAQ,AEVJJUZQMXEWZJF2MJKNQDASDCSQ,AFDQAJVNVC5DM6SHSC2TDEAZEOTQ,AHG2TGE2J6EVY6LVRY5Z4T5QXDVA,AF3QTFMFYOCXB5AQRGCPFGYLOXEA,AF4OIHI7WHGZ2DHTOI7NJPSRD3XA"/>
  </r>
  <r>
    <s v="B09X76VL5L"/>
    <x v="1074"/>
    <s v="Electronics|Headphones,Earbuds&amp;Accessories|Headphones|In-Ear"/>
    <x v="0"/>
    <n v="1599"/>
    <n v="3490"/>
    <n v="0.54"/>
    <x v="8"/>
    <n v="676"/>
    <n v="0.54183381088825211"/>
    <s v="Yes"/>
    <n v="2359240"/>
    <x v="1"/>
    <n v="10.46"/>
    <s v="AFQLURVIOJ7LVLKNHB76BZJ5KCZQ,AGWO43ZNNSWNOSQOL4QQI2LZ3PIQ,AG6UUJCP3QT24QUCT5PTQIYWUI6Q,AESTKWAZITTK43OZLDVJKVQRUF2Q,AENVPHUT7FQF3OD7CPPJYVO2YWIQ,AGZTN3YNM6RFDCZY5JPZYULSKWNQ,AFXZDRPDWF4RVB7PYC4W7EX22PAQ,AHPGVB4FAYZ7VYKWZ3CVGCYLVRNQ"/>
  </r>
  <r>
    <s v="B0B8CHJLWJ"/>
    <x v="1075"/>
    <s v="Electronics|Mobiles&amp;Accessories|MobileAccessories|Maintenance,Upkeep&amp;Repairs|ScreenProtectors"/>
    <x v="0"/>
    <n v="299"/>
    <n v="1199"/>
    <n v="0.75"/>
    <x v="3"/>
    <n v="596"/>
    <n v="0.75062552126772308"/>
    <s v="Yes"/>
    <n v="714604"/>
    <x v="0"/>
    <n v="10.46"/>
    <s v="AHOQPLT222WN4LQV55XMUEZY6MAA,AFNKDB2UZ7JPX7N53QPPTXBDCJXQ,AFHKQPCPHXZP3ZYZE5AN7VSCVDRQ,AGXQ7FB3Q276VMKWFLEWL3T23SLQ,AGLMYJKO4AKOSRJGJSMVBCDD2X5A,AETHGZYL2OPKWCDKUT5CWOO6ANMA,AEG4RN3E6SIUFNUSICKYE5VPJMMQ,AFIPC6U53NW33X7IKK7KRDEA2TCQ"/>
  </r>
  <r>
    <s v="B0B72BSW7K"/>
    <x v="1076"/>
    <s v="Computers&amp;Accessories|Accessories&amp;Peripherals|LaptopAccessories|Lapdesks"/>
    <x v="2"/>
    <n v="263"/>
    <n v="699"/>
    <n v="0.62"/>
    <x v="9"/>
    <n v="690"/>
    <n v="0.62374821173104433"/>
    <s v="Yes"/>
    <n v="482310"/>
    <x v="0"/>
    <n v="10.4"/>
    <s v="AECQPIQJEIF5ASVCNW43FEDLAATQ,AEO2Q72MKWA5DPWBFQQ63ALQW7AQ,AEW2N6ZN62QQ5C5RXHU4TSK2EYRA,AGLPUYATOE2KVD36DZ2VD4QAOZCQ,AFC5T42J2P6CMZQUXB4IVBEZSAFA,AEAFK6ITOXRVS34MTPODTIE4UWLQ,AGNXO5MSN4KKBGSQR3YT26CYYBQA,AGKMK57A4J54JG5OUHPMVGGPVUKQ"/>
  </r>
  <r>
    <s v="B09MTLG4TP"/>
    <x v="1077"/>
    <s v="Home&amp;Kitchen|Kitchen&amp;HomeAppliances|Vacuum,Cleaning&amp;Ironing|Irons,Steamers&amp;Accessories|LintShavers"/>
    <x v="1"/>
    <n v="453"/>
    <n v="999"/>
    <n v="0.55000000000000004"/>
    <x v="2"/>
    <n v="610"/>
    <n v="0.54654654654654655"/>
    <s v="Yes"/>
    <n v="609390"/>
    <x v="0"/>
    <n v="10.399999999999999"/>
    <s v="AFHCG4ZUNHS5X7PYX6IPZA3AO7PA,AHDH4K7B4XROK4NUUKOQMLVUGXKQ,AFAOEOKOE3IHNJKQDHAZ3JY63F6Q,AEIIOCCDVYEZSGZVFZSNYZKHM6HA,AGXJHFAXB4ZBSYHCSJUOU6TBXBCA,AGRDQEDZJUKOFPT4HQ6JNPP7PXYQ,AH4A6BDLABV357G2A6HQGCJ7KGYA,AHHJ2MPEQDEB2OL5VELPVKG7HA7A"/>
  </r>
  <r>
    <s v="B09PDZNSBG"/>
    <x v="1078"/>
    <s v="Home&amp;Kitchen|Kitchen&amp;HomeAppliances|Vacuum,Cleaning&amp;Ironing|Irons,Steamers&amp;Accessories|Irons|SteamIrons"/>
    <x v="1"/>
    <n v="2575"/>
    <n v="6700"/>
    <n v="0.62"/>
    <x v="5"/>
    <n v="611"/>
    <n v="0.61567164179104472"/>
    <s v="Yes"/>
    <n v="4093700"/>
    <x v="1"/>
    <n v="10.31"/>
    <s v="AFS2KZ7HYC7JUO5JOGPAQY2IKNGA,AEXELC7IXD4IBM7P4BQNFF5PENSA,AEHSEYWIGX2757A2UWJS7J2CG3CA,AH2UIFL2ZLH7AZP6L2I6JNJNDR7Q,AGESDEISSJA7HFM6224YLOY7AOSA,AEKM3HT4LYB2UVTFZQYLNGHALBFA,AHSAKHOAXLHAC5I6OCL22DC6WOLA,AGXJ5BSSV5THYPGNS7GJJVFNOKKA"/>
  </r>
  <r>
    <s v="B086GVRP63"/>
    <x v="1079"/>
    <s v="Home&amp;Kitchen|Kitchen&amp;HomeAppliances|Coffee,Tea&amp;Espresso|DripCoffeeMachines"/>
    <x v="1"/>
    <n v="1189"/>
    <n v="2400"/>
    <n v="0.5"/>
    <x v="1"/>
    <n v="618"/>
    <n v="0.50458333333333338"/>
    <s v="Yes"/>
    <n v="1483200"/>
    <x v="1"/>
    <n v="10.28"/>
    <s v="AH6NXC2M3PH6OZHLJ6YXG54VIBMA,AGSDBEOHKXCL3WBEIN5VEZK4JY4A,AFCHIB73U3D4VQHZCH4MV2Z5FESA,AGLFKVLO32UB72C43CQNOPGQVKGA,AHBUPKENA77XVDAUGWUHVZLCKSEA,AEY34MNYOS24F3P7Q3IGMQVH3ZUA,AHMBANCEQ5AJOQVPFHONG2QTDE7Q,AFNQQLFJGPPNZCI6BVYZCEAZQZQQ"/>
  </r>
  <r>
    <s v="B084N18QZY"/>
    <x v="1080"/>
    <s v="Computers&amp;Accessories|Accessories&amp;Peripherals|Cables&amp;Accessories|Cables|USBCables"/>
    <x v="2"/>
    <n v="599"/>
    <n v="849"/>
    <n v="0.28999999999999998"/>
    <x v="3"/>
    <n v="577"/>
    <n v="0.29446407538280328"/>
    <s v="No"/>
    <n v="489873"/>
    <x v="1"/>
    <n v="10.27"/>
    <s v="AEMJJNJTRB4DQ2EMQQRJ6N2SC2XA,AFEPOALC3FJQEMM2E5SK2EEZFXGQ,AHZ735URYHBXW26225HDL7K7OB7Q,AF3USN76IP5JHXKWGCXZ4JL5FWTQ,AECUDCUUNINQYLQOYTKNXGMYWIDQ,AFN7F4VMFMSGDUDUIRMKKWLH75QQ,AEXWFIXSKJG3JJO56XGKHSMF3VAQ,AF6HB6GYUYNZ4G4FDTQIGQK76WSQ"/>
  </r>
  <r>
    <s v="B0B16KD737"/>
    <x v="1081"/>
    <s v="Electronics|HomeTheater,TV&amp;Video|Televisions|SmartTelevisions"/>
    <x v="0"/>
    <n v="8499"/>
    <n v="15999"/>
    <n v="0.47"/>
    <x v="2"/>
    <n v="592"/>
    <n v="0.46877929870616913"/>
    <s v="No"/>
    <n v="9471408"/>
    <x v="1"/>
    <n v="10.219999999999999"/>
    <s v="AHKTEC7ZVRWNAA66KB3V5REUQG6A,AFMYMI6FWPFSDK7KXBHB2D7555OA,AEZTUFS2XNNKJ5ZCNRLE5JWWI4PQ,AGVZ57S4TZDMQTXR67SMTWQOOKRA,AEJWYKZND5DTQQYR26RKWY5FWTOQ,AGBUVENL47YJ3NJFQJS2MKZC7NKA,AFI3EFAYZRL5L5TQXRQBQKWJQJTQ,AEQWP6WIVLFP2L3MSAWW3RENW3XQ"/>
  </r>
  <r>
    <s v="B09CMP1SC8"/>
    <x v="1082"/>
    <s v="Computers&amp;Accessories|Accessories&amp;Peripherals|Cables&amp;Accessories|Cables|USBCables"/>
    <x v="2"/>
    <n v="199"/>
    <n v="499"/>
    <n v="0.6"/>
    <x v="1"/>
    <n v="602"/>
    <n v="0.60120240480961928"/>
    <s v="Yes"/>
    <n v="300398"/>
    <x v="2"/>
    <n v="10.119999999999999"/>
    <s v="AHH2TIJJ2IGD5H3DJO3FROUHRRSQ,AF37X7ZH7JPA6H5Q64NV6QFIBCYA,AFKT7LV4XE6XJ2VTHCBHPQECW2RQ,AE7GGDNBOHD2JQ2X5JPD666SAQOQ,AENNAVVG4GBJKDQKJXQUEKQKTXGQ,AFPSO7EYQBYVEJGD4TAT7YFCM6UQ,AFV5W5BR6PKGHPIG3J6TNFK7BSXQ,AHILALAA7Q6SQRTFJVLT75P37FXQ"/>
  </r>
  <r>
    <s v="B095K14P86"/>
    <x v="1083"/>
    <s v="Home&amp;Kitchen|Kitchen&amp;HomeAppliances|Coffee,Tea&amp;Espresso|StovetopEspressoPots"/>
    <x v="1"/>
    <n v="599"/>
    <n v="1299"/>
    <n v="0.54"/>
    <x v="5"/>
    <n v="590"/>
    <n v="0.53887605850654352"/>
    <s v="Yes"/>
    <n v="766410"/>
    <x v="1"/>
    <n v="10.100000000000001"/>
    <s v="AEM2OFBD5ABDZGYUPPUYMCBFDEXA,AHWRUBKKFE6ZTAPAAR5RCSTAPQUA,AGCJW7IHJTEFPCN67EP75IOGIF4Q,AEX2AWDGQSN3Z3FHJPJMDTDHUJFA,AFNBXMGWYJWB56G33U6RTR7AI2PA,AHT7YN7PRTQQW4OPDLXHGJXEGJOA,AGOPYV5RQIH4BBSVXQVFBZLDVHVQ,AHNE3KUK352LFDTMI6GHAZ5DEL7Q"/>
  </r>
  <r>
    <s v="B081B1JL35"/>
    <x v="1084"/>
    <s v="Home&amp;Kitchen|Heating,Cooling&amp;AirQuality|WaterHeaters&amp;Geysers|InstantWaterHeaters"/>
    <x v="1"/>
    <n v="1049"/>
    <n v="2499"/>
    <n v="0.57999999999999996"/>
    <x v="8"/>
    <n v="638"/>
    <n v="0.58023209283713484"/>
    <s v="Yes"/>
    <n v="1594362"/>
    <x v="1"/>
    <n v="10.08"/>
    <s v="AGPO6ZBQ2HPAKJULWTNQSP7FOBZQ,AGMACNXEDN7CAJXDCMPUZW3MO5GQ,AG7VZ4KBXNGIBZMW6Y7H5AU4T7LQ,AFP2TFQ26IBNKAWREZ34ERZBUTVQ,AEGLSZQOSLV77Z3RYDNKQ4DHO7OA,AHVKTMZNCOGSHMV4QI3OZCGK2J6Q,AE2IPM7LGWZM72PWXD7DG2OJAEJQ,AHMWLA3HDZGMRYZNHFWY7FWZ7BZA"/>
  </r>
  <r>
    <s v="B09NL7LBWT"/>
    <x v="1085"/>
    <s v="Home&amp;Kitchen|Kitchen&amp;HomeAppliances|Vacuum,Cleaning&amp;Ironing|Irons,Steamers&amp;Accessories|LintShavers"/>
    <x v="1"/>
    <n v="1099"/>
    <n v="1999"/>
    <n v="0.45"/>
    <x v="7"/>
    <n v="604"/>
    <n v="0.45022511255627812"/>
    <s v="No"/>
    <n v="1207396"/>
    <x v="1"/>
    <n v="10.039999999999999"/>
    <s v="AFEKMA42BV5FJVCTFCTNOITU3J5Q,AGYM2FPHHKUVNPT2XIIYYCELGB7A,AEHGMGXA44JTSSOAKBIHJ2MXUJOA,AEQZUVSKU4NRHO4CPHAV32E2RBNQ,AHJ6KV7SLE2A5BW3MIEVW4BR7MXQ,AFFCDFQM4F2QGZUHKZYVVVTRQWAQ,AENA5ZRRFZPAB2FNS4TITBW5O6ZA,AEHNATRKVLZZ3X2QKTLTSJN5SOXQ"/>
  </r>
  <r>
    <s v="B09NNGHG22"/>
    <x v="1086"/>
    <s v="Electronics|HomeTheater,TV&amp;Video|Televisions|SmartTelevisions"/>
    <x v="0"/>
    <n v="32990"/>
    <n v="56790"/>
    <n v="0.42"/>
    <x v="2"/>
    <n v="567"/>
    <n v="0.41908786758232081"/>
    <s v="No"/>
    <n v="32199930"/>
    <x v="1"/>
    <n v="9.9699999999999989"/>
    <s v="AEBPRGXBZGLP7GSDVHJW7MDK6TRA,AFNQ27UNGQ2XQXBA5UYOCZAHWYIQ,AFBREMXXTVMEXXEUD4TCXZEJLMKQ,AERGUI5Z2USJIF32DG23QRO7GT5A,AEADA3ZA62TZRABEJAPSEZ5T4JCA,AG7DHUWNNE5O3RNSE4OXWUFCBAAA,AHKVRD7NMI63YUVXHDNUMM424HAQ,AECO2EJCD6W3VMBXILWJE2BPJSDA"/>
  </r>
  <r>
    <s v="B0B3G5XZN5"/>
    <x v="1087"/>
    <s v="Home&amp;Kitchen|Kitchen&amp;HomeAppliances|SmallKitchenAppliances|HandBlenders"/>
    <x v="1"/>
    <n v="2799"/>
    <n v="3499"/>
    <n v="0.2"/>
    <x v="3"/>
    <n v="546"/>
    <n v="0.20005715918833952"/>
    <s v="No"/>
    <n v="1910454"/>
    <x v="1"/>
    <n v="9.9600000000000009"/>
    <s v="AGDV2MRADKOX2DX27DLTJRCUNFLQ,AEPDAG3D6JDB7GMFDWRZBRDUT6LA,AHBAP5SPTSJ44JCVAA66JL5T3GSA,AGD4WOYC5CDCE72HI5NLTKJMVCFA,AHUNCPEWHPHZGFK4NFZYGZS6HA6Q,AHKSKUA2E4Q4UTWGK5KJOQUANEHQ,AH3RXYXJCWNF4R5G2MKDNHDCHBBQ,AETJYYRMC2XH5YW67E3WLNYEXODQ"/>
  </r>
  <r>
    <s v="B09XRBJ94N"/>
    <x v="1088"/>
    <s v="Home&amp;Kitchen|Kitchen&amp;HomeAppliances|SmallKitchenAppliances|SandwichMakers"/>
    <x v="1"/>
    <n v="2092"/>
    <n v="4600"/>
    <n v="0.55000000000000004"/>
    <x v="2"/>
    <n v="562"/>
    <n v="0.54521739130434788"/>
    <s v="Yes"/>
    <n v="2585200"/>
    <x v="1"/>
    <n v="9.92"/>
    <s v="AFIO2JLNOU6SSNCHMG2ZED34SVNQ,AFKJ6IC227YNTE5PYNVT4YBPT2SA,AFV3HKJKN55O6CQNAAIYSAPMCPXA,AGW3GPXDCYJJB5FMX6SOXTO7PKPQ,AEYJQQMMMEZZQ2D7WGG2KJG7EUJA,AF67RC7KNNJB3EMMFB5RSJ73N7SQ,AE6DZEFBVJYVMURYFDATZFAANXJA,AF34LKGQ5JFWGMS3TVAZMUKQCO4A"/>
  </r>
  <r>
    <s v="B09LHXNZLR"/>
    <x v="1089"/>
    <s v="Computers&amp;Accessories|NetworkingDevices|NetworkAdapters|WirelessUSBAdapters"/>
    <x v="2"/>
    <n v="199"/>
    <n v="499"/>
    <n v="0.6"/>
    <x v="8"/>
    <n v="612"/>
    <n v="0.60120240480961928"/>
    <s v="Yes"/>
    <n v="305388"/>
    <x v="2"/>
    <n v="9.82"/>
    <s v="AG2Q7FISK54KBSPHF7CNNGZ3GLNA,AFFYX3FR3SF4JOIN7FIPEVVTIRMQ,AFUBGC56G63INVGIAA2OOMZDRLTQ,AEQWGO62V6K2GSMRMFGRW35NBTQA,AF7USQ27RIKU5ABXWZG2WFECW7JQ,AGZT5FACORYIGQP6G2H2CS6HEMTQ,AFUQWSUM2FGNLHU45YUKN3QAEFHQ,AHVGMS3MGWLQZG2IR34ENSS4UX4Q"/>
  </r>
  <r>
    <s v="B078JF6X9B"/>
    <x v="1090"/>
    <s v="Home&amp;Kitchen|Heating,Cooling&amp;AirQuality|WaterHeaters&amp;Geysers|InstantWaterHeaters"/>
    <x v="1"/>
    <n v="3645"/>
    <n v="6070"/>
    <n v="0.4"/>
    <x v="5"/>
    <n v="561"/>
    <n v="0.39950576606260296"/>
    <s v="No"/>
    <n v="3405270"/>
    <x v="1"/>
    <n v="9.81"/>
    <s v="AENQUXAACC6E53BRVBZPXCC356OA,AEBGRX2UHNMQHYKUQFHGDUPE4UCA,AEEWHS6M7UDMDKWHZSVVHGW5JJUQ,AHJEMKM64LMY6YJR5AE3RMA2IW7Q,AHZHKXL5TIRPYY5YI5IUSYODJZSA,AHOTFNEAM62KASA6YHCDNPGNNZRQ,AGFQZRCAAKEW5ULV2UIU4RBI6IEQ,AE6ZHG2AXD6VPRRT3EUFSGVQJKOA"/>
  </r>
  <r>
    <s v="B0B82YGCF6"/>
    <x v="1091"/>
    <s v="Electronics|WearableTechnology|SmartWatches"/>
    <x v="0"/>
    <n v="899"/>
    <n v="3499"/>
    <n v="0.74"/>
    <x v="18"/>
    <n v="681"/>
    <n v="0.74306944841383249"/>
    <s v="Yes"/>
    <n v="2382819"/>
    <x v="1"/>
    <n v="9.8099999999999987"/>
    <s v="AFEMYJODFSKRPR4XTYKCPXMCO4YA,AH7PGDCSET6C5NOBBY2TLG2GX3IA,AEU243XCV5FGTBUI3KKCC5BGXH6Q,AFIQV62SLZITCC4FDVBUSBXBBIEA,AEHSXJA4C4V3JQWZMSE6FTILXNXQ,AEOODTBGBG2EUG3TEFGVON7V5NLA,AGMO4AMM5IA4MMUHGAXVMUHY37LQ,AHUIRRUDX4AQRQM4N7WNVLAJLSPQ"/>
  </r>
  <r>
    <s v="B077BTLQ67"/>
    <x v="1092"/>
    <s v="Home&amp;Kitchen|Heating,Cooling&amp;AirQuality|WaterHeaters&amp;Geysers|InstantWaterHeaters"/>
    <x v="1"/>
    <n v="2790"/>
    <n v="4890"/>
    <n v="0.43"/>
    <x v="6"/>
    <n v="588"/>
    <n v="0.42944785276073622"/>
    <s v="No"/>
    <n v="2875320"/>
    <x v="1"/>
    <n v="9.7799999999999994"/>
    <s v="AFFEE53W5EYO6PULAOG7PB3ROPMQ,AFVAN57JZSJMCSHMVU3E5NFDIFJQ,AEI25R6V7XEXAAD455IWKZ3KE7TQ,AHKRRFR42OZYJKV7C2IR5OCPBMYA,AHFWCOO3S3BKNSCQPHSFFOA2RGSQ,AEZ35PT3M6ROXRMLILOSFP375TLA,AHPEEMPWH4HHB3T5FECTBZYUZ6PA,AHD2XZWAMMQH5MHZD3ULZVEVVJCA"/>
  </r>
  <r>
    <s v="B09RZS1NQT"/>
    <x v="1093"/>
    <s v="Computers&amp;Accessories|Accessories&amp;Peripherals|Cables&amp;Accessories|Cables|USBCables"/>
    <x v="2"/>
    <n v="199"/>
    <n v="999"/>
    <n v="0.8"/>
    <x v="7"/>
    <n v="576"/>
    <n v="0.80080080080080085"/>
    <s v="Yes"/>
    <n v="575424"/>
    <x v="2"/>
    <n v="9.76"/>
    <s v="AHUH7OYN3LAUATF5EGA575WCDI6A,AFQRX6TAM6CHKARXIXR25X4Y2K2A,AFIAYICSN46TZ373SYU2DLQH7MHQ,AE7O44O3ZCU6YCS56X4UBNSMN2DA,AG7KTA6KY5FALZELPIEMQBXP6TYA,AFW2YA3CWHADWVPZJRCSYJJ2O3YA,AGOGMKLERURWSCD4RIH53WPEVTWA,AHXAYZML25KY3YMOTME234UUGWXQ"/>
  </r>
  <r>
    <s v="B09RZS1NQT"/>
    <x v="1093"/>
    <s v="Computers&amp;Accessories|Accessories&amp;Peripherals|Cables&amp;Accessories|Cables|USBCables"/>
    <x v="2"/>
    <n v="199"/>
    <n v="999"/>
    <n v="0.8"/>
    <x v="7"/>
    <n v="575"/>
    <n v="0.80080080080080085"/>
    <s v="Yes"/>
    <n v="574425"/>
    <x v="2"/>
    <n v="9.75"/>
    <s v="AHUH7OYN3LAUATF5EGA575WCDI6A,AFQRX6TAM6CHKARXIXR25X4Y2K2A,AFIAYICSN46TZ373SYU2DLQH7MHQ,AE7O44O3ZCU6YCS56X4UBNSMN2DA,AG7KTA6KY5FALZELPIEMQBXP6TYA,AFW2YA3CWHADWVPZJRCSYJJ2O3YA,AGOGMKLERURWSCD4RIH53WPEVTWA,AHXAYZML25KY3YMOTME234UUGWXQ"/>
  </r>
  <r>
    <s v="B0B7FJNSZR"/>
    <x v="1094"/>
    <s v="Home&amp;Kitchen|Kitchen&amp;HomeAppliances|WaterPurifiers&amp;Accessories|WaterFilters&amp;Purifiers"/>
    <x v="1"/>
    <n v="5395"/>
    <n v="19990"/>
    <n v="0.73"/>
    <x v="0"/>
    <n v="535"/>
    <n v="0.73011505752876438"/>
    <s v="Yes"/>
    <n v="10694650"/>
    <x v="1"/>
    <n v="9.75"/>
    <s v="AG6ST6L57J4B7UHNXKEV55ZP3NPQ,AHJYH6BZ2SXIWIEUPNPC75P6ZWEA,AEOIPHSMBDVHZPYBH76LQEFONJQA,AFZ56RXI37SOY5JWTOPITA6FUFQA,AHTQNDXEZ2JFDY6U3YVUQXL454LA,AFFVGMQSTPJEJCPOO4ICULDQQIVQ,AGBLLO3IZWOWUZPRCZHTVSM3ZUKA,AHAC7B6KYGC4V2SR7JY3O347OBJA"/>
  </r>
  <r>
    <s v="B08X77LM8C"/>
    <x v="1095"/>
    <s v="Electronics|Headphones,Earbuds&amp;Accessories|Earpads"/>
    <x v="0"/>
    <n v="99"/>
    <n v="999"/>
    <n v="0.9"/>
    <x v="4"/>
    <n v="594"/>
    <n v="0.90090090090090091"/>
    <s v="Yes"/>
    <n v="593406"/>
    <x v="2"/>
    <n v="9.74"/>
    <s v="AFCUW5JX2EZRGRGNHO65DGJ2ZNXA,AEK5ZL5CKQD6YJFWXH2AWMYQ5L3Q,AHTPC5KX6RHKRPKQ3RRUF7ECBUTQ,AGCB4VTTLQMUON2RGBTNCDTTIRVA,AGQ4XHSMAMTMH3AKNOVGTURDJLDQ,AFVZGUHN6ZIFJGIBXSBAFVN23LLA,AFQT3KCDEBTI7PX2J4W7P3CRNQIA,AGPMBJGS7TX4RMXZRT2FILK7ZWLA"/>
  </r>
  <r>
    <s v="B097JVLW3L"/>
    <x v="1096"/>
    <s v="Electronics|HomeTheater,TV&amp;Video|Accessories|3DGlasses"/>
    <x v="0"/>
    <n v="2699"/>
    <n v="3500"/>
    <n v="0.23"/>
    <x v="9"/>
    <n v="621"/>
    <n v="0.22885714285714287"/>
    <s v="No"/>
    <n v="2173500"/>
    <x v="1"/>
    <n v="9.7100000000000009"/>
    <s v="AF3KXMJ35ELNULRGLJMSPONWTBLQ,AF2GY2M5UI7P6K2JHL5C6NOTQ6MA,AHHPP7KV72ZCVMFDBEPBQE7KXFKA,AE36KAI4PDY27JY3SBFA62OR6TFQ,AFXXE66PDZJEYLRJFXBVKDQX5WAQ,AH374DUL3BPYKQGLTWIP5UXDB4CA,AEOF5PFDHSQRCVD4E4PHG7ZQDHXA,AGX2PGENWLBTPLJJRL6EC4QZ6UBA"/>
  </r>
  <r>
    <s v="B09H3BXWTK"/>
    <x v="1097"/>
    <s v="Home&amp;Kitchen|Kitchen&amp;HomeAppliances|SmallKitchenAppliances|DigitalKitchenScales"/>
    <x v="1"/>
    <n v="599"/>
    <n v="2799"/>
    <n v="0.79"/>
    <x v="6"/>
    <n v="578"/>
    <n v="0.78599499821364771"/>
    <s v="Yes"/>
    <n v="1617822"/>
    <x v="1"/>
    <n v="9.68"/>
    <s v="AFCTHM6AKLOSBDAUNR7MV55OB3MQ,AEVEJVMWQKVTVXWT3GWDQMTRE4PA,AEBVK2W3LLIF2OZWCC4ETO7AZBLQ,AGVJBZTCRZYK3FIQ6QYZXUNPQ6AA,AHJVD3DZYPZ6IGOD4X4FB2F63TTQ,AGQ22ZIP7IR5TZHO4JVX3BP6XPXA,AG25MJLUNH7VRLYA2TZIY2PCG5QA,AEEM5Q36DTXAMCJWEX2E7P6DAUUA"/>
  </r>
  <r>
    <s v="B09G2VTHQM"/>
    <x v="1098"/>
    <s v="Home&amp;Kitchen|Kitchen&amp;HomeAppliances|SmallKitchenAppliances|YogurtMakers"/>
    <x v="1"/>
    <n v="587"/>
    <n v="1295"/>
    <n v="0.55000000000000004"/>
    <x v="1"/>
    <n v="557"/>
    <n v="0.54671814671814667"/>
    <s v="Yes"/>
    <n v="721315"/>
    <x v="1"/>
    <n v="9.67"/>
    <s v="AGYTFOW77SU6CYA7L2ID3IYBWMLA,AHAHGFYVEV3DXUG3GQFCUPBSHTZQ,AEOVVK7XRSH3T5SSQLE42FWIY3RQ,AE2XSRIZGIHUEHFRYKTLVQIKYFKA,AGHEDHPCRHKYDPXWSKRKEP7HLNDA,AGEM42HY6YHDGMWMGZYPLVHA27XA,AEHXNDAJNJXBV4NGZ2ZWKIPPJREQ,AGQ2KOOSNRJVNY3PYFXFZPRKDIDA"/>
  </r>
  <r>
    <s v="B0977CGNJJ"/>
    <x v="1099"/>
    <s v="Home&amp;Kitchen|Kitchen&amp;HomeAppliances|SmallKitchenAppliances|StandMixers"/>
    <x v="1"/>
    <n v="5999"/>
    <n v="11495"/>
    <n v="0.48"/>
    <x v="2"/>
    <n v="534"/>
    <n v="0.47812092214006091"/>
    <s v="No"/>
    <n v="6138330"/>
    <x v="1"/>
    <n v="9.64"/>
    <s v="AE33HJDC2ZFONU6UHWESJ4GJ25ZQ,AFFYMSNEPTYBAA3XSKSKTTKL4IMQ,AFWLEJQMVZSV4NECM7C4TABYGHOQ,AHJGMKHBETYL4Z62HIET2F5A26LA,AH3NI5PJBOIMZUQC5QQ5KXDHDXDQ,AHYFYPIPAAEIIOCW7BEE7UHNOGHA,AGVTOMJQZYE44OZJMCZQTAQSHWHQ,AF3X5V6QWE5IUSPU5AHGCLIYQMAA"/>
  </r>
  <r>
    <s v="B09W9V2PXG"/>
    <x v="1100"/>
    <s v="Home&amp;Kitchen|Kitchen&amp;HomeAppliances|SmallKitchenAppliances|DigitalKitchenScales"/>
    <x v="1"/>
    <n v="759"/>
    <n v="1999"/>
    <n v="0.62"/>
    <x v="2"/>
    <n v="532"/>
    <n v="0.62031015507753873"/>
    <s v="Yes"/>
    <n v="1063468"/>
    <x v="1"/>
    <n v="9.620000000000001"/>
    <s v="AGTISTATRBDCRY35BAIENJ3YZLXQ,AEV77VMKNNCQ5VIEWG3WOSCCVIBQ,AG23ZRBLDYWQAUQHZH5QYDKSFTPA,AFGW5PT3R6ZAVQR4Y5MWVAKBZAYA,AETYH4YVGJXWRIRQJQUZ7OR5JPNA,AFRYPUMXJ7GTS5G4YBN5B6A6UZIA,AH2AVOZLB7HONYWXE36LNSSH3W5Q,AG6XZKNID4KTQYM4ZI4EYKUIMPCQ"/>
  </r>
  <r>
    <s v="B08JV91JTK"/>
    <x v="1101"/>
    <s v="Home&amp;Kitchen|Kitchen&amp;HomeAppliances|SmallKitchenAppliances|HandMixers"/>
    <x v="1"/>
    <n v="474"/>
    <n v="1299"/>
    <n v="0.64"/>
    <x v="1"/>
    <n v="550"/>
    <n v="0.63510392609699773"/>
    <s v="Yes"/>
    <n v="714450"/>
    <x v="0"/>
    <n v="9.6"/>
    <s v="AFGPSJTYN4E3AQJH23WKOKD2FZCA,AG62ALOQG5SNE6G6BINPN3PFATFA,AFM6X3COP5XS2MHBZ4FG7WI4J6FA,AFFFREUP3WNQF4G2XFGWEFUHIAFA,AHVX4ICC7N4CYLFRKYLA2EMIRS4Q,AHOBXQOMXSK25FW2L4UU47YQZKWA,AE2HYLZSTHIFFYG2VTQEUMEZJNWQ,AFEWFFV3VAMZVILMHJAN4GQRR4XA"/>
  </r>
  <r>
    <s v="B09TT6BFDX"/>
    <x v="1102"/>
    <s v="Electronics|HomeTheater,TV&amp;Video|Accessories|RemoteControls"/>
    <x v="0"/>
    <n v="399"/>
    <n v="1999"/>
    <n v="0.8"/>
    <x v="3"/>
    <n v="505"/>
    <n v="0.80040020010004997"/>
    <s v="Yes"/>
    <n v="1009495"/>
    <x v="0"/>
    <n v="9.5500000000000007"/>
    <s v="AG47CSNDLDSLE7BQWBCUPL4IMBZQ,AERVJSFWEB7B63J46ZBDVGL4HEPA,AH7UKBIDDPO4XM2ZIT5IFSGEAIDA,AFVUB7JIZ754R5LHBFCOBLWFL67A,AF2XIRDLVIWFTUBDJMEWJOLB76OA,AFRLBEKPIN22S4K4PBHUJ5PQPI6A,AEMQUDDYUEXPRJ2C64I33YVVSQXA,AFHNMLRH3T77DAFEJ6UUIVBTMB3A"/>
  </r>
  <r>
    <s v="B09DDCQFMT"/>
    <x v="1103"/>
    <s v="Electronics|HomeTheater,TV&amp;Video|Accessories|RemoteControls"/>
    <x v="0"/>
    <n v="1299"/>
    <n v="1999"/>
    <n v="0.35"/>
    <x v="11"/>
    <n v="590"/>
    <n v="0.35017508754377191"/>
    <s v="No"/>
    <n v="1179410"/>
    <x v="1"/>
    <n v="9.5"/>
    <s v="AFYFQI7B55R5LXO2D3JPD6FBNUCA,AEE6KWTJSN7EKGJ2TWFZCA6EGWJA,AHTJBJPYGGEWZQWQT7QJT2DPN7ZQ,AG4ZEZKMSPQD52MAAXWEB2PVXJ2Q,AGLKEDKY645GZ33OFGXHPWWFLXOA,AHOTORDSGF2IWSGTMZVAX56B77IQ,AFSEUS2I77MEWPOCPW77EOU6Y62A,AF6SQCFVW3FHWWPMLKQXFO5N2SJQ"/>
  </r>
  <r>
    <s v="B098LCVYPW"/>
    <x v="1104"/>
    <s v="Electronics|HomeTheater,TV&amp;Video|Accessories|RemoteControls"/>
    <x v="0"/>
    <n v="349"/>
    <n v="999"/>
    <n v="0.65"/>
    <x v="5"/>
    <n v="513"/>
    <n v="0.65065065065065064"/>
    <s v="Yes"/>
    <n v="512487"/>
    <x v="0"/>
    <n v="9.33"/>
    <s v="AF7BXYFKSFYOMLSKCZE4ZVWITELA,AFC3WW5ASWRLFETWSIFW4DUFAXEA,AG3YBDVYC4S2ROATG6F73M2GDOJA,AHSDSN3MIGD4LYSPAEYNR6CLUMSQ,AHF7FOM3HINVCDH3I3HLPB7B7N2A,AH3MKPYMOQYNRPSGQ3ZC3YFHNO3Q,AFKPV2TBH6JBO7XK3E4EMJDEEGTQ,AF4YOKQQSLTSO7QHYQUEF4KD4MIA"/>
  </r>
  <r>
    <s v="B0B2DJDCPX"/>
    <x v="1105"/>
    <s v="Computers&amp;Accessories|Accessories&amp;Peripherals|Cables&amp;Accessories|Cables|USBCables"/>
    <x v="2"/>
    <n v="209"/>
    <n v="499"/>
    <n v="0.57999999999999996"/>
    <x v="6"/>
    <n v="536"/>
    <n v="0.58116232464929862"/>
    <s v="Yes"/>
    <n v="267464"/>
    <x v="0"/>
    <n v="9.26"/>
    <s v="AEBHZQJ4R2TZ57GOCSTMIP53F4JQ,AHSESHUAGEFQ62M3KYV3EK5K77FQ,AFB3MTOE4VW2XO6RTJGIWJYH5OBQ,AF7CJCAKRIAY4BVN77BTSZYXXIZA,AHW6UBYJXSPOMQVGP74VQ74BO55Q,AGIAEJN4RPI6Z5ABV733VJMBUZLA,AHUELVJPFM3FEIMF2DE7OTNQD5VQ,AHPVTM2FDYB3YW3MXB523JWJTLQA"/>
  </r>
  <r>
    <s v="B084MZYBTV"/>
    <x v="1106"/>
    <s v="Computers&amp;Accessories|Accessories&amp;Peripherals|Cables&amp;Accessories|Cables|USBCables"/>
    <x v="2"/>
    <n v="599"/>
    <n v="849"/>
    <n v="0.28999999999999998"/>
    <x v="3"/>
    <n v="474"/>
    <n v="0.29446407538280328"/>
    <s v="No"/>
    <n v="402426"/>
    <x v="1"/>
    <n v="9.24"/>
    <s v="AEDY5UAJ26E6AID2QBRV2B3DEOEQ,AET5WYM6TVEQ4CNHACOOJNLSGJ7Q,AGM2WOYSDILMC2GKYLGXCRGBJ6HA,AGYWHZWIYFALU2AID2QZTYWDVXHQ,AEZU34OVX32S5PX6DXWUACRG2ROA,AE3Y3NN5YE2ATKHWKIYW7LZ34WHA,AFNF2PMSUAT5LUDMKF2WFRIS2FAQ,AGYLUDT2Y6QD57KAHL42FFNYRVXQ"/>
  </r>
  <r>
    <s v="B08BG4M4N7"/>
    <x v="1107"/>
    <s v="Electronics|HomeTheater,TV&amp;Video|Accessories|RemoteControls"/>
    <x v="0"/>
    <n v="199"/>
    <n v="499"/>
    <n v="0.6"/>
    <x v="4"/>
    <n v="538"/>
    <n v="0.60120240480961928"/>
    <s v="Yes"/>
    <n v="268462"/>
    <x v="2"/>
    <n v="9.18"/>
    <s v="AEFVBBYV2B2FDYETNBPLPC5ZBS4A,AFCPUUTQS6WV74RYCXZXCPBZV4YA,AED7TRAUSBC6ZNGG5Y6OIPXINVEA,AGNTLUBEFGL4AL5SN3XMQ3RRDTNA,AFQA55ZPGBR7T7CLIKCCRHEDDDIA,AET5HI2MQ7ULIQI6M246745L3F2Q,AH4U4N56KSPWJ6TCMMGR7X6QLL6Q,AG46WHSZVVRGRYQ5PW3PSOIZQMRA"/>
  </r>
  <r>
    <s v="B08YK7BBD2"/>
    <x v="1108"/>
    <s v="Home&amp;Kitchen|Kitchen&amp;HomeAppliances|SmallKitchenAppliances|VacuumSealers"/>
    <x v="1"/>
    <n v="429"/>
    <n v="999"/>
    <n v="0.56999999999999995"/>
    <x v="18"/>
    <n v="617"/>
    <n v="0.57057057057057059"/>
    <s v="Yes"/>
    <n v="616383"/>
    <x v="0"/>
    <n v="9.17"/>
    <s v="AELHZH2PRVKJIVTQMABOTT6LUMBQ,AGNBNAIVJCEB3TBMEUWKDG6F3OAA,AEEJ6B3XBCPD2CHBKEWXRNHXM5EA,AFVUY5ZKTN2NRRFDXM6M6IOW6YXQ,AFX3VLIHVKXRNRC2HBLSBNEIV2LQ,AEQABAS4A3RXJ6CM4EX2645IUCEA,AH3SJ6WSYDG6DYJVQ7UYWAACHFMA,AFDFDVVB5IXZZBCIHG3VJVK3E3CQ"/>
  </r>
  <r>
    <s v="B08Y57TPDM"/>
    <x v="1109"/>
    <s v="Electronics|GeneralPurposeBatteries&amp;BatteryChargers"/>
    <x v="0"/>
    <n v="116"/>
    <n v="200"/>
    <n v="0.42"/>
    <x v="2"/>
    <n v="485"/>
    <n v="0.42"/>
    <s v="No"/>
    <n v="97000"/>
    <x v="2"/>
    <n v="9.1499999999999986"/>
    <s v="AG6WNF3AQBACEWDTRW6UM2MALT2A,AGDX3YMAIQMEVYPEJAQTYTEIBPDA,AFHPPBAJGDWY57QWBC4P34LOKRHA,AGHH3UBBLW7P7IZPJDMQ7PRDX7SA,AH3DDWCUUZDBPHLX4YVCNSECLPXA,AE7DWY6A2QRWHQTYLRM7QYUNY7FA,AFUV2FBPZYYQYR6VJS2VCVPZTODQ,AGNMIY7234MP6VA5DN2HRBGQZ73A"/>
  </r>
  <r>
    <s v="B09PTT8DZF"/>
    <x v="1110"/>
    <s v="Computers&amp;Accessories|Accessories&amp;Peripherals|Cables&amp;Accessories|Cables|USBCables"/>
    <x v="2"/>
    <n v="417.44"/>
    <n v="670"/>
    <n v="0.38"/>
    <x v="6"/>
    <n v="523"/>
    <n v="0.37695522388059705"/>
    <s v="No"/>
    <n v="350410"/>
    <x v="0"/>
    <n v="9.1300000000000008"/>
    <s v="AHVAHTQWBVQ564OYZLFO3ABDUUMQ,AEL2DJG4RDMKBB4U7T7FB2D4QL6A,AEZLG2GOZ4US63MFG3TTGRIOWQVQ,AH5FQ2OMFSPNFEWKR7XRHAQXYDNA,AHCWB47L2VDCBKURUGKDLNC3BLAA,AHSLVN2FXVPUVWTY5Y2GW5STS5ZA,AEU3NDBYUVLPYDRFVCIY6IPVUA7A,AFH4EKSLJGS4ZDREEEO5PLDGDWUA"/>
  </r>
  <r>
    <s v="B0B9LDCX89"/>
    <x v="1111"/>
    <s v="Computers&amp;Accessories|Accessories&amp;Peripherals|Keyboards,Mice&amp;InputDevices|Keyboard&amp;MiceAccessories|MousePads"/>
    <x v="2"/>
    <n v="129"/>
    <n v="999"/>
    <n v="0.87"/>
    <x v="5"/>
    <n v="491"/>
    <n v="0.87087087087087089"/>
    <s v="Yes"/>
    <n v="490509"/>
    <x v="2"/>
    <n v="9.11"/>
    <s v="AGASWLGAJEYSNHPWSR74GSDXU5JQ,AGFT22PQSW5ZDJLFLBQLNNFO6I6A,AFBRDCFTMGH6OFKCC7GQQKXBCXKQ,AGQE66MG2AEU3OO5WWLBODZ3DRCQ,AEKU5BEAVUA6QMUPL34NLEFTPXSA,AFWH2VR4TUJFCVLGMLDKY6QHFPSA,AHLVULA55BHT25TPEJKZCCTPM7CA,AGIRX4TLOCUGC4XPUAFPCQ5TLLKA"/>
  </r>
  <r>
    <s v="B07J9KXQCC"/>
    <x v="1112"/>
    <s v="Home&amp;Kitchen|Heating,Cooling&amp;AirQuality|RoomHeaters|ElectricHeaters"/>
    <x v="1"/>
    <n v="949"/>
    <n v="2299"/>
    <n v="0.59"/>
    <x v="11"/>
    <n v="550"/>
    <n v="0.58721183123096998"/>
    <s v="Yes"/>
    <n v="1264450"/>
    <x v="1"/>
    <n v="9.1"/>
    <s v="AE5FZ5B3EEES45Q26PNUBTJ5DRYA,AGL2B432J2VDHOSUWTQ6KOAS6AMQ,AFWPWQ32B7BLW23MWYFHGYLNGUCA,AFNUTTGM5CBUQEYWPEQ57UABIHAQ,AFYLL7VANUJZ6M4L3277TRRERA5Q,AH3VEJH6HMUCM37ZZNCMRNPY6S3A,AE4BFRYLLJQRZJLJ755OH7DYIE4A,AF2LCSDV3YQRDO3B3ZTEEFLFNLLQ"/>
  </r>
  <r>
    <s v="B08XMSKKMM"/>
    <x v="1113"/>
    <s v="Electronics|HomeTheater,TV&amp;Video|Accessories|RemoteControls"/>
    <x v="0"/>
    <n v="799"/>
    <n v="1999"/>
    <n v="0.6"/>
    <x v="14"/>
    <n v="576"/>
    <n v="0.60030015007503756"/>
    <s v="Yes"/>
    <n v="1151424"/>
    <x v="1"/>
    <n v="9.0599999999999987"/>
    <s v="AHSDVZ3ZSHUMFGDLVVGATDIWKHTA,AEYTPTAYCRD42I77UZFV7KVD4GGA,AHSUJTBY4LOJ4QCAXODSHFIFYEHA,AHGI6HOOKQ4KIORVS3SSRROYIXLQ,AHPDJNXQO6ET2TFU5L52BHLTRY4Q,AEXCDW6DBTQ42FQZZ5O4MUVOCWZQ,AFY3G76SQQTSCLM7WVE3JWFEP5DA,AGDK7O4R637II4QUCKENDONJGV4Q"/>
  </r>
  <r>
    <s v="B09J4YQYX3"/>
    <x v="1114"/>
    <s v="Home&amp;Kitchen|Kitchen&amp;HomeAppliances|SmallKitchenAppliances|EggBoilers"/>
    <x v="1"/>
    <n v="1399"/>
    <n v="2290"/>
    <n v="0.39"/>
    <x v="0"/>
    <n v="461"/>
    <n v="0.38908296943231441"/>
    <s v="No"/>
    <n v="1055690"/>
    <x v="1"/>
    <n v="9.0100000000000016"/>
    <s v="AFZESR4UNHIMTL2SQMFA3FJYKHAQ,AF2KW5BVHOC5TMH3ZBVCRSG4CCBA,AH5A5LHF3QDSOP2C5YV5RI5SFY7Q,AFJUTJ2OOOMAALQVWF4NJHMWWTLA,AFBO7V4C5TDYJ4VCEZTNK3JUAL4A,AFEUD4GVTU2JV2PXCSYQE34CM6FQ,AHFCHZTGIW3H765BOG5UQ4CS5B6Q,AGD3DH2YTXYUU3D2AHBH2FOW5BDQ"/>
  </r>
  <r>
    <s v="B09C6FML9B"/>
    <x v="1115"/>
    <s v="Computers&amp;Accessories|Accessories&amp;Peripherals|Cables&amp;Accessories|Cables|USBCables"/>
    <x v="2"/>
    <n v="320"/>
    <n v="599"/>
    <n v="0.47"/>
    <x v="1"/>
    <n v="491"/>
    <n v="0.46577629382303842"/>
    <s v="No"/>
    <n v="294109"/>
    <x v="0"/>
    <n v="9.01"/>
    <s v="AGQTTQWEOQLPO3PV6XEDCWZHVFNQ,AGYFG44KAEEQOVYBQRJHPVD32R2A,AGOPG26AJCZ7HH3S6SHL5EYLB2NQ,AFNTWPGFTBDG3Z4KM62YI5AGUEDQ,AF4FBOU77LUPQUR7IBGUCBHELUIA,AEOBRM4MERVEHV4O76DQMSU5CQKA,AEBBA2BEZHS7VHTVPTM33SUFOPLQ,AFU3RKW2HRVHNL6PFIZ7Q3ZYUSOA"/>
  </r>
  <r>
    <s v="B09BL2KHQW"/>
    <x v="1116"/>
    <s v="Home&amp;Kitchen|Kitchen&amp;HomeAppliances|WaterPurifiers&amp;Accessories|WaterPurifierAccessories"/>
    <x v="1"/>
    <n v="231"/>
    <n v="260"/>
    <n v="0.11"/>
    <x v="1"/>
    <n v="490"/>
    <n v="0.11153846153846154"/>
    <s v="No"/>
    <n v="127400"/>
    <x v="0"/>
    <n v="9"/>
    <s v="AFJLDRIDWU5X34BNJZSWOG3FHLRA,AHXKIRJTURRXQ7DQD7U4NARBKULQ,AFQO7DAL3YEZNXXLN7TFQIWVO3IQ,AEYEAXP3BZLJKEWT5IPHCOH2KTXA,AFDGNLHZOGP6EQITYFRG7NVKFJWQ,AHRMTJI2P2FYQXZF7P6PE3DCVGSA,AEPVE4Q7HRVR3QMCG6ESOSXYDQDA,AFX24UUAJRY7IISDXX3BFEDKLDBA"/>
  </r>
  <r>
    <s v="B0B9XN9S3W"/>
    <x v="1117"/>
    <s v="Electronics|HomeTheater,TV&amp;Video|Televisions|StandardTelevisions"/>
    <x v="0"/>
    <n v="7999"/>
    <n v="14990"/>
    <n v="0.47"/>
    <x v="2"/>
    <n v="457"/>
    <n v="0.46637758505670446"/>
    <s v="No"/>
    <n v="6850430"/>
    <x v="1"/>
    <n v="8.870000000000001"/>
    <s v="AFXQSBDW6232K22UMJWF5PMYX5RQ,AG4IENR3HNMEINBTJS3PET6VQY3Q,AEYIYXI67FZ3H57OBTA2BGZBGTHQ,AFUSP4NL7DIIS7CADTLDHGFLNOMQ,AEJG6XAZFMVQ7NRKCXG3ZCC3DIVA,AFIS3N547NISE4TGX3YU6F4X2AGQ,AGIJM2HE6GKI3I75OJ7PODHPP67Q,AGNXWXFWLOYZAYJ5PRIM2NB57E4A"/>
  </r>
  <r>
    <s v="B0BCVJ3PVP"/>
    <x v="1118"/>
    <s v="Computers&amp;Accessories|Accessories&amp;Peripherals|LaptopAccessories|Lapdesks"/>
    <x v="2"/>
    <n v="499"/>
    <n v="1299"/>
    <n v="0.62"/>
    <x v="3"/>
    <n v="434"/>
    <n v="0.61585835257890686"/>
    <s v="Yes"/>
    <n v="563766"/>
    <x v="0"/>
    <n v="8.84"/>
    <s v="AEBO2BBZLCJSQSMQSSZUR4JWW6UA,AFERB3TDE3HAUIGGRZAO7LNF7SYA,AEL6TWTQL7SWNSG4HKWQSG3W637Q,AEL2KKF43WA7LB7RMTMTZ24MKYCQ,AFMZ2T55AMKECVHVB3JJ5H6K2FOA,AHPDB57FWX3S3RH23DO7ZDQRGDLQ,AHNJJSSGE5AONEUXED5DKSZWMXVQ,AGX75LWRUNOTPPS7R6LLOIMAWS6Q"/>
  </r>
  <r>
    <s v="B09C6HWG18"/>
    <x v="1119"/>
    <s v="Computers&amp;Accessories|Accessories&amp;Peripherals|Cables&amp;Accessories|Cables|USBCables"/>
    <x v="2"/>
    <n v="970"/>
    <n v="1999"/>
    <n v="0.51"/>
    <x v="5"/>
    <n v="462"/>
    <n v="0.51475737868934468"/>
    <s v="Yes"/>
    <n v="923538"/>
    <x v="1"/>
    <n v="8.82"/>
    <s v="AHRUMHBZ7IAQPLH4W5Y3A6HLQFVA,AGSJW5TCLJEKW4HAJAA4XRRNDAWQ,AFPK3KEV3ZSEJ7K6U6C3LERQ2E7A,AE43YOKQNGCH4SSBHBYFXDSPX6YA,AF6UDET5A7UZVF6X6PLTCNPAG2JA,AG4NQECOQ6XL3YXY2ARSILF65W6Q,AGQKQGF2M565PCZ2RPUYM7HIWH3Q,AF5PAF6QWH67HHLGCH6LBYQJPPUQ"/>
  </r>
  <r>
    <s v="B08DCVRW98"/>
    <x v="1120"/>
    <s v="Electronics|HomeTheater,TV&amp;Video|Accessories|RemoteControls"/>
    <x v="0"/>
    <n v="209"/>
    <n v="499"/>
    <n v="0.57999999999999996"/>
    <x v="7"/>
    <n v="479"/>
    <n v="0.58116232464929862"/>
    <s v="Yes"/>
    <n v="239021"/>
    <x v="0"/>
    <n v="8.7899999999999991"/>
    <s v="AG4UNVU75Q7SYSAHMQ7XNPAM4Y2A,AES2BOVWXLI3RTOPQEKH3GCKANDQ,AHJ2PBZMYKYL5ZIS3RYNY5RQF5OA,AF3O4UMEWVEAG2555RB7QRZJ3V3Q,AEGSHUH24XRRJI6CKUBKUFVWIQCQ,AH7CBBXDYLF6D4NECP6UOHAD3DJQ,AGKUMIAJEBVE47SWGKSTRQIXQXCQ,AFSKSM4D23GMJJPYXOHYTH25FQQA"/>
  </r>
  <r>
    <s v="B08GJNM9N7"/>
    <x v="1121"/>
    <s v="Electronics|HomeTheater,TV&amp;Video|Accessories|RemoteControls"/>
    <x v="0"/>
    <n v="299"/>
    <n v="1199"/>
    <n v="0.75"/>
    <x v="8"/>
    <n v="490"/>
    <n v="0.75062552126772308"/>
    <s v="Yes"/>
    <n v="587510"/>
    <x v="0"/>
    <n v="8.6000000000000014"/>
    <s v="AHGPOB3Q2BTBR2WJNJCFAYF4XXLQ,AF6JPKFNHA43DUMRZJQVHXDCADLQ,AHYUXACLEPZESEULAWJJLHKCI3YA,AG3RZKI3Q6Y7BRBJE2NFACMPX4AA,AFPCVKEEIWUDAMLHTSLDAJU2M7UA,AHDZ5QFLMIQPV5OENYTUVIYT5W5A,AHW5KSBYWPGUVRIXU5JQFMT4RVXQ,AGVCA4HKBU7PAZKLJRLLCKK3ZXBQ"/>
  </r>
  <r>
    <s v="B09Q8HMKZX"/>
    <x v="1122"/>
    <s v="Computers&amp;Accessories|Accessories&amp;Peripherals|Cables&amp;Accessories|Cables|USBCables"/>
    <x v="2"/>
    <n v="263"/>
    <n v="699"/>
    <n v="0.62"/>
    <x v="1"/>
    <n v="450"/>
    <n v="0.62374821173104433"/>
    <s v="Yes"/>
    <n v="314550"/>
    <x v="0"/>
    <n v="8.6"/>
    <s v="AF6SKHWKK53BMAI6UVJA5FJMLK3A,AHIWSTMUSIYZAZQAMOLMPJHR7NMA,AHYDC5KBSNP2LD5ZV5SXO3CQSCDQ,AGACLGW4IBQOHLA6UJBIUNGVBRMQ,AGFX4BFHOC6FXDFPD2O24RCD32NQ,AGMXX5UGO3VXFAN2HOVYOWQYTRYA,AGNGZAPY5HMB7OOQAXQ3MH5OLVSA,AHR4VQLVSWORK3A35U3QA6IOEEBA"/>
  </r>
  <r>
    <s v="B09DL9978Y"/>
    <x v="1123"/>
    <s v="Home&amp;Kitchen|Heating,Cooling&amp;AirQuality|WaterHeaters&amp;Geysers|InstantWaterHeaters"/>
    <x v="1"/>
    <n v="2399"/>
    <n v="4590"/>
    <n v="0.48"/>
    <x v="1"/>
    <n v="444"/>
    <n v="0.47734204793028323"/>
    <s v="No"/>
    <n v="2037960"/>
    <x v="1"/>
    <n v="8.5399999999999991"/>
    <s v="AFS5PZPVKEP3UJSDPRPDIR2MKGHA,AF25ESIE2VTCJ5TAKLIJSBHE7TXQ,AFAH7WHWITSQ33IHJU2MW5QRT7HQ,AGVT6QWGLKSYHR3YKRBKMUUSIXAA,AGPWKPQODYM5WTOVQEG5JKCWFFEA,AG7U4ELTZ4SALHGRJGQUH5TOKXFA,AHHXZ73LFPUVJKZIVPGVDLUSD7YA,AGEYZNPASS34VXF5WSWDGKXXOXJA"/>
  </r>
  <r>
    <s v="B09L8DSSFH"/>
    <x v="1124"/>
    <s v="Electronics|HomeTheater,TV&amp;Video|Accessories|RemoteControls"/>
    <x v="0"/>
    <n v="399"/>
    <n v="999"/>
    <n v="0.6"/>
    <x v="11"/>
    <n v="493"/>
    <n v="0.60060060060060061"/>
    <s v="Yes"/>
    <n v="492507"/>
    <x v="0"/>
    <n v="8.5299999999999994"/>
    <s v="AH5G2FWQ6AJBXK2IDCA22BNQTT2A,AEEV73PQDYYMSQSW46LQMZ526YVQ,AHWB25RGISH5XJ2YQCR4J6FDBPOQ,AE2PYPC3OF2HEF4NCE63FBFFFOMQ,AHYUM6XUA4K6V4QEAPT5MLQQIDPA,AG6U2ZW7UGA562DK4W6NVANEMKDA,AFALQ6JKOEKVRVI3BZ2G5PJ63HQQ,AGAXJLX3K3I7WQKQA4Q4NT2IJ2WQ"/>
  </r>
  <r>
    <s v="B09SZ5TWHW"/>
    <x v="1125"/>
    <s v="Home&amp;Kitchen|Kitchen&amp;HomeAppliances|Vacuum,Cleaning&amp;Ironing|Vacuums&amp;FloorCare|Vacuums|HandheldVacuums"/>
    <x v="1"/>
    <n v="1547"/>
    <n v="2890"/>
    <n v="0.46"/>
    <x v="6"/>
    <n v="463"/>
    <n v="0.46470588235294119"/>
    <s v="No"/>
    <n v="1338070"/>
    <x v="1"/>
    <n v="8.5299999999999994"/>
    <s v="AGQB7NBV5YVA7UFL3TOP7HJ4YOWQ,AEMY4YVWA4HB2I27COY3GVPMIRRA,AGUNZGNJXOCN7LM2OWJY7ZH4EFHQ,AECLAPFHLKPUROW3OP3WUZDWVWIA,AGPSBG5VYA7MJYXUPP4KWCOGVUKA,AE532GAPNMVN65KBRQWSO2D7ALPA,AEWHTLRKEL4VW5AER3AN5FWUWOAQ,AE3USSWYJX32PTYGSCYTNTRCRTQQ"/>
  </r>
  <r>
    <s v="B099S26HWG"/>
    <x v="1126"/>
    <s v="OfficeProducts|OfficePaperProducts|Paper|Stationery|Notebooks,WritingPads&amp;Diaries|CompositionNotebooks"/>
    <x v="5"/>
    <n v="300"/>
    <n v="300"/>
    <n v="0"/>
    <x v="5"/>
    <n v="419"/>
    <n v="0"/>
    <s v="No"/>
    <n v="125700"/>
    <x v="0"/>
    <n v="8.39"/>
    <s v="AFXZNVON4LZKKL23DAL7IPT5ZJUA,AFSZKLP7O5V7SHFKRIC5YGKLI6VQ,AGNJT6MCU54JSU2MDPAUHNVVMPAA,AETWKKRH3YG3TDQPRO72TEEGPBIQ,AEK4IBLWWLNYTV5TXRAIVIDWDJEQ,AGEU6T4TWEHPJGK7WYQEINX4NTGQ,AFIDAKZO3JJUEQ5XHV5DQFPWMWUQ,AGC2NONP26AGZYB5HR2FYRMUAJPQ"/>
  </r>
  <r>
    <s v="B08498H13H"/>
    <x v="1127"/>
    <s v="Computers&amp;Accessories|Accessories&amp;Peripherals|PCGamingPeripherals|GamingKeyboards"/>
    <x v="2"/>
    <n v="1519"/>
    <n v="3499"/>
    <n v="0.56999999999999995"/>
    <x v="2"/>
    <n v="408"/>
    <n v="0.56587596456130318"/>
    <s v="Yes"/>
    <n v="1427592"/>
    <x v="1"/>
    <n v="8.379999999999999"/>
    <s v="AG4CULPDENY6NXR67DNAQU5VM42Q,AE6XZBRHYTRKG33Z6UGCG7EUQ2UQ,AFLCRL5P6JC24SEQTM6ASIJUVC2A,AECBTAP3SOAAMWUSNGBILNOOM5DQ,AEC5C3VXEKLH62ITNOMMUYIE2CAA,AFB6GXJEM6T4SHB3BQJ5G4UC5VAA,AFTCVC4B2DKVF5IF7GQYAWOA2X3A,AHFYGXWTFW2WTUEEYAKS3BYPQQ3A"/>
  </r>
  <r>
    <s v="B0BCKWZ884"/>
    <x v="1128"/>
    <s v="Electronics|HomeTheater,TV&amp;Video|Accessories|RemoteControls"/>
    <x v="0"/>
    <n v="547"/>
    <n v="2999"/>
    <n v="0.82"/>
    <x v="2"/>
    <n v="407"/>
    <n v="0.81760586862287432"/>
    <s v="Yes"/>
    <n v="1220593"/>
    <x v="1"/>
    <n v="8.370000000000001"/>
    <s v="AGSP27IDVRXVVRJOLLTCIXFFIOTQ,AEKRTMFO55F2OPZOVRLGDC54LXGA,AF6ZHIURUWRGFOT5DIXQKXESA4BQ,AGLG6I5ESBM5JREGA7MXG77ODXHA,AHESEQ2NNWRCDBHDPB2CWTOLLZQQ,AHOZ3E25NUK65RTQ2KLYE74PTZ7Q,AEO55TYWLKVPVTNYRZZ7DNGZFSQQ,AHMGNDFAZFEDLG2QQBUI6Y5CN6GA"/>
  </r>
  <r>
    <s v="B0B298D54H"/>
    <x v="1129"/>
    <s v="Electronics|WearableTechnology|SmartWatches"/>
    <x v="0"/>
    <n v="265"/>
    <n v="999"/>
    <n v="0.73"/>
    <x v="8"/>
    <n v="465"/>
    <n v="0.73473473473473472"/>
    <s v="Yes"/>
    <n v="464535"/>
    <x v="0"/>
    <n v="8.3500000000000014"/>
    <s v="AG3EJCPDMWMFHVD75JLK6447GEYQ,AG6U76PUTURMNUURSZUAARGW4JGQ,AFUPVR34RLXDQ4KH53C63MQSFISQ,AH6TCUCBZUAI6HVVV3CRMHOYA7EQ,AHDLB7WWZVSRDGIQWDPGPKV6MUZA,AGPTBPJMGFIJOZ7TDQYIDTKYELCQ,AGWOADYNA3ENWC5E2ZTCG44PPUVQ,AE4VHTKSWGIZRK2VBPA5W4BVVW6Q"/>
  </r>
  <r>
    <s v="B09VT6JKRP"/>
    <x v="1130"/>
    <s v="Computers&amp;Accessories|Accessories&amp;Peripherals|Cables&amp;Accessories|Cables|USBCables"/>
    <x v="2"/>
    <n v="199"/>
    <n v="999"/>
    <n v="0.8"/>
    <x v="1"/>
    <n v="425"/>
    <n v="0.80080080080080085"/>
    <s v="Yes"/>
    <n v="424575"/>
    <x v="2"/>
    <n v="8.35"/>
    <s v="AEC4ANXPPWN4RV5YG4JXEVPUXTHA,AGDQOOPS6XJBBWHH34E4NJJUCN6Q,AE7QAFZ3XNWF3O4BK4WIGFB3JGIQ,AFVQ5YGAAENELAHUFPH2MAVYIWTQ,AHTWP7R2AL6U4QIX73CNJ7Y7BBDQ,AEHQERYQKTKY5OMTF5KOWEIVCSQA,AGHYPI3NVH2LTDBF4N7QXV5CQEVA,AHCA5SEFUQQWPNVIGU2QCAWNMDKA"/>
  </r>
  <r>
    <s v="B09HCH3JZG"/>
    <x v="1131"/>
    <s v="Electronics|HomeTheater,TV&amp;Video|Accessories|Cables|HDMICables"/>
    <x v="0"/>
    <n v="699"/>
    <n v="1899"/>
    <n v="0.63"/>
    <x v="0"/>
    <n v="390"/>
    <n v="0.63191153238546605"/>
    <s v="Yes"/>
    <n v="740610"/>
    <x v="1"/>
    <n v="8.3000000000000007"/>
    <s v="AG6CREU25N6P2H7RCHNIU6GGJ5BA,AGMMXIU64ISPDGM3NMKNJYCTUKPQ,AERWNTV3FQB42AN6DXOZ24NJGOBQ,AHN62JA33HWZG3PBDEJGF7VUVCAA,AGXYC7N7S7AW24G2FEFDFQ6YP7XQ,AH6JYGGLUQK2H3O53BGJFOUB3KIQ,AGGUXRTUUBYS4F3OJMC6ZARL2GCQ,AEMCWVMV6Y54NDS7ATPFHVTWVAXQ"/>
  </r>
  <r>
    <s v="B018SJJ0GE"/>
    <x v="1132"/>
    <s v="Home&amp;Kitchen|Kitchen&amp;HomeAppliances|SmallKitchenAppliances|RotiMakers"/>
    <x v="1"/>
    <n v="1999"/>
    <n v="2999"/>
    <n v="0.33"/>
    <x v="0"/>
    <n v="388"/>
    <n v="0.33344448149383127"/>
    <s v="No"/>
    <n v="1163612"/>
    <x v="1"/>
    <n v="8.2800000000000011"/>
    <s v="AH3ZSUV53ESBP32X2A35F2JJQGZA,AEFLSGZLX2IZ46ZHEXXAGLAWX5XQ,AFPSNIOJFCYMXZ4Y5KYAYOYMCHMQ,AFXDV4IJ5XF3PUIJXXTBDPB2QWNA,AEVP7TTOWOQMU24YS23JQSIHG5EA,AFIB2L4BUCFPIG5U73AN2BVJ3QSQ,AEI3YYFPUCPXOK5MAJVB2CKZHBYQ,AFWTLKVVJSYFOHJGGWNK67SCX4NQ"/>
  </r>
  <r>
    <s v="B009P2LIL4"/>
    <x v="1133"/>
    <s v="Home&amp;Kitchen|Heating,Cooling&amp;AirQuality|RoomHeaters|HeatConvectors"/>
    <x v="1"/>
    <n v="2219"/>
    <n v="3080"/>
    <n v="0.28000000000000003"/>
    <x v="11"/>
    <n v="468"/>
    <n v="0.27954545454545454"/>
    <s v="No"/>
    <n v="1441440"/>
    <x v="1"/>
    <n v="8.2799999999999994"/>
    <s v="AGVPWCMAHYQWJOQKMUJN4DW3KM5Q,AF4Q3E66MY4SR7YQZSWBBRU5XQKQ,AEM2ZDSQE4QZIGTCTE4HSNZOS7DQ,AEHMIAQFYXW3CY6Z37ABRXSOJRPA,AHJCYSNMFLZM7CA4FGDPU7A4UHYQ,AEQTWNQ6GKTOSJO3ZEPHRTH56VCA,AHIHPBLP6PPV66Y3AWOSYFBVZPFA,AGHBKUHIWVOPUQYFRA6PXIIC6R5Q"/>
  </r>
  <r>
    <s v="B09RFB2SJQ"/>
    <x v="1134"/>
    <s v="Electronics|WearableTechnology|SmartWatches"/>
    <x v="0"/>
    <n v="499"/>
    <n v="1899"/>
    <n v="0.74"/>
    <x v="1"/>
    <n v="412"/>
    <n v="0.73723012111637709"/>
    <s v="Yes"/>
    <n v="782388"/>
    <x v="0"/>
    <n v="8.2199999999999989"/>
    <s v="AHR4WZ6M4WXGQP65Z6SSP4LBJJ7A,AFWCLXKTHZPXBGFUEZSMLNWHGHNQ,AGEWKSFDTAPPBDWREYVDDGF54ZLA,AGTWAL33XMDTWFE7KCCBAPV4HHEA,AELBVPKFN3ACEWFOHW6PO7WU6HSA,AEZYTNF5ZWY4QEOAAJBW4HLB2U6Q,AEN3AIBIBGI7VSC6DSJBWDF2CHKA,AHTHIO4VEWZ6SO3MIQKNNZMDUJGA"/>
  </r>
  <r>
    <s v="B0B935YNR7"/>
    <x v="1135"/>
    <s v="Home&amp;Kitchen|Kitchen&amp;HomeAppliances|SmallKitchenAppliances|MiniFoodProcessors&amp;Choppers"/>
    <x v="1"/>
    <n v="1349"/>
    <n v="2999"/>
    <n v="0.55000000000000004"/>
    <x v="4"/>
    <n v="441"/>
    <n v="0.55018339446482156"/>
    <s v="Yes"/>
    <n v="1322559"/>
    <x v="1"/>
    <n v="8.2100000000000009"/>
    <s v="AEUXMKJNJJBXOKFC3FADQRG2OIMQ,AH4XLMFRDKQPGZUWFZPCO5CLNVWQ,AEFCRF3XKSLRNEZ35P6P4SCLGIPA,AGAQWV5XLA3XNG4ZUSPCAKWDKK7A,AHFQD5KRJY7BD46B7QVH6J632T7Q,AFVYO2JECMG7CWP5JCMNWSIU5B3Q,AHVBDKH2WQYS37WL25RFWGDSLLDQ,AE5FLXF7GOUMGRXJNSX6UBK4SVNA"/>
  </r>
  <r>
    <s v="B095X38CJS"/>
    <x v="1136"/>
    <s v="OfficeProducts|OfficePaperProducts|Paper|Copy&amp;PrintingPaper|ColouredPaper"/>
    <x v="5"/>
    <n v="99"/>
    <n v="99"/>
    <n v="0"/>
    <x v="2"/>
    <n v="388"/>
    <n v="0"/>
    <s v="No"/>
    <n v="38412"/>
    <x v="2"/>
    <n v="8.18"/>
    <s v="AG7MI6MZP3GMUTO65QNUR25VP7VA,AHBZCVGYU7BO7DCSNDWCXK5GQP2A,AECMWB3HNGTTXL2CN4FR6NFXD5GA,AEDRNOENRBIMTJ75EUOOTKRN7YOA,AE5GXCIX32PZKCLESSPQFXILAPNA,AHM3VIGOFAIX3B5LBTVFIH3JPL2A,AGN44TXNKAN6TOS4VEW5N347GCNA,AHZZISWHBQV4TL3MKOJTH22IUNIQ"/>
  </r>
  <r>
    <s v="B09GBBJV72"/>
    <x v="1137"/>
    <s v="Computers&amp;Accessories|Accessories&amp;Peripherals|Keyboards,Mice&amp;InputDevices|Keyboard&amp;MouseSets"/>
    <x v="2"/>
    <n v="1409"/>
    <n v="2199"/>
    <n v="0.36"/>
    <x v="6"/>
    <n v="427"/>
    <n v="0.35925420645748068"/>
    <s v="No"/>
    <n v="938973"/>
    <x v="1"/>
    <n v="8.17"/>
    <s v="AETHN2CGVNPVX5Y6SAWO6IO7QOEA,AHWRHOUQWASZTLTB4CLOJIDZYPBA,AGQS7A3QE6JORKCGQ3K2J3Q7NOMQ,AE3IMYWXCNVEMIF3ELZZDGDXWKRA,AHSRJIWSBOMVKM6IWI4M64I3V4AA,AHQYDF33TO55QZY3STKUBB2WL3ZQ,AFP4IFI6O7PUAZ3A3KONELUOBGOA,AEFZZLVLJSICGSP4WDGTZFSDF2BQ"/>
  </r>
  <r>
    <s v="B07V5YF4ND"/>
    <x v="1138"/>
    <s v="Electronics|HomeTheater,TV&amp;Video|Accessories|RemoteControls"/>
    <x v="0"/>
    <n v="299"/>
    <n v="1199"/>
    <n v="0.75"/>
    <x v="9"/>
    <n v="466"/>
    <n v="0.75062552126772308"/>
    <s v="Yes"/>
    <n v="558734"/>
    <x v="0"/>
    <n v="8.16"/>
    <s v="AGNQUDW2ISLRVQVYA7AJNMFTZYAA,AEFS33TZ32ZFCNHF4HLNUCSMZQMQ,AGTGQWRENDRGXQODOLIQNYKKMO5Q,AGNUSNVD4OAUBKA6B42FMU63Y2UA,AG46GGA3GD2ZW4IRVXY2LKHWDC3A,AFACTUMKAIA2A6TQX3URLEPJ462Q,AELY7GVE32GK5NPFRFV3R3256BOA,AGWU5ZFZCOMADUNNZLTRCGXDUXSQ"/>
  </r>
  <r>
    <s v="B09LMMFW3S"/>
    <x v="1139"/>
    <s v="Home&amp;Kitchen|Kitchen&amp;HomeAppliances|Coffee,Tea&amp;Espresso|MilkFrothers"/>
    <x v="1"/>
    <n v="229"/>
    <n v="399"/>
    <n v="0.43"/>
    <x v="11"/>
    <n v="451"/>
    <n v="0.42606516290726815"/>
    <s v="No"/>
    <n v="179949"/>
    <x v="0"/>
    <n v="8.11"/>
    <s v="AE4755NP2P2WIA3W6UZ4GBQUMYJQ,AGWJM4UXHNXL35HZ2RI6VJSH5KLQ,AH5Y43O2IZ3KNXE766GJMNEVTYZQ,AFQEZSS2I5IGAKZY3Y3CGDZLCJIA,AGHZSEUC44TVE5MU6KPGKEPS6ORA,AEJHCNCKOWWSZBGYQZF34SCZVKZQ,AEOAQQUIW5XQW2XAAIMHD34MNHAA,AEHANMVD4Q7UEQ2XXSW7XW72EJKQ"/>
  </r>
  <r>
    <s v="B0B5KZ3C53"/>
    <x v="1140"/>
    <s v="Home&amp;Kitchen|Kitchen&amp;HomeAppliances|SmallKitchenAppliances|Rice&amp;PastaCookers"/>
    <x v="1"/>
    <n v="1599"/>
    <n v="2900"/>
    <n v="0.45"/>
    <x v="8"/>
    <n v="441"/>
    <n v="0.44862068965517243"/>
    <s v="No"/>
    <n v="1278900"/>
    <x v="1"/>
    <n v="8.11"/>
    <s v="AGYNRGEH26Z7PFCEBRVWTJ6RZ4PA,AHLEYZIZY2JWUVX7ZJUP2ZDQHZRA,AHMJJFA7DVXYO76MLL6IAPZYNHBA,AETECGJKFYFTKFIB5ATS6YRUKWVA,AGPYC54L575ZDPY7FEGITMLYI2UA,AHPT7QLZD7MKHTRII3BGGNHDNHOQ,AEGALXWP75YMO7CPPRFZBHHM73DA,AEOLDYDAFLQTHPD7HIODC2Q7HKZQ"/>
  </r>
  <r>
    <s v="B0BBMPH39N"/>
    <x v="1141"/>
    <s v="Computers&amp;Accessories|Accessories&amp;Peripherals|Keyboards,Mice&amp;InputDevices|GraphicTablets"/>
    <x v="2"/>
    <n v="289"/>
    <n v="999"/>
    <n v="0.71"/>
    <x v="1"/>
    <n v="401"/>
    <n v="0.71071071071071068"/>
    <s v="Yes"/>
    <n v="400599"/>
    <x v="0"/>
    <n v="8.11"/>
    <s v="AEREPHGDEP7EUMBCNLBQ67GNJQMA,AHLOJPA3DIPNKLDZVAW5XBTCSA5Q,AEAEGYFLA2BDHDKFUFJYT535NYGA,AFAC52GQISXYJ5DL4YVQHXGSE4MA,AFHE2TI3W6OLWLYJHVQNAT3C5BUQ,AF3T7GA6HBAC7MHVNY3RBAHOEXJQ,AEOHQRCRMKHNGRQRBVRQJUV3UB3A,AHRD7JPBFXQ2S3VWIQRTIKHYK66Q"/>
  </r>
  <r>
    <s v="B0B4KPCBSH"/>
    <x v="1142"/>
    <s v="Home&amp;Kitchen|Kitchen&amp;HomeAppliances|Coffee,Tea&amp;Espresso|CoffeeGrinders|ElectricGrinders"/>
    <x v="1"/>
    <n v="244"/>
    <n v="499"/>
    <n v="0.51"/>
    <x v="14"/>
    <n v="478"/>
    <n v="0.51102204408817631"/>
    <s v="Yes"/>
    <n v="238522"/>
    <x v="0"/>
    <n v="8.08"/>
    <s v="AFCEPFOBTC7XT2G2WLISEFCKSTMQ,AG7K6562RYGYYIWLBP6GELB6DZ5A,AEKVZD5V3FF7WUS2PTBK3K3SEFPQ,AH2BZV6MIJYW2HIP3CVTQ44NOXDQ,AHXWEITWPBXRDFSHW2XGLDXP4FFQ,AEZ6S3BMNXVG7NBZC6KJRY4K2IHQ,AGQG4SLFJRW4LAU2XMKXEXUWNT2Q,AFOQYWSGIAUJENDCDS563HOHPMRQ"/>
  </r>
  <r>
    <s v="B09ZPM4C2C"/>
    <x v="1143"/>
    <s v="Electronics|HomeTheater,TV&amp;Video|Televisions|SmartTelevisions"/>
    <x v="0"/>
    <n v="10901"/>
    <n v="30990"/>
    <n v="0.65"/>
    <x v="1"/>
    <n v="398"/>
    <n v="0.64824136818328493"/>
    <s v="Yes"/>
    <n v="12334020"/>
    <x v="1"/>
    <n v="8.08"/>
    <s v="AFRONQAZPYZARLWLDQM2VXS7ZTIQ,AGA5INGXTDEODK7X55L4WXF6DJNQ,AHTI2CPD7SANQV7GK4FHIKCWJ7VA,AFUYGZVKVTGAEIOV2UCYF5JPXSCA,AHFVYKQ2L4PSG4EKGA4GLQKQT2NA,AENTXYVP4NNTWTHTYFRTOOY2MEAA,AGJS36PNW27URDEUJGCT2OLR3Z6A,AFG6LFTPXXKNHXVGXPDM6P3CCAHA"/>
  </r>
  <r>
    <s v="B09C6H53KH"/>
    <x v="1144"/>
    <s v="Computers&amp;Accessories|Accessories&amp;Peripherals|Cables&amp;Accessories|Cables|USBCables"/>
    <x v="2"/>
    <n v="368"/>
    <n v="699"/>
    <n v="0.47"/>
    <x v="5"/>
    <n v="387"/>
    <n v="0.47353361945636624"/>
    <s v="No"/>
    <n v="270513"/>
    <x v="0"/>
    <n v="8.07"/>
    <s v="AG7TJLDLH3HOUPRBUFW6KNUEGO4A,AHTSVFP4GVBBXB6O7JU5FW3NXEJA,AEREO7C5GLYYYV6YXK7X4UCCQTJQ,AFBZOBNNEXP2HLRKXMCEFD2RNT4A,AEKKXMW4QXQMXXIHMC3AM533RJIA,AHBAU2TXR72GFAVHGD4E7OTABKDA,AHK4GT7INMZPE5QFGOPVQPQWOCHA,AHLCHZOJ35AVEE6DYVVH6XR5D2MQ"/>
  </r>
  <r>
    <s v="B09474JWN6"/>
    <x v="1145"/>
    <s v="Home&amp;Kitchen|Kitchen&amp;HomeAppliances|Vacuum,Cleaning&amp;Ironing|Irons,Steamers&amp;Accessories|LintShavers"/>
    <x v="1"/>
    <n v="999"/>
    <n v="1500"/>
    <n v="0.33"/>
    <x v="5"/>
    <n v="386"/>
    <n v="0.33400000000000002"/>
    <s v="No"/>
    <n v="579000"/>
    <x v="1"/>
    <n v="8.06"/>
    <s v="AFXT4M4YZCGYWUG22BMXEOB7VUOA,AEZWBVOWAZGCLKUNZXNBRCMWR2TQ,AH2IMO7T23MIAIHRLZGUSPHEXSZQ,AFNIVT3EJUTT7FKZW6GZVEWWT7HQ,AEJ4WWMJAKONQU4XNWCKIGA5U4LQ,AGEMLCWZLIJVZMIMPK3J4NEX5SMA,AFP7CS7L7WZM3OXFXC77IPNINGUA,AGJCU3HCKI6FYPKYS6FBZGJOQJ6A"/>
  </r>
  <r>
    <s v="B09127FZCK"/>
    <x v="1146"/>
    <s v="Electronics|HomeTheater,TV&amp;Video|Accessories|RemoteControls"/>
    <x v="0"/>
    <n v="299"/>
    <n v="899"/>
    <n v="0.67"/>
    <x v="4"/>
    <n v="425"/>
    <n v="0.66740823136818683"/>
    <s v="Yes"/>
    <n v="382075"/>
    <x v="0"/>
    <n v="8.0500000000000007"/>
    <s v="AHPRJMHMROWKAHQBSB6YAMELKFDA,AEEUZBBPEPROX4BJYECX33XIBY7A,AG4DG477VEGVKYEYL3VZ2VIT5FWQ,AECB6MUP7WF3B2FO3FIYZWRPHRHQ,AF4AGIM7KGBGDENVGGMTJHGXXN6Q,AFALLWH7RZKCTWUFY6QELC2CPLMQ,AFUW2GDGVFBBFAU4FO7VS247ISKA,AFPD3I2VRSX6HD4LC3UPLAQYJTUQ"/>
  </r>
  <r>
    <s v="B08Y5QJTVK"/>
    <x v="1147"/>
    <s v="Electronics|GeneralPurposeBatteries&amp;BatteryChargers"/>
    <x v="0"/>
    <n v="116"/>
    <n v="200"/>
    <n v="0.42"/>
    <x v="0"/>
    <n v="357"/>
    <n v="0.42"/>
    <s v="No"/>
    <n v="71400"/>
    <x v="2"/>
    <n v="7.9700000000000006"/>
    <s v="AGKIML44ZYBW3KKQQ6NNGHOF63EQ,AGJRLOKQPBND2JW7QDUL5U5MY5OQ,AGSJ3NH4VK35QJ2R3SIOG6PPP4LA,AHQR6R4RUMMQMBKTR7ZIOCSFIBGA,AGYWUI23AWDZSGA66PMAUJ4LJWTA,AFGG2P2ER6TDPATVVAMRSJNSHBKA,AHZXNS63DN6MZDH3WSKYRLWSG3DA,AHZEXACAG3YWARLUXFF6G3LK52AA"/>
  </r>
  <r>
    <s v="B08S74GTBT"/>
    <x v="1148"/>
    <s v="Electronics|HomeAudio|Speakers|OutdoorSpeakers"/>
    <x v="0"/>
    <n v="799"/>
    <n v="1999"/>
    <n v="0.6"/>
    <x v="8"/>
    <n v="418"/>
    <n v="0.60030015007503756"/>
    <s v="Yes"/>
    <n v="835582"/>
    <x v="1"/>
    <n v="7.88"/>
    <s v="AE42EZDBUFSJZGL66F275G54PSUA,AHFGOPCKQ4SMDFRKGLYFOAKTYXUA,AHW2UJ6K5LK5BL7LHAD72ZGWJ4MA,AEPWUTZXVJGKU724YMMK4AFRB73Q,AGJ3RV3MOS7D4IMNR7PHFGTDGKPA,AFUWFYMER6VM4ARW5VTGF3KEYM5A,AGFVVKJUZWYWIXOOMYTJYRV4ZSZA,AEL4TWNZSN7KFL3W76ADWINWR6KA"/>
  </r>
  <r>
    <s v="B01M265AAK"/>
    <x v="1149"/>
    <s v="Home&amp;Kitchen|Heating,Cooling&amp;AirQuality|RoomHeaters|ElectricHeaters"/>
    <x v="1"/>
    <n v="3711"/>
    <n v="4495"/>
    <n v="0.17"/>
    <x v="2"/>
    <n v="356"/>
    <n v="0.17441601779755284"/>
    <s v="No"/>
    <n v="1600220"/>
    <x v="1"/>
    <n v="7.8599999999999994"/>
    <s v="AETUVXSYNBLCDT2ZXECIXNWDVCEQ,AGNQO2QCWQX2CZT5KHHSNQVDD4OQ,AHBE5ZXUIVBQ63F4YQRPMX7RPATQ,AHBFNBEGK65M56REIXOVXEBAUBGQ,AHIFF4JR45VFWKDINQEHRJNWL3CA,AGBKPIZT2ILBXHFLJEQKBPAJEO2Q,AE3LGSXHC4DSCKB6JNXLAHV5KUZA,AHQXBLF3NC2JI5LCO7PUTYQMICJA"/>
  </r>
  <r>
    <s v="B008FWZGSG"/>
    <x v="1150"/>
    <s v="Computers&amp;Accessories|Accessories&amp;Peripherals|Cables&amp;Accessories|Cables|USBCables"/>
    <x v="2"/>
    <n v="599"/>
    <n v="599"/>
    <n v="0"/>
    <x v="2"/>
    <n v="355"/>
    <n v="0"/>
    <s v="No"/>
    <n v="212645"/>
    <x v="1"/>
    <n v="7.85"/>
    <s v="AEQWVGESA7TDGK7KZ4DAJQGYH32A,AECGAMNNIMW5QOPOBXRYQAKMQGEA,AEA5X2W76STDCKVMFZ2WP7H7QFUA,AEWMPOUFVOFZ3WMJGHLOYQ7VGUJQ,AGLVW6SUWTW35HT5AYQR4CKA5IOA,AFSU7KWDY4KGQSFFCRXJ4IPJREAQ,AHS7DI2FACP3P3FNVH7263NLW2TA,AELNHGVCLQTWAEFDH244JJZZSVAQ"/>
  </r>
  <r>
    <s v="B0BDS8MY8J"/>
    <x v="1151"/>
    <s v="Computers&amp;Accessories|Components|InternalHardDrives"/>
    <x v="2"/>
    <n v="199"/>
    <n v="999"/>
    <n v="0.8"/>
    <x v="5"/>
    <n v="362"/>
    <n v="0.80080080080080085"/>
    <s v="Yes"/>
    <n v="361638"/>
    <x v="2"/>
    <n v="7.82"/>
    <s v="AF52SZE3RZ4OMSOTV2XLI7FOVKMA,AH3M2HOCS7VMTXCOYYI2AKZTFQDA,AF3XCKUXNVV4TXZRHMFCHOP4A3OQ,AGFDIWO3DFWN2Z4EMNSGIOVOBHEQ,AEVS6WG5PFGQNGWB34Y4NBYQD5SQ,AHBHVBSLQAZYWDF5O7IURE36WXPQ,AGEZA6R66R66NKFHY5CKESBG6S6Q,AFDB5OD5HO5R7BDUFTK2VEMEOCLQ"/>
  </r>
  <r>
    <s v="B09VL9KFDB"/>
    <x v="1152"/>
    <s v="Home&amp;Kitchen|Heating,Cooling&amp;AirQuality|Fans|TableFans"/>
    <x v="1"/>
    <n v="2399"/>
    <n v="4200"/>
    <n v="0.43"/>
    <x v="4"/>
    <n v="397"/>
    <n v="0.42880952380952381"/>
    <s v="No"/>
    <n v="1667400"/>
    <x v="1"/>
    <n v="7.77"/>
    <s v="AEHI7PMP7HHH3BIMEMM4D6XKJC2Q,AGZ325HAAV233447G6SUIVBMMMAA,AHA2VXNJ2E6VA2RFAAJS5ZFPF3EQ,AEJOJTOSSJNIBWO5CP655BMKQZ5A,AGLEYJPDKFHDQUKR44ANTMCVH7YQ,AFZUCCUR2EBAOJTXZAMP4GKYDGPQ,AEV6XXFLHIIAGFBXZQACBPNOKIMA,AE4GKTZA6NFJG2HC7TAMA4NIIDEQ"/>
  </r>
  <r>
    <s v="B097ZQTDVZ"/>
    <x v="1153"/>
    <s v="Electronics|HomeTheater,TV&amp;Video|Accessories|RemoteControls"/>
    <x v="0"/>
    <n v="399"/>
    <n v="899"/>
    <n v="0.56000000000000005"/>
    <x v="13"/>
    <n v="431"/>
    <n v="0.55617352614015569"/>
    <s v="Yes"/>
    <n v="387469"/>
    <x v="0"/>
    <n v="7.7099999999999991"/>
    <s v="AGKXFGRXVN4CMGMCT5SGOPB6BBIQ,AGNKWLEKAA53Y27KTA5XKMEB6YVQ,AED2NJ6DBAMJR3CHAEJDTLG3NN2A,AEKY5I5PYGA47OZ47KUCV7UIJTEQ,AG2GGBDNSFBCW36UG3RROPBSLVGA,AE3OOUCU4W42ZU6AUODMT6CN6BPA,AGEEX6AISIUVY6D46KUUUETMMY3A,AG6ITVLWPSPIQITY64C7R5ADA2LQ"/>
  </r>
  <r>
    <s v="B09Y358DZQ"/>
    <x v="1154"/>
    <s v="Home&amp;Kitchen|Kitchen&amp;HomeAppliances|SmallKitchenAppliances|MixerGrinders"/>
    <x v="1"/>
    <n v="2033"/>
    <n v="4295"/>
    <n v="0.53"/>
    <x v="13"/>
    <n v="422"/>
    <n v="0.52665890570430729"/>
    <s v="Yes"/>
    <n v="1812490"/>
    <x v="1"/>
    <n v="7.6199999999999992"/>
    <s v="AEP43IVDSJR5UREBLL53W5AJKZTQ,AEJS5VAOH7KD6X2F3TAMXOCXSOPA,AHQ2K3MM7CU5KAOLTRHNV4HHMKVA,AFR7AVNAODFBSW5HPTITQMLUOFKQ,AGFKW6ILYGZKEDCK55ADC6QLYEJA,AE24UFIVBSESSEV7UALTKP7K5Z4A,AHIFIRZZSK7NK4HWJ7FCYSHQ7KKQ,AFHYPBJQA4XGEWJLPUSFVQU2EKXA"/>
  </r>
  <r>
    <s v="B09VC2D2WG"/>
    <x v="1155"/>
    <s v="Computers&amp;Accessories|Accessories&amp;Peripherals|Keyboards,Mice&amp;InputDevices|GraphicTablets"/>
    <x v="2"/>
    <n v="469"/>
    <n v="1499"/>
    <n v="0.69"/>
    <x v="1"/>
    <n v="352"/>
    <n v="0.68712474983322214"/>
    <s v="Yes"/>
    <n v="527648"/>
    <x v="0"/>
    <n v="7.6199999999999992"/>
    <s v="AE376Y5V3WTFCERMS7ZVYUZCFNUQ,AF5GSV6GVHTLGBTN2NIS23BQN7HA,AEQ57W6KFWU72BECDAK5CJ3OML5Q,AEZLUYRORWZXFHOSF2KN4GKOOATQ,AGNLOWKPE2OQVARLP6ZDG5ZHQQUQ,AFQBZXNFOTEDURZEUQ4GBITKZ7CQ,AFQZ4Z5IE2BDZPQJ7OBQS6FXMWZQ,AFY2KVXOARKAYSSSHYAZXMKB7ZKA"/>
  </r>
  <r>
    <s v="B09JSW16QD"/>
    <x v="1156"/>
    <s v="Computers&amp;Accessories|Accessories&amp;Peripherals|Cables&amp;Accessories|Cables|USBCables"/>
    <x v="2"/>
    <n v="848.99"/>
    <n v="1490"/>
    <n v="0.43"/>
    <x v="6"/>
    <n v="356"/>
    <n v="0.43020805369127518"/>
    <s v="No"/>
    <n v="530440"/>
    <x v="1"/>
    <n v="7.46"/>
    <s v="AFCGAYGFQB27SUPPS7RARVDFJXVA,AE5Y3XGYJUA7M7JL53MYYBZLXFOA,AED3IJZWBNFRKJVPEX6E7S3J4YCQ,AER7TBTQXSCQP5Z5CWHLOLZZEBNA,AHEGZQDNFSYHYT754XCVROBSADWA,AGN2H42UCVV76T4BIVMIETTUUDHQ,AHE3IWQYPMMY5ZHPSQVBZ4C4KAIA,AFCG3C7XO3W6AMP7AMVY7543HCBA"/>
  </r>
  <r>
    <s v="B0BBW521YC"/>
    <x v="1157"/>
    <s v="Electronics|Mobiles&amp;Accessories|MobileAccessories|D√©cor|PhoneCharms"/>
    <x v="0"/>
    <n v="99"/>
    <n v="999"/>
    <n v="0.9"/>
    <x v="0"/>
    <n v="305"/>
    <n v="0.90090090090090091"/>
    <s v="Yes"/>
    <n v="304695"/>
    <x v="2"/>
    <n v="7.45"/>
    <s v="AEJSMM2J65DGILOOHC24C74VWPBA,AFC4X5UHL2LN4PBS2TWOMIZ2GHAQ,AEO5TWJ7OMCWVSYFCFNFE7IPHZYQ,AH4V7BEA2Q4XN6RTECG52HJ2HQEQ,AEQ567MMOMWFLO5Z2P4L54R4M3MA,AF3VFLFIMQBQ33R3XIVUEAEERSHA,AHQQTNBM4SFZLLOLXJXA7N42YTTA,AHOF7ZRAY3XJT452UT7VOSM3FSXA"/>
  </r>
  <r>
    <s v="B09JKNF147"/>
    <x v="1158"/>
    <s v="Electronics|HomeTheater,TV&amp;Video|Accessories|RemoteControls"/>
    <x v="0"/>
    <n v="339"/>
    <n v="1999"/>
    <n v="0.83"/>
    <x v="7"/>
    <n v="343"/>
    <n v="0.83041520760380194"/>
    <s v="Yes"/>
    <n v="685657"/>
    <x v="0"/>
    <n v="7.43"/>
    <s v="AGSMOEVIV64A236CLW3B5JHPYQIA,AFRQJEYVSY2LOMYVJL5BXH3RP23A,AFFEO6RPTLDT5MMTV2OVV4H6PEQA,AEFJJHEDW3VJRIQANBUZTZNYCOPQ,AGZT5PONY6EVMJE2FLZV6WDQJ4FA,AHQCJNQP36RHELFJEJ67R6KZ76CQ,AGYEJRMI35FOWDV7JK76YPMMQDDQ,AH4GBZYOUGBQQ2XQQHY6WKQZTIKQ"/>
  </r>
  <r>
    <s v="B0B466C3G4"/>
    <x v="1159"/>
    <s v="Electronics|HomeTheater,TV&amp;Video|Televisions|SmartTelevisions"/>
    <x v="0"/>
    <n v="8990"/>
    <n v="18990"/>
    <n v="0.53"/>
    <x v="6"/>
    <n v="350"/>
    <n v="0.526592943654555"/>
    <s v="Yes"/>
    <n v="6646500"/>
    <x v="1"/>
    <n v="7.4"/>
    <s v="AEG3HYLEKKRSE4WITBF2CB2GIAXQ,AHCMDZCOEHHFNRRHB5JWYUHB4EPQ,AFSJH35U6ND5BYT4CMS3YEXD2SCA,AET7HLYPQNGDUWJNLVPO5KYDMZ4A,AHWVKM3B5KFR7XAANZJTEZB775RA,AHIFXLEEJ4LZAFB52LVWNFMQXH4A,AHA6IGKITMTWNGMDKC5TWWYEONMA,AHALAMTLZTXNZSY6G53NYJFEHLZA"/>
  </r>
  <r>
    <s v="B0BJ6P3LSK"/>
    <x v="1160"/>
    <s v="Home&amp;Kitchen|Kitchen&amp;HomeAppliances|WaterPurifiers&amp;Accessories|WaterFilters&amp;Purifiers"/>
    <x v="1"/>
    <n v="4999"/>
    <n v="24999"/>
    <n v="0.8"/>
    <x v="3"/>
    <n v="287"/>
    <n v="0.80003200128005125"/>
    <s v="Yes"/>
    <n v="7174713"/>
    <x v="1"/>
    <n v="7.37"/>
    <s v="AHXO56F7SD2DIP32TF2DYFXQRYLA,AF2JRVSNIBOLEQ7JJAMEDYI6KFNA,AG2KZIEWJBPZO4LANZZXK7YITI7Q,AE6HZIWCKGIK6A5E2O3FKGEOXWMQ,AF3K2H5T4WJA34CWHVX5GP7UR5BA,AF5B57TLTYLJQ2ZKIKWG7Z3X33UA,AHQRQ7SYZACJCC7C24RA7UIAJQDA,AHAJEE66NTLWNOEFHFRCXAEWBCIA"/>
  </r>
  <r>
    <s v="B08MZNT7GP"/>
    <x v="1161"/>
    <s v="Home&amp;Kitchen|Heating,Cooling&amp;AirQuality|RoomHeaters|FanHeaters"/>
    <x v="1"/>
    <n v="12499"/>
    <n v="19825"/>
    <n v="0.37"/>
    <x v="1"/>
    <n v="322"/>
    <n v="0.36953341740226986"/>
    <s v="No"/>
    <n v="6383650"/>
    <x v="1"/>
    <n v="7.32"/>
    <s v="AFQS7QOVM7KTUWEZSVZH4XTGNAYA,AHTXYVPQPUDA5MCBWOX3AVXH4QKQ,AHLCFOXSW7PKG6NWJAYZXJJBHCPQ,AFNCJZB5L3NOV4XSU3YAKVBNOESA,AGR543LEUIM5C7Q3GENHOCAPGEEA,AFISEMWSVQU4VQ6RZNXCUSE4UHBQ,AE7LEUVO5O6WMKYYJRLP4MUZDZ6A,AHOFRKUB2WPDHQ36EDTFQWON7WFA"/>
  </r>
  <r>
    <s v="B0B8VQ7KDS"/>
    <x v="1162"/>
    <s v="Electronics|HomeTheater,TV&amp;Video|SatelliteEquipment|SatelliteReceivers"/>
    <x v="0"/>
    <n v="1299"/>
    <n v="2499"/>
    <n v="0.48"/>
    <x v="2"/>
    <n v="301"/>
    <n v="0.48019207683073228"/>
    <s v="No"/>
    <n v="752199"/>
    <x v="1"/>
    <n v="7.31"/>
    <s v="AGQYZLWPXBTZCFFSJ7N4E5MU6FQA,AGXCSQZYYIGXCSMQD7HKL67TZBRQ,AHBSBZBVPHQ3DNFSVUEISWFKZWEQ,AFZLNTIDI2YFJVCQS4EXCTGWVWEQ,AFCDITQYYSHB5DVHMFMO6M3PV3NA,AEZDOXSJW5A65GIYXQSDYBWNVTCQ,AGJZ4GRH4YOMZSQ7JWZDVPBSW7RA,AHQSA6UQCAE7UBCWEVA4FSRIKTNA"/>
  </r>
  <r>
    <s v="B09SFRNKSR"/>
    <x v="1163"/>
    <s v="Home&amp;Kitchen|Kitchen&amp;HomeAppliances|Vacuum,Cleaning&amp;Ironing|Irons,Steamers&amp;Accessories|LintShavers"/>
    <x v="1"/>
    <n v="298"/>
    <n v="499"/>
    <n v="0.4"/>
    <x v="0"/>
    <n v="290"/>
    <n v="0.4028056112224449"/>
    <s v="No"/>
    <n v="144710"/>
    <x v="0"/>
    <n v="7.3000000000000007"/>
    <s v="AF5YTGKUGQPPKFKV7FI2WPBEB3FQ,AFC4IGBAWQIZUIGT3HAGY3JZT5YQ,AE4MWULC56KNGZ5KY6KVDRZ3IKGA,AG47LLM626L4ZVY57SFZW7DRFXKA,AHN7KROB4JXXDRI6ZVYUNQLPABWA,AHCMLMTP2OQVADDPGN4KBRJMR7ZQ,AEDUUPZP42KTG4E4WBBN6XBQ7OEA,AEZDPO2SL7ZV6NDT4S5BGU3YO4IQ"/>
  </r>
  <r>
    <s v="B08VGDBF3B"/>
    <x v="1164"/>
    <s v="Home&amp;Kitchen|HomeStorage&amp;Organization|LaundryOrganization|LaundryBaskets"/>
    <x v="1"/>
    <n v="395"/>
    <n v="499"/>
    <n v="0.21"/>
    <x v="7"/>
    <n v="330"/>
    <n v="0.20841683366733466"/>
    <s v="No"/>
    <n v="164670"/>
    <x v="0"/>
    <n v="7.3"/>
    <s v="AGSOQRGXBG47F35QN7GIZU6WKZ6A,AH6K7IVGP33VRVDUW7OMJK4T4XRQ,AHL6LLEVH42TSWIRQ5SEXFRUMG2A,AF2G7CBWXGVMQKYJDB63DFT5YU3Q,AF7P56JP3WZNRN4CCTRWVH3L7C3A,AFUGNPSXEVDZS2VGJUYR6CAQQO3Q,AHAJML6W5NJNUP4ZO3N2X3FFOMEA,AGSD4DN7SI3JW6IO3LB7IR5CL4NA"/>
  </r>
  <r>
    <s v="B0BFWGBX61"/>
    <x v="1165"/>
    <s v="Computers&amp;Accessories|Accessories&amp;Peripherals|Cables&amp;Accessories|Cables|USBCables"/>
    <x v="2"/>
    <n v="199"/>
    <n v="349"/>
    <n v="0.43"/>
    <x v="1"/>
    <n v="314"/>
    <n v="0.42979942693409739"/>
    <s v="No"/>
    <n v="109586"/>
    <x v="2"/>
    <n v="7.24"/>
    <s v="AF36YUJUEUU3SA42PFAULM2F5RYA,AESE26BMILSD6E4AVO3YM76G4UPA,AFFB6IUQ46CEIYZ2U7OAYVKAL5RQ,AGHGLXUVEHN4NFA3CCYIUFWBIC4A,AELBYFRFAGLMXQQJKVDUWO7QX2VQ,AHF4A3ZGP7G6JLXAAJ77O2QDJSEQ,AEGZCGGDNS4ZRNPG3CDULRVB5Z5A,AE4YGDAAZX7ZDDGP4BTONW72CMIA"/>
  </r>
  <r>
    <s v="B0B2RBP83P"/>
    <x v="1166"/>
    <s v="Computers&amp;Accessories|Laptops|TraditionalLaptops"/>
    <x v="2"/>
    <n v="37247"/>
    <n v="59890"/>
    <n v="0.38"/>
    <x v="7"/>
    <n v="323"/>
    <n v="0.37807647353481383"/>
    <s v="No"/>
    <n v="19344470"/>
    <x v="1"/>
    <n v="7.23"/>
    <s v="AF5IDL42LBZCZ7A5YDGM2QFNUHEQ,AHPQHJVDA6JHFNRN7OBYTBTJXBYQ,AF5ZRMB3EOZXTXOOBVEVJTGZ2XFA,AFK4JLZVY6JQ3VZHAVISLJ72RAAQ,AFS27RNTNLFALK27VK3TX4JHPA5Q,AH75IN5WV5BWRPLR7QFKFIN6XLEQ,AGE3DIZBUUHDRMIUR37KDA5WMESQ,AEYMSQGEOI3PJTI3DKWC2ANWVIMA"/>
  </r>
  <r>
    <s v="B0B1MDZV9C"/>
    <x v="1167"/>
    <s v="Home&amp;Kitchen|Kitchen&amp;HomeAppliances|Vacuum,Cleaning&amp;Ironing|Vacuums&amp;FloorCare|Vacuums|HandheldVacuums"/>
    <x v="1"/>
    <n v="2286"/>
    <n v="4495"/>
    <n v="0.49"/>
    <x v="6"/>
    <n v="326"/>
    <n v="0.49143492769744163"/>
    <s v="No"/>
    <n v="1465370"/>
    <x v="1"/>
    <n v="7.16"/>
    <s v="AGGPBIDY2R3EUF2WDFJDCB27YWUA,AEPQHH4GUMMN2KTD7VAT5DZFHUTA,AFBU5FXWPA2YVMWWIMGYMA2AG34A,AGIFWMCJ3D3MLPZ4N6OIIXK4EP7A,AELT5NENL2ZMZ3JT3QH5U5WSB25Q,AFRLWVFJ43WNDMOQDE3QFXJX62OA,AE46HCBRT2IIILPNCL32DZ5JHYMQ,AGIN3WL3VR42ECXY6SFGEVYAX5BQ"/>
  </r>
  <r>
    <s v="B07YQ5SN4H"/>
    <x v="1168"/>
    <s v="Home&amp;Kitchen|Kitchen&amp;HomeAppliances|SmallKitchenAppliances|SandwichMakers"/>
    <x v="1"/>
    <n v="299"/>
    <n v="595"/>
    <n v="0.5"/>
    <x v="7"/>
    <n v="314"/>
    <n v="0.49747899159663866"/>
    <s v="No"/>
    <n v="186830"/>
    <x v="0"/>
    <n v="7.1400000000000006"/>
    <s v="AEYYS445R5U3OMTCXTPFPPYIOC3A,AGRJV53VRADLDOF7VTZ75QXG7Q6Q,AFRZUJVTEHFZOVRCJJMAZTI5343A,AHPGEGRJETCIIA5N5UHXPPK7ZW3A,AGUWLDNMRBUVBQTRLDFJOU7B67WQ,AGZE52HWESBYEHQE7ZWVG6MIUTBA,AHC4U7CH7PGMKPLM3K6T36QSLJBA,AFNISIS3SIIIMSYAPMEAXNWBM4SA"/>
  </r>
  <r>
    <s v="B09J2QCKKM"/>
    <x v="1169"/>
    <s v="Home&amp;Kitchen|Heating,Cooling&amp;AirQuality|WaterHeaters&amp;Geysers|ImmersionRods"/>
    <x v="1"/>
    <n v="1499"/>
    <n v="3500"/>
    <n v="0.56999999999999995"/>
    <x v="1"/>
    <n v="303"/>
    <n v="0.57171428571428573"/>
    <s v="Yes"/>
    <n v="1060500"/>
    <x v="1"/>
    <n v="7.129999999999999"/>
    <s v="AG2VWPTTUEHEZWGDIYDJWPX7IDJQ,AEDNFNVOPMOWPCSBXQJFW6PCP3ZQ,AHJQJ4BFKEDVWHP6FIXGMF75XSSA,AENPKYWO4NMYRYNE3PNVGD4CVOAA,AEZOCEHWCXQRBNLIQCNEC43TNMGQ,AFGGQUIZ4KW57HMRGQTSERDLCFEA,AHQ5BOJJTHUA6XD6IIN7GLN53DVA,AHPM47CWRZDB6XMDV2IVXQR3KDUQ"/>
  </r>
  <r>
    <s v="B0BBWJFK5C"/>
    <x v="1170"/>
    <s v="Home&amp;Kitchen|Kitchen&amp;HomeAppliances|Vacuum,Cleaning&amp;Ironing|PressureWashers,Steam&amp;WindowCleaners"/>
    <x v="1"/>
    <n v="4899"/>
    <n v="8999"/>
    <n v="0.46"/>
    <x v="1"/>
    <n v="297"/>
    <n v="0.45560617846427381"/>
    <s v="No"/>
    <n v="2672703"/>
    <x v="1"/>
    <n v="7.07"/>
    <s v="AHBJKJCUV3CH6774KEAQSRLKXU4A,AGYYINJ6VW75W5MDDPE6PJR2QPUA,AH7NGYY4AFPLEZ3NC5GNDLENBCQQ,AF7VPS5PMKH5UYES6FA7ZBWEHDBA,AHU6RJTP3WGFQSGLWI322N7QZYWA,AG6OZOGIQT4YSME7I3M7EHU36AMA,AEX23SMNPHAF7B7TZFQDWKF5ONEA,AEZ5ML7WBTQQFSTJQVN5VVYDE5BA"/>
  </r>
  <r>
    <s v="B0B9BXKBC7"/>
    <x v="1171"/>
    <s v="Electronics|Mobiles&amp;Accessories|MobileAccessories|Photo&amp;VideoAccessories|SelfieSticks"/>
    <x v="0"/>
    <n v="1799"/>
    <n v="3999"/>
    <n v="0.55000000000000004"/>
    <x v="12"/>
    <n v="245"/>
    <n v="0.55013753438359592"/>
    <s v="Yes"/>
    <n v="979755"/>
    <x v="1"/>
    <n v="7.05"/>
    <s v="AFPYH3UF3GB4RNX3MX46AXFM2FTQ,AGWEQHJSUA4YCG44RKCCKPFNHNYQ,AER7URKAHGBZZUO54FO5YIX3BOJA,AEPCLRI6TOAXADIFPVP6BVUV6ZYA,AHMJGVHC6Z2PFDPRVL3FFO6HVWEQ,AHV4FNKMIPRVWQREJHBT3T7KQH3Q,AHHJWO56X2DQATPTWFHER2LAVAGQ,AGXRHQVYZUCT2IESEBL3JYAJ7ZNA"/>
  </r>
  <r>
    <s v="B09MM6P76N"/>
    <x v="1172"/>
    <s v="Electronics|HomeTheater,TV&amp;Video|Accessories|RemoteControls"/>
    <x v="0"/>
    <n v="349"/>
    <n v="599"/>
    <n v="0.42"/>
    <x v="5"/>
    <n v="284"/>
    <n v="0.41736227045075125"/>
    <s v="No"/>
    <n v="170116"/>
    <x v="0"/>
    <n v="7.04"/>
    <s v="AFQW4AC4GLYGQC4MXQWMGJM2FWRA,AGLLHPCKRL6U2U6U5XXMJ4V6ANHQ,AE5S2QIJPXDUQT54XGJVGPQJOTSA,AGBA37OJDBIONSXA6OYI5TCIQSUQ,AHZNT25EKPGFYYUQOSYG7E5M7WRQ,AHDNBCY5WEIZQ2ETHEL72TPHNGVQ,AG42FZDSEYZOQV7FJMK7BTG3Z2BQ,AE3EGIT22MVVMLV2BZBQAURWSF2Q"/>
  </r>
  <r>
    <s v="B0BMGB3CH9"/>
    <x v="1173"/>
    <s v="Electronics|Mobiles&amp;Accessories|Smartphones&amp;BasicMobiles|Smartphones"/>
    <x v="0"/>
    <n v="9499"/>
    <n v="11999"/>
    <n v="0.21"/>
    <x v="5"/>
    <n v="284"/>
    <n v="0.20835069589132427"/>
    <s v="No"/>
    <n v="3407716"/>
    <x v="1"/>
    <n v="7.04"/>
    <s v="AGOWF5LLDDKUJTPYF4WOO5RKT4JA,AGIJWXZQV3F5BX3NCSWDZVKK4RCQ,AFJH7QKP457YR2ZYLVCPSMM5SWHQ,AEUFJD6BX2IQCSBOKNA7MQFE7QKA,AHCBFTWURJCUA25OV4KMXCRKG64A,AFBJK7AC7CHF64YGGCYORLZKDJPA,AFS3FJBEMAQT6KHZEAOPUHRCVQ7A,AFCWNR2KVRYPLSRP4RNLWZVM6TSA"/>
  </r>
  <r>
    <s v="B0BMGB2TPR"/>
    <x v="1174"/>
    <s v="Electronics|Mobiles&amp;Accessories|Smartphones&amp;BasicMobiles|Smartphones"/>
    <x v="0"/>
    <n v="9499"/>
    <n v="11999"/>
    <n v="0.21"/>
    <x v="5"/>
    <n v="284"/>
    <n v="0.20835069589132427"/>
    <s v="No"/>
    <n v="3407716"/>
    <x v="1"/>
    <n v="7.04"/>
    <s v="AGOWF5LLDDKUJTPYF4WOO5RKT4JA,AGIJWXZQV3F5BX3NCSWDZVKK4RCQ,AFJH7QKP457YR2ZYLVCPSMM5SWHQ,AEUFJD6BX2IQCSBOKNA7MQFE7QKA,AHCBFTWURJCUA25OV4KMXCRKG64A,AFBJK7AC7CHF64YGGCYORLZKDJPA,AFS3FJBEMAQT6KHZEAOPUHRCVQ7A,AFCWNR2KVRYPLSRP4RNLWZVM6TSA"/>
  </r>
  <r>
    <s v="B0BMGG6NKT"/>
    <x v="1175"/>
    <s v="Electronics|Mobiles&amp;Accessories|Smartphones&amp;BasicMobiles|Smartphones"/>
    <x v="0"/>
    <n v="10499"/>
    <n v="13499"/>
    <n v="0.22"/>
    <x v="5"/>
    <n v="284"/>
    <n v="0.22223868434698868"/>
    <s v="No"/>
    <n v="3833716"/>
    <x v="1"/>
    <n v="7.04"/>
    <s v="AGOWF5LLDDKUJTPYF4WOO5RKT4JA,AGIJWXZQV3F5BX3NCSWDZVKK4RCQ,AFJH7QKP457YR2ZYLVCPSMM5SWHQ,AEUFJD6BX2IQCSBOKNA7MQFE7QKA,AHCBFTWURJCUA25OV4KMXCRKG64A,AFBJK7AC7CHF64YGGCYORLZKDJPA,AFS3FJBEMAQT6KHZEAOPUHRCVQ7A,AFCWNR2KVRYPLSRP4RNLWZVM6TSA"/>
  </r>
  <r>
    <s v="B09KRHXTLN"/>
    <x v="1176"/>
    <s v="Home&amp;Kitchen|Heating,Cooling&amp;AirQuality|RoomHeaters|FanHeaters"/>
    <x v="1"/>
    <n v="1069"/>
    <n v="1699"/>
    <n v="0.37"/>
    <x v="6"/>
    <n v="313"/>
    <n v="0.37080635668040024"/>
    <s v="No"/>
    <n v="531787"/>
    <x v="1"/>
    <n v="7.0299999999999994"/>
    <s v="AGDD5ACY3AGTMTVBQOC3DMUR6REA,AFHT3WYWI4DB6Z42VVJZQGFFNIZA,AFSHYGNQHXNKBEXS62GRETNGH3GQ,AEZVJENT2FC3K3MKMIB4ZXDWNDPA,AHUKNKB6OS7JE4VQCHKF5363DOKA,AEIETT5YH6XRP434INQB4KSDMI4Q,AG7Y3XXKXV7O63XWG4Q7FKGNR6LA,AFZCNPDZYVYZCJ2JE5AH4SKJ7WQQ"/>
  </r>
  <r>
    <s v="B09XHXXCFH"/>
    <x v="1177"/>
    <s v="Home&amp;Kitchen|Kitchen&amp;HomeAppliances|SmallKitchenAppliances|Rice&amp;PastaCookers"/>
    <x v="1"/>
    <n v="3685"/>
    <n v="5495"/>
    <n v="0.33"/>
    <x v="1"/>
    <n v="290"/>
    <n v="0.3293903548680619"/>
    <s v="No"/>
    <n v="1593550"/>
    <x v="1"/>
    <n v="7"/>
    <s v="AHD7UBRNLFOB46RIRLFXKJY6N53Q,AETPMOGJUEKAM3X4BMFBSHTDQ3BA,AEUUSCC65BXKCGFTNKBRKYCWIZYQ,AHFSOIYBAXZ3WLROODW5ATRX2XKA,AEKIANKK2HHKU6TJ2U2ERPAMQKKQ,AGGBFQHKXHD3VWPDNLO423V4TCPA,AHSMRFFHYS3UI6RA4KJSF7VDC4MA,AEBEEXG4EBJXPW7PBL4FL62NOGXA"/>
  </r>
  <r>
    <s v="B08CKW1KH9"/>
    <x v="1178"/>
    <s v="Electronics|HomeTheater,TV&amp;Video|Accessories|RemoteControls"/>
    <x v="0"/>
    <n v="204"/>
    <n v="599"/>
    <n v="0.66"/>
    <x v="11"/>
    <n v="339"/>
    <n v="0.65943238731218701"/>
    <s v="Yes"/>
    <n v="203061"/>
    <x v="0"/>
    <n v="6.99"/>
    <s v="AF3XUWT2436N7RHNRA7RNALJB74Q,AEOI5IZQ52FK6IT2FCZNE5LUCBNA,AFHQK5EVOXJQOV6ND7A7RESRSZXQ,AERDX5Z6F4SNHSYXM6Q3RKZHNHRQ,AGLTJEIA65FMSJC555OYU5ZMNOLA,AHRW74XAWDCJR7LLTQZTX6NNTY6A,AHNLND23LRRQQ5HTBQGEKYKUYDJA,AE3WB4ZVEGCMAZMHPCPLCQNKKQHQ"/>
  </r>
  <r>
    <s v="B09L8DT7D6"/>
    <x v="1179"/>
    <s v="Electronics|HomeTheater,TV&amp;Video|Accessories|RemoteControls"/>
    <x v="0"/>
    <n v="205"/>
    <n v="499"/>
    <n v="0.59"/>
    <x v="4"/>
    <n v="313"/>
    <n v="0.58917835671342689"/>
    <s v="Yes"/>
    <n v="156187"/>
    <x v="0"/>
    <n v="6.93"/>
    <s v="AHMHM5EFODDANIMBHGM2T74BEJHA,AFRL737KHHDPUBLDGKMHQPVCG3SA,AG4E4F2EYMDWT5COA2MPYFF3DY2A,AEACBJY3IOIQP26VSSYJH4IGFDXQ,AFHE3U3LPV6QO6GVKLGXRFCH3YLQ,AH33YNJUF6TNUB2CJTLGAJX4G6DQ,AFQ5SND6JJSAXPAIZSEROSRORP4A,AEFXOSV5LSFQVAI3FYKVECIQ2YKA"/>
  </r>
  <r>
    <s v="B0B2DD8BQ8"/>
    <x v="1180"/>
    <s v="Home&amp;Kitchen|Kitchen&amp;HomeAppliances|SmallKitchenAppliances|SandwichMakers"/>
    <x v="1"/>
    <n v="2079"/>
    <n v="3099"/>
    <n v="0.33"/>
    <x v="1"/>
    <n v="282"/>
    <n v="0.32913843175217811"/>
    <s v="No"/>
    <n v="873918"/>
    <x v="1"/>
    <n v="6.92"/>
    <s v="AGT6US6YWB52FSW73Z6GUN4YKLMA,AHNK645M7U3NYPVYHTVX7LVQAVLA,AGNLKKB5BQFDZ2VIJJFRUROTMQMA,AFNV7NMTHTVCQTNUZEDQVTJEXU2Q,AFPXQFK4SWJN6QWFRHOJ6DWMEVVA,AHPQHJVDA6JHFNRN7OBYTBTJXBYQ,AERYOOEJHPM6LGMKD2LIKMGODTHQ,AEWJA5C73VCGFR4HX5TOUINZ425Q"/>
  </r>
  <r>
    <s v="B0B2CZTCL2"/>
    <x v="1181"/>
    <s v="Home&amp;Kitchen|Kitchen&amp;HomeAppliances|SmallKitchenAppliances|Kettles&amp;HotWaterDispensers|Kettle&amp;ToasterSets"/>
    <x v="1"/>
    <n v="1299"/>
    <n v="1999"/>
    <n v="0.35"/>
    <x v="4"/>
    <n v="311"/>
    <n v="0.35017508754377191"/>
    <s v="No"/>
    <n v="621689"/>
    <x v="1"/>
    <n v="6.91"/>
    <s v="AGCKLWECKEAMHEPQZ4RSRYXBFI4Q,AHNMGYFOR4DBIKA2RPCDIGULYQTQ,AFOF4HGAVUO67MEWEKCNWXUYNXCQ,AHAB3QEH3EXTX52TZYS33MFECVOA,AGG5B6TRVEJCNBBDIXG2BKPS6X3Q,AFYJFR3HKB33JS7X55URE3J3GWGA,AGERLZPMLG6VNY6SAB4UTZ7WRBTA,AER3GEEUA5RF6QBIJCREKSWXID3A"/>
  </r>
  <r>
    <s v="B09MB3DKG1"/>
    <x v="1182"/>
    <s v="Home&amp;Kitchen|Heating,Cooling&amp;AirQuality|RoomHeaters|HalogenHeaters"/>
    <x v="1"/>
    <n v="2199"/>
    <n v="3999"/>
    <n v="0.45"/>
    <x v="9"/>
    <n v="340"/>
    <n v="0.45011252813203301"/>
    <s v="No"/>
    <n v="1359660"/>
    <x v="1"/>
    <n v="6.9"/>
    <s v="AHR5L5KIBZTDOOO4PR5ZHTTVTZGA,AGYBZE2DXTNOFDZSSKEMY5J3IWIA,AFRGFFGDKA4QQDI7KUNCOT3GHPLQ,AHHRJ2ARM7AEB4HWSZKQ4WDAMUCQ,AHL67UMLEYNKVUALRMYJSWUYJGAQ,AGZ76IWC3MJLV3HOEA5SWYXOO4CQ,AH4YG2VYP4IRM3YTUVLMI7XN5T4Q,AHONA3KJZILUFDDJONLT6IEANU4Q"/>
  </r>
  <r>
    <s v="B0836JGZ74"/>
    <x v="1183"/>
    <s v="Home&amp;Kitchen|Heating,Cooling&amp;AirQuality|WaterHeaters&amp;Geysers|InstantWaterHeaters"/>
    <x v="1"/>
    <n v="1049"/>
    <n v="2499"/>
    <n v="0.57999999999999996"/>
    <x v="11"/>
    <n v="328"/>
    <n v="0.58023209283713484"/>
    <s v="Yes"/>
    <n v="819672"/>
    <x v="1"/>
    <n v="6.88"/>
    <s v="AFEJIT5UQ3HEOL3DZC6L6KYRV3DQ,AH2J64YFD3HW5OV56YJNQLBQ7XIA,AEPVJN4BS557OWQY7AGNBVHR2H4Q,AEPI6CAH4T4LF32FXJI33XSGKVXQ,AHOVCDT2KUT7CNKNFGBXKUMKXRWQ,AEGORIFOSXK3ZKHWQYU6C7D5XKRA,AFHCZWXABRKQE6YBEDF2G5OEYQXQ,AGWLDQYVEJM4TCX2OZILNDABY7UA"/>
  </r>
  <r>
    <s v="B08W9BK4MD"/>
    <x v="1184"/>
    <s v="Home&amp;Kitchen|HomeStorage&amp;Organization|LaundryOrganization|LaundryBaskets"/>
    <x v="1"/>
    <n v="351"/>
    <n v="899"/>
    <n v="0.61"/>
    <x v="6"/>
    <n v="296"/>
    <n v="0.60956618464961065"/>
    <s v="Yes"/>
    <n v="266104"/>
    <x v="0"/>
    <n v="6.8599999999999994"/>
    <s v="AEIDEFLG7JQYBGDO37SBXCH7B5KQ,AGWY7U4YUFFWBPLEIZ4YZWS3R6WA,AH3HXCEWLMYQAPX5RIUV3R4ULFHA,AFWDYM3RGZH3ZTQI6VVBUGPWMBWQ,AFOFO2Y527YK7Z6NVB2U2VRO5XCQ,AFR3M7QXD7ISIXY5MTYRP375RPKQ,AGTGOOPKKZKNNZTJPIXAFO7MGBUQ,AF4ZKGB6HT37NGYK4C6VZX44NTOA"/>
  </r>
  <r>
    <s v="B094G9L9LT"/>
    <x v="1185"/>
    <s v="Home&amp;Kitchen|Kitchen&amp;HomeAppliances|SmallKitchenAppliances|Kettles&amp;HotWaterDispensers|ElectricKettles"/>
    <x v="1"/>
    <n v="999"/>
    <n v="1950"/>
    <n v="0.49"/>
    <x v="4"/>
    <n v="305"/>
    <n v="0.4876923076923077"/>
    <s v="No"/>
    <n v="594750"/>
    <x v="1"/>
    <n v="6.85"/>
    <s v="AEKI4HAUSUPZGRQ6Q3ATSP4TB6CQ,AEL7BRNIG3LMKHN7NGVJ5HZU53IQ,AELEAOGDLKQD35G3X3LHUYBMODDQ,AFQGS2AFY7DTJGI6UAS7EXUU7ESQ,AG6YAYQRT6LJZXH5GBEJIKTHOVPA,AEXTLIQ6EDAE75U7KIBPPOXBQXEQ,AER6XVPTNSCOWUE2CNWAGADNNTQA,AGQOVXQC5VY3JBAEXPKC3JWPFPQA"/>
  </r>
  <r>
    <s v="B09BW2GP18"/>
    <x v="1186"/>
    <s v="Computers&amp;Accessories|Accessories&amp;Peripherals|Cables&amp;Accessories|Cables|USBCables"/>
    <x v="2"/>
    <n v="129"/>
    <n v="1000"/>
    <n v="0.87"/>
    <x v="6"/>
    <n v="295"/>
    <n v="0.871"/>
    <s v="Yes"/>
    <n v="295000"/>
    <x v="2"/>
    <n v="6.85"/>
    <s v="AG3TIHPAHFYCX3XQ3TQ2OB5IAJXQ,AEEMOUFPIMWI2J6CNO5W4YVLLIGQ,AGYRJKVCDHOZSCEBLMMF6TJOABGQ,AHBZXXSXDSJOQGRFOU4HWSLI2FUQ,AGK2XZ26O6Z4X2UHLCOQIMBTU5XA,AEOPL2SDEVUZWVK3AE2MQOLZUTTA,AG3BY5SSMLL664AT5KK4UFBUCWZQ,AHEKRSI27SAKA2LRISAOQH56UFLQ"/>
  </r>
  <r>
    <s v="B09RF2QXGX"/>
    <x v="1187"/>
    <s v="Computers&amp;Accessories|Accessories&amp;Peripherals|LaptopAccessories|CameraPrivacyCovers"/>
    <x v="2"/>
    <n v="69"/>
    <n v="299"/>
    <n v="0.77"/>
    <x v="2"/>
    <n v="255"/>
    <n v="0.76923076923076927"/>
    <s v="Yes"/>
    <n v="76245"/>
    <x v="2"/>
    <n v="6.85"/>
    <s v="AEKOR4KOSCMLNF7H2XKEERKJ4XRQ,AEMVIKFENPWUSU4YOQKPSDR2MLPQ,AHKONLROYYEFMPWU5WN7NC5VZIEQ,AE3Q5LLITMWIVXRKSDTAIBKUX67Q,AERW2VF2TNA3IAT752HDPH76RFXQ,AHYXOLBCMSIEDFBT2ZQZUWIT75UQ,AHSMRRBBAXRO4SUTY5CLNUTHR5BQ,AELVCVKV5L55NF25RIF5XOTZLBRQ"/>
  </r>
  <r>
    <s v="B09B125CFJ"/>
    <x v="1188"/>
    <s v="Electronics|HomeTheater,TV&amp;Video|Accessories|RemoteControls"/>
    <x v="0"/>
    <n v="349"/>
    <n v="799"/>
    <n v="0.56000000000000005"/>
    <x v="11"/>
    <n v="323"/>
    <n v="0.56320400500625778"/>
    <s v="Yes"/>
    <n v="258077"/>
    <x v="0"/>
    <n v="6.83"/>
    <s v="AFTUS3YZBNWUVW7FV7AQ4O532UNQ,AHTIXHSMPKDD2O6YDQPWSJ7KJERQ,AE3M4GJCTIZI347G76JF67K7NODQ,AF2Q3F4YLX6JJEJLMWJCWIRITPWQ,AGDGIO3PXVUTZMX2LAAHXQD454EA,AFDF4RNUYQHNOAENQSBE736YWRUQ,AGBHRLFQXX6FBUH4ID7JWVVNODEA,AGBEFPVSELMIVCSK7GQYP27X3JNA"/>
  </r>
  <r>
    <s v="B09SB6SJB4"/>
    <x v="1189"/>
    <s v="Computers&amp;Accessories|Accessories&amp;Peripherals|Cables&amp;Accessories|Cables|USBCables"/>
    <x v="2"/>
    <n v="129"/>
    <n v="599"/>
    <n v="0.78"/>
    <x v="1"/>
    <n v="265"/>
    <n v="0.78464106844741233"/>
    <s v="Yes"/>
    <n v="158735"/>
    <x v="2"/>
    <n v="6.75"/>
    <s v="AFSOR5M3BW2YXCRDCQKOL2V65TGA,AFCE74YZAML4IHESYR224MZD4D7Q,AEN4WTJM4LZPL4GF7CQJLZDRUJBA,AFDZ5JKR7YVO5FBAT6XGIZH3P3OA,AGQ6XAIJVAAWQFJO6OA3UYVHJF2Q,AF3CZBMZFMU3N4DAM27ZJR3QVTSQ,AG36CQHXVY6RQJO3OYSVWO6MT4EA,AELYCP5LN46WKAK7WQMEJRNRXJYA"/>
  </r>
  <r>
    <s v="B09LQQYNZQ"/>
    <x v="1190"/>
    <s v="Electronics|HomeAudio|MediaStreamingDevices|StreamingClients"/>
    <x v="0"/>
    <n v="4699"/>
    <n v="4699"/>
    <n v="0"/>
    <x v="3"/>
    <n v="224"/>
    <n v="0"/>
    <s v="No"/>
    <n v="1052576"/>
    <x v="1"/>
    <n v="6.74"/>
    <s v="AGIZGHZQQHZLE5L3CHVG7RHBP32Q,AEQ6N6MXEZYWGKZZIWZW2I75WFGQ,AEFAY7OKZJMR544YASL7AUXA7ZOQ,AG2XLW3HTVW2IH3H6AVNZMR3HQYQ"/>
  </r>
  <r>
    <s v="B0BMVWKZ8G"/>
    <x v="1191"/>
    <s v="Electronics|WearableTechnology|SmartWatches"/>
    <x v="0"/>
    <n v="1999"/>
    <n v="8499"/>
    <n v="0.76"/>
    <x v="2"/>
    <n v="240"/>
    <n v="0.76479585833627484"/>
    <s v="Yes"/>
    <n v="2039760"/>
    <x v="1"/>
    <n v="6.6999999999999993"/>
    <s v="AH3DPBR7M2QD4UAT3SOYSFP4WTAQ,AH7YF74D552LEEDO65OAPQU5EXYQ,AHGHZUAWSZHBYY7LU2UTO447DP3A,AEN5AYM227HQJ5KNJ6DH6T3TFFQA,AHWQK2QNBGWHI7PRLYLJLBEE5LVA,AFN6XC3BAISXNBNSU2JN3D3KLIRQ,AEKRHF4LHGITVJ45B7H73OOEYNNQ,AFWUGSDFT6MHTAGQWD3KBFOSLXRA"/>
  </r>
  <r>
    <s v="B09HS1NDRQ"/>
    <x v="1192"/>
    <s v="Home&amp;Kitchen|HomeStorage&amp;Organization|LaundryOrganization|LaundryBaskets"/>
    <x v="1"/>
    <n v="390"/>
    <n v="799"/>
    <n v="0.51"/>
    <x v="4"/>
    <n v="287"/>
    <n v="0.51188986232790989"/>
    <s v="Yes"/>
    <n v="229313"/>
    <x v="0"/>
    <n v="6.67"/>
    <s v="AGW2ESCSKYPOEDCQW2H3CYYA3QBQ,AFWNPTLGMCGHXXZKYKCF2C7BLBFA,AHSBHHTVA7JAYRS6BXGOSRKYHO5A,AGBPYYXPYFPYEL5GPMNEFGUBHUIA,AFLAE4TFD7YC22INZXE2MTEVRBQA,AFJ5MWRUWPXTC7NZYKXRXMNOKV6Q,AFBKPWYCMY4EJHOAHFRWNEUOPCMQ,AH4YHJP32KW47POTN2WRWIKJV4WA"/>
  </r>
  <r>
    <s v="B09KNMLH4Y"/>
    <x v="1193"/>
    <s v="Home&amp;Kitchen|Kitchen&amp;HomeAppliances|Vacuum,Cleaning&amp;Ironing|Irons,Steamers&amp;Accessories|LintShavers"/>
    <x v="1"/>
    <n v="398"/>
    <n v="1999"/>
    <n v="0.8"/>
    <x v="1"/>
    <n v="257"/>
    <n v="0.80090045022511258"/>
    <s v="Yes"/>
    <n v="513743"/>
    <x v="0"/>
    <n v="6.67"/>
    <s v="AHNVMNUO3GZIOGQKKAGSPTXY5VEQ,AFKDML4DUIIFJPCMTZZMJTLQR5VQ,AFWWEYDN3ERGL6UJNV7GF6PB66JA,AFNBPDYECMALHAA3NL6L3JUUAWBQ,AFQ7CJTBPHCZUKFO6G7Y33VCXLKA,AGLQVPXIXE7WNSV7S5QV5UCNQUZQ,AGYVZCXMAA6OB3UGJXCUBQCQCYRQ,AECLL66KOCXSQJ2GAS5FF2DEIXQA"/>
  </r>
  <r>
    <s v="B0B8ZM9RVV"/>
    <x v="1194"/>
    <s v="Home&amp;Kitchen|Kitchen&amp;HomeAppliances|SmallKitchenAppliances|EggBoilers"/>
    <x v="1"/>
    <n v="419"/>
    <n v="999"/>
    <n v="0.57999999999999996"/>
    <x v="0"/>
    <n v="227"/>
    <n v="0.5805805805805806"/>
    <s v="Yes"/>
    <n v="226773"/>
    <x v="0"/>
    <n v="6.67"/>
    <s v="AGATYIKGAWO26SQJ7K7TDN2LFUSQ,AFRJHB6VXULSM53VYU5TBJL3F62Q,AEUJCWHLY4ZE4YHU5HVUSHLTKNTA,AGLD2LXDWUQZSZDFC3U7H6N3VFAQ,AHS4FBZAI7M2PJ5BAYWJDCIB3I6Q,AF5XD4J2O3Y5AVWNBSHPYLPQXQNA,AFR5OERHAWKGE5BFDJ5FVFKGGXQQ,AGANY4HWSF32KZFVMOTNULK2RQBQ"/>
  </r>
  <r>
    <s v="B09NY6TRXG"/>
    <x v="1195"/>
    <s v="Electronics|Mobiles&amp;Accessories|Smartphones&amp;BasicMobiles|Smartphones"/>
    <x v="0"/>
    <n v="8499"/>
    <n v="11999"/>
    <n v="0.28999999999999998"/>
    <x v="6"/>
    <n v="276"/>
    <n v="0.29169097424785401"/>
    <s v="No"/>
    <n v="3311724"/>
    <x v="1"/>
    <n v="6.66"/>
    <s v="AF33ARIIERSZ4KGYWLBGIJO3PUQA,AGYPPUPGC6R6YHQ34BXG47EF27SQ,AGJETGMWID7POEU5LDGFS4RPXSAQ,AGRA45O5QGXARH6WCZBOIHOCESJA,AHJCD4A5IUH54M6QRKEW4LUHVJ2A,AHUDJY4VCIHRMXKXIYZEDXGGXGZA,AGXYMK52TU4YHFTS64FNCTDPJENQ,AGJBNYIE4GPKFMI52C33ZNTMSVAA"/>
  </r>
  <r>
    <s v="B09LRZYBH1"/>
    <x v="1196"/>
    <s v="Electronics|HomeAudio|Speakers|TowerSpeakers"/>
    <x v="0"/>
    <n v="2299"/>
    <n v="3999"/>
    <n v="0.43"/>
    <x v="4"/>
    <n v="282"/>
    <n v="0.42510627656914229"/>
    <s v="No"/>
    <n v="1127718"/>
    <x v="1"/>
    <n v="6.6199999999999992"/>
    <s v="AEE46IBP3ZPVE6S3HRLREKFHW6WQ,AHCZL4KQ7ZU4CFMWNTQIPSUARIEQ,AG5CLIZS2FGTT6QOMXOTFTVZDKOQ,AHJJEWUNINKPTB27KEAWF4S5QC2Q,AEYJBPPJPJY3GLI7RFGSRG2WMKPQ,AHVWQ47S436EPOQ7TOH4H2UFEVNQ,AFAWTNLFTSBNDJQYBPF3EIG5UJRQ,AFTVEU2XSMJEKMWGXDIR27UEWHXQ"/>
  </r>
  <r>
    <s v="B09N6TTHT6"/>
    <x v="1197"/>
    <s v="Computers&amp;Accessories|Accessories&amp;Peripherals|USBGadgets|Lamps"/>
    <x v="2"/>
    <n v="89"/>
    <n v="99"/>
    <n v="0.1"/>
    <x v="5"/>
    <n v="241"/>
    <n v="0.10101010101010101"/>
    <s v="No"/>
    <n v="23859"/>
    <x v="2"/>
    <n v="6.61"/>
    <s v="AECKRXKG6P4WDPQMPD3XPO5ZZ5QA,AF23F2BUJEUNAGZDIOQJKUYF6LAQ,AHRDRWRO47YAE3WV6X6SXN6DJZBA,AHJ57MLUC2YLYZQKU3CX6UL5PGJQ,AGCKYTS6NKAUMR36K3LGAKBK7HLQ,AGMB47WHJPH52A57TVE43RY5DIZA,AHYSFGBB7ME3WWWP6PX55YHNYFBA,AHS5UBL4UFHYRUJRMMJKY2CUTOLA"/>
  </r>
  <r>
    <s v="B09NNZ1GF7"/>
    <x v="1198"/>
    <s v="Home&amp;Kitchen|Kitchen&amp;HomeAppliances|Vacuum,Cleaning&amp;Ironing|Irons,Steamers&amp;Accessories|LintShavers"/>
    <x v="1"/>
    <n v="445"/>
    <n v="999"/>
    <n v="0.55000000000000004"/>
    <x v="2"/>
    <n v="229"/>
    <n v="0.5545545545545546"/>
    <s v="Yes"/>
    <n v="228771"/>
    <x v="0"/>
    <n v="6.59"/>
    <s v="AERJZJB2VKDQ53SXTPGMBWV7Q7VQ,AGG6QX23VMVZKIKG4SJU4UBNM4SA,AHX2T2DQRBQPRTNZ64BQE5C7PKDQ,AGAOBZI6ANRCGVDMCJXTSAKF4GHQ,AE5NYBPJTJOSK4VJU4OTM75E4OBQ,AEVRANATL7R2NNKWWLDL5XHSG66A,AH3SY72KQ65HR7YHYZ2MINDATYKA,AHFEHKYNESEZDPVMXT7UVI6U6KLA"/>
  </r>
  <r>
    <s v="B09LV1CMGH"/>
    <x v="1199"/>
    <s v="Home&amp;Kitchen|Heating,Cooling&amp;AirQuality|RoomHeaters|FanHeaters"/>
    <x v="1"/>
    <n v="899"/>
    <n v="2000"/>
    <n v="0.55000000000000004"/>
    <x v="11"/>
    <n v="291"/>
    <n v="0.55049999999999999"/>
    <s v="Yes"/>
    <n v="582000"/>
    <x v="1"/>
    <n v="6.51"/>
    <s v="AGWW6QNDSOJD7QJMPIUX6ARHJNYQ,AGBTCEQQM6J6NFR5SH5RLAFUGFTQ,AGEBDGHKAWRQ3G2K5AKRTQTCKQSA,AH6ZP7UHCY3RFNPXJFR3EKEVNR3Q,AGJ7O6CXXXUN72WOV5JID7X7ZBMQ,AF3X5JX4FUQRCMHTMKZUDHWJ7B4A,AFNYWWOJRBL24SML73HBJVSRXMEQ,AFK6FJPTHV56DSXXPAMBI4F7YUCQ"/>
  </r>
  <r>
    <s v="B09XTQFFCG"/>
    <x v="1200"/>
    <s v="Home&amp;Kitchen|Kitchen&amp;HomeAppliances|Vacuum,Cleaning&amp;Ironing|Vacuums&amp;FloorCare|Vacuums|HandheldVacuums"/>
    <x v="1"/>
    <n v="2669"/>
    <n v="3199"/>
    <n v="0.17"/>
    <x v="6"/>
    <n v="260"/>
    <n v="0.16567677399187247"/>
    <s v="No"/>
    <n v="831740"/>
    <x v="1"/>
    <n v="6.5"/>
    <s v="AGGOQNG25MN3SQK67LCMYO2ANTNA,AGFGMHAZIHB4LSRP3ICDFTVOEYRQ,AGNDEWYGSKM75CIOKTG7OQ2JLMBA,AFHXOJYSPDBZUBOUC44SVFGLXFYA,AGRACQ6KUYCYWALI5HNKD5QLJ25A,AGQFBYYNUJXJSAWYO5LHEQDFEHKQ,AECNIS47DOPIKSIDCNYXX7B7PIKQ,AGXCVMSWE3C7GSLFIZZQAIPXK23A"/>
  </r>
  <r>
    <s v="B08RWCZ6SY"/>
    <x v="1201"/>
    <s v="Electronics|HomeTheater,TV&amp;Video|Accessories|RemoteControls"/>
    <x v="0"/>
    <n v="399"/>
    <n v="899"/>
    <n v="0.56000000000000005"/>
    <x v="6"/>
    <n v="254"/>
    <n v="0.55617352614015569"/>
    <s v="Yes"/>
    <n v="228346"/>
    <x v="0"/>
    <n v="6.4399999999999995"/>
    <s v="AFUR3EWCD6OMWNI7EGYK62PDJL6Q,AFVKECCQ756MXVGQDFS3JMEKXUMQ,AGMXRWYEJX5URWOJFL6BVNS33A4Q,AHEHBCTR33JSVI4LYVXGDRE7E6UQ,AHYTRVWVQPG2TVM4E45YUD2753AA,AGDOV2OBW4Q2SW6IIJIZNVB76TXA,AFA3LPNRI5HE56NA7IV3NN4KYJ6Q,AGJX72ZLJFKML3LS6N7WXRA4RF3Q"/>
  </r>
  <r>
    <s v="B0B5F3YZY4"/>
    <x v="1202"/>
    <s v="Computers&amp;Accessories|Accessories&amp;Peripherals|Cables&amp;Accessories|Cables|USBCables"/>
    <x v="2"/>
    <n v="449"/>
    <n v="1099"/>
    <n v="0.59"/>
    <x v="7"/>
    <n v="242"/>
    <n v="0.59144676979071886"/>
    <s v="Yes"/>
    <n v="265958"/>
    <x v="0"/>
    <n v="6.42"/>
    <s v="AHKMDJ4Y4EBQDNX6WV4U6DCESQXQ,AEH2EQBAQVCXDUXSZ255V72TYKOA,AEPH2F2UEIKZG3VT3BVA5FDJIKBA,AGLSWF3XMK3CCO2WJE65T25GIGMA,AFKWGPZEQJSGXGJSTDLUMBLVGKZQ,AHAYLWHOG3ZNEYVTU6NVAYYGJ7FQ,AHXQZSTOU5JDMRAOJUCCQUW2KUBA,AECWPRYCITRCOZR5Y4FNNYESFFBQ"/>
  </r>
  <r>
    <s v="B09CGLY5CX"/>
    <x v="1203"/>
    <s v="Home&amp;Kitchen|Heating,Cooling&amp;AirQuality|RoomHeaters|ElectricHeaters"/>
    <x v="1"/>
    <n v="1959"/>
    <n v="2400"/>
    <n v="0.18"/>
    <x v="7"/>
    <n v="237"/>
    <n v="0.18375"/>
    <s v="No"/>
    <n v="568800"/>
    <x v="1"/>
    <n v="6.37"/>
    <s v="AGOQZTWW4TWCEF63HEFYT4AEIFPA,AHFE7BRH7S5NK64EFSE44PPPE5VQ,AE6CCAMGPBVPHGMC3F5OFEGLSNXA,AH7MEOSIJPT7Z2WMJI4ROMY3I2QA,AGFRVZRJQWOFEH6MWQJS65SIXIIQ,AGMG3K7YUIDFHK5L2KD6Q2XWTIQA,AFN5VZK3VEW3GLLAIDD7I3GKBMVQ,AGFJYU5UVYUCUTX3HOBADIW4CMRA"/>
  </r>
  <r>
    <s v="B0B8CB7MHW"/>
    <x v="1204"/>
    <s v="Home&amp;Kitchen|Kitchen&amp;HomeAppliances|SmallKitchenAppliances|HandBlenders"/>
    <x v="1"/>
    <n v="426"/>
    <n v="999"/>
    <n v="0.56999999999999995"/>
    <x v="1"/>
    <n v="222"/>
    <n v="0.57357357357357353"/>
    <s v="Yes"/>
    <n v="221778"/>
    <x v="0"/>
    <n v="6.32"/>
    <s v="AGK7PREKINHWXGPFNGY22DD3HBKA,AH4R4F2GBWKTYFEROXDJIFWWCTBA,AGCUJWCPKIL2XXCLVNXIIA7HHRRA,AGBHIIDMDAHDT54JKNQNZ4VK2S3A,AG3TNZMW4L6MIHXZG4BLGEXDGJPA,AFAK7LP652JWFHXYGYD6DRPSUTVA,AHLDPH6DDZRW4YJZSSOINP64R23Q,AFC3FOLK4BMVVGOHLENHL5ZUXK5Q"/>
  </r>
  <r>
    <s v="B0B84KSH3X"/>
    <x v="1205"/>
    <s v="Home&amp;Kitchen|Kitchen&amp;HomeAppliances|Vacuum,Cleaning&amp;Ironing|Irons,Steamers&amp;Accessories|Irons|DryIrons"/>
    <x v="1"/>
    <n v="1049"/>
    <n v="1950"/>
    <n v="0.46"/>
    <x v="4"/>
    <n v="250"/>
    <n v="0.46205128205128204"/>
    <s v="No"/>
    <n v="487500"/>
    <x v="1"/>
    <n v="6.3"/>
    <s v="AH7OT4IUCAKFYCPJ3SVLAHV7E2YA,AGONNWZMRQZR2JDLNKFLAK4V62LA,AEDJK6VC42VWN3SJOPPI4V5HAQMA,AEPUEHEXXNFRXCCSK4F3VL5ZKDMA,AFJYPDELIA7MLTKDWYGQSYIGZWZQ,AFBKP77TRJAYCQFMO54ZJU6HRZOQ,AHW6RLKKGIEJSPBA5GGRWAX6Y2IA,AEE4RPNGOYPSBZXDRDNG5JR7KMTQ"/>
  </r>
  <r>
    <s v="B07QZ3CZ48"/>
    <x v="1206"/>
    <s v="Electronics|Headphones,Earbuds&amp;Accessories|Headphones|In-Ear"/>
    <x v="0"/>
    <n v="399"/>
    <n v="1290"/>
    <n v="0.69"/>
    <x v="5"/>
    <n v="206"/>
    <n v="0.69069767441860463"/>
    <s v="Yes"/>
    <n v="265740"/>
    <x v="0"/>
    <n v="6.26"/>
    <s v="AEY3XQ3NAOS4ZK53VDEVWJ72UYMA,AFENYA36PCVR7U6VQVSGHGIUH7KQ,AEEYC3VV6XNJOUKLAKNJCTNZ37DQ,AE35LUYKKECJUBLJE373GGQIZNOQ,AF75CFR7RD3EVKMOZ6TU5J7GOOVA,AEIHLPUUYWECA55HPXXHUPKVA6JA,AFAEMQGQFXD6JFPE2PTK6THIH53A,AGUZOTZKNVCVN57MFLCTCNCTDLCA"/>
  </r>
  <r>
    <s v="B09W5XR9RT"/>
    <x v="1207"/>
    <s v="Computers&amp;Accessories|Accessories&amp;Peripherals|Cables&amp;Accessories|Cables|USBCables"/>
    <x v="2"/>
    <n v="970"/>
    <n v="1999"/>
    <n v="0.51"/>
    <x v="0"/>
    <n v="184"/>
    <n v="0.51475737868934468"/>
    <s v="Yes"/>
    <n v="367816"/>
    <x v="1"/>
    <n v="6.24"/>
    <s v="AHZWJCVEIEI76H2VGMUSN5D735IQ,AH2DFUHFTG4CKQFVGZSB4JHXSAWA,AGYTSAUTXMOPROERNJPXNEB2XWNQ,AF5JWNCDVWTXOFCICR6IYNOEQENQ,AEEFM3W6RGC2KDYG5B6N7VQXR4QA,AGRT55DXEGF2EOL63HOKKKBB2KFA,AF6R7AMFHIWTMNFF6WPGFDOF7Z5A,AEGXNM3XGAHJGUJ7MIFPE7QFMJHA"/>
  </r>
  <r>
    <s v="B09FHHTL8L"/>
    <x v="1208"/>
    <s v="Home&amp;Kitchen|HomeStorage&amp;Organization|LaundryOrganization|IroningAccessories|SprayBottles"/>
    <x v="1"/>
    <n v="85"/>
    <n v="199"/>
    <n v="0.56999999999999995"/>
    <x v="1"/>
    <n v="212"/>
    <n v="0.57286432160804024"/>
    <s v="Yes"/>
    <n v="42188"/>
    <x v="2"/>
    <n v="6.22"/>
    <s v="AGV2QERVROHQ3E44IHQIUKCEEO3Q,AE7GOXE6DZEYGOHGHKUAODAOWECQ,AHNY4SVAISG2VQGF2Q4ADDFZIU3A,AHGCRVLMGOBN45HUKZJJX5WK2TMA,AGDLVWA7M4G3IWDMTUODZ2BQEBOQ,AGZNR56VGSBVUSPZ7ACSMX3FFFPA,AHDRIG7FTS342HRYFJSA2PVXEOTA,AF64JDHZPT4WFDN6FBVNFGIAQXQQ"/>
  </r>
  <r>
    <s v="B0BB3CBFBM"/>
    <x v="1209"/>
    <s v="Electronics|HomeTheater,TV&amp;Video|Televisions|SmartTelevisions"/>
    <x v="0"/>
    <n v="29990"/>
    <n v="65000"/>
    <n v="0.54"/>
    <x v="1"/>
    <n v="211"/>
    <n v="0.53861538461538461"/>
    <s v="Yes"/>
    <n v="13715000"/>
    <x v="1"/>
    <n v="6.2099999999999991"/>
    <s v="AEH3MURR76DG3TEX3NXIJVJTKBLA,AGGEFVVI6ZRLVEJHVX6PO5M4CWRA,AGB7DCNVNZ4VY6G33RD333OROE2A,AE5333EQIF5YVB2LAEVCWPH2U5DQ,AEAKVP53B3LBTLJOVAQZUWEF6PYQ,AGH36QL5SGTNWTOYS6O2342SONMA,AG34JWBUWQ3VHVME53EOCLAPIZ4Q,AEZWHWXROPZON2GRB234DUWXQTHQ"/>
  </r>
  <r>
    <s v="B0B5ZF3NRK"/>
    <x v="1210"/>
    <s v="Computers&amp;Accessories|Accessories&amp;Peripherals|Cables&amp;Accessories|Cables|USBCables"/>
    <x v="2"/>
    <n v="349"/>
    <n v="599"/>
    <n v="0.42"/>
    <x v="1"/>
    <n v="210"/>
    <n v="0.41736227045075125"/>
    <s v="No"/>
    <n v="125790"/>
    <x v="0"/>
    <n v="6.1999999999999993"/>
    <s v="AGE6O2NLNA3NUGORPU4SDK2S23QQ,AEXZDEFVFQ3LW6DKHRGXLPWF63DQ,AHU4FNYTFWSGG5TMN53LED2U7X2Q,AEH463ZLT7U67XS3DWK2Y27GLVWQ,AGOXDFXDUHGRNK5JD2YNYIZ72AEQ,AEDLXBJM6UISEM4SXR6YUIY4KNCQ,AGHUNVKMP4YTSSYUDMEX3JJJ5I3Q,AH5IBUYCUMQE3ZLKBJ3PLWNMXDIQ"/>
  </r>
  <r>
    <s v="B09H39KTTB"/>
    <x v="1211"/>
    <s v="Electronics|HomeTheater,TV&amp;Video|Accessories|RemoteControls"/>
    <x v="0"/>
    <n v="213"/>
    <n v="499"/>
    <n v="0.56999999999999995"/>
    <x v="8"/>
    <n v="246"/>
    <n v="0.57314629258517036"/>
    <s v="Yes"/>
    <n v="122754"/>
    <x v="0"/>
    <n v="6.16"/>
    <s v="AH2ZL3XW4QRBYIRYW5ILLXDH6A5Q,AG5EFWMU7ZA7UZV5X2B6KZPV4AJQ,AFORSYTI4AZVIRIMM3FZLNVMTYWA,AESO35ZBYCHLAWHSRFTJZGS5EDVQ,AG743FAA5YAG2Y2ORETMSE4FE6KA,AEEGO3RFZPTW2WUQBMW4S3SMZDEQ,AGVIYVV3N3TOZTZRNB5W5LOM7P4A,AGZ2G6SOXDGP7M5FUNMQZHSBJVHQ"/>
  </r>
  <r>
    <s v="B099FDW2ZF"/>
    <x v="1212"/>
    <s v="Home&amp;Kitchen|Heating,Cooling&amp;AirQuality|RoomHeaters|ElectricHeaters"/>
    <x v="1"/>
    <n v="1235"/>
    <n v="1499"/>
    <n v="0.18"/>
    <x v="1"/>
    <n v="203"/>
    <n v="0.1761174116077385"/>
    <s v="No"/>
    <n v="304297"/>
    <x v="1"/>
    <n v="6.129999999999999"/>
    <s v="AEKB7MS4WMERS6DHWXCANJ5TPTRA,AGQYWUEUFKLJUS25GTEV25GOXZUQ,AECXYBWM74VM7PE44MKGWPPLUPMA,AHP67WDPXUM5SNLJEWOQWUM2LWLA,AHASFHQCZH73IANLGF6IXB2B3O7Q,AFZOF5V4W33EHJ3VL42U3O52ZIWQ,AGFCF6HSB2SOWHPEQDVQPWF2OSOQ,AF6HB6GYUYNZ4G4FDTQIGQK76WSQ"/>
  </r>
  <r>
    <s v="B08RX8G496"/>
    <x v="1213"/>
    <s v="Electronics|HomeTheater,TV&amp;Video|Accessories|RemoteControls"/>
    <x v="0"/>
    <n v="655"/>
    <n v="1099"/>
    <n v="0.4"/>
    <x v="19"/>
    <n v="285"/>
    <n v="0.40400363967242947"/>
    <s v="No"/>
    <n v="313215"/>
    <x v="1"/>
    <n v="6.0500000000000007"/>
    <s v="AHGHFJXREBY4F2LI3M6SFLSWC75Q,AFZWM3VVEIMWNFSTQNIUSWJ324KA,AHYHIMJX4LAYXAK6QRQ62U7GPDVA,AGX5JLHABEDQENBZXYQGHW3ICZYA,AF7QASLC5FT2C3DGXD4YW2FMZ5ZQ,AHNCIGFMABVRKLCNTAARDL6N25NA,AGLWM3KQXUEEG5QUPOMKI72IIOZQ,AEU5DHNTPNICV4DYIEYANIV36C4Q"/>
  </r>
  <r>
    <s v="B09MMD1FDN"/>
    <x v="1214"/>
    <s v="Electronics|HomeTheater,TV&amp;Video|Accessories|RemoteControls"/>
    <x v="0"/>
    <n v="349"/>
    <n v="699"/>
    <n v="0.5"/>
    <x v="6"/>
    <n v="214"/>
    <n v="0.50071530758226035"/>
    <s v="Yes"/>
    <n v="149586"/>
    <x v="0"/>
    <n v="6.04"/>
    <s v="AGTN6JPEMBFO4TWE6KBORDHUBFLQ,AFGCP3XJSMEMPBXYIAUFFT67QV5A,AGEBCI52WW5TLSTSVXEQKIUJXNNQ,AEURGK5J5MME7FDPQAWLXQ3NI7KQ,AETRLUIP2W6M5SWB7NYC3MEVREZA,AENQ5OYP5QJ52IWF3GFV6YCUUERQ,AHKUL2YWYC6CI5RC4Y4XYWDU4LKA,AGOCOZTNAN37QJEUVITGZMDAJV6Q"/>
  </r>
  <r>
    <s v="B0B86CDHL1"/>
    <x v="1215"/>
    <s v="Computers&amp;Accessories|Accessories&amp;Peripherals|Cables&amp;Accessories|Cables|USBCables"/>
    <x v="2"/>
    <n v="349"/>
    <n v="899"/>
    <n v="0.61"/>
    <x v="3"/>
    <n v="149"/>
    <n v="0.61179087875417126"/>
    <s v="Yes"/>
    <n v="133951"/>
    <x v="0"/>
    <n v="5.99"/>
    <s v="AEOIHOJD3O5MYSVWZOBDUJGYWZGQ,AF6LAYTAGSTBKL2QUF3WFB6OMCPQ,AHKXH7KSF7CPJCJMHB6B35VPTETA,AFELQLNWTS4QJNCCA4ZDTWHVORJQ,AGGE54AKRMX2XMQWQQTSUOPL7CHA,AG7ZAJNX4XZ5LTA4NLWBHTCX2V5A,AGYSVNZMQT5LOVKHSCYDE7OAPKVA,AHAI6EM7F7W3GV3SUIDSKWTBJOSA"/>
  </r>
  <r>
    <s v="B09P182Z2H"/>
    <x v="1216"/>
    <s v="Home&amp;Kitchen|Heating,Cooling&amp;AirQuality|Humidifiers"/>
    <x v="1"/>
    <n v="3290"/>
    <n v="5799"/>
    <n v="0.43"/>
    <x v="2"/>
    <n v="168"/>
    <n v="0.43266080358682529"/>
    <s v="No"/>
    <n v="974232"/>
    <x v="1"/>
    <n v="5.9799999999999995"/>
    <s v="AEOBCJAUHKQ3VOH4XXCLGXUUDXCQ,AFFPSASZUMB7UWM5JQETXHG6LA4A,AGYH7DGFYWVOZIPJG4JTAWZPZ7RQ,AEFUJZ7AZW6MNREF2KOJDSJSYW5Q,AHIKGYNU6WNPXPTNQ754PCL6LKQA,AGZG456A7LZTCMX4PFFQJDOOAHTA,AFEB2FWJDNEWTE53GMSW5WEZ6AUQ,AFQDNUZPX7U57MYDFE6G63KARMJQ"/>
  </r>
  <r>
    <s v="B0BDG6QDYD"/>
    <x v="1217"/>
    <s v="Home&amp;Kitchen|Heating,Cooling&amp;AirQuality|RoomHeaters|FanHeaters"/>
    <x v="1"/>
    <n v="899"/>
    <n v="1990"/>
    <n v="0.55000000000000004"/>
    <x v="1"/>
    <n v="185"/>
    <n v="0.54824120603015081"/>
    <s v="Yes"/>
    <n v="368150"/>
    <x v="1"/>
    <n v="5.9499999999999993"/>
    <s v="AHA6L5K5EK56VNJQCX6ELQD6IIOA,AFT4H5AHS2IHNQ3W2MKZW4IK4WNQ,AGIMKFLKIBXWJC4A2PEJ6MUUXPGA,AFHKIWM7FFXHOGRBL4KXZJN74D4A,AFPZCHVK4AFUZ3EGRSQKX2QP2EQA,AENJEA3YN6GTB544FIMEIFBVLYBA,AGFJKRNASZD6HAOGNZ6TKXIZ7POQ,AEEKJOMZAKG7QA2HLN2OSNTKTN3Q"/>
  </r>
  <r>
    <s v="B07H5PBN54"/>
    <x v="1218"/>
    <s v="Home&amp;Kitchen|Heating,Cooling&amp;AirQuality|WaterHeaters&amp;Geysers|InstantWaterHeaters"/>
    <x v="1"/>
    <n v="999"/>
    <n v="2600"/>
    <n v="0.62"/>
    <x v="13"/>
    <n v="252"/>
    <n v="0.61576923076923074"/>
    <s v="Yes"/>
    <n v="655200"/>
    <x v="1"/>
    <n v="5.92"/>
    <s v="AFM3U2B3HNE4E5JV4Z6K7WD3LRUQ,AGQAYI2H5TL53UE55XVUIDAMSGLA,AE42BCXRYURRUEFT4LVAFCIOCDDA,AGIRPVIAHKBO5TNOXFX6RU5NFBUA,AEQUMN77VINPOKTGOIRX6PREJSNQ,AFWNCMMSDZDDVHVBKKDK4ZK4HILA,AHCXXOQVLFSHJOIKXMOHUSZJSDOQ,AGWU3MU6IYK77TJSYT5UIOD2IC3A"/>
  </r>
  <r>
    <s v="B08YXJJW8H"/>
    <x v="1219"/>
    <s v="Electronics|HomeTheater,TV&amp;Video|Accessories|RemoteControls"/>
    <x v="0"/>
    <n v="247"/>
    <n v="399"/>
    <n v="0.38"/>
    <x v="6"/>
    <n v="200"/>
    <n v="0.38095238095238093"/>
    <s v="No"/>
    <n v="79800"/>
    <x v="0"/>
    <n v="5.9"/>
    <s v="AHM35ZOWV3MFJWNPDZOGEEHDWCJQ,AFWZ5Q3PHBYL3G3HO24T2Y52ZJWA,AECSY43DVEY6JFCK3RGGCNDWTPDA,AFZE7KG2W5XOGLTWA2J4CSAHNXWA,AHTBRKH2BLRY45MBURKSTKR4UF5A,AEEZYJZPB2KSAO2LICWVJHFBDZYQ,AH7AEVKNO7LX5VXZTSD4ARUUYMEA,AEHOSAW5XG4OCCNCREYA25HGLFGQ"/>
  </r>
  <r>
    <s v="B0B2CWRDB1"/>
    <x v="1220"/>
    <s v="Home&amp;Kitchen|Kitchen&amp;HomeAppliances|Vacuum,Cleaning&amp;Ironing|PressureWashers,Steam&amp;WindowCleaners"/>
    <x v="1"/>
    <n v="5999"/>
    <n v="9999"/>
    <n v="0.4"/>
    <x v="5"/>
    <n v="170"/>
    <n v="0.40004000400040002"/>
    <s v="No"/>
    <n v="1699830"/>
    <x v="1"/>
    <n v="5.9"/>
    <s v="AFS6NM2UFY5M77EWX5YT2KBMWBVQ,AEBC5L4UVUOB45BUSQHLNHGZC2JQ,AGF2ODSIJFBYL52VO3O77F576SGQ,AGYWLAKGGNH4OP5G5WPNQUJWLVPQ,AHNZZYO7DIGCLRTY76GJ4D5Z676A,AEVYKVKVPEDFXLD5ZL2C4PYUPVUQ,AFZ32GLS7WFVSLNXGJBJYFJWWSUA,AHBRCKJY6F5ZLV7GSUC3IXI6OSOQ"/>
  </r>
  <r>
    <s v="B09HN7LD5L"/>
    <x v="1221"/>
    <s v="Electronics|HomeTheater,TV&amp;Video|Accessories|TVMounts,Stands&amp;Turntables|TVWall&amp;CeilingMounts"/>
    <x v="0"/>
    <n v="1850"/>
    <n v="4500"/>
    <n v="0.59"/>
    <x v="7"/>
    <n v="184"/>
    <n v="0.58888888888888891"/>
    <s v="Yes"/>
    <n v="828000"/>
    <x v="1"/>
    <n v="5.84"/>
    <s v="AFSQ45FBSMOSSRWIPLZFD7UKF6SQ,AEXEH7MY5BLDF6JHEMFGCJFI7GAQ,AG2AMJAUILIEJBYCIPJKKPED66RA,AGGJ3PSUJFRST35YO4YJEXGNAYUA,AG54CPQ6JMC6VNF5AIYM2PF6TOKQ,AHLZ4BAUP3UWCSJILDJRFZTUIHNA,AE6WKGXVWOEVM65BYKLOK56G2UVQ,AHRSILXKLF25Q42JTRAEXSLQFKQQ"/>
  </r>
  <r>
    <s v="B09JN37WBX"/>
    <x v="1222"/>
    <s v="Home&amp;Kitchen|Kitchen&amp;HomeAppliances|Vacuum,Cleaning&amp;Ironing|Irons,Steamers&amp;Accessories|LintShavers"/>
    <x v="1"/>
    <n v="319"/>
    <n v="749"/>
    <n v="0.56999999999999995"/>
    <x v="12"/>
    <n v="124"/>
    <n v="0.57409879839786382"/>
    <s v="Yes"/>
    <n v="92876"/>
    <x v="0"/>
    <n v="5.84"/>
    <s v="AF4OLYBDMHJV5DUGONVIH7GU2V7Q,AEZNF3N52DQTHYBJ6ZKUG7UWXDIA,AHJ57SAHKACWMDHRDRNH5UXKQXRA,AH4FR3DUUHVLCFVUWCBTGF7BXQKQ,AFDFQBUFDOO44TCLCYJUSZFXRGBA,AH2JJHAQBJCR3JS2MWWMMOJ4JNPQ,AGMA33G2B4VFZS7GEQGKDFA7YM7Q,AESE5F7Z2OTRLIJKOPESC73ZQ72Q"/>
  </r>
  <r>
    <s v="B0BJ966M5K"/>
    <x v="1223"/>
    <s v="Home&amp;Kitchen|Kitchen&amp;HomeAppliances|WaterPurifiers&amp;Accessories|WaterFilters&amp;Purifiers"/>
    <x v="1"/>
    <n v="4999"/>
    <n v="24999"/>
    <n v="0.8"/>
    <x v="12"/>
    <n v="124"/>
    <n v="0.80003200128005125"/>
    <s v="Yes"/>
    <n v="3099876"/>
    <x v="1"/>
    <n v="5.84"/>
    <s v="AHZJHJWFZLYD64GVP4PXVI2F4LXA,AEUCRZPOISXKHXMCZUH6BXTUXUWA,AFL2ICS3EEESPGYLFF7OTVYMLVJA,AG63J3CFIT6RYX32RHHYWRZ2WKKA,AE6EGCFBVJIZEZ4XPPIY3PES2SDQ,AHUZG5YJCM4UWL66ALQ744FD3OOA,AEIKB2XA64MPG7BBXRG4DT57QKPQ,AF4ECPZRARF7SK2GDSBPTINVA2CA"/>
  </r>
  <r>
    <s v="B08G43CCLC"/>
    <x v="1224"/>
    <s v="Computers&amp;Accessories|NetworkingDevices|NetworkAdapters|WirelessUSBAdapters"/>
    <x v="2"/>
    <n v="218"/>
    <n v="999"/>
    <n v="0.78"/>
    <x v="5"/>
    <n v="163"/>
    <n v="0.78178178178178181"/>
    <s v="Yes"/>
    <n v="162837"/>
    <x v="0"/>
    <n v="5.83"/>
    <s v="AFWESPH2F54JGI3PJYU2NINBVCAQ,AEL2MRRMDYHQPWWAOIPUDDKZPI5A,AGOQL3YF6UXVBS7ED52R33WT2V4A,AHIO55R3HT4HKDOPYPNIDKDONGHQ,AEJGQGJN3LJ3HSID37QXUVSEJ2JQ,AEB67NVL2DZCG3IKQOWI3752NDVA,AGCFDQLGMBIDSFCUH4A32DFOAXMA,AFWR2F4YGS3OG3JB6U64BDM3ELAQ"/>
  </r>
  <r>
    <s v="B09H7JDJCW"/>
    <x v="1225"/>
    <s v="Home&amp;Kitchen|Kitchen&amp;HomeAppliances|Coffee,Tea&amp;Espresso|DripCoffeeMachines"/>
    <x v="1"/>
    <n v="2999"/>
    <n v="3595"/>
    <n v="0.17"/>
    <x v="7"/>
    <n v="178"/>
    <n v="0.16578581363004172"/>
    <s v="No"/>
    <n v="639910"/>
    <x v="1"/>
    <n v="5.78"/>
    <s v="AHIVX7Y7GNWVU36D4RNPEFSHHQCA,AHJDB2E42D2O4IUV5IV5HDN75O3Q,AHQASZSLIQF46BI7YVMMTXZIXXUQ,AH3Q23KAOXY4OMDBKJR4DIU7RIEA,AHJDQ4YHS7U7JGX6HJY5OU5IBVGA,AFWQOENTTFZVSVZPJGTHXDV7G5JQ,AFJRZNL7J4OL63FWNNUFK5PPJZGQ,AG4KR7KOATA2RKEX5D2NQICRFZ3Q"/>
  </r>
  <r>
    <s v="B098TV3L96"/>
    <x v="1226"/>
    <s v="Electronics|HomeTheater,TV&amp;Video|Accessories|RemoteControls"/>
    <x v="0"/>
    <n v="349"/>
    <n v="1999"/>
    <n v="0.83"/>
    <x v="4"/>
    <n v="197"/>
    <n v="0.82541270635317654"/>
    <s v="Yes"/>
    <n v="393803"/>
    <x v="0"/>
    <n v="5.77"/>
    <s v="AGTDS5KNVHNHIPGTYNC4NBE7HJSA,AHKSUT5W2N3HKHXSDIRQIGXBO4WQ,AELPYXDN2TYNBVJ7PLH4VHQANCEA,AFIBKGBT5ZOFVXM6MCB6LB7C2Z7Q,AHGSRNN4YIHUG6KHMZ4CGK6KACBA,AEJMFVYN3PZ5YE6GSVTTMQPFCLIQ,AEHBIJNM7L6EIKFCVMEOHPEVFFYQ,AFCSXOI4K7R3TFLHH3BXBS25CYJQ"/>
  </r>
  <r>
    <s v="B0BMXMLSMM"/>
    <x v="1227"/>
    <s v="Computers&amp;Accessories|Accessories&amp;Peripherals|Cables&amp;Accessories|Cables|USBCables"/>
    <x v="2"/>
    <n v="199"/>
    <n v="999"/>
    <n v="0.8"/>
    <x v="3"/>
    <n v="127"/>
    <n v="0.80080080080080085"/>
    <s v="Yes"/>
    <n v="126873"/>
    <x v="2"/>
    <n v="5.77"/>
    <s v="AHFENRYJG4LPXDTUGEMG335VICSQ,AGSV37DJ5QTUYOXFJNPD4W7GXVFA,AGDEVIAYABTMIJLTYWTUS5M5VBTA,AFKDGUQ5TMGT3PXBDHAWPRE5CACQ,AHWENSYYF2QDH3EX4REMVGBEMMLQ,AGJOGZAGBMX7PBCUAILD2YIM5MAA,AF5EHUH4GWB7JZ3PZ53Z2DOYK5WQ,AHHT4VWMFYSASNW6RH2Q65C6YNDA"/>
  </r>
  <r>
    <s v="B0BL11S5QK"/>
    <x v="1228"/>
    <s v="Home&amp;Kitchen|Kitchen&amp;HomeAppliances|SmallKitchenAppliances|InductionCooktop"/>
    <x v="1"/>
    <n v="1601"/>
    <n v="3890"/>
    <n v="0.59"/>
    <x v="5"/>
    <n v="156"/>
    <n v="0.58843187660668383"/>
    <s v="Yes"/>
    <n v="606840"/>
    <x v="1"/>
    <n v="5.76"/>
    <s v="AGHRHCHAT6IPHIIAOXM2GKHOUCCA,AGAOWLGAUJ7WGZNAEUHHSWYYORAQ,AEVQJEWD6UXEKBEG7RAJA62DJZEA,AGNWSHTGWUQFVMEEWNPCPYUDI2WQ,AEYG24SMQANBEU3UKLVWZEYOPW3A,AH4HN4GYUN2DR2DRBIX2P2SSQM2A,AGNHDWQOX4UYZVQ4IZVKARWE2Y7A,AFQDUDTKYRT5XACIAVGGUJGMTIJA"/>
  </r>
  <r>
    <s v="B07K19NYZ8"/>
    <x v="1229"/>
    <s v="Home&amp;Kitchen|Heating,Cooling&amp;AirQuality|RoomHeaters|FanHeaters"/>
    <x v="1"/>
    <n v="2320"/>
    <n v="3290"/>
    <n v="0.28999999999999998"/>
    <x v="4"/>
    <n v="195"/>
    <n v="0.29483282674772038"/>
    <s v="No"/>
    <n v="641550"/>
    <x v="1"/>
    <n v="5.75"/>
    <s v="AHURA5DMKF4YWCDDT44ACQDCBJAQ,AEQS4LQQWZZFTAEDZWPGCLOHIY4A,AGURD6PDFJNKIME6ZWOELPMKRYPA,AG7YGYMECZTW3ZHP6BK4BNREWP6Q,AFXUNDGJZ2S2L33AQDVM4G4PFA5A,AGRI64OJMOPQH24IHN2A5IB6LQAQ,AGNFSGP5VLI35V7BNL2K3XXHGG4A,AEC273TXQHQG4ZDMVD5VILLPYQAQ"/>
  </r>
  <r>
    <s v="B0B97D658R"/>
    <x v="1230"/>
    <s v="Home&amp;Kitchen|Heating,Cooling&amp;AirQuality|Humidifiers"/>
    <x v="1"/>
    <n v="499"/>
    <n v="799"/>
    <n v="0.38"/>
    <x v="11"/>
    <n v="212"/>
    <n v="0.37546933667083854"/>
    <s v="No"/>
    <n v="169388"/>
    <x v="0"/>
    <n v="5.7200000000000006"/>
    <s v="AHKMDKVJS3O2FONH6P2GLWKV7BGA,AF34WPWTTDCKLYAOTG56T2KNCBRQ,AG4L77PETD6JPT4LLTVG4WDS72PQ,AFK7BE52MSABKTBBCCFFW6SINUYQ,AFZAJPI7LJPDCOSMY6ASVRJOECMQ,AHYIUARUTB7FHBZNQDO2RVV72XFA,AGJW572HJZWB6REZMBNPGF2PEYPQ,AGTPLNZTYUEFVBGKKKMV5O66LJIQ"/>
  </r>
  <r>
    <s v="B07VJ9ZTXS"/>
    <x v="1231"/>
    <s v="Electronics|HomeTheater,TV&amp;Video|Accessories|Cables|HDMICables"/>
    <x v="0"/>
    <n v="299"/>
    <n v="599"/>
    <n v="0.5"/>
    <x v="7"/>
    <n v="171"/>
    <n v="0.5008347245409015"/>
    <s v="Yes"/>
    <n v="102429"/>
    <x v="0"/>
    <n v="5.71"/>
    <s v="AHUXDK77R5GLFKEDEMYFDNCN2OQQ,AHWMZLQOYRFQBNX5WSQO5G5ULAVA,AG222PEM6CMMGSEWBM2Y4XT3HDOA,AHGWEVW77V3AN6L52PJ7NYI5LTFQ,AFUUKNORZP5UBT6H2Y7FYLPNQRWA,AEX73DBTINDK4QCFTA6LM3TQCWXA,AGHQDGVBDMDTD5LOMLY3AHSYQGIA,AFYTDFPJTAAXZIU6LKLWRFJR2HTA"/>
  </r>
  <r>
    <s v="B0BNV7JM5Y"/>
    <x v="1232"/>
    <s v="Electronics|WearableTechnology|SmartWatches"/>
    <x v="0"/>
    <n v="2999"/>
    <n v="7990"/>
    <n v="0.62"/>
    <x v="1"/>
    <n v="154"/>
    <n v="0.6246558197747184"/>
    <s v="Yes"/>
    <n v="1230460"/>
    <x v="1"/>
    <n v="5.64"/>
    <s v="AEYLB6L333GKGCRGR5N6NDB335TQ,AEUZYVUGRR6URWHTEQR3NCGWN46A,AHYWG4RZCXWYBUPMUCNYX76JWF4Q,AHKCYSBVKKLZ6TZEUYSMS7JK7O3A,AHOLDR6WNL5GVEDVEX7HEK7KGA2A,AEVCDJRYLA3LTJCNTFYX53MAHAGA,AHM52LICMSWL734Q5OL4BUM7YWLA,AHFK5JSZGYMOMOE36LRSR2HC3V3Q"/>
  </r>
  <r>
    <s v="B0BNVBJW2S"/>
    <x v="1233"/>
    <s v="Electronics|WearableTechnology|SmartWatches"/>
    <x v="0"/>
    <n v="2499"/>
    <n v="7990"/>
    <n v="0.69"/>
    <x v="1"/>
    <n v="154"/>
    <n v="0.68723404255319154"/>
    <s v="Yes"/>
    <n v="1230460"/>
    <x v="1"/>
    <n v="5.64"/>
    <s v="AEYLB6L333GKGCRGR5N6NDB335TQ,AEUZYVUGRR6URWHTEQR3NCGWN46A,AHYWG4RZCXWYBUPMUCNYX76JWF4Q,AHKCYSBVKKLZ6TZEUYSMS7JK7O3A,AHOLDR6WNL5GVEDVEX7HEK7KGA2A,AEVCDJRYLA3LTJCNTFYX53MAHAGA,AHM52LICMSWL734Q5OL4BUM7YWLA,AHFK5JSZGYMOMOE36LRSR2HC3V3Q"/>
  </r>
  <r>
    <s v="B09YHLPQYT"/>
    <x v="1234"/>
    <s v="Electronics|HomeTheater,TV&amp;Video|Accessories|RemoteControls"/>
    <x v="0"/>
    <n v="246"/>
    <n v="600"/>
    <n v="0.59"/>
    <x v="5"/>
    <n v="143"/>
    <n v="0.59"/>
    <s v="Yes"/>
    <n v="85800"/>
    <x v="0"/>
    <n v="5.63"/>
    <s v="AHNCUNHIZXTMX6V4WVDHJVC6YOHQ,AFQC7LKYCPLAO2WCV74G6AQCPYGA,AELBTZWCD3IGAZLTBXFMB74SLJBQ,AGYOEKFFNLWV5GJKLZ2OLGTI5P4A,AGEUWYJQ2D7U7S2NLLXE6UEOZRKQ,AFDIGTDJTTB72VVFZGILZDH4IROQ,AFTD5POM5OT7DLU3RP5SHEUSLFZA,AGOIORQP7QHLAXDRGTUPAA5TCJEQ"/>
  </r>
  <r>
    <s v="B09P8M18QM"/>
    <x v="1235"/>
    <s v="Electronics|HomeTheater,TV&amp;Video|Accessories|RemoteControls"/>
    <x v="0"/>
    <n v="1369"/>
    <n v="2999"/>
    <n v="0.54"/>
    <x v="14"/>
    <n v="227"/>
    <n v="0.54351450483494501"/>
    <s v="Yes"/>
    <n v="680773"/>
    <x v="1"/>
    <n v="5.57"/>
    <s v="AG3J37R72LBQQ44KNHS3X3ZYQK5A,AF4DZ5N3WE57SPWX5PHKFIFPZYAQ,AESMTZYLC25VNVZDJALPOZC3RNAQ,AE56BTAM4RTX2OYG7NBKUYADHE3Q,AHHQN2SYFUS6YB7LD7UTB5FRTYGQ,AHPSG666QPH6YL6GI2LRLFEQSI4Q,AGBGJCAVRX6E476FNYSSOIYPGHPA,AFM5OTAMVBNMRREYZ2PYBYDGIOPQ"/>
  </r>
  <r>
    <s v="B0B8XNPQPN"/>
    <x v="1236"/>
    <s v="Home&amp;Kitchen|Kitchen&amp;HomeAppliances|SmallKitchenAppliances|DeepFatFryers|AirFryers"/>
    <x v="1"/>
    <n v="3599"/>
    <n v="7950"/>
    <n v="0.55000000000000004"/>
    <x v="5"/>
    <n v="136"/>
    <n v="0.5472955974842767"/>
    <s v="Yes"/>
    <n v="1081200"/>
    <x v="1"/>
    <n v="5.5600000000000005"/>
    <s v="AECUHYUPESWI2DB5JMEZQF77VWOA,AE22MK2NXQD3ZARLIOL3SLD4GU6A,AFV75LSQUFRY327UWQEBYQKLFSMA,AEUFMJPVYKUAB34FPZ53O2EE7VNQ,AHAHSX35S3ZUCKX2UAB3DPGWCYJA,AG2GXBIXLFJD652RYILCZS44PBAA,AEPZDUAEBII7N7RRWKTPKON6HB3A,AEZSW3HIRJ2OUNDQHDJEB7NMGUWQ"/>
  </r>
  <r>
    <s v="B09RQRZW2X"/>
    <x v="1237"/>
    <s v="Electronics|HomeTheater,TV&amp;Video|Accessories|RemoteControls"/>
    <x v="0"/>
    <n v="499"/>
    <n v="899"/>
    <n v="0.44"/>
    <x v="8"/>
    <n v="185"/>
    <n v="0.44493882091212456"/>
    <s v="No"/>
    <n v="166315"/>
    <x v="0"/>
    <n v="5.5500000000000007"/>
    <s v="AFYEHXFPJRMXSQKK7PTK5TRWUQUA,AHF52K4NWNVQ67FHIOFZAGPQ3PFQ,AEOXAUWOA6I56J4RAMFLXBPZH3UA,AFKQJYKMEKQZLVHSLYTHT6MO4CFQ,AFX6NQOSMDSQWMBRDX6NUHNLZEYA,AFE2SDWOCP7HW73DJMCWLFBB63KA,AEN5FDCFERXM4BUXIUA3HTMGS2YA,AFNPTDUJHTDPYEKE7LP7CDDVTKYQ"/>
  </r>
  <r>
    <s v="B08G1RW2Q3"/>
    <x v="1238"/>
    <s v="Computers&amp;Accessories|Accessories&amp;Peripherals|Cables&amp;Accessories|Cables|USBCables"/>
    <x v="2"/>
    <n v="299"/>
    <n v="799"/>
    <n v="0.63"/>
    <x v="7"/>
    <n v="151"/>
    <n v="0.62578222778473092"/>
    <s v="Yes"/>
    <n v="120649"/>
    <x v="0"/>
    <n v="5.51"/>
    <s v="AFQXCIIKXSM2VN3IHACSKPZ3PEGQ,AF4ZVWWNBPL33ZOSUV4OCQBKAMMQ,AGLMV6TJSJRZ4MUKZMZ5OAXIII3A,AHJXAF4EZJDUTIRPQ5FW7ROHBBLA,AFPFJW4OK5K6DWROJOKAWSCEKLOA,AFVAWQEMKVO64IW4CBMKCU7NVWAQ,AH6L6S34BGTASSORZMSZ5DCTLU5Q,AGM6EGKUOFBXPCJTFFF2NIGJO3UQ"/>
  </r>
  <r>
    <s v="B08RHPDNVV"/>
    <x v="1239"/>
    <s v="Electronics|HomeTheater,TV&amp;Video|Accessories|RemoteControls"/>
    <x v="0"/>
    <n v="235"/>
    <n v="599"/>
    <n v="0.61"/>
    <x v="9"/>
    <n v="197"/>
    <n v="0.60767946577629384"/>
    <s v="Yes"/>
    <n v="118003"/>
    <x v="0"/>
    <n v="5.47"/>
    <s v="AGUQMWXN662DIDUVJPAO45CEY22A,AGIXLV5PXZOAER6EAYOT5A4CTKYQ,AEG4O3NA4UH2NADX7S54C6AROJVA,AGRTZW7IHUHHMDKJXOAW5EMVUGTQ,AGVN72RV5N6W42CET3JY7ZP7JFXQ,AFNZXOTYIRHPYZ3MYZ7BJC6XA23A,AGSBUA7UPDYWRK4QEA22TGZKGKWA,AFOCJSOFFOYRGY57ZBRKPOXKISXQ"/>
  </r>
  <r>
    <s v="B09MQ9PDHR"/>
    <x v="1240"/>
    <s v="Home&amp;Kitchen|Heating,Cooling&amp;AirQuality|RoomHeaters|FanHeaters"/>
    <x v="1"/>
    <n v="979"/>
    <n v="1999"/>
    <n v="0.51"/>
    <x v="6"/>
    <n v="157"/>
    <n v="0.51025512756378189"/>
    <s v="Yes"/>
    <n v="313843"/>
    <x v="1"/>
    <n v="5.47"/>
    <s v="AGUJD7ONEYENBWZTZDMV2R5WUS5Q,AFX56WJDKZA5QDCLNHWGZE4WBM2A,AHQH32FK57N5R4DXCYRDFJERD3MA,AF3O2DRWWLEEYZOWDPONHNCYOYCA,AHBY5WOGTC3LCNKSXEH6XYLX4C7A,AEB2QT7KVD2RVAWLPXGQFJ3ERYWQ,AFT3QGE4IU2G7IBMCWEWET7DAAAQ,AEQR7OAEEWSVH3FXEK6VO2ELW2LQ"/>
  </r>
  <r>
    <s v="B09H34V36W"/>
    <x v="1241"/>
    <s v="Home&amp;Kitchen|Heating,Cooling&amp;AirQuality|RoomHeaters|FanHeaters"/>
    <x v="1"/>
    <n v="1349"/>
    <n v="2495"/>
    <n v="0.46"/>
    <x v="4"/>
    <n v="166"/>
    <n v="0.45931863727454908"/>
    <s v="No"/>
    <n v="414170"/>
    <x v="1"/>
    <n v="5.46"/>
    <s v="AF7PPF6P5ZASHL4RYP7AZQBHRRTQ,AHSCASHEA5LLVORCEIHZYHNTHUMA,AEKWTFXLMJ5IK4T2CSJT2AY2CGYA,AHDL7PIYXZ36YFNS7NBPEFD3WRUQ,AGFYVS63J2YEAO7NGQCRW3TTFB3Q,AE6VPREPQCXMNBLLF3SDM4ZWRSLA,AG35AFPFHGMNYSEFQYN6USFG3FJQ,AH7JGQRRWMJTCWMZPQZDA7324DUA"/>
  </r>
  <r>
    <s v="B08XXVXP3J"/>
    <x v="1242"/>
    <s v="Computers&amp;Accessories|Accessories&amp;Peripherals|Cables&amp;Accessories|Cables|USBCables"/>
    <x v="2"/>
    <n v="249"/>
    <n v="999"/>
    <n v="0.75"/>
    <x v="2"/>
    <n v="112"/>
    <n v="0.75075075075075071"/>
    <s v="Yes"/>
    <n v="111888"/>
    <x v="0"/>
    <n v="5.42"/>
    <s v="AEOHCZKNWRXT3H4Q66WMEMB672IA,AGUSIMQLSTJXNHNX4OT5KEJZO2NQ,AFLVRNJ3FWTYVR2QR7LMMAXOR2VQ,AGYNRF4LKWIYRL2EOCVDINQ62RAQ,AHUGZ3YEQ27J3KSESPRFRAKNF3LA,AGBP6M4EOJSBHZTYTH2T4BKNJ7MQ,AECZ7LYEACIXJTSOCFWLHVZLJPEA,AHOHKZ6CPYXLBXPKLZCDT7HHD6CA"/>
  </r>
  <r>
    <s v="B0BN6M3TCM"/>
    <x v="1243"/>
    <s v="Home&amp;Kitchen|Kitchen&amp;HomeAppliances|Vacuum,Cleaning&amp;Ironing|Irons,Steamers&amp;Accessories|LintShavers"/>
    <x v="1"/>
    <n v="499"/>
    <n v="999"/>
    <n v="0.5"/>
    <x v="12"/>
    <n v="79"/>
    <n v="0.50050050050050054"/>
    <s v="Yes"/>
    <n v="78921"/>
    <x v="0"/>
    <n v="5.39"/>
    <s v="AG56BWR4QA24HMU37HCG7LXA5BIQ,AHPMTDLBF66SKRERYCJJ64OIT4RQ,AHSJSRYF6IDDAO3GFP2JDGW7AQPA,AFHFQZ4WRMY2BZ2M6EPZVRTWARHQ,AHLRT2VIZ5O7U6K7UG7P25P4S4UQ,AE6GNTASF4AF7GAW767UV2OON4EQ,AHNKJGN4LTDD3CFDIWZS5XNYZCGQ,AHWPHJR3F3WBWRACB5PHHTRKXYEQ"/>
  </r>
  <r>
    <s v="B0B8ZKWGKD"/>
    <x v="1244"/>
    <s v="Electronics|HomeTheater,TV&amp;Video|Accessories|TVMounts,Stands&amp;Turntables|TVWall&amp;CeilingMounts"/>
    <x v="0"/>
    <n v="893"/>
    <n v="1052"/>
    <n v="0.15"/>
    <x v="2"/>
    <n v="106"/>
    <n v="0.15114068441064638"/>
    <s v="No"/>
    <n v="111512"/>
    <x v="1"/>
    <n v="5.3599999999999994"/>
    <s v="AFRFZ7MZMMLKCQJ726M5IWMCUUKA,AHAOEIGBCS2SYKYY2ICAPLIYOGPQ,AE5IZ2UOEQTGU5LA3MHBKWIGQ2GQ,AHJOQPAW3DZ6NX2UWUY2X7BXV3KQ,AFB6MZQQWWOGIDPMRFWMIS6KH2KA,AEQ3IH2E5DAMIRDUFHOTNIEWL23Q,AGQC6MGGRXLF2V7XAYSUI2D26GVQ,AHRPVGGGZJZFR2WRX3YOTB2FI7GQ"/>
  </r>
  <r>
    <s v="B09X5HD5T1"/>
    <x v="1245"/>
    <s v="Home&amp;Kitchen|Kitchen&amp;HomeAppliances|Coffee,Tea&amp;Espresso|MilkFrothers"/>
    <x v="1"/>
    <n v="229"/>
    <n v="499"/>
    <n v="0.54"/>
    <x v="9"/>
    <n v="185"/>
    <n v="0.5410821643286573"/>
    <s v="Yes"/>
    <n v="92315"/>
    <x v="0"/>
    <n v="5.35"/>
    <s v="AGXLM7AXU7V4W4OQ3VSKDHE5D3JQ,AGLJPQA3EFCU25WU7YUBUQR7EVAA,AHZNIOL2ID4R7NAEE4BOVV3TOTSQ,AEHQFXO3FHGOI47KAVTBR4CKSEGQ,AHXRHYRPN4MICARR3YECLYRGKMFQ,AFSQYEXGBU5QTKBRQV5367KAVECA,AFROPZ2OZBGFDAOSLXX3RSLV6C5Q,AFSSX5G62IXDDJPIFOQ5CEG6R4VQ"/>
  </r>
  <r>
    <s v="B08QHLXWV3"/>
    <x v="1246"/>
    <s v="Home&amp;Kitchen|Heating,Cooling&amp;AirQuality|RoomHeaters|FanHeaters"/>
    <x v="1"/>
    <n v="6850"/>
    <n v="11990"/>
    <n v="0.43"/>
    <x v="6"/>
    <n v="144"/>
    <n v="0.42869057547956629"/>
    <s v="No"/>
    <n v="1726560"/>
    <x v="1"/>
    <n v="5.34"/>
    <s v="AEGJT6ZZJCVJKSQZPBCCMRTQ4HLA,AFPXZY5YV6BY5MLHSOEIAOM2S2LQ,AF65USMMUWSGFKVXQA3ECFGFPC2A,AF2LFKOEV2AUJ6QNTNCZBGNSPFXA,AGQ4UHMMPGWZR5BVBVJPAKTKBEGQ,AHCQTOXOF3LBIK6IRYPKYQEK6DAQ,AEEZ33SWLBQZEQUUK7AM3EICB23Q,AGLQFTKRKRRYQ6JHVY6DZNSNKF7Q"/>
  </r>
  <r>
    <s v="B0BCYQY9X5"/>
    <x v="1247"/>
    <s v="Home&amp;Kitchen|Kitchen&amp;HomeAppliances|WaterPurifiers&amp;Accessories|WaterFilters&amp;Purifiers"/>
    <x v="1"/>
    <n v="8499"/>
    <n v="16490"/>
    <n v="0.48"/>
    <x v="2"/>
    <n v="97"/>
    <n v="0.48459672528805336"/>
    <s v="No"/>
    <n v="1599530"/>
    <x v="1"/>
    <n v="5.27"/>
    <s v="AHF45IU3KZ4H47ZP3F7CZE7MHYNQ,AFK3LUAAIPVB22RJDB74TVOSPC2Q,AGCCV4MEGM6TGD4ZCPMBQICK3SNA,AGDM3424VYOWVYWB3TYVDVD2ZZLA,AFXHSMAQBFXU4A34SCILCOV37VIQ,AGO4VY6QUDHZV2JIJXHT5V22GUUQ,AFGIOF47QJUHXAPHAUEQXT6LQJVA,AG5Y7UAFKC352NVZPMRVQRENEAMA"/>
  </r>
  <r>
    <s v="B09VPH38JS"/>
    <x v="1248"/>
    <s v="Home&amp;Kitchen|Kitchen&amp;HomeAppliances|SmallKitchenAppliances|InductionCooktop"/>
    <x v="1"/>
    <n v="697"/>
    <n v="1499"/>
    <n v="0.54"/>
    <x v="4"/>
    <n v="144"/>
    <n v="0.53502334889926617"/>
    <s v="Yes"/>
    <n v="215856"/>
    <x v="1"/>
    <n v="5.24"/>
    <s v="AHASL3JOKSWSNG6FWBDKBPBMMSKQ,AFJ4DAIVDLVCW24FWODAT5O5OHNA,AGQ6FH5HUONZXKRXVRE7YX7ZUPLA,AG3ED5BPXEBU5ZAGYEEECUEK42NA,AGIVSHBG4BBKKXBGKVEXQB6VKDPA,AHWEGITKZOSJIXJOMPY75CWMU4EA,AH2MFWXOR2Q2JBMEVYN5DI2VIOJA,AHSA2XYYOJJGPCMHTPC4KOVI54EA"/>
  </r>
  <r>
    <s v="B0BLC2BYPX"/>
    <x v="1249"/>
    <s v="Home&amp;Kitchen|Kitchen&amp;HomeAppliances|SmallKitchenAppliances|HandBlenders"/>
    <x v="1"/>
    <n v="499"/>
    <n v="1299"/>
    <n v="0.62"/>
    <x v="15"/>
    <n v="54"/>
    <n v="0.61585835257890686"/>
    <s v="Yes"/>
    <n v="70146"/>
    <x v="0"/>
    <n v="5.24"/>
    <s v="AG6AS2KLLZMPPPEKF5RIJXTMA4FA,AEW6BC4YLRYKI5OZGG2TFQSVNPCQ,AGJHYTYSBPEBX6DRHFDVKOPUG3RQ,AHDOOBJBPVJQCWTNVD4L5VIQBBWA,AGXWSSAGJWT437I6SEHW2DBHPAUQ,AHP75RDBGYFPLYD5NVTHZMNJUOAQ,AFBWWOUHEYFHDWJOE42DN5YWO2MQ,AHHRYTCXJYJCRHFUK2EPOG7I3CHQ"/>
  </r>
  <r>
    <s v="B09ZHCJDP1"/>
    <x v="1250"/>
    <s v="Computers&amp;Accessories|Accessories&amp;Peripherals|Keyboards,Mice&amp;InputDevices|Mice"/>
    <x v="2"/>
    <n v="499"/>
    <n v="1000"/>
    <n v="0.5"/>
    <x v="20"/>
    <n v="23"/>
    <n v="0.501"/>
    <s v="Yes"/>
    <n v="23000"/>
    <x v="0"/>
    <n v="5.23"/>
    <s v="AFLLEPVLIAH2DFSHAZ77KWFM72ZA,AHY2YZWK63CNZ626MC3TFQRBB7RA,AG3PG2EM3MIT6IYPS5KZRIAF4QDQ,AE2KS6ZY376YMGX7RNKV7VXUEGFQ,AHUPZTSAPO7GABNBTIBDYNFKYFKQ,AENQGQZ4L2CTB7HT4QUUZB3IJO6A,AFZDZGWHZNPZ3VLECIBYSFUDGT4A,AGOYRUEHDI3SH7N4KBLQS4KE6G2A"/>
  </r>
  <r>
    <s v="B0B2DZ5S6R"/>
    <x v="1251"/>
    <s v="Home&amp;Kitchen|Kitchen&amp;HomeAppliances|SmallKitchenAppliances|Kettles&amp;HotWaterDispensers|Kettle&amp;ToasterSets"/>
    <x v="1"/>
    <n v="749"/>
    <n v="1299"/>
    <n v="0.42"/>
    <x v="7"/>
    <n v="119"/>
    <n v="0.42340261739799845"/>
    <s v="No"/>
    <n v="154581"/>
    <x v="1"/>
    <n v="5.1899999999999995"/>
    <s v="AGPSLGGTW5EHCUCCFEPSMH76H3NQ,AFJ2YACJOQIL4CKZZEDPSP3PZHOQ,AGKHBAELL7AOON2QVRG6EQ6YV6RQ,AFOQ5WEUSSLHKGE5MTWWJTN3AXOA,AERBX2ZBWXBE4HAVQ2Z33QANOOAQ,AHWU7AHDKBJQGVBN77UECJRMP2ZQ,AHRLM722B3LWWPMVM7FEFAZN5JZA,AHD5JQAEIHIAAAFUCBHJQ4VXH2GQ"/>
  </r>
  <r>
    <s v="B0B61GCHC1"/>
    <x v="1252"/>
    <s v="Computers&amp;Accessories|Accessories&amp;Peripherals|Cables&amp;Accessories|Cables|USBCables"/>
    <x v="2"/>
    <n v="199"/>
    <n v="999"/>
    <n v="0.8"/>
    <x v="2"/>
    <n v="87"/>
    <n v="0.80080080080080085"/>
    <s v="Yes"/>
    <n v="86913"/>
    <x v="2"/>
    <n v="5.17"/>
    <s v="AHCVVEWW2RUKPIMC63N6LXF2DQJQ,AFATPF5UULFKGVJINQIBWJEXL3ZQ,AECJOC7KZPYXOULLW43TTOMQJCPA,AGHWV3HO2KMHJ57FQWMB44DPA3CQ,AESMUJJJV2I6NQ4OMHYNLTW7H3PA,AFKUMZJL5723MB5JTWMAOVXHVXFA,AHHGYTDS6KX64NEIGKWHCG7ZNDCQ,AFH4LWW2SJ3GJZ36UGIO5CSYNQUQ"/>
  </r>
  <r>
    <s v="B08PKBMJKS"/>
    <x v="1253"/>
    <s v="Electronics|HomeTheater,TV&amp;Video|Accessories|RemoteControls"/>
    <x v="0"/>
    <n v="197"/>
    <n v="499"/>
    <n v="0.61"/>
    <x v="4"/>
    <n v="136"/>
    <n v="0.60521042084168342"/>
    <s v="Yes"/>
    <n v="67864"/>
    <x v="2"/>
    <n v="5.16"/>
    <s v="AGL3JTQ3ZE2OROHL44I2WVDP2Y2A,AGQ77RQV2RP2RV3V3ILVPKJZO4PA,AFU5YK2ZGL26FL7JSOUCS4NJIA2Q,AGJCHC5GBZXUFZIJC3YHRLDBF3OA,AEAPKDGJ23GWBHSLTG3OQ4ZD72SA,AHI75BH7J42XPZ3GSVJINRNDIQGQ,AHF5BKRYGMVNIVA4ZZEYP3O4MTWQ,AHUQL2OJQVXUN6KU3XE4NNXDYWXQ"/>
  </r>
  <r>
    <s v="B0BP18W8TM"/>
    <x v="1254"/>
    <s v="Electronics|WearableTechnology|SmartWatches"/>
    <x v="0"/>
    <n v="3999"/>
    <n v="9999"/>
    <n v="0.6"/>
    <x v="0"/>
    <n v="73"/>
    <n v="0.60006000600060005"/>
    <s v="Yes"/>
    <n v="729927"/>
    <x v="1"/>
    <n v="5.1300000000000008"/>
    <s v="AGRV2QBB6JEZZOFFU2SXQ6MD4FKQ,AE63YMXM3DHXLPTNVJHJ52BUA4KA,AGVIZXWQFUOANBYPMIQ6GY5XG2SA,AFOEZACEOW6XEVSVUCJEGHS6U2KQ,AE5JZKPJIR4HTZPWNC6ZPYMMGNBA,AHDF7YP2MU5KXG43ZVYWMMQNHJMQ,AEHGQC3G6B3IWI6OD7AGD353D6ZQ,AG44OTCJB3ZNRPLXK2KTM3R4RGRQ"/>
  </r>
  <r>
    <s v="B0BDZWMGZ1"/>
    <x v="1255"/>
    <s v="Home&amp;Kitchen|Kitchen&amp;HomeAppliances|SmallKitchenAppliances|MixerGrinders"/>
    <x v="1"/>
    <n v="1199"/>
    <n v="2990"/>
    <n v="0.6"/>
    <x v="4"/>
    <n v="133"/>
    <n v="0.59899665551839465"/>
    <s v="Yes"/>
    <n v="397670"/>
    <x v="1"/>
    <n v="5.13"/>
    <s v="AHL4FIBWH6TPOJZ476FTXTHNENWA,AEXAHI5CKWRYPNEQ44TTTRH2P2BA,AHQEKWKDWXOSWBYR3NWYXYNBHMEA,AHPBB6JQ4LLIUNNIDVY4JLISWOKA,AGHFLMM7R26ILT3NQZCK66RG6LSQ,AGMXXCHBISHJY74CBGESRTYDPFXQ,AEE3AO34SPLLZWYEDMWH5JJWGQNQ,AFXCPBDKDKLHFF6T4IBIOSNWH6SA"/>
  </r>
  <r>
    <s v="B0B694PXQJ"/>
    <x v="1256"/>
    <s v="Home&amp;Kitchen|Kitchen&amp;HomeAppliances|SmallKitchenAppliances|DigitalKitchenScales"/>
    <x v="1"/>
    <n v="799"/>
    <n v="2999"/>
    <n v="0.73"/>
    <x v="3"/>
    <n v="63"/>
    <n v="0.73357785928642882"/>
    <s v="Yes"/>
    <n v="188937"/>
    <x v="1"/>
    <n v="5.13"/>
    <s v="AF67LQRZS6WAY2MDTZEV7V5VKLLQ,AHCI4YNJ5ZX4GMLKZMRA5CVQPRHQ,AH2PQ7GHEBOEWANWP7BA4U6OIJGA,AHKOD27G2AIJP3DK46K55BDZELGQ,AFPQDD3DIPXU6C3Z75XBYUVWTH3Q,AEIIOCCDVYEZSGZVFZSNYZKHM6HA,AG5IEBFXQTBJ4OY2YRIDGM5T53WA,AEG3FM4NNSWVGPQKTOWSUWD5WIRQ"/>
  </r>
  <r>
    <s v="B0B21C4BMX"/>
    <x v="1257"/>
    <s v="Computers&amp;Accessories|Accessories&amp;Peripherals|Cables&amp;Accessories|Cables|USBCables"/>
    <x v="2"/>
    <n v="228"/>
    <n v="899"/>
    <n v="0.75"/>
    <x v="4"/>
    <n v="132"/>
    <n v="0.74638487208008897"/>
    <s v="Yes"/>
    <n v="118668"/>
    <x v="0"/>
    <n v="5.12"/>
    <s v="AH4LJDHSBLPNJYLQGQ53EQ6DBVZA,AF4BWMWZI7TTQY2YTE2HTHRB3NHQ,AGG22XY7PCKPZDT6352IVLL2H34A,AGTO2SOXJTD3K6T7WPUHCT6SUMKA,AF5CIA2LXA75JJFRVWLKGOLKZIHQ,AFVHCWF76EOX4NMKE2ZUU67CEOBQ,AGUZMT2E4HNC5VF25OWLAUF6KBGA,AE3GY55N5USCMWLS2JIO7CZFS5FQ"/>
  </r>
  <r>
    <s v="B0BQ3K23Y1"/>
    <x v="1258"/>
    <s v="Home&amp;Kitchen|Kitchen&amp;HomeAppliances|SmallKitchenAppliances|HandBlenders"/>
    <x v="1"/>
    <n v="279"/>
    <n v="499"/>
    <n v="0.44"/>
    <x v="10"/>
    <n v="28"/>
    <n v="0.4408817635270541"/>
    <s v="No"/>
    <n v="13972"/>
    <x v="0"/>
    <n v="5.08"/>
    <s v="AGRJZJKWKIE573KM5FWPOH4F7YCA,AEHV4VOLDQX5XYA42OZHALYA3USA,AHOZBF2VFWS62WO3XJT73NHAPQMA,AECYWFZ53SIMOPOKAILDW3VNGRRA,AHGAALVLOMKMYOG4JAJALWFSHLCA,AG6EGJADJ2KCEGGKRPKY2B4MAJMA,AGVVZWV4QHKHNWI7FT3ENKKKBCHA,AHIRZ7N53BSLWFWNEUWYKT6NH6OQ"/>
  </r>
  <r>
    <s v="B09NY7W8YD"/>
    <x v="1259"/>
    <s v="Electronics|Mobiles&amp;Accessories|Smartphones&amp;BasicMobiles|Smartphones"/>
    <x v="0"/>
    <n v="7998"/>
    <n v="11999"/>
    <n v="0.33"/>
    <x v="4"/>
    <n v="125"/>
    <n v="0.3334444537044754"/>
    <s v="No"/>
    <n v="1499875"/>
    <x v="1"/>
    <n v="5.05"/>
    <s v="AFZECWTOM2GUH3T67XW26DXUIJNA,AEIEKF6EFHH26R4DTUACQKMPJXDQ,AEFLPPQ4RG2KHSAOJF53X2CIPTEA,AGFTSZE2FTF4SUTZC7ONQ4JZDRJQ,AE5SY7U46GVLNQWM3GYOBMBKCVQQ,AGAOZJQ4WQAODOWE4K6CSPUDNG4A,AHTX2BOQMMX45RTHRTRK2E6PASUQ,AFC5XSGIOQBZNVIN5UVP7IOUXFSA"/>
  </r>
  <r>
    <s v="B0B61HYR92"/>
    <x v="1260"/>
    <s v="Computers&amp;Accessories|Accessories&amp;Peripherals|Cables&amp;Accessories|Cables|USBCables"/>
    <x v="2"/>
    <n v="199"/>
    <n v="999"/>
    <n v="0.8"/>
    <x v="5"/>
    <n v="85"/>
    <n v="0.80080080080080085"/>
    <s v="Yes"/>
    <n v="84915"/>
    <x v="2"/>
    <n v="5.05"/>
    <s v="AFHYWVMTDKYPL2TFEVYTCNHJPJZA,AFUKWUHPUS35ZCB4XOG26NR5YBXQ,AFNVGS6M3PUPVK3FR55C5AVSIR7Q,AFWQYEZ5HVIOG5VRTHLIWRYIGD6Q,AGMINKRG5YTFK5A223RNNBJ3ID2Q,AG5YTR237OL7QUWL7BV45DZRDE3A,AFL22C5ES4DZSC6N27NNFSYLU3TQ,AGKD3IUKEWT5HRQB56DORJJVJEWA"/>
  </r>
  <r>
    <s v="B0BP7XLX48"/>
    <x v="1261"/>
    <s v="Computers&amp;Accessories|Accessories&amp;Peripherals|Cables&amp;Accessories|Cables|USBCables"/>
    <x v="2"/>
    <n v="399"/>
    <n v="1999"/>
    <n v="0.8"/>
    <x v="20"/>
    <n v="5"/>
    <n v="0.80040020010004997"/>
    <s v="Yes"/>
    <n v="9995"/>
    <x v="0"/>
    <n v="5.05"/>
    <s v="AF7EOXYL5K36BDP6PXF6K2TL5TPA,AEN7NV2P5WNHM7EXCWWWES43N3PQ,AFFCNMMFC5VPKDGX5FGNODAS6Z6Q,AFQJM63Q7OMAP62BP3TB4YQEZAXA,AGN5DA5YJ2ZNRT47PCFQTDEDEHNQ"/>
  </r>
  <r>
    <s v="B0BG62HMDJ"/>
    <x v="1262"/>
    <s v="Computers&amp;Accessories|ExternalDevices&amp;DataStorage|ExternalHardDisks"/>
    <x v="2"/>
    <n v="499"/>
    <n v="775"/>
    <n v="0.36"/>
    <x v="2"/>
    <n v="74"/>
    <n v="0.35612903225806453"/>
    <s v="No"/>
    <n v="57350"/>
    <x v="0"/>
    <n v="5.04"/>
    <s v="AECMQ2RLIJLZPBV65R74ZXYWBHDA,AEDKV6ZUXIBYYQJBXOHXB3DZLYWQ,AEHWYKP6AINWLLGVCZXRT3GOBT6A,AF2LJJNMXJZHEEWT4GCNWPSLFPIA,AGJ3VD6VNEKCMGYVVAS3ZFSISKMA,AFVY6A2WBGEYOPAJNAZP6J44H5GA,AERWNTV3FQB42AN6DXOZ24NJGOBQ,AEVHDFJPXL5VW4EUXTOBVXCPZA2A"/>
  </r>
  <r>
    <s v="B0BPBXNQQT"/>
    <x v="1263"/>
    <s v="Home&amp;Kitchen|Heating,Cooling&amp;AirQuality|RoomHeaters|ElectricHeaters"/>
    <x v="1"/>
    <n v="799"/>
    <n v="1989"/>
    <n v="0.6"/>
    <x v="2"/>
    <n v="70"/>
    <n v="0.59829059829059827"/>
    <s v="Yes"/>
    <n v="139230"/>
    <x v="1"/>
    <n v="5"/>
    <s v="AH7ZFZAWQV5VTWQHLXZYDGFDNJGQ,AHFM667GXYFTR3AUJA3PYCTQNTRQ,AHMVXMVFXD52BW23VR6LGK6ZVYLQ,AFY4TSX2F5VE4VZOVGHWODY6YMXQ,AGE4VV5XHVOEH4P5GC4F6QP5WRQQ,AE65JZULZYSAXTA2EGDZEM6PBYPA,AHNDS2S3ENCHSKCCU22SVWH5UZKA,AG5BPTCQ4ZU6JWWKH2KBGNLSLKCA"/>
  </r>
  <r>
    <s v="B0BQRJ3C47"/>
    <x v="1264"/>
    <s v="Computers&amp;Accessories|Accessories&amp;Peripherals|Cables&amp;Accessories|Cables|USBCables"/>
    <x v="2"/>
    <n v="249"/>
    <n v="999"/>
    <n v="0.75"/>
    <x v="20"/>
    <m/>
    <n v="0.75075075075075071"/>
    <s v="Yes"/>
    <n v="0"/>
    <x v="0"/>
    <n v="5"/>
    <s v="AGJC5O5H5BBXWUV7WRIEIOOR3TVQ"/>
  </r>
  <r>
    <s v="B09NNJ9WYM"/>
    <x v="1265"/>
    <s v="Electronics|HomeTheater,TV&amp;Video|Televisions|SmartTelevisions"/>
    <x v="0"/>
    <n v="10990"/>
    <n v="19990"/>
    <n v="0.45"/>
    <x v="8"/>
    <n v="129"/>
    <n v="0.45022511255627812"/>
    <s v="No"/>
    <n v="2578710"/>
    <x v="1"/>
    <n v="4.99"/>
    <s v="AEGZAYS4PGUN7JSO2F4KZDPBJTPQ,AGBXHU37JYAN7SI2HJWOHRPONMUA,AHEDSBYCVNXRZQXM3RHURJ2OAVJQ,AHGFMDVEL533SHTU5ZLYSVFYBWTQ,AH7LSWBDB2U6ZL6UJUXR3SH6OVNA,AEGM6LOP4B2ZZYZJQVFSMBGEY63Q,AFT4YEF4C5XN725A4JNN3KOIBN7Q,AFWTJUGLV54OEGCP3BM3ADUOJBMA"/>
  </r>
  <r>
    <s v="B0B54Y2SNX"/>
    <x v="1266"/>
    <s v="Electronics|Mobiles&amp;Accessories|MobileAccessories|Chargers|WallChargers"/>
    <x v="0"/>
    <n v="799"/>
    <n v="3990"/>
    <n v="0.8"/>
    <x v="4"/>
    <n v="119"/>
    <n v="0.79974937343358399"/>
    <s v="Yes"/>
    <n v="474810"/>
    <x v="1"/>
    <n v="4.99"/>
    <s v="AGQVEI5FN545VZMNGYRR752JCSUA,AHMJA6VNTL3MQGWVBYXNUI26DTLQ,AH4OTB7KAP7IRL7PQDKLY5C4M7YA,AFIWQPGVVMPXHXEOCBSOG7COXDDQ,AHAVKIJW3GZCEMG6GGBR2KY7SJBA,AE42NSELZZ36ILVUWVDCPYWS3HDQ,AERT4TSCBIG3ZL2UH52LZBPXJCLA,AGC3K2VMDCOKRMMB2TRB3JZU4HAA"/>
  </r>
  <r>
    <s v="B09M3F4HGB"/>
    <x v="1267"/>
    <s v="Home&amp;Kitchen|Heating,Cooling&amp;AirQuality|RoomHeaters|ElectricHeaters"/>
    <x v="1"/>
    <n v="9495"/>
    <n v="18990"/>
    <n v="0.5"/>
    <x v="5"/>
    <n v="79"/>
    <n v="0.5"/>
    <s v="Yes"/>
    <n v="1500210"/>
    <x v="1"/>
    <n v="4.99"/>
    <s v="AFIW2LGGEMKYVUE6UG2YLJ73QOLA,AEQFXB3NZOMW4N72EAGVDHFV7M4A,AGRAJW47BFWMQE426JX6TR2BCELQ,AGSJ64KS4SFGZOJTR4TWAMQHNTIQ,AETH7LKNVDPFD2WPRVL7WXXCQXQA,AFDQX4OPUFUN56VXCWO54Z7O2AEA,AGILEHPBZZUJACQFI527X6HPPS2Q,AEAKW6XSSNBTTT2SHXRSIYJ3P2KA"/>
  </r>
  <r>
    <s v="B0B4PPD89B"/>
    <x v="1268"/>
    <s v="Home&amp;Kitchen|Kitchen&amp;HomeAppliances|SmallKitchenAppliances|VacuumSealers"/>
    <x v="1"/>
    <n v="79"/>
    <n v="79"/>
    <n v="0"/>
    <x v="7"/>
    <n v="97"/>
    <n v="0"/>
    <s v="No"/>
    <n v="7663"/>
    <x v="2"/>
    <n v="4.97"/>
    <s v="AHO6AWGPNKTSTMNPWGZB4WHA2U2Q,AHVONN4NTBA3GJ36PROOYHSDNZCA,AFEQ7NC66N46VGPPVC2NXFWRCW7A,AEGKENPFPHGDZPCWMBUDNHKBVQJA,AHKGDW3ZEXQJDWZST66D6WW3RAPQ,AFEYS37TMYGZWIC6XZWB5A44WHDQ,AG6ZGGBWZ3W4RS3AO36OFPMEM6EQ,AGBSZTAHL3ZLNCNV4UMDDL7PVFVA"/>
  </r>
  <r>
    <s v="B0B9RZ4G4W"/>
    <x v="1269"/>
    <s v="Home&amp;Kitchen|Kitchen&amp;HomeAppliances|SmallKitchenAppliances|HandBlenders"/>
    <x v="1"/>
    <n v="799"/>
    <n v="1699"/>
    <n v="0.53"/>
    <x v="7"/>
    <n v="97"/>
    <n v="0.52972336668628606"/>
    <s v="Yes"/>
    <n v="164803"/>
    <x v="1"/>
    <n v="4.97"/>
    <s v="AGBNLIOKIT72A2TBLG6A35XUEIMQ,AFTFMOXP7SKX4NJJIYLRJ4TAKZZQ,AFQAXRM4XEA72PNIMWCW2F53ISWA,AEBDUINAFKTVCCEEHAXKR7AG5LXA,AGYKZQYHVADBHYAL7U5P7F4KSRBQ,AECVPCTS5NOO6MT4NUYJJBUT7COA,AHKUEAEHUGIV6L2V7PGR7PCJ5JIA,AFU6BDGJZI74Y35UXM2RWQLLTIHA"/>
  </r>
  <r>
    <s v="B09Z7YGV3R"/>
    <x v="1270"/>
    <s v="Computers&amp;Accessories|Accessories&amp;Peripherals|LaptopAccessories|Lapdesks"/>
    <x v="2"/>
    <n v="269"/>
    <n v="699"/>
    <n v="0.62"/>
    <x v="7"/>
    <n v="93"/>
    <n v="0.61516452074391992"/>
    <s v="Yes"/>
    <n v="65007"/>
    <x v="0"/>
    <n v="4.93"/>
    <s v="AGSPAJCL6J6YDXIAPE76RI7HR5AA,AFU6BZRZSMJBHGEYA6E7O2UZEWXQ,AEZ56Q4ETISVJMCTD6W2Z672HIPA,AFBQMEOHKDRW6CJJFN2X6BVFQ2XQ,AEUDP3SKTHEQV7VQ7TV6PCVWJUMA,AG5OWHWYJUE7GK5HV47FTXCLUL4Q,AEADGYDCRKJZHYV73SEXX5CODVVQ,AFEPF3H7CZCWZW2M4ZVRLD7HTTIA"/>
  </r>
  <r>
    <s v="B0B467CCB9"/>
    <x v="1271"/>
    <s v="Electronics|HomeTheater,TV&amp;Video|Televisions|StandardTelevisions"/>
    <x v="0"/>
    <n v="6999"/>
    <n v="16990"/>
    <n v="0.59"/>
    <x v="4"/>
    <n v="110"/>
    <n v="0.5880517951736316"/>
    <s v="Yes"/>
    <n v="1868900"/>
    <x v="1"/>
    <n v="4.9000000000000004"/>
    <s v="AG54KGAZMF7BPHMMR7QDFEV2U5UA,AGHHUYG4PCLACIML5VUOGDIFX2HA,AEGJTZ4QRK6UHU3EGUOFPFKVATWQ,AE3CEODJYJIUKTIQXGNWKTY5OH2A,AHAQNYD2MHN2DRPBGNIMCFSFVEVQ,AGVWKWY3A3XF527UOPOYXAI7HD5A,AGE5XDFN2XQVXGTDAWUYFKASXVXQ,AHNBZ52QCESB2BGL4VTHG2ULVKGQ"/>
  </r>
  <r>
    <s v="B0BMM7R92G"/>
    <x v="1272"/>
    <s v="Electronics|WearableTechnology|SmartWatches"/>
    <x v="0"/>
    <n v="249"/>
    <n v="999"/>
    <n v="0.75"/>
    <x v="3"/>
    <n v="38"/>
    <n v="0.75075075075075071"/>
    <s v="Yes"/>
    <n v="37962"/>
    <x v="0"/>
    <n v="4.88"/>
    <s v="AHCY2NLFROLZAQ3YQAKVF3DMHB7Q,AHH7ZBKQ6VW722YSK6JZANJAO7VA,AE6TWJIXPTWPLBA6HQBQSCSHMXVA,AG2KRPXT2HVJMBECVLAOTO7CNI6A,AFDUBGK37QSYU5TRFFFN2GO2ZIIQ,AEGFQO2LSWCXXPUILBB4B4GDIOWQ,AF7NUBGRCKGFYSLOEUO4Y2UC4QZA,AEYKETLWPT5Z6X2DVORJ76G2E23Q"/>
  </r>
  <r>
    <s v="B0B3TBY2YX"/>
    <x v="1273"/>
    <s v="Home&amp;Kitchen|Kitchen&amp;HomeAppliances|SmallKitchenAppliances|Kettles&amp;HotWaterDispensers|ElectricKettles"/>
    <x v="1"/>
    <n v="1260"/>
    <n v="2299"/>
    <n v="0.45"/>
    <x v="2"/>
    <n v="55"/>
    <n v="0.45193562418442801"/>
    <s v="No"/>
    <n v="126445"/>
    <x v="1"/>
    <n v="4.8499999999999996"/>
    <s v="AFBU5FXWPA2YVMWWIMGYMA2AG34A,AGS4PLUFYAXTS4Y7Y4Q6ZT37BYHA,AECLI5ARPX2YOZANEVKSRVV36QJA,AGTOUKATNU32FIJPOWKQKZKPPJ7Q,AFM5HEUWEZMBGCZ3GGAXKAUZASGQ,AHSZV233OGYLM4RVHF7F6YJZM5NQ,AHYBTPEMPO3DK4PDH62ZYMP3LG7Q,AHUECKMZOFXYUTC6M3LUATLL6X7Q"/>
  </r>
  <r>
    <s v="B09ZPJT8B2"/>
    <x v="1274"/>
    <s v="Electronics|HomeTheater,TV&amp;Video|Televisions|SmartTelevisions"/>
    <x v="0"/>
    <n v="11990"/>
    <n v="31990"/>
    <n v="0.63"/>
    <x v="5"/>
    <n v="64"/>
    <n v="0.62519537355423571"/>
    <s v="Yes"/>
    <n v="2047360"/>
    <x v="1"/>
    <n v="4.84"/>
    <s v="AG6TQFT2J2BQW67NBTLB4X6XYC5A,AGGFJ5HSIY4FHH4F75FFRBJRBBTA,AGMVK4LJDAES7HGNXYGUMBETQYEA,AFELJW5BKK3BPKBH2GJO3MW5H2GA,AEWXS2P3GWY5JZ2B2BZCIXHODFVA,AGCEI7TBUUF5BXSSGXSRVT3HPCAQ,AF5FBSTURBSA7VGB3DPTQVQ6CXOA,AEEL3YZEVV6RI67NSG7M65TCKEDA"/>
  </r>
  <r>
    <s v="B09XB1R2F3"/>
    <x v="1275"/>
    <s v="Home&amp;Kitchen|Kitchen&amp;HomeAppliances|Vacuum,Cleaning&amp;Ironing|Irons,Steamers&amp;Accessories|LintShavers"/>
    <x v="1"/>
    <n v="179"/>
    <n v="799"/>
    <n v="0.78"/>
    <x v="9"/>
    <n v="132"/>
    <n v="0.77596996245306638"/>
    <s v="Yes"/>
    <n v="105468"/>
    <x v="2"/>
    <n v="4.82"/>
    <s v="AERNKVJL26A7X5OYWX3736CMPO4A,AEEFHVT72FRALB75Y3WUTDBMMKDA,AG32CGI3PYEPSA5OYLMRI7LIUWMA,AFCHLRXHG4OTDU77ATX2U3ZW5IXQ,AGRNDHBTVELBY3ITNVNRK5J5Z6HQ,AEQVXFTKQXES527IPEG4NDB4AUTA,AHLNMKVMOMO7SMAI3TRC3RCMUAMQ,AF2JWX6HVNTE6TFYX3K3OP7G67OQ"/>
  </r>
  <r>
    <s v="B08MVSGXMY"/>
    <x v="1276"/>
    <s v="Home&amp;Kitchen|Heating,Cooling&amp;AirQuality|RoomHeaters|ElectricHeaters"/>
    <x v="1"/>
    <n v="1498"/>
    <n v="2300"/>
    <n v="0.35"/>
    <x v="4"/>
    <n v="95"/>
    <n v="0.34869565217391302"/>
    <s v="No"/>
    <n v="218500"/>
    <x v="1"/>
    <n v="4.75"/>
    <s v="AEWNF4GPHERXGZRJC3TOQRSXCQ2A,AHDO5PN5JGBBDMPGSGB3DRKYCBWA,AGBEDXMF6BSFODJP4MWYYTSLN62Q,AHBANMLYMR32OLUTA4UWCEM4RS3A,AGO6PVXYI6OL74JB6XZNCTPLUDNQ,AF5A6W6BXOFOFEU6XLJDHGTJWWDQ,AGJGSPUQPTXAWMNQM7DVBDMOLF2Q,AHJ3MZMF6XCTMU4Q2ZRGHQIPYTVA"/>
  </r>
  <r>
    <s v="B0BHVPTM2C"/>
    <x v="1277"/>
    <s v="Computers&amp;Accessories|Accessories&amp;Peripherals|LaptopAccessories|Lapdesks"/>
    <x v="2"/>
    <n v="398"/>
    <n v="1949"/>
    <n v="0.8"/>
    <x v="7"/>
    <n v="75"/>
    <n v="0.7957927142124166"/>
    <s v="Yes"/>
    <n v="146175"/>
    <x v="0"/>
    <n v="4.75"/>
    <s v="AH6ZYHC4ECJ56T4GGZCL6MITCTMA,AE4TXVJAXHK5R7IELJNWWYHFIN6A,AEIJ7SPIJQQGYL2ILSVFV7L7KUCA,AGPQF6FIRVMT534CMDQOPD43MABQ,AEWSLNWPA73PVMUGHDJFRBKEAPSQ,AGBYFOYR3NI4NL3YQNDGZZF2IK4Q,AEM3QOT5IZHF2LEZT6LFD3OTDOLQ,AHK3VCLMISL3QD2KOQSW6WHTC6QQ"/>
  </r>
  <r>
    <s v="B08MVXPTDG"/>
    <x v="1278"/>
    <s v="Home&amp;Kitchen|Heating,Cooling&amp;AirQuality|RoomHeaters|FanHeaters"/>
    <x v="1"/>
    <n v="2590"/>
    <n v="4200"/>
    <n v="0.38"/>
    <x v="1"/>
    <n v="63"/>
    <n v="0.38333333333333336"/>
    <s v="No"/>
    <n v="264600"/>
    <x v="1"/>
    <n v="4.7299999999999995"/>
    <s v="AGYS2OMZE7DCEFQOBUJ7OSMPG3DQ,AF56UQ52OFSZL2KX2TPXPHBSNZ3Q,AFCOSVW2NHSFLPG7O5EKP2YRUERQ,AENAIK2GP3PTBWPAWBEFRET5BZ3Q,AH5CZZYZK64I4UNJA35AVYAY3SLA,AEPFMS33QLD2SPSAW7OBES4S5MTA,AEQBRKHWGFEJSWMMD7NCRL47IAUQ,AGQKV65KDMYKBD6ZQTXSQ74VID4A"/>
  </r>
  <r>
    <s v="B081RLM75M"/>
    <x v="1279"/>
    <s v="Home&amp;Kitchen|Kitchen&amp;HomeAppliances|Vacuum,Cleaning&amp;Ironing|Irons,Steamers&amp;Accessories|LintShavers"/>
    <x v="1"/>
    <n v="369"/>
    <n v="599"/>
    <n v="0.38"/>
    <x v="6"/>
    <n v="82"/>
    <n v="0.38397328881469117"/>
    <s v="No"/>
    <n v="49118"/>
    <x v="0"/>
    <n v="4.72"/>
    <s v="AFD544VTKFVTUBCBN3HKF2KO33TA,AFGRUPW5QB7WCNB6QKBQJWLRD4SQ,AGRR6GRZAAPRWPGGLWWM6CDWN7RA,AGJGG57T4EJP24EKCE3C2CK4NW7A,AHVU5PK5OI6FPAUBWIMRVJI6R6TQ,AHMOWP3T2SGVWPONQFVMQF7VXWKQ,AEZVTURO3RCW36HWUQCQOZNUVTUA,AHW4IKM2QWQX22HWYCOLRRSLHPGA"/>
  </r>
  <r>
    <s v="B08RZ12GKR"/>
    <x v="1280"/>
    <s v="Electronics|HomeTheater,TV&amp;Video|Accessories|RemoteControls"/>
    <x v="0"/>
    <n v="215"/>
    <n v="499"/>
    <n v="0.56999999999999995"/>
    <x v="9"/>
    <n v="121"/>
    <n v="0.56913827655310623"/>
    <s v="Yes"/>
    <n v="60379"/>
    <x v="0"/>
    <n v="4.71"/>
    <s v="AHSXEBRVZO6MAYZRN6O6ZGT6TQIQ,AE3WP33376SA5IZT4Z5P25RW5SNA,AEP577REOPX5HAMEECZZKMOYZ3OQ,AHXFU2NP5EL5BNCYY3V2BOWDYX4Q,AEPLVXU6CECEGNG6EUUSHMERYNRA,AEQ7NM325SUT6YB62ZG376GF7O7Q,AEBV2AUCTSN3QJO4LJVJ66HVYSTQ,AHCLG7MIFKVJJEAVPYJPW2OPWWEQ"/>
  </r>
  <r>
    <s v="B09X79PP8F"/>
    <x v="1281"/>
    <s v="Computers&amp;Accessories|Accessories&amp;Peripherals|Cables&amp;Accessories|Cables|USBCables"/>
    <x v="2"/>
    <n v="179"/>
    <n v="299"/>
    <n v="0.4"/>
    <x v="6"/>
    <n v="81"/>
    <n v="0.40133779264214048"/>
    <s v="No"/>
    <n v="24219"/>
    <x v="2"/>
    <n v="4.71"/>
    <s v="AEDMOT4JJAD7UCEFLEA76Y526CGQ,AHEXPGZ2QS4MXA5LDPULZPVLYBSA,AGZXI6YFQBL7Y6ZH4JOLRETHVDYQ,AEHFMY2XIP7P3MZV6KHQVLCFKWBQ,AGXW34DAO3AACVXOXNHT66PCBGQQ,AH2MVSVVA6YZM7U4DBKDG2XBZM5Q,AG5LI22SGAIXYZAJXUDGHUQXIKOA,AGQEYE3ZA7VXHMGDQLZM3VL7DNZQ"/>
  </r>
  <r>
    <s v="B08QW937WV"/>
    <x v="1282"/>
    <s v="Home&amp;Kitchen|Heating,Cooling&amp;AirQuality|WaterHeaters&amp;Geysers|InstantWaterHeaters"/>
    <x v="1"/>
    <n v="1448"/>
    <n v="2999"/>
    <n v="0.52"/>
    <x v="3"/>
    <n v="19"/>
    <n v="0.51717239079693234"/>
    <s v="Yes"/>
    <n v="56981"/>
    <x v="1"/>
    <n v="4.6900000000000004"/>
    <s v="AE57EASYAUGIY3LHBP7QIOETS7IA,AEIGU5AK2I65SNMDBAHWSHIONC6Q,AFT7I5VC6EBJ6RQRYTGRLAG3HXUQ,AFFBQAX7B4JEDSFQO5YV2N53DZQA,AEIBNPVAOVFKRMNCG7WQBP3KD6LA,AGTIJUTFLQK2XPPQ6CYRFIRIFB7A,AGYJCHWOAP3BOVRZTI4X2BDJVMVA,AG6FIMS4K4KZ2ZEJMESRMWXFYFXQ"/>
  </r>
  <r>
    <s v="B09P1MFKG1"/>
    <x v="1283"/>
    <s v="Home&amp;Kitchen|Heating,Cooling&amp;AirQuality|RoomHeaters|FanHeaters"/>
    <x v="1"/>
    <n v="998"/>
    <n v="2999"/>
    <n v="0.67"/>
    <x v="12"/>
    <n v="9"/>
    <n v="0.6672224074691564"/>
    <s v="Yes"/>
    <n v="26991"/>
    <x v="1"/>
    <n v="4.6899999999999995"/>
    <s v="AENGRDSABHKCYNYJPZ2SML6FWVHA,AFNGD6S7UIHBQ2FNXUDBWCJDMLMA,AFWHWM3CHMTSRKJH7IY2U64CRVOQ,AHWQ3GYAYROPEKLLI6SVIM3S2ZNA,AEOYVLH6A6P643MDQBU67RJ4DTDA,AGKOT3DLM55KCHF3AQAOROIFZ3EA,AGWCBYRA3OJTMA3TUUUH2RKJPPTQ"/>
  </r>
  <r>
    <s v="B0BBMGLQDW"/>
    <x v="1284"/>
    <s v="Electronics|HomeTheater,TV&amp;Video|Accessories|Cables|HDMICables"/>
    <x v="0"/>
    <n v="599"/>
    <n v="1999"/>
    <n v="0.7"/>
    <x v="5"/>
    <n v="47"/>
    <n v="0.70035017508754382"/>
    <s v="Yes"/>
    <n v="93953"/>
    <x v="1"/>
    <n v="4.67"/>
    <s v="AH34W5DLRK5DLTLP73YKFLTTKWAQ,AE7KUNNQKS6JSHH7QVFPPRKCS4BQ,AEEWMW6LV5AVBCW6OTUO2TRYKY2A,AFYNKZR2T74OJU2LN2FKK7FM5BLQ,AEE3BW7DUIDZY367EH44OKNKDJDA,AEVZZKWDBY3YYS4AKWTRMY7ILF3Q,AFSFGSG745WPTJKCZ2FOAR2DMFCA,AHFYGVFMNT5FXKSBIHW7ANUJD22Q"/>
  </r>
  <r>
    <s v="B0B3DV7S9B"/>
    <x v="1285"/>
    <s v="Electronics|Mobiles&amp;Accessories|MobileAccessories|Stands"/>
    <x v="0"/>
    <n v="209"/>
    <n v="499"/>
    <n v="0.57999999999999996"/>
    <x v="11"/>
    <n v="104"/>
    <n v="0.58116232464929862"/>
    <s v="Yes"/>
    <n v="51896"/>
    <x v="0"/>
    <n v="4.6400000000000006"/>
    <s v="AGY4ILCL5CCENO25T2FOKOESHJTQ,AH32DGGWA7EAENDTHYGGGHBVNQPQ,AFNU4IC55QLKRUH3HO4F5Q3IFMMA,AGOUFAD56YMVQOAFUWLW3XFVWX4Q,AFSM54B2B2VV367PWSU7PU6PE4HA,AGFXR3KSCZMQCGC4PF6KV4YYBI5A,AF7767UQSOLO562YELBYVK7LKB4Q,AE3DUU4DR7FZFATXB6EAXVQ2XXHA"/>
  </r>
  <r>
    <s v="B0B59K1C8F"/>
    <x v="1286"/>
    <s v="Home&amp;Kitchen|Kitchen&amp;HomeAppliances|Vacuum,Cleaning&amp;Ironing|Irons,Steamers&amp;Accessories|LintShavers"/>
    <x v="1"/>
    <n v="179"/>
    <n v="799"/>
    <n v="0.78"/>
    <x v="11"/>
    <n v="101"/>
    <n v="0.77596996245306638"/>
    <s v="Yes"/>
    <n v="80699"/>
    <x v="2"/>
    <n v="4.6100000000000003"/>
    <s v="AHWLTHKYKXVQESLJVESM5URXROEA,AFEFEZTZWJLYZGIVR7HLHRI3W5IQ,AFZLSCVPVJVKTHLW27QNQ7NCKILQ,AEAX5Y7DTTQZQWVZQMUAJ5OCQWXQ,AH22UNUP6EJE65PJ6DWGBZL2A3OQ,AEMRAWUZLEF3OUDOHGY6R2K5J6QA,AFCZVT5Q2S2GGB4UUZE6ZFHFJDYA,AENBJYCQHVQ53U7RS7BITRH7MDJQ"/>
  </r>
  <r>
    <s v="B0BMTZ4T1D"/>
    <x v="1287"/>
    <s v="Home&amp;Kitchen|Heating,Cooling&amp;AirQuality|RoomHeaters|FanHeaters"/>
    <x v="1"/>
    <n v="784"/>
    <n v="1599"/>
    <n v="0.51"/>
    <x v="3"/>
    <n v="11"/>
    <n v="0.50969355847404629"/>
    <s v="Yes"/>
    <n v="17589"/>
    <x v="1"/>
    <n v="4.6100000000000003"/>
    <s v="AFEKJVIJNA64W3J3MTGDJUQ6TQOA,AFAILC2MZIU2UFLQK34GQLE4Q42A,AGYG6IP3252GADX6BGGRZFNJGN2Q,AGVR6CP2GL562CMMN3TJJDIBQKOA,AGRSBPMGH7TCQPCZ7XD7GLEJ7NBQ"/>
  </r>
  <r>
    <s v="B0BJYSCWFQ"/>
    <x v="1288"/>
    <s v="Home&amp;Kitchen|Kitchen&amp;HomeAppliances|SmallKitchenAppliances|WaffleMakers&amp;Irons"/>
    <x v="1"/>
    <n v="899"/>
    <n v="1999"/>
    <n v="0.55000000000000004"/>
    <x v="5"/>
    <n v="39"/>
    <n v="0.55027513756878443"/>
    <s v="Yes"/>
    <n v="77961"/>
    <x v="1"/>
    <n v="4.59"/>
    <s v="AGG6B7ZD5FGH7KFHMESWE3VMHGBQ,AFEETHDN6SAGGKCZIRQGUDEOI2CA,AGTEW64WBNTZFGCWJFDWLOYQQXWA,AF3B6IE43CRY3EPVX6IXI2L453KQ,AH4F52IVOKDLXOGFBNZTNC3FHSJQ,AHNXK47JHYPTN7OEUHPGH4KKQUWA,AH3WE6333SFYEWEFIND2BCGNGJLA,AFHMVP4622IBCZIZ2BQ2DQYMRXYQ"/>
  </r>
  <r>
    <s v="B0BPBG712X"/>
    <x v="1289"/>
    <s v="Home&amp;Kitchen|Heating,Cooling&amp;AirQuality|RoomHeaters|FanHeaters"/>
    <x v="1"/>
    <n v="799"/>
    <n v="1199"/>
    <n v="0.33"/>
    <x v="0"/>
    <n v="17"/>
    <n v="0.33361134278565469"/>
    <s v="No"/>
    <n v="20383"/>
    <x v="1"/>
    <n v="4.57"/>
    <s v="AEFNT7TWJYDOX5RL3Y5YW77IZT5A,AETQ6J6XGXAXMOQCY3VCPLOJ6WFQ,AFHA226SDRCFNI2A6W5IBCVKEOCQ,AH7CI34EC4Z364IYMFO6LBNA67VQ,AGN4KBBUYAKJFPC3QCNLXJ24Z4YA,AFKFBTTWJBF4ZULRAQ5HQ6JUUMUA,AGECQN4Y2J63ODHOTCU6EK3MX5ZA,AEEGGJUP3XKWMPAPJDTY5TEICVNQ"/>
  </r>
  <r>
    <s v="B0BNDD9TN6"/>
    <x v="1290"/>
    <s v="Electronics|HomeTheater,TV&amp;Video|Projectors"/>
    <x v="0"/>
    <n v="13990"/>
    <n v="28900"/>
    <n v="0.52"/>
    <x v="3"/>
    <n v="7"/>
    <n v="0.51591695501730106"/>
    <s v="Yes"/>
    <n v="202300"/>
    <x v="1"/>
    <n v="4.57"/>
    <s v="AGJUSTWREQRCTY3KJHDL6I2MZDTA,AEHIS3XIFCPQPLDPWVW2LYQDI5FA,AE4QKV65VW3ZO4ZOHL6GVNGFQ53Q,AHPJLEHK52YTIPKAN63FJGMGACEA"/>
  </r>
  <r>
    <s v="B0BHNHMR3H"/>
    <x v="1291"/>
    <s v="Home&amp;Kitchen|Kitchen&amp;HomeAppliances|SmallKitchenAppliances|JuicerMixerGrinders"/>
    <x v="1"/>
    <n v="499"/>
    <n v="1299"/>
    <n v="0.62"/>
    <x v="6"/>
    <n v="65"/>
    <n v="0.61585835257890686"/>
    <s v="Yes"/>
    <n v="84435"/>
    <x v="0"/>
    <n v="4.55"/>
    <s v="AHJX6GE7IGMLFM75SMKATV5ZRZ2A,AGTYFIQ3EIVLCEU4GJXBMWRBWDTQ,AHOP3ZSYI4ZWF4GAU6Y7U33ZLTFQ,AGAMVFFHI7EL23RQYBA4JTXR6GLA,AHCBSXZTXE7A6XUG2V4664YZHESQ,AGEXNA5HHXTVUSHJNWFCDPCJOOYA,AGOARXYHOENO6YEI7N64HK5CDQCQ,AGKFFX6PBTWUNBMN53YLUH45U6VQ"/>
  </r>
  <r>
    <s v="B09VGKFM7Y"/>
    <x v="1292"/>
    <s v="Electronics|Mobiles&amp;Accessories|MobileAccessories|Chargers|WallChargers"/>
    <x v="0"/>
    <n v="219"/>
    <n v="499"/>
    <n v="0.56000000000000005"/>
    <x v="0"/>
    <n v="14"/>
    <n v="0.56112224448897796"/>
    <s v="Yes"/>
    <n v="6986"/>
    <x v="0"/>
    <n v="4.54"/>
    <s v="AFQ7AUYJOIE2HH63KIUQK45ENQ2A,AHT7TTZ5JOTUL7CYSG5BBVPKD37A,AFB2AKARKRKHAB2PUCALX2GXOM3A"/>
  </r>
  <r>
    <s v="B0B84QN4CN"/>
    <x v="1293"/>
    <s v="Home&amp;Kitchen|Kitchen&amp;HomeAppliances|Vacuum,Cleaning&amp;Ironing|Irons,Steamers&amp;Accessories|Irons|DryIrons"/>
    <x v="1"/>
    <n v="660"/>
    <n v="1100"/>
    <n v="0.4"/>
    <x v="11"/>
    <n v="91"/>
    <n v="0.4"/>
    <s v="No"/>
    <n v="100100"/>
    <x v="1"/>
    <n v="4.51"/>
    <s v="AEPMS5PFD6A3CBZ7A5GCVJURRQPA,AFSKCZCQS5Q2D5IFYXRTCAEG5BZA,AFLYLUQJLNGO32IJITTXKWO2YOCA,AH43ILYGJQUD5563RLERPIE2UMCQ,AEW6MNLEJPNDYI52OFUVMB3EDYMA,AHFF6M6NA23SOFKPPX22FLLPRELA,AF4LT2MRA6U4IPL63X5ANNO5BLOA,AGLMUN4K5NVDCVNPMNI5OF2IH5LA"/>
  </r>
  <r>
    <s v="B0B65MJ45G"/>
    <x v="1294"/>
    <s v="Computers&amp;Accessories|Accessories&amp;Peripherals|Cables&amp;Accessories|Cables|USBCables"/>
    <x v="2"/>
    <n v="139"/>
    <n v="549"/>
    <n v="0.75"/>
    <x v="6"/>
    <n v="61"/>
    <n v="0.74681238615664847"/>
    <s v="Yes"/>
    <n v="33489"/>
    <x v="2"/>
    <n v="4.51"/>
    <s v="AFQGGBH7UOPRRK6A4FS6UAHBBR6Q,AHUVPTZIP7GEDM62EIXKJOHXKX7Q,AELXEM4FYSUTAX3MW4N3MMWTA7HQ,AE3JXOT37VQRM3R7KJNLXD35X66Q,AEAXPZESQ6V7SHMWRZTWKF5BVINQ,AHBPQ3SLIIQJFBOG4LVVCOM57WNQ,AEQZHKTTW33WQUHSOP7XXLFKLHUQ,AFXM3NOWH4PAUM3GPYNYHNDSM2RQ"/>
  </r>
  <r>
    <s v="B0B65P827P"/>
    <x v="1295"/>
    <s v="Computers&amp;Accessories|Accessories&amp;Peripherals|Cables&amp;Accessories|Cables|USBCables"/>
    <x v="2"/>
    <n v="128.31"/>
    <n v="549"/>
    <n v="0.77"/>
    <x v="6"/>
    <n v="61"/>
    <n v="0.76628415300546449"/>
    <s v="Yes"/>
    <n v="33489"/>
    <x v="2"/>
    <n v="4.51"/>
    <s v="AFQGGBH7UOPRRK6A4FS6UAHBBR6Q,AHUVPTZIP7GEDM62EIXKJOHXKX7Q,AELXEM4FYSUTAX3MW4N3MMWTA7HQ,AE3JXOT37VQRM3R7KJNLXD35X66Q,AEAXPZESQ6V7SHMWRZTWKF5BVINQ,AHBPQ3SLIIQJFBOG4LVVCOM57WNQ,AEQZHKTTW33WQUHSOP7XXLFKLHUQ,AFXM3NOWH4PAUM3GPYNYHNDSM2RQ"/>
  </r>
  <r>
    <s v="B0BBLHTRM9"/>
    <x v="1296"/>
    <s v="Home&amp;Kitchen|Kitchen&amp;HomeAppliances|WaterPurifiers&amp;Accessories|WaterPurifierAccessories"/>
    <x v="1"/>
    <n v="199"/>
    <n v="699"/>
    <n v="0.72"/>
    <x v="21"/>
    <n v="159"/>
    <n v="0.71530758226037194"/>
    <s v="Yes"/>
    <n v="111141"/>
    <x v="2"/>
    <n v="4.49"/>
    <s v="AF6LRVDRKYWPTZXZLQERZ3LXCWDA,AG7FU75LA5ONPMNEVH6X47PHPHYA,AG3YRWMWYEW3G2WELWCNIU2H7HQQ,AGXZDH5CDJHVZVCYA6555BIZIWTQ,AEP6P6MBRADJL3SDICYEMQUWXVEA,AEVOU4VDGD6M5VOUU47DZ7JRABEA,AGA3BZEL7AM75FQS67KO32HQKWHQ,AHYU5NW2HTBFSIBPELM5BWRVFHDQ"/>
  </r>
  <r>
    <s v="B0B3RHX6B6"/>
    <x v="1297"/>
    <s v="Computers&amp;Accessories|Accessories&amp;Peripherals|Cables&amp;Accessories|Cables|USBCables"/>
    <x v="2"/>
    <n v="149"/>
    <n v="399"/>
    <n v="0.63"/>
    <x v="6"/>
    <n v="57"/>
    <n v="0.62656641604010022"/>
    <s v="Yes"/>
    <n v="22743"/>
    <x v="2"/>
    <n v="4.47"/>
    <s v="AFYQPTD6YGHPLNTGAOUBK6JTRVTA,AF7NWNWMLKRURHMLHTZXO6TYO4ZQ,AGUGVM4ITHDG6NIND6XEJSQA5O2Q,AHEXJDFOBBLZVPEDL32XHOAEZ2ZA,AEERA3TDMJGDMFA2NSPWSU5DUYNA,AGPLW74W3HJTC3ICBNN3R6MIHFMA,AFH75FMWPZH6ZQFZREPWZDS7FEKA,AGXSFZZKVHNWYTRTFYE3O766ZHVQ"/>
  </r>
  <r>
    <s v="B016MDK4F4"/>
    <x v="1298"/>
    <s v="Electronics|HomeTheater,TV&amp;Video|Accessories|Cables|HDMICables"/>
    <x v="0"/>
    <n v="185"/>
    <n v="499"/>
    <n v="0.63"/>
    <x v="5"/>
    <n v="25"/>
    <n v="0.6292585170340681"/>
    <s v="Yes"/>
    <n v="12475"/>
    <x v="2"/>
    <n v="4.45"/>
    <s v="AG6BJSKUOVW6DOSEHJ6OLIDCO5MA,AHW46EWYPFF2DEN5KWQJXNSBGF2A,AF6NCPZJVBXRJBUQIDXQTKRIYDOA,AFN75IAOL4G6LP2VICS6ZGRV34SA,AGTAB4DQVASRJVC7NHMWVEIT3SMA,AEBEAFP5OFFPDEF73JDC2QJUU6YQ,AECKQLXBHYEZN76LUT45XCGPGUHQ"/>
  </r>
  <r>
    <s v="B098T9CJVQ"/>
    <x v="1299"/>
    <s v="Home&amp;Kitchen|Kitchen&amp;HomeAppliances|SmallKitchenAppliances|HandBlenders"/>
    <x v="1"/>
    <n v="210"/>
    <n v="699"/>
    <n v="0.7"/>
    <x v="8"/>
    <n v="74"/>
    <n v="0.69957081545064381"/>
    <s v="Yes"/>
    <n v="51726"/>
    <x v="0"/>
    <n v="4.4400000000000004"/>
    <s v="AGCIDEDP2GEN4VHVU6CCSRL6RF6A,AEON6RS4RYLAMFJWOQSJWDJBIQMA,AFWWYJNRHXQTUZFSW3YGSFNG7AHA,AFPPBTAXYWSCAUMZ7HHCFMF4PHFA,AGOI7ZK5ZIOWDYNLON5YENWZNQDA,AHLUGCZZZXHB67SYPOESH2HT4J3A,AEAZGAS5S5WBPYJUXAAJLS6HILEA,AEXK5CI44U7BRRUHLFNCWA5DIZGQ"/>
  </r>
  <r>
    <s v="B0BPCJM7TB"/>
    <x v="1300"/>
    <s v="Home&amp;Kitchen|Kitchen&amp;HomeAppliances|SmallKitchenAppliances|HandBlenders"/>
    <x v="1"/>
    <n v="259"/>
    <n v="999"/>
    <n v="0.74"/>
    <x v="7"/>
    <n v="43"/>
    <n v="0.7407407407407407"/>
    <s v="Yes"/>
    <n v="42957"/>
    <x v="0"/>
    <n v="4.43"/>
    <s v="AFSZEPUJZUDS3NRVEAO5MHUCAEPA,AHU7IIQ2UVTKGV6WW7KMOU6LTXFA,AF76XTK3GUL5U7RJUHCGDNUF6JPA,AE3AAKFCFKJRKT76B4KMGZGIQNOQ,AEN6TRUOOVQSGJ2OMP76ATCWQRFQ,AF6Q6RSLWNO3YXJ3KHFWGSFMU5UQ,AGCHBCFVIMD5WH4P3TN377OC2LRQ,AFMKVDP5GTOGGOS2QQ6DONW6SJTQ"/>
  </r>
  <r>
    <s v="B09XJ1LM7R"/>
    <x v="1301"/>
    <s v="Electronics|HomeTheater,TV&amp;Video|Accessories|RemoteControls"/>
    <x v="0"/>
    <n v="399"/>
    <n v="799"/>
    <n v="0.5"/>
    <x v="2"/>
    <n v="12"/>
    <n v="0.50062578222778475"/>
    <s v="Yes"/>
    <n v="9588"/>
    <x v="0"/>
    <n v="4.42"/>
    <s v="AE242TR3GQ6TYC6W4SJ5UYYKBTYQ"/>
  </r>
  <r>
    <s v="B0B4SJKRDF"/>
    <x v="1302"/>
    <s v="Home&amp;Kitchen|Kitchen&amp;HomeAppliances|SmallKitchenAppliances|DigitalKitchenScales|DigitalScales"/>
    <x v="1"/>
    <n v="239"/>
    <n v="239"/>
    <n v="0"/>
    <x v="2"/>
    <n v="7"/>
    <n v="0"/>
    <s v="No"/>
    <n v="1673"/>
    <x v="0"/>
    <n v="4.37"/>
    <s v="AGP5YURZQ6W2GKYILORIGKB3NDUQ,AEPAZYTLJQKDOZBSNB35SQF6CMUQ,AHDSX7NV3NZQB2NZ4RLIOBKUOMYQ,AEDL37BWW4MEOIJFCGUXHFUQRXGQ,AFJN6RLNPLI6R42GH7IMYMMOXGMA,AERJQGP7X4KVPD26I4WOZDDP23KQ"/>
  </r>
  <r>
    <s v="B0B7NWGXS6"/>
    <x v="1303"/>
    <s v="Home&amp;Kitchen|Heating,Cooling&amp;AirQuality|RoomHeaters|ElectricHeaters"/>
    <x v="1"/>
    <n v="2439"/>
    <n v="2545"/>
    <n v="0.04"/>
    <x v="1"/>
    <n v="25"/>
    <n v="4.1650294695481337E-2"/>
    <s v="No"/>
    <n v="63625"/>
    <x v="1"/>
    <n v="4.3499999999999996"/>
    <s v="AFM4A33L64TPLILW4OHTSKRZR3NQ,AH6NEABVASSTXS6RPML55O5X2L3Q,AEIPEUCNAW5ORUCK4KND5X5I3DUQ"/>
  </r>
  <r>
    <s v="B07VSG5SXZ"/>
    <x v="1304"/>
    <s v="Electronics|HomeTheater,TV&amp;Video|Accessories|Cables|HDMICables"/>
    <x v="0"/>
    <n v="637"/>
    <n v="1499"/>
    <n v="0.57999999999999996"/>
    <x v="1"/>
    <n v="24"/>
    <n v="0.57505003335557037"/>
    <s v="Yes"/>
    <n v="35976"/>
    <x v="1"/>
    <n v="4.34"/>
    <s v="AFWKYTQRPXNGB7RII7ZH7EABC7EA,AFKODCETW6PO3PQ7T2D6SFHRFB4A,AER7Q5G4K2TF5X74DYBJCEEQ3VZQ,AHWVJOF4IVRKFY6RJRSBQ2L6ZXQA,AGQNVTJBYS6YFCNDPYBR3HDTR3AA,AHKU2XWNLBBW2KOKNZIHMUNHUIXQ,AHJBBVKQXUKF5QSQASCVFPWQGSTA"/>
  </r>
  <r>
    <s v="B0B9JZW1SQ"/>
    <x v="1305"/>
    <s v="Home&amp;Kitchen|Kitchen&amp;HomeAppliances|SmallKitchenAppliances|MiniFoodProcessors&amp;Choppers"/>
    <x v="1"/>
    <n v="498"/>
    <n v="1200"/>
    <n v="0.59"/>
    <x v="19"/>
    <n v="113"/>
    <n v="0.58499999999999996"/>
    <s v="Yes"/>
    <n v="135600"/>
    <x v="0"/>
    <n v="4.33"/>
    <s v="AFCTMQKPVJI6Y2JPIGDKRKIAV43A,AF6XUHN32GSFA7LFG7MHGNXSKBEQ,AE7CCWXTUAVBDTLXQJEP7M5M7FPA,AH6PG4VBSGWZNZWULXHBO772JP6A,AFLHQI5WLHXYFRFITHAHJL5PSDSQ,AGDIZUYGIWBTV55BOB2GOTNY6ZTQ"/>
  </r>
  <r>
    <s v="B0BCZCQTJX"/>
    <x v="1306"/>
    <s v="Electronics|HomeTheater,TV&amp;Video|Accessories|RemoteControls"/>
    <x v="0"/>
    <n v="1434"/>
    <n v="3999"/>
    <n v="0.64"/>
    <x v="7"/>
    <n v="32"/>
    <n v="0.64141035258814705"/>
    <s v="Yes"/>
    <n v="127968"/>
    <x v="1"/>
    <n v="4.32"/>
    <s v="AEC5PUIW4OSIDDQED7WLXG2S7TOQ,AGVXOHPJT64ZRYKHIDKVJSJGK6CQ,AFQHWSQ7JR7VCM4SWXXIOB4V3VDA,AFXWZKJCBIHCQFOR2RFYUE7UQDSA,AGD7VGYGPRKMQY3XXC4U3XIDF5CQ,AH23AKG5YNJYJ4Y6OYI5H6UBQMLQ,AGKNJPIVMVEHKL6ZFBAQ3CTFZ2KQ,AFR7B35PQ2DLHGMFBSCRIUUVLRWQ"/>
  </r>
  <r>
    <s v="B09VH568H7"/>
    <x v="1307"/>
    <s v="Computers&amp;Accessories|Accessories&amp;Peripherals|Cables&amp;Accessories|Cables|USBCables"/>
    <x v="2"/>
    <n v="119"/>
    <n v="299"/>
    <n v="0.6"/>
    <x v="4"/>
    <n v="51"/>
    <n v="0.60200668896321075"/>
    <s v="Yes"/>
    <n v="15249"/>
    <x v="2"/>
    <n v="4.3099999999999996"/>
    <s v="AG5P7BKN4M3JH7HW64UV4Y2QZGHA,AHDAOL3TEKGCQABAYFZPBP2ZYFFA,AESBDPT5NJJQVWGWS3PL6R2QOCMA,AHNB5VMFI3KABWXMDVQWOSYUTGFA,AHSRABDEXI6YGGABA5VV6JPKXISA,AHLR63PRHYHZRWZST4RFYKDX7HBA,AGPOF37T2T45CVYABSTSCPILMNZA,AFLXEGOLHUOVKYQTGGKQHW7ROJKQ"/>
  </r>
  <r>
    <s v="B07H8W9PB6"/>
    <x v="1308"/>
    <s v="Computers&amp;Accessories|Accessories&amp;Peripherals|Keyboards,Mice&amp;InputDevices|GraphicTablets"/>
    <x v="2"/>
    <n v="175"/>
    <n v="499"/>
    <n v="0.65"/>
    <x v="1"/>
    <n v="21"/>
    <n v="0.64929859719438876"/>
    <s v="Yes"/>
    <n v="10479"/>
    <x v="2"/>
    <n v="4.3099999999999996"/>
    <s v="AF63ZFTFFODG7SUOLW4HXHDUQPSA,AHCXNGYHWBSZ6FJZPUDRAFN6IVDA,AF7KWHU33BSKUSJ3JTPU4X2NBYLQ,AGHD4B4QRRL44PJCZEPMGONDVTJQ,AGI3IQPHZ7GWIDMB52JK2PXNFFTQ,AHV2PXIU5JTWA4FJ3IDGCHRFLGIA,AFSRWHDNHTHHZGPN7I2QBDAMOIVA,AEUZCEJW3VTJKTBTONLMQFYOGBNQ"/>
  </r>
  <r>
    <s v="B099PR2GQJ"/>
    <x v="1309"/>
    <s v="Home&amp;Kitchen|Heating,Cooling&amp;AirQuality|RoomHeaters|ElectricHeaters"/>
    <x v="1"/>
    <n v="649"/>
    <n v="999"/>
    <n v="0.35"/>
    <x v="4"/>
    <n v="49"/>
    <n v="0.35035035035035034"/>
    <s v="No"/>
    <n v="48951"/>
    <x v="1"/>
    <n v="4.29"/>
    <s v="AG2VMF3LINMMYN5BJ7Q62SD5URUQ,AEJ7GNGZJ57Y4ANWXXY75NT7XW3Q,AGZPAK4OR644KR7HVTAGM2SKWXOA,AGWG7C2G2ZJXNJ5LWLAHESFT3JAQ,AGPW26I3CWUUUI4HNHIH6FWIVJOQ,AEKW3REOLRUOHWGYXE7V662X2BSA,AEJXY4QE7AOW43DDCUHH4BCILJJA,AFZWEGAQMORO5YUZDF63YT77LLWQ"/>
  </r>
  <r>
    <s v="B0BLV1GNLN"/>
    <x v="1310"/>
    <s v="Electronics|HomeTheater,TV&amp;Video|Projectors"/>
    <x v="0"/>
    <n v="6490"/>
    <n v="9990"/>
    <n v="0.35"/>
    <x v="7"/>
    <n v="27"/>
    <n v="0.35035035035035034"/>
    <s v="No"/>
    <n v="269730"/>
    <x v="1"/>
    <n v="4.2699999999999996"/>
    <s v="AGOYJRXFFVVGZDJTZV474WDLAPUA,AFU33Y7EUIZTFCE3QHWISRFUAG2Q,AE6DRYSJVPHBCSHCTRNULSU2D4CA,AHSRHKUU5AZ5ONNHBV3XIT6SOI7Q,AGDJSUUWIZJCPVADFXORM7A6KD6Q,AFTIB5G46ORBIMWQMKAWPGRTLR2Q,AFYDOUCV4JCJESNQ57MXOVGSJ5PQ,AHK23XTCQSYWXJS2PHSGZP7TDHOA"/>
  </r>
  <r>
    <s v="B08T8KWNQ9"/>
    <x v="1311"/>
    <s v="Home&amp;Kitchen|Heating,Cooling&amp;AirQuality|WaterHeaters&amp;Geysers|InstantWaterHeaters"/>
    <x v="1"/>
    <n v="1449"/>
    <n v="4999"/>
    <n v="0.71"/>
    <x v="11"/>
    <n v="63"/>
    <n v="0.71014202840568119"/>
    <s v="Yes"/>
    <n v="314937"/>
    <x v="1"/>
    <n v="4.2300000000000004"/>
    <s v="AHCSFNVYY5Z4MC3YQWCKQXN43UKA,AGRXFT44MBP4EAAKW4AUMJ43HASA,AHCJ4SBFDS4JQ3KM3TB6JPV7LCWQ,AEMRVATZMCTFHHWR4RGUBJ6EIY6Q,AEJTHOGZUGNSJ4U35D4JDA254VNA,AEBRKCEYVLKRYEX4DVFRH3UUWPVA,AEULXBJRVQTUU7LYUNJK4VQD2LLA,AEGU57M3ITWK676QUCVQYF4ZMM3Q"/>
  </r>
  <r>
    <s v="B0BNQMF152"/>
    <x v="1312"/>
    <s v="Home&amp;Kitchen|Kitchen&amp;HomeAppliances|SmallKitchenAppliances|JuicerMixerGrinders"/>
    <x v="1"/>
    <n v="499"/>
    <n v="2199"/>
    <n v="0.77"/>
    <x v="8"/>
    <n v="53"/>
    <n v="0.77307867212369263"/>
    <s v="Yes"/>
    <n v="116547"/>
    <x v="0"/>
    <n v="4.2300000000000004"/>
    <s v="AFAVAR36WZOZ3TA3WC3KI2OKYJ2Q,AFG2M2SXTLVAQPPIADLDPE4FCLEA,AG4RNET5VB3G2D37WFEHZV764UYQ,AFNEINFKCBDEN7HOKXHHXVU4LDTA,AHGEURQ45YJNNNFH5RU3XS3HVOXQ,AH4IHZ6OEORKRRITBR3OU6LV2RSA,AF4K7PLAIOCYLKM6GPRXS43XTQRA,AEICD6CA4XTLZ2ZLKBJ2NQWSAGGQ"/>
  </r>
  <r>
    <s v="B09ZTZ9N3Q"/>
    <x v="1313"/>
    <s v="Home&amp;Kitchen|Heating,Cooling&amp;AirQuality|RoomHeaters|FanHeaters"/>
    <x v="1"/>
    <n v="1049"/>
    <n v="1699"/>
    <n v="0.38"/>
    <x v="16"/>
    <n v="111"/>
    <n v="0.3825779870512066"/>
    <s v="No"/>
    <n v="188589"/>
    <x v="1"/>
    <n v="4.21"/>
    <s v="AFWHK4LKZHJJVZKD23JDBSMYCTWA,AG4YW4O2PIYELIEF7RIWWELPR2IQ,AG7KEHOTRQWYCFBB3YOYWNEEKOWA,AG4VHCBBGV55FALKIZXY7Y66G2QA,AFIVHFGYMXUH432ZHISVITBGO36A,AE2QCA6OGX2KOV5CKDSU2S35R4LQ,AHS4K4PMVZYWPO23PM2ZLSJBQOBA,AHDZQ4ZYL7CHT6BLJE6QRKZ4ANIQ"/>
  </r>
  <r>
    <s v="B0941392C8"/>
    <x v="1314"/>
    <s v="Computers&amp;Accessories|Accessories&amp;Peripherals|Cables&amp;Accessories|Cables|USBCables"/>
    <x v="2"/>
    <n v="129"/>
    <n v="449"/>
    <n v="0.71"/>
    <x v="8"/>
    <n v="41"/>
    <n v="0.71269487750556793"/>
    <s v="Yes"/>
    <n v="18409"/>
    <x v="2"/>
    <n v="4.1100000000000003"/>
    <s v="AFYOI4QB47I7I4QHNU3PF6ZZCAEA,AECSYXIFB6BFWLLNK6ZEL322DPJQ,AHKFVSIKREMFQWP77YNTYVY6ISVQ,AFVFESCSU53NQCSYPCN3XRE66MIQ,AGIILTCR7DSBPR6GQC54KSRZ6P7A,AGNPYOMLPA6EEFLNFQ6ZZCP3RGXA,AFEYG7JVPH4TT6RU4PT7JJBT5HUA,AFXP7JLR5C35B6IL2IVYWYDMNZVQ"/>
  </r>
  <r>
    <s v="B09R1YFL6S"/>
    <x v="1315"/>
    <s v="Home&amp;Kitchen|Heating,Cooling&amp;AirQuality|RoomHeaters|FanHeaters"/>
    <x v="1"/>
    <n v="1090"/>
    <n v="2999"/>
    <n v="0.64"/>
    <x v="9"/>
    <n v="57"/>
    <n v="0.63654551517172386"/>
    <s v="Yes"/>
    <n v="170943"/>
    <x v="1"/>
    <n v="4.07"/>
    <s v="AHAXZDBQKLBWPQN5BFPSURNHWECA,AEGH2WM5MITQZBEZM5JC4XMD2DNA,AFT26OJLNGYQISACMZ53VFZPU7IA,AEPNVP5ICQGB2SDHNNEED45KH2WA,AFND3MO34GH3GBFVZRJEKYHX5QGA,AFSY2GZNTGXHQUXWYLUPH4PH2H2A,AF6KLDZHZNKJLRD7BKJB65NA57SQ"/>
  </r>
  <r>
    <s v="B0BHZCNC4P"/>
    <x v="1316"/>
    <s v="Electronics|HomeTheater,TV&amp;Video|Accessories|RemoteControls"/>
    <x v="0"/>
    <n v="1499"/>
    <n v="3999"/>
    <n v="0.63"/>
    <x v="8"/>
    <n v="37"/>
    <n v="0.62515628907226806"/>
    <s v="Yes"/>
    <n v="147963"/>
    <x v="1"/>
    <n v="4.07"/>
    <s v="AHY3QEA3CVS57POB64VVMQSPHHHA,AG633F2HW3BKLPJU3JCTLLLHWBHQ,AFU64BXF4ADZXV2SSZXAAAVLB7OQ,AFXDOEANKNDY342TWIUJUYEU55IQ,AEI5OOS434KUVK3SPKYEZMBJUB5A,AERD56GM7L442X34ICEOKG44MK2A,AFH5RGXHECG6OFJEKVIAUWKFYU2Q,AHOEADKKYXTHETSA2WOA6N4MQEVA"/>
  </r>
  <r>
    <s v="B09F6D21BY"/>
    <x v="1317"/>
    <s v="Electronics|HomeTheater,TV&amp;Video|Accessories|RemoteControls"/>
    <x v="0"/>
    <n v="790"/>
    <n v="1999"/>
    <n v="0.6"/>
    <x v="18"/>
    <n v="103"/>
    <n v="0.60480240120060025"/>
    <s v="Yes"/>
    <n v="205897"/>
    <x v="1"/>
    <n v="4.03"/>
    <s v="AH7NTBDGAMGOFFADEVWJL3O4YQ2A,AEJUIUF6CYKRBWLSOPWPE7KMC3RA,AF45WMWXMOPN3ELUJ2H2N63JWKGA,AH6MPOEE6ICQG3RBULF7TOQVMMEA,AH7QLQDC5BMOKDDRGGWSEP3AQ6IQ,AEIXFEXXMTDJNPWUMOIEA34ZLC7Q,AEQV4U4ZGMGZOWC4RQSUQZGHYSHA,AG7DCRRGNMM7FSENOSNAQTVYBHPQ"/>
  </r>
  <r>
    <s v="B09TY4MSH3"/>
    <x v="1306"/>
    <s v="Electronics|HomeTheater,TV&amp;Video|Accessories|RemoteControls"/>
    <x v="0"/>
    <n v="1289"/>
    <n v="2499"/>
    <n v="0.48"/>
    <x v="14"/>
    <n v="73"/>
    <n v="0.4841936774709884"/>
    <s v="No"/>
    <n v="182427"/>
    <x v="1"/>
    <n v="4.0299999999999994"/>
    <s v="AHH74UTDYQPVBMM4HEEMRAU2DNMQ,AEZYVA7F52G2DCIUPCDUKGNHJ6LA,AEZTZPXHRSWDF5D35QHDQE7QJJCA,AHR6VGN4EOF4UK4ZISINZJ4EFUTA,AEPLVJ2BAVC57LGFBTZCH2YBNJMQ,AE7BIR5NP6B6UA6DSJE23BBYJGHQ,AHEJQ5MN7YJB4A3XTDSTTZID3WKQ,AEHR3J2Y6MUL5B3J5KJNJAH24JDQ"/>
  </r>
  <r>
    <s v="B0BHYLCL19"/>
    <x v="1318"/>
    <s v="Home&amp;Kitchen|Kitchen&amp;HomeAppliances|WaterPurifiers&amp;Accessories|WaterPurifierAccessories"/>
    <x v="1"/>
    <n v="193"/>
    <n v="399"/>
    <n v="0.52"/>
    <x v="11"/>
    <n v="37"/>
    <n v="0.51629072681704258"/>
    <s v="Yes"/>
    <n v="14763"/>
    <x v="2"/>
    <n v="3.97"/>
    <s v="AFNXAQBP6KZJYZD554ML2KJJTQVA,AEDNDMWWZ33RMM5UIXXGMEPSUYFA,AHH62JI45VG2IAZW6LEV5I2V5A3A,AFC6K2Z47KTGVTXKS3ZNPUEVLQDQ,AFB7NE24HEWG4SNDZWML7IYYMBLA,AEM3IXZKUN7EH2CFOJS6KL3YIFAA,AGC7SAVEMKWZRSJDQWYIBH2ZOMFQ,AHQS3NTHOXQUMLMUAE3FN4LSNCHA"/>
  </r>
  <r>
    <s v="B0BNDGL26T"/>
    <x v="1319"/>
    <s v="Home&amp;Kitchen|Kitchen&amp;HomeAppliances|SmallKitchenAppliances|JuicerMixerGrinders"/>
    <x v="1"/>
    <n v="499"/>
    <n v="2199"/>
    <n v="0.77"/>
    <x v="22"/>
    <n v="109"/>
    <n v="0.77307867212369263"/>
    <s v="Yes"/>
    <n v="239691"/>
    <x v="0"/>
    <n v="3.8899999999999997"/>
    <s v="AEJKHGA26MUVUZIYWZOW4B6I4X7Q,AF3B47EOSBULYG63EGZZZGO6HTNA,AGNSXRFJBDVGM7FS7YYPNCEO7XFQ,AHR53IW5LAAXGGFK3DRWRMXMM7KQ,AE5W6S5KCJV6L2WMBIOKYWQJN37Q,AH5J4DROVHI6XHMTCBAK7WWU3F4Q,AE5KAK3S3XZDPRUR2VCND2QNZTUQ,AEKG7ELYA43YNPZ2YT3ORIL2VSOA"/>
  </r>
  <r>
    <s v="B0BGSV43WY"/>
    <x v="1320"/>
    <s v="Electronics|WearableTechnology|SmartWatches"/>
    <x v="0"/>
    <n v="4499"/>
    <n v="7999"/>
    <n v="0.44"/>
    <x v="9"/>
    <n v="37"/>
    <n v="0.43755469433679212"/>
    <s v="No"/>
    <n v="295963"/>
    <x v="1"/>
    <n v="3.87"/>
    <s v="AH3PBQI6DTRU4WDPCYH47DK2JQ7Q,AHO4SAT62OYFF6SLBDKX6EPDVPAA,AF7GOEYE5GJO744YPMKRF75AERWA,AF333KSWESUJI6F56KHX6T6PKBIA,AERMLOT7BN7ZXYSFU5IF3C6RJWFQ,AFWQG4DPBS3OFVH2BCUERQSOSEBQ,AFHSGIPKQQMN6CAZL6LCCBHOXJ7Q,AF3XSVAYCEHUJFKDS6H5ES4FYDFQ"/>
  </r>
  <r>
    <s v="B0BGPN4GGH"/>
    <x v="1321"/>
    <s v="Home&amp;Kitchen|Heating,Cooling&amp;AirQuality|RoomHeaters|ElectricHeaters"/>
    <x v="1"/>
    <n v="1099"/>
    <n v="2400"/>
    <n v="0.54"/>
    <x v="4"/>
    <n v="4"/>
    <n v="0.54208333333333336"/>
    <s v="Yes"/>
    <n v="9600"/>
    <x v="1"/>
    <n v="3.84"/>
    <s v="AEB475WQGOIS7R5P667OS3Y4YYSQ,AH7D2QWLLWMHIP2H3OQZ63D4RMEQ,AHKZLDWBBDU4KGY6XTFJVWSZDZVQ"/>
  </r>
  <r>
    <s v="B0BN2576GQ"/>
    <x v="1322"/>
    <s v="Home&amp;Kitchen|Kitchen&amp;HomeAppliances|Vacuum,Cleaning&amp;Ironing|Irons,Steamers&amp;Accessories|LintShavers"/>
    <x v="1"/>
    <n v="469"/>
    <n v="1599"/>
    <n v="0.71"/>
    <x v="8"/>
    <n v="6"/>
    <n v="0.70669168230143842"/>
    <s v="Yes"/>
    <n v="9594"/>
    <x v="0"/>
    <n v="3.7600000000000002"/>
    <s v="AFR3CAZ3QN2PEXO45OEKQQ2YJPTA,AEAUTGCUVV2HSOOAJL6YMN7HG4OQ"/>
  </r>
  <r>
    <s v="B09NFSHCWN"/>
    <x v="1323"/>
    <s v="Home&amp;Kitchen|Heating,Cooling&amp;AirQuality|RoomHeaters|ElectricHeaters"/>
    <x v="1"/>
    <n v="1149"/>
    <n v="1899"/>
    <n v="0.39"/>
    <x v="9"/>
    <n v="24"/>
    <n v="0.39494470774091628"/>
    <s v="No"/>
    <n v="45576"/>
    <x v="1"/>
    <n v="3.74"/>
    <s v="AGYWNEMMI425KXXTZCVB7FOQBWNA,AHFXBNDCOX7XWOQ3AG6PTK6LOF2A,AHLPIV7SYJYC4OPSLCRAC3YVJ2YA,AFNXN32OITFCDL37ZNCO5GVSWGBA,AEHYZUICPG76APEFLWIJM2VEL44A,AHN7KDVM3CXUADMOVMT45XTTPQQA,AFPPFPKUIMU7J2Q5XECEA2OAWGQQ,AH2NDKEF6SAXWMINDMG7S6YD7IMQ"/>
  </r>
  <r>
    <s v="B0BNLFQDG2"/>
    <x v="1324"/>
    <s v="Home&amp;Kitchen|Heating,Cooling&amp;AirQuality|RoomHeaters|ElectricHeaters"/>
    <x v="1"/>
    <n v="929"/>
    <n v="2199"/>
    <n v="0.57999999999999996"/>
    <x v="8"/>
    <n v="4"/>
    <n v="0.57753524329240569"/>
    <s v="Yes"/>
    <n v="8796"/>
    <x v="1"/>
    <n v="3.74"/>
    <s v="AFVRAZD6HB5ALMMLJRZYAA45RKFQ,AGUO5ELH4U5ORQ4F4NYJQNZNTX3A,AEKTWPXEMR5QE53HL2AV2SVFK2SQ"/>
  </r>
  <r>
    <s v="B0BBVKRP7B"/>
    <x v="1325"/>
    <s v="Electronics|WearableTechnology|SmartWatches"/>
    <x v="0"/>
    <n v="281"/>
    <n v="1999"/>
    <n v="0.86"/>
    <x v="22"/>
    <n v="87"/>
    <n v="0.85942971485742869"/>
    <s v="Yes"/>
    <n v="173913"/>
    <x v="0"/>
    <n v="3.67"/>
    <s v="AHSYI7EUDN2RNS2IPMGAS5MKLXPQ,AHHLJNBYVOGQSFG2Q4UMMRU3V3UA,AFC7PJA3XS6MHXYAUF3JZDHDUZWQ,AFL6U5G4P2KLLZU4HCOXES7ME2CQ,AFSSRLUEWTKDHYSAS36MDQQPYTKA,AG5UBF32OIHPW42GLXLBS4QOKKVA,AHLGMGTL6FSAFU2INPKH5ISUODTQ,AFL2ZLTGQ64RMXKWRI7QSA3457GQ"/>
  </r>
  <r>
    <s v="B0BL3R4RGS"/>
    <x v="1326"/>
    <s v="Home&amp;Kitchen|Kitchen&amp;HomeAppliances|SmallKitchenAppliances|JuicerMixerGrinders"/>
    <x v="1"/>
    <n v="649"/>
    <n v="999"/>
    <n v="0.35"/>
    <x v="11"/>
    <n v="4"/>
    <n v="0.35035035035035034"/>
    <s v="No"/>
    <n v="3996"/>
    <x v="1"/>
    <n v="3.64"/>
    <s v="AH7CVQ6755UNVDKSBS2CKWMHOCZQ,AFMAYVBVIPFZYBTDGWSRCTASMZ2Q"/>
  </r>
  <r>
    <s v="B0B9F9PT8R"/>
    <x v="1327"/>
    <s v="Home&amp;Kitchen|Heating,Cooling&amp;AirQuality|RoomHeaters|ElectricHeaters"/>
    <x v="1"/>
    <n v="1529"/>
    <n v="2999"/>
    <n v="0.49"/>
    <x v="14"/>
    <n v="29"/>
    <n v="0.49016338779593199"/>
    <s v="No"/>
    <n v="86971"/>
    <x v="1"/>
    <n v="3.59"/>
    <s v="AFK6D62HRZSHP5W3DE5QGYUYJQEA,AEG62TH65UKTMBXY5MS2T7JD3YLA,AFE3JGTSN4WFROSWXKY5BS2E77CA,AF4O3IAKZFWV4LN6IOTADZX7OCLA,AHPA3OCFQE5RUJGCDKC535BV6YGQ,AG2AYRDUZHKLWJ3J2OL2K2UTOQUQ,AG3B6XNLKK4GGFYPW4JEYBG577CQ,AGPQHMB6XWAURLOJA57DPCU4HQ7A"/>
  </r>
  <r>
    <s v="B0BMZ6SY89"/>
    <x v="1328"/>
    <s v="Home&amp;Kitchen|Heating,Cooling&amp;AirQuality|RoomHeaters|FanHeaters"/>
    <x v="1"/>
    <n v="899"/>
    <n v="1599"/>
    <n v="0.44"/>
    <x v="13"/>
    <n v="15"/>
    <n v="0.43777360850531583"/>
    <s v="No"/>
    <n v="23985"/>
    <x v="1"/>
    <n v="3.55"/>
    <s v="AH6EYS5AIDI7KYTTTFTZZHH433UA,AEXFEVEJ7L7LN3Q2JBWZQZ3YHUEA,AGVR6CP2GL562CMMN3TJJDIBQKOA,AGQ7DDSSAIHW4EQERMBBWQWQMVTA,AEK7OBBEY4AB77GMD7E334J3CYGQ,AHNX2BVKDDWFDLQBCZVT3U6I3QDQ,AEDKU3NF2473GPBRWDHIHRTZJPXQ,AGM2UWKCJESUA2YZADPFXZ6PANVQ"/>
  </r>
  <r>
    <s v="B09LV13JFB"/>
    <x v="1329"/>
    <s v="Electronics|HomeTheater,TV&amp;Video|Accessories|RemoteControls"/>
    <x v="0"/>
    <n v="399"/>
    <n v="999"/>
    <n v="0.6"/>
    <x v="14"/>
    <n v="23"/>
    <n v="0.60060060060060061"/>
    <s v="Yes"/>
    <n v="22977"/>
    <x v="0"/>
    <n v="3.53"/>
    <s v="AERUC72DWRPOM2EHX3YBTBPKYV7A,AHMH6RNLYI2G65HY7POX4SHBVD3Q,AEHIVP567T6DNMLNZKGOVUENP5YA,AGEE4II4FA6IYCAZ47PLZD7XRPSQ,AFE5HMMFE5Z3EJZYWVIOHHTHDTPA"/>
  </r>
  <r>
    <s v="B0BMFD94VD"/>
    <x v="1330"/>
    <s v="Home&amp;Kitchen|Kitchen&amp;HomeAppliances|SmallKitchenAppliances|VacuumSealers"/>
    <x v="1"/>
    <n v="199"/>
    <n v="499"/>
    <n v="0.6"/>
    <x v="14"/>
    <n v="12"/>
    <n v="0.60120240480961928"/>
    <s v="Yes"/>
    <n v="5988"/>
    <x v="2"/>
    <n v="3.42"/>
    <s v="AFL4CXIRQT4PT764WYAH2OT3TSBQ,AHCADERQGXE7VE4AC3LMB4JE75WA,AFDGKQUU6XZZCFHIU6DELP2PXF7Q,AGBK7JZOUSPLSNOB4YRTJWXVMKRA,AFZKOLERWHICQGFIVYFDVDPJS56Q,AHAZ2SAFDDJE74JFX4XEYZDFQTJA"/>
  </r>
  <r>
    <s v="B09ZVJXN5L"/>
    <x v="1331"/>
    <s v="Home&amp;Kitchen|Heating,Cooling&amp;AirQuality|RoomHeaters|FanHeaters"/>
    <x v="1"/>
    <n v="778"/>
    <n v="999"/>
    <n v="0.22"/>
    <x v="14"/>
    <n v="8"/>
    <n v="0.22122122122122123"/>
    <s v="No"/>
    <n v="7992"/>
    <x v="1"/>
    <n v="3.38"/>
    <s v="AFUH5D4EYPVUKL6RIODLMEAZDVEA,AG75QN74MJP35SGZVQCK7S24TBPQ,AFR3PNU34Q3NU4MZDAQTEVQGYJNA,AFEGTYZ3KEHM3T6Q47CE2F3QDTZA,AFJE6BAJEFG4B2OMCFXYFXBSWR5Q"/>
  </r>
  <r>
    <s v="B0B3JSWG81"/>
    <x v="1332"/>
    <s v="Home&amp;Kitchen|Kitchen&amp;HomeAppliances|Vacuum,Cleaning&amp;Ironing|Irons,Steamers&amp;Accessories|LintShavers"/>
    <x v="1"/>
    <n v="199"/>
    <n v="999"/>
    <n v="0.8"/>
    <x v="16"/>
    <n v="2"/>
    <n v="0.80080080080080085"/>
    <s v="Yes"/>
    <n v="1998"/>
    <x v="2"/>
    <n v="3.12"/>
    <s v="AFPKVN5KLHB4MHSYDS25Q5MIWWKQ"/>
  </r>
  <r>
    <s v="B0B94JPY2N"/>
    <x v="1333"/>
    <s v="Computers&amp;Accessories|Accessories&amp;Peripherals|Cables&amp;Accessories|Cables|USBCables"/>
    <x v="2"/>
    <n v="199"/>
    <n v="999"/>
    <n v="0.8"/>
    <x v="18"/>
    <m/>
    <n v="0.80080080080080085"/>
    <s v="Yes"/>
    <n v="0"/>
    <x v="2"/>
    <n v="3"/>
    <s v="AE7CFHY23VAJT2FI4NZKKP6GS2UQ"/>
  </r>
  <r>
    <s v="B0B7L86YCB"/>
    <x v="1334"/>
    <s v="Home&amp;Kitchen|Kitchen&amp;HomeAppliances|SmallKitchenAppliances|VacuumSealers"/>
    <x v="1"/>
    <n v="161"/>
    <n v="300"/>
    <n v="0.46"/>
    <x v="23"/>
    <n v="24"/>
    <n v="0.46333333333333332"/>
    <s v="No"/>
    <n v="7200"/>
    <x v="2"/>
    <n v="2.84"/>
    <s v="AG2BB3Q2AQB7SBFBURGYSMFHDAOA,AGFXIO346VXYI35ANHRTU7FE7ZGA,AEZIOFC5L34FZZOMGKEHXHLG6KQA,AFDS7H2OSIL3I4CZBN7C7NS4XOXA,AEBSIJDEVFVOC7PQYB3W36OLAHNA,AGHY5MD6U2E57UWJTNGFKKQ5KROA,AF23NVMNXHKORCJCQPGAW6PSXMPA,AHSOUBG4CYVABTQRPHI64FAU4NLQ"/>
  </r>
  <r>
    <s v="B0BFBNXS94"/>
    <x v="1335"/>
    <s v="Home&amp;Kitchen|Kitchen&amp;HomeAppliances|SmallKitchenAppliances|HandBlenders"/>
    <x v="1"/>
    <n v="669"/>
    <n v="1499"/>
    <n v="0.55000000000000004"/>
    <x v="24"/>
    <n v="13"/>
    <n v="0.55370246831220815"/>
    <s v="Yes"/>
    <n v="19487"/>
    <x v="1"/>
    <n v="2.4299999999999997"/>
    <s v="AHRDA66XO63XYCBZJMW4EUJN3BFQ,AELE2SOO7LBNHXU7UK5F7TGQHA6Q,AHAVCLRCPYO2MFYPTURF33N7XH5A,AE762UDUDQPW4R4QHHTIL7TPTJUA,AEGZSJIUSKF2EKIKGLNKY2CU6WXA"/>
  </r>
  <r>
    <s v="B0BPJBTB3F"/>
    <x v="1336"/>
    <s v="Home&amp;Kitchen|Heating,Cooling&amp;AirQuality|RoomHeaters|FanHeaters"/>
    <x v="1"/>
    <n v="1299"/>
    <n v="2495"/>
    <n v="0.48"/>
    <x v="25"/>
    <n v="2"/>
    <n v="0.47935871743486974"/>
    <s v="No"/>
    <n v="4990"/>
    <x v="1"/>
    <n v="2.02"/>
    <s v="AGHT3K4KSG5MAQUSXRDT5VNB73GA,AE4Q5XQ7SZW35EEUJKQ3IV2IIBQQ"/>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17F225-01E3-4346-9ECD-99710F25C2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roduct Category">
  <location ref="B4:C14" firstHeaderRow="1" firstDataRow="1" firstDataCol="1"/>
  <pivotFields count="15">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dataField="1" numFmtId="9" showAll="0"/>
    <pivotField showAll="0"/>
    <pivotField numFmtId="164" showAll="0"/>
    <pivotField showAll="0"/>
    <pivotField numFmtId="164" showAll="0"/>
    <pivotField showAll="0"/>
  </pivotFields>
  <rowFields count="1">
    <field x="3"/>
  </rowFields>
  <rowItems count="10">
    <i>
      <x v="5"/>
    </i>
    <i>
      <x v="1"/>
    </i>
    <i>
      <x v="3"/>
    </i>
    <i>
      <x v="2"/>
    </i>
    <i>
      <x v="6"/>
    </i>
    <i>
      <x/>
    </i>
    <i>
      <x v="4"/>
    </i>
    <i>
      <x v="7"/>
    </i>
    <i>
      <x v="8"/>
    </i>
    <i t="grand">
      <x/>
    </i>
  </rowItems>
  <colItems count="1">
    <i/>
  </colItems>
  <dataFields count="1">
    <dataField name="Average of Calculated Discount %" fld="9" subtotal="average" baseField="3" baseItem="0" numFmtId="10"/>
  </dataFields>
  <formats count="2">
    <format dxfId="8">
      <pivotArea collapsedLevelsAreSubtotals="1" fieldPosition="0">
        <references count="1">
          <reference field="3" count="0"/>
        </references>
      </pivotArea>
    </format>
    <format dxfId="7">
      <pivotArea outline="0" fieldPosition="0">
        <references count="1">
          <reference field="4294967294" count="1">
            <x v="0"/>
          </reference>
        </references>
      </pivotArea>
    </format>
  </formats>
  <chartFormats count="11">
    <chartFormat chart="3" format="1" series="1">
      <pivotArea type="data" outline="0" fieldPosition="0">
        <references count="1">
          <reference field="4294967294" count="1" selected="0">
            <x v="0"/>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3" count="1" selected="0">
            <x v="5"/>
          </reference>
        </references>
      </pivotArea>
    </chartFormat>
    <chartFormat chart="14" format="13">
      <pivotArea type="data" outline="0" fieldPosition="0">
        <references count="2">
          <reference field="4294967294" count="1" selected="0">
            <x v="0"/>
          </reference>
          <reference field="3" count="1" selected="0">
            <x v="1"/>
          </reference>
        </references>
      </pivotArea>
    </chartFormat>
    <chartFormat chart="14" format="14">
      <pivotArea type="data" outline="0" fieldPosition="0">
        <references count="2">
          <reference field="4294967294" count="1" selected="0">
            <x v="0"/>
          </reference>
          <reference field="3" count="1" selected="0">
            <x v="3"/>
          </reference>
        </references>
      </pivotArea>
    </chartFormat>
    <chartFormat chart="14" format="15">
      <pivotArea type="data" outline="0" fieldPosition="0">
        <references count="2">
          <reference field="4294967294" count="1" selected="0">
            <x v="0"/>
          </reference>
          <reference field="3" count="1" selected="0">
            <x v="2"/>
          </reference>
        </references>
      </pivotArea>
    </chartFormat>
    <chartFormat chart="14" format="16">
      <pivotArea type="data" outline="0" fieldPosition="0">
        <references count="2">
          <reference field="4294967294" count="1" selected="0">
            <x v="0"/>
          </reference>
          <reference field="3" count="1" selected="0">
            <x v="6"/>
          </reference>
        </references>
      </pivotArea>
    </chartFormat>
    <chartFormat chart="14" format="17">
      <pivotArea type="data" outline="0" fieldPosition="0">
        <references count="2">
          <reference field="4294967294" count="1" selected="0">
            <x v="0"/>
          </reference>
          <reference field="3" count="1" selected="0">
            <x v="0"/>
          </reference>
        </references>
      </pivotArea>
    </chartFormat>
    <chartFormat chart="14" format="18">
      <pivotArea type="data" outline="0" fieldPosition="0">
        <references count="2">
          <reference field="4294967294" count="1" selected="0">
            <x v="0"/>
          </reference>
          <reference field="3" count="1" selected="0">
            <x v="4"/>
          </reference>
        </references>
      </pivotArea>
    </chartFormat>
    <chartFormat chart="14" format="19">
      <pivotArea type="data" outline="0" fieldPosition="0">
        <references count="2">
          <reference field="4294967294" count="1" selected="0">
            <x v="0"/>
          </reference>
          <reference field="3" count="1" selected="0">
            <x v="7"/>
          </reference>
        </references>
      </pivotArea>
    </chartFormat>
    <chartFormat chart="14" format="2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6C64D2-7730-4970-A729-9833E0DACD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B4:C14" firstHeaderRow="1" firstDataRow="1" firstDataCol="1"/>
  <pivotFields count="15">
    <pivotField dataField="1"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numFmtId="164" showAll="0"/>
    <pivotField showAll="0"/>
    <pivotField numFmtId="164" showAll="0"/>
    <pivotField showAll="0"/>
  </pivotFields>
  <rowFields count="1">
    <field x="3"/>
  </rowFields>
  <rowItems count="10">
    <i>
      <x v="2"/>
    </i>
    <i>
      <x v="4"/>
    </i>
    <i>
      <x v="1"/>
    </i>
    <i>
      <x v="7"/>
    </i>
    <i>
      <x v="6"/>
    </i>
    <i>
      <x v="5"/>
    </i>
    <i>
      <x/>
    </i>
    <i>
      <x v="8"/>
    </i>
    <i>
      <x v="3"/>
    </i>
    <i t="grand">
      <x/>
    </i>
  </rowItems>
  <colItems count="1">
    <i/>
  </colItems>
  <dataFields count="1">
    <dataField name="No. of Products"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31D5BE-7004-4387-BA90-232AB4ACE90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B4:C14" firstHeaderRow="1" firstDataRow="1" firstDataCol="1"/>
  <pivotFields count="15">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dataField="1" showAll="0"/>
    <pivotField numFmtId="9" showAll="0"/>
    <pivotField showAll="0"/>
    <pivotField numFmtId="164" showAll="0"/>
    <pivotField showAll="0"/>
    <pivotField numFmtId="164" showAll="0"/>
    <pivotField showAll="0"/>
  </pivotFields>
  <rowFields count="1">
    <field x="3"/>
  </rowFields>
  <rowItems count="10">
    <i>
      <x v="2"/>
    </i>
    <i>
      <x v="1"/>
    </i>
    <i>
      <x v="4"/>
    </i>
    <i>
      <x v="7"/>
    </i>
    <i>
      <x v="6"/>
    </i>
    <i>
      <x v="8"/>
    </i>
    <i>
      <x v="5"/>
    </i>
    <i>
      <x v="3"/>
    </i>
    <i>
      <x/>
    </i>
    <i t="grand">
      <x/>
    </i>
  </rowItems>
  <colItems count="1">
    <i/>
  </colItems>
  <dataFields count="1">
    <dataField name="Total Nos. of Reviews" fld="8" baseField="0" baseItem="0"/>
  </dataFields>
  <formats count="2">
    <format dxfId="6">
      <pivotArea collapsedLevelsAreSubtotals="1" fieldPosition="0">
        <references count="1">
          <reference field="3" count="0"/>
        </references>
      </pivotArea>
    </format>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BB83D1-9291-4C97-AABF-7D8286E5058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s">
  <location ref="B3:C9" firstHeaderRow="1" firstDataRow="1" firstDataCol="1"/>
  <pivotFields count="15">
    <pivotField showAll="0"/>
    <pivotField axis="axisRow" showAll="0" measureFilter="1" sortType="descending">
      <items count="1338">
        <item x="1287"/>
        <item x="1328"/>
        <item x="720"/>
        <item x="1134"/>
        <item x="550"/>
        <item x="350"/>
        <item x="1305"/>
        <item x="1317"/>
        <item x="1113"/>
        <item x="1188"/>
        <item x="1124"/>
        <item x="1201"/>
        <item x="1301"/>
        <item x="1172"/>
        <item x="1239"/>
        <item x="1237"/>
        <item x="1235"/>
        <item x="1214"/>
        <item x="1153"/>
        <item x="704"/>
        <item x="669"/>
        <item x="667"/>
        <item x="666"/>
        <item x="929"/>
        <item x="668"/>
        <item x="665"/>
        <item x="1117"/>
        <item x="928"/>
        <item x="874"/>
        <item x="617"/>
        <item x="1255"/>
        <item x="1217"/>
        <item x="716"/>
        <item x="755"/>
        <item x="733"/>
        <item x="364"/>
        <item x="365"/>
        <item x="1098"/>
        <item x="787"/>
        <item x="1216"/>
        <item x="849"/>
        <item x="1039"/>
        <item x="499"/>
        <item x="359"/>
        <item x="1177"/>
        <item x="1273"/>
        <item x="1099"/>
        <item x="1017"/>
        <item x="1231"/>
        <item x="460"/>
        <item x="464"/>
        <item x="422"/>
        <item x="262"/>
        <item x="425"/>
        <item x="748"/>
        <item x="1162"/>
        <item x="968"/>
        <item x="860"/>
        <item x="1253"/>
        <item x="843"/>
        <item x="853"/>
        <item x="1019"/>
        <item x="711"/>
        <item x="172"/>
        <item x="856"/>
        <item x="1251"/>
        <item x="408"/>
        <item x="1292"/>
        <item x="1313"/>
        <item x="1269"/>
        <item x="1079"/>
        <item x="291"/>
        <item x="1"/>
        <item x="2"/>
        <item x="1141"/>
        <item x="1002"/>
        <item x="588"/>
        <item x="435"/>
        <item x="24"/>
        <item x="143"/>
        <item x="509"/>
        <item x="274"/>
        <item x="1250"/>
        <item x="296"/>
        <item x="1307"/>
        <item x="1333"/>
        <item x="1189"/>
        <item x="503"/>
        <item x="1001"/>
        <item x="738"/>
        <item x="397"/>
        <item x="70"/>
        <item x="218"/>
        <item x="188"/>
        <item x="413"/>
        <item x="732"/>
        <item x="630"/>
        <item x="631"/>
        <item x="0"/>
        <item x="618"/>
        <item x="136"/>
        <item x="1052"/>
        <item x="54"/>
        <item x="53"/>
        <item x="119"/>
        <item x="520"/>
        <item x="629"/>
        <item x="375"/>
        <item x="65"/>
        <item x="40"/>
        <item x="64"/>
        <item x="376"/>
        <item x="377"/>
        <item x="349"/>
        <item x="179"/>
        <item x="180"/>
        <item x="565"/>
        <item x="566"/>
        <item x="1082"/>
        <item x="293"/>
        <item x="765"/>
        <item x="957"/>
        <item x="956"/>
        <item x="958"/>
        <item x="889"/>
        <item x="1297"/>
        <item x="1034"/>
        <item x="904"/>
        <item x="802"/>
        <item x="1165"/>
        <item x="114"/>
        <item x="113"/>
        <item x="115"/>
        <item x="772"/>
        <item x="757"/>
        <item x="948"/>
        <item x="815"/>
        <item x="1270"/>
        <item x="510"/>
        <item x="412"/>
        <item x="333"/>
        <item x="645"/>
        <item x="1160"/>
        <item x="1223"/>
        <item x="424"/>
        <item x="297"/>
        <item x="544"/>
        <item x="1069"/>
        <item x="1146"/>
        <item x="678"/>
        <item x="187"/>
        <item x="1318"/>
        <item x="484"/>
        <item x="1057"/>
        <item x="461"/>
        <item x="633"/>
        <item x="776"/>
        <item x="235"/>
        <item x="104"/>
        <item x="485"/>
        <item x="589"/>
        <item x="135"/>
        <item x="731"/>
        <item x="233"/>
        <item x="1133"/>
        <item x="916"/>
        <item x="837"/>
        <item x="905"/>
        <item x="594"/>
        <item x="754"/>
        <item x="1032"/>
        <item x="1022"/>
        <item x="685"/>
        <item x="122"/>
        <item x="652"/>
        <item x="1056"/>
        <item x="820"/>
        <item x="250"/>
        <item x="744"/>
        <item x="863"/>
        <item x="878"/>
        <item x="880"/>
        <item x="879"/>
        <item x="552"/>
        <item x="553"/>
        <item x="268"/>
        <item x="1080"/>
        <item x="1106"/>
        <item x="1131"/>
        <item x="952"/>
        <item x="891"/>
        <item x="965"/>
        <item x="177"/>
        <item x="178"/>
        <item x="111"/>
        <item x="186"/>
        <item x="185"/>
        <item x="264"/>
        <item x="17"/>
        <item x="31"/>
        <item x="103"/>
        <item x="432"/>
        <item x="1074"/>
        <item x="4"/>
        <item x="3"/>
        <item x="5"/>
        <item x="63"/>
        <item x="1206"/>
        <item x="57"/>
        <item x="10"/>
        <item x="25"/>
        <item x="26"/>
        <item x="58"/>
        <item x="48"/>
        <item x="46"/>
        <item x="129"/>
        <item x="199"/>
        <item x="265"/>
        <item x="625"/>
        <item x="581"/>
        <item x="1156"/>
        <item x="341"/>
        <item x="1233"/>
        <item x="1232"/>
        <item x="28"/>
        <item x="39"/>
        <item x="146"/>
        <item x="44"/>
        <item x="41"/>
        <item x="89"/>
        <item x="49"/>
        <item x="47"/>
        <item x="299"/>
        <item x="786"/>
        <item x="123"/>
        <item x="391"/>
        <item x="907"/>
        <item x="906"/>
        <item x="266"/>
        <item x="307"/>
        <item x="306"/>
        <item x="304"/>
        <item x="305"/>
        <item x="253"/>
        <item x="252"/>
        <item x="251"/>
        <item x="68"/>
        <item x="102"/>
        <item x="529"/>
        <item x="1114"/>
        <item x="577"/>
        <item x="841"/>
        <item x="940"/>
        <item x="1267"/>
        <item x="419"/>
        <item x="189"/>
        <item x="396"/>
        <item x="472"/>
        <item x="393"/>
        <item x="990"/>
        <item x="62"/>
        <item x="745"/>
        <item x="884"/>
        <item x="42"/>
        <item x="209"/>
        <item x="348"/>
        <item x="71"/>
        <item x="539"/>
        <item x="932"/>
        <item x="858"/>
        <item x="1136"/>
        <item x="971"/>
        <item x="859"/>
        <item x="1085"/>
        <item x="137"/>
        <item x="433"/>
        <item x="216"/>
        <item x="267"/>
        <item x="398"/>
        <item x="1322"/>
        <item x="692"/>
        <item x="1262"/>
        <item x="996"/>
        <item x="1128"/>
        <item x="269"/>
        <item x="614"/>
        <item x="456"/>
        <item x="473"/>
        <item x="658"/>
        <item x="816"/>
        <item x="824"/>
        <item x="1315"/>
        <item x="1176"/>
        <item x="724"/>
        <item x="519"/>
        <item x="409"/>
        <item x="983"/>
        <item x="989"/>
        <item x="719"/>
        <item x="555"/>
        <item x="405"/>
        <item x="621"/>
        <item x="681"/>
        <item x="506"/>
        <item x="1210"/>
        <item x="559"/>
        <item x="1168"/>
        <item x="712"/>
        <item x="587"/>
        <item x="647"/>
        <item x="917"/>
        <item x="758"/>
        <item x="441"/>
        <item x="818"/>
        <item x="620"/>
        <item x="1126"/>
        <item x="495"/>
        <item x="979"/>
        <item x="505"/>
        <item x="680"/>
        <item x="486"/>
        <item x="500"/>
        <item x="1047"/>
        <item x="1102"/>
        <item x="713"/>
        <item x="896"/>
        <item x="936"/>
        <item x="1186"/>
        <item x="591"/>
        <item x="821"/>
        <item x="453"/>
        <item x="357"/>
        <item x="750"/>
        <item x="452"/>
        <item x="1042"/>
        <item x="337"/>
        <item x="387"/>
        <item x="644"/>
        <item x="1203"/>
        <item x="1276"/>
        <item x="1278"/>
        <item x="347"/>
        <item x="545"/>
        <item x="493"/>
        <item x="642"/>
        <item x="1055"/>
        <item x="52"/>
        <item x="828"/>
        <item x="204"/>
        <item x="1040"/>
        <item x="1084"/>
        <item x="1183"/>
        <item x="1041"/>
        <item x="504"/>
        <item x="1104"/>
        <item x="697"/>
        <item x="184"/>
        <item x="148"/>
        <item x="144"/>
        <item x="489"/>
        <item x="1021"/>
        <item x="343"/>
        <item x="602"/>
        <item x="358"/>
        <item x="256"/>
        <item x="583"/>
        <item x="246"/>
        <item x="521"/>
        <item x="723"/>
        <item x="918"/>
        <item x="788"/>
        <item x="1109"/>
        <item x="1147"/>
        <item x="1115"/>
        <item x="196"/>
        <item x="418"/>
        <item x="162"/>
        <item x="1119"/>
        <item x="1144"/>
        <item x="190"/>
        <item x="303"/>
        <item x="866"/>
        <item x="1207"/>
        <item x="1045"/>
        <item x="660"/>
        <item x="648"/>
        <item x="649"/>
        <item x="964"/>
        <item x="613"/>
        <item x="747"/>
        <item x="1197"/>
        <item x="634"/>
        <item x="449"/>
        <item x="1103"/>
        <item x="1158"/>
        <item x="1226"/>
        <item x="183"/>
        <item x="182"/>
        <item x="105"/>
        <item x="839"/>
        <item x="1208"/>
        <item x="1285"/>
        <item x="791"/>
        <item x="124"/>
        <item x="371"/>
        <item x="1327"/>
        <item x="507"/>
        <item x="764"/>
        <item x="822"/>
        <item x="612"/>
        <item x="320"/>
        <item x="276"/>
        <item x="1059"/>
        <item x="753"/>
        <item x="1030"/>
        <item x="811"/>
        <item x="985"/>
        <item x="151"/>
        <item x="690"/>
        <item x="1067"/>
        <item x="1024"/>
        <item x="1238"/>
        <item x="331"/>
        <item x="1163"/>
        <item x="522"/>
        <item x="903"/>
        <item x="1254"/>
        <item x="120"/>
        <item x="181"/>
        <item x="242"/>
        <item x="241"/>
        <item x="243"/>
        <item x="372"/>
        <item x="167"/>
        <item x="192"/>
        <item x="263"/>
        <item x="492"/>
        <item x="1050"/>
        <item x="317"/>
        <item x="1306"/>
        <item x="478"/>
        <item x="475"/>
        <item x="477"/>
        <item x="480"/>
        <item x="869"/>
        <item x="479"/>
        <item x="483"/>
        <item x="476"/>
        <item x="474"/>
        <item x="870"/>
        <item x="827"/>
        <item x="654"/>
        <item x="1200"/>
        <item x="1256"/>
        <item x="677"/>
        <item x="1006"/>
        <item x="1073"/>
        <item x="239"/>
        <item x="608"/>
        <item x="344"/>
        <item x="374"/>
        <item x="998"/>
        <item x="457"/>
        <item x="595"/>
        <item x="214"/>
        <item x="226"/>
        <item x="609"/>
        <item x="342"/>
        <item x="458"/>
        <item x="1187"/>
        <item x="1048"/>
        <item x="109"/>
        <item x="421"/>
        <item x="1078"/>
        <item x="1334"/>
        <item x="467"/>
        <item x="808"/>
        <item x="234"/>
        <item x="1303"/>
        <item x="807"/>
        <item x="593"/>
        <item x="569"/>
        <item x="1152"/>
        <item x="966"/>
        <item x="696"/>
        <item x="316"/>
        <item x="901"/>
        <item x="1066"/>
        <item x="1090"/>
        <item x="414"/>
        <item x="1161"/>
        <item x="526"/>
        <item x="534"/>
        <item x="1169"/>
        <item x="1277"/>
        <item x="338"/>
        <item x="1145"/>
        <item x="465"/>
        <item x="876"/>
        <item x="1323"/>
        <item x="789"/>
        <item x="1123"/>
        <item x="1036"/>
        <item x="980"/>
        <item x="938"/>
        <item x="1282"/>
        <item x="1309"/>
        <item x="1026"/>
        <item x="710"/>
        <item x="157"/>
        <item x="1137"/>
        <item x="819"/>
        <item x="676"/>
        <item x="567"/>
        <item x="255"/>
        <item x="701"/>
        <item x="1127"/>
        <item x="752"/>
        <item x="663"/>
        <item x="846"/>
        <item x="575"/>
        <item x="651"/>
        <item x="80"/>
        <item x="746"/>
        <item x="740"/>
        <item x="568"/>
        <item x="91"/>
        <item x="518"/>
        <item x="237"/>
        <item x="494"/>
        <item x="662"/>
        <item x="437"/>
        <item x="383"/>
        <item x="806"/>
        <item x="1035"/>
        <item x="1228"/>
        <item x="909"/>
        <item x="857"/>
        <item x="1064"/>
        <item x="1088"/>
        <item x="1016"/>
        <item x="977"/>
        <item x="792"/>
        <item x="1142"/>
        <item x="1245"/>
        <item x="1139"/>
        <item x="628"/>
        <item x="756"/>
        <item x="607"/>
        <item x="1241"/>
        <item x="523"/>
        <item x="639"/>
        <item x="426"/>
        <item x="339"/>
        <item x="1167"/>
        <item x="1072"/>
        <item x="525"/>
        <item x="1218"/>
        <item x="217"/>
        <item x="169"/>
        <item x="117"/>
        <item x="844"/>
        <item x="1005"/>
        <item x="683"/>
        <item x="1018"/>
        <item x="1087"/>
        <item x="926"/>
        <item x="707"/>
        <item x="379"/>
        <item x="976"/>
        <item x="927"/>
        <item x="1296"/>
        <item x="1266"/>
        <item x="513"/>
        <item x="272"/>
        <item x="257"/>
        <item x="258"/>
        <item x="259"/>
        <item x="281"/>
        <item x="282"/>
        <item x="284"/>
        <item x="279"/>
        <item x="283"/>
        <item x="280"/>
        <item x="471"/>
        <item x="469"/>
        <item x="470"/>
        <item x="1096"/>
        <item x="934"/>
        <item x="459"/>
        <item x="14"/>
        <item x="15"/>
        <item x="94"/>
        <item x="51"/>
        <item x="346"/>
        <item x="81"/>
        <item x="59"/>
        <item x="1049"/>
        <item x="1101"/>
        <item x="941"/>
        <item x="1159"/>
        <item x="1271"/>
        <item x="451"/>
        <item x="1246"/>
        <item x="893"/>
        <item x="670"/>
        <item x="798"/>
        <item x="596"/>
        <item x="366"/>
        <item x="369"/>
        <item x="911"/>
        <item x="914"/>
        <item x="1185"/>
        <item x="1135"/>
        <item x="420"/>
        <item x="538"/>
        <item x="1116"/>
        <item x="1140"/>
        <item x="1182"/>
        <item x="1336"/>
        <item x="1004"/>
        <item x="318"/>
        <item x="937"/>
        <item x="294"/>
        <item x="1025"/>
        <item x="695"/>
        <item x="1288"/>
        <item x="1268"/>
        <item x="1302"/>
        <item x="1308"/>
        <item x="1204"/>
        <item x="1331"/>
        <item x="943"/>
        <item x="913"/>
        <item x="605"/>
        <item x="944"/>
        <item x="780"/>
        <item x="950"/>
        <item x="1196"/>
        <item x="532"/>
        <item x="1164"/>
        <item x="455"/>
        <item x="997"/>
        <item x="721"/>
        <item x="1075"/>
        <item x="1279"/>
        <item x="973"/>
        <item x="1157"/>
        <item x="974"/>
        <item x="1227"/>
        <item x="832"/>
        <item x="1151"/>
        <item x="939"/>
        <item x="502"/>
        <item x="1260"/>
        <item x="1130"/>
        <item x="1051"/>
        <item x="1230"/>
        <item x="845"/>
        <item x="1314"/>
        <item x="736"/>
        <item x="434"/>
        <item x="208"/>
        <item x="598"/>
        <item x="702"/>
        <item x="673"/>
        <item x="1166"/>
        <item x="1110"/>
        <item x="751"/>
        <item x="959"/>
        <item x="960"/>
        <item x="411"/>
        <item x="1011"/>
        <item x="1112"/>
        <item x="1132"/>
        <item x="898"/>
        <item x="1020"/>
        <item x="1199"/>
        <item x="112"/>
        <item x="900"/>
        <item x="686"/>
        <item x="993"/>
        <item x="1321"/>
        <item x="925"/>
        <item x="635"/>
        <item x="987"/>
        <item x="530"/>
        <item x="1198"/>
        <item x="1222"/>
        <item x="924"/>
        <item x="438"/>
        <item x="1247"/>
        <item x="163"/>
        <item x="83"/>
        <item x="270"/>
        <item x="448"/>
        <item x="439"/>
        <item x="373"/>
        <item x="327"/>
        <item x="240"/>
        <item x="142"/>
        <item x="90"/>
        <item x="404"/>
        <item x="213"/>
        <item x="561"/>
        <item x="311"/>
        <item x="444"/>
        <item x="1138"/>
        <item x="1013"/>
        <item x="1121"/>
        <item x="988"/>
        <item x="1329"/>
        <item x="1291"/>
        <item x="1324"/>
        <item x="888"/>
        <item x="1213"/>
        <item x="626"/>
        <item x="1252"/>
        <item x="394"/>
        <item x="1219"/>
        <item x="715"/>
        <item x="524"/>
        <item x="1031"/>
        <item x="894"/>
        <item x="1212"/>
        <item x="698"/>
        <item x="273"/>
        <item x="1283"/>
        <item x="207"/>
        <item x="153"/>
        <item x="155"/>
        <item x="23"/>
        <item x="22"/>
        <item x="330"/>
        <item x="154"/>
        <item x="260"/>
        <item x="197"/>
        <item x="249"/>
        <item x="261"/>
        <item x="1281"/>
        <item x="902"/>
        <item x="110"/>
        <item x="152"/>
        <item x="193"/>
        <item x="156"/>
        <item x="705"/>
        <item x="292"/>
        <item x="21"/>
        <item x="961"/>
        <item x="826"/>
        <item x="170"/>
        <item x="969"/>
        <item x="171"/>
        <item x="885"/>
        <item x="836"/>
        <item x="897"/>
        <item x="354"/>
        <item x="805"/>
        <item x="735"/>
        <item x="1149"/>
        <item x="315"/>
        <item x="672"/>
        <item x="717"/>
        <item x="783"/>
        <item x="482"/>
        <item x="481"/>
        <item x="1319"/>
        <item x="842"/>
        <item x="737"/>
        <item x="855"/>
        <item x="1191"/>
        <item x="1062"/>
        <item x="1332"/>
        <item x="1108"/>
        <item x="1224"/>
        <item x="1000"/>
        <item x="1054"/>
        <item x="403"/>
        <item x="353"/>
        <item x="739"/>
        <item x="55"/>
        <item x="56"/>
        <item x="640"/>
        <item x="1320"/>
        <item x="174"/>
        <item x="175"/>
        <item x="173"/>
        <item x="73"/>
        <item x="454"/>
        <item x="619"/>
        <item x="127"/>
        <item x="128"/>
        <item x="570"/>
        <item x="548"/>
        <item x="547"/>
        <item x="445"/>
        <item x="1272"/>
        <item x="35"/>
        <item x="34"/>
        <item x="33"/>
        <item x="32"/>
        <item x="363"/>
        <item x="933"/>
        <item x="653"/>
        <item x="417"/>
        <item x="838"/>
        <item x="203"/>
        <item x="558"/>
        <item x="141"/>
        <item x="430"/>
        <item x="770"/>
        <item x="557"/>
        <item x="579"/>
        <item x="580"/>
        <item x="139"/>
        <item x="140"/>
        <item x="309"/>
        <item x="310"/>
        <item x="308"/>
        <item x="1060"/>
        <item x="498"/>
        <item x="85"/>
        <item x="149"/>
        <item x="150"/>
        <item x="356"/>
        <item x="1215"/>
        <item x="1258"/>
        <item x="370"/>
        <item x="275"/>
        <item x="1092"/>
        <item x="392"/>
        <item x="606"/>
        <item x="298"/>
        <item x="367"/>
        <item x="949"/>
        <item x="201"/>
        <item x="206"/>
        <item x="718"/>
        <item x="622"/>
        <item x="887"/>
        <item x="771"/>
        <item x="769"/>
        <item x="829"/>
        <item x="722"/>
        <item x="804"/>
        <item x="691"/>
        <item x="1335"/>
        <item x="700"/>
        <item x="877"/>
        <item x="873"/>
        <item x="527"/>
        <item x="779"/>
        <item x="1225"/>
        <item x="848"/>
        <item x="881"/>
        <item x="766"/>
        <item x="730"/>
        <item x="336"/>
        <item x="130"/>
        <item x="542"/>
        <item x="872"/>
        <item x="978"/>
        <item x="462"/>
        <item x="825"/>
        <item x="562"/>
        <item x="360"/>
        <item x="202"/>
        <item x="302"/>
        <item x="126"/>
        <item x="793"/>
        <item x="867"/>
        <item x="563"/>
        <item x="1033"/>
        <item x="694"/>
        <item x="463"/>
        <item x="36"/>
        <item x="512"/>
        <item x="92"/>
        <item x="313"/>
        <item x="1236"/>
        <item x="351"/>
        <item x="11"/>
        <item x="1154"/>
        <item x="603"/>
        <item x="831"/>
        <item x="540"/>
        <item x="541"/>
        <item x="1195"/>
        <item x="1259"/>
        <item x="1058"/>
        <item x="671"/>
        <item x="517"/>
        <item x="1275"/>
        <item x="1289"/>
        <item x="508"/>
        <item x="650"/>
        <item x="295"/>
        <item x="450"/>
        <item x="852"/>
        <item x="319"/>
        <item x="659"/>
        <item x="576"/>
        <item x="1122"/>
        <item x="945"/>
        <item x="380"/>
        <item x="915"/>
        <item x="1257"/>
        <item x="321"/>
        <item x="864"/>
        <item x="759"/>
        <item x="312"/>
        <item x="1155"/>
        <item x="734"/>
        <item x="908"/>
        <item x="931"/>
        <item x="981"/>
        <item x="415"/>
        <item x="675"/>
        <item x="161"/>
        <item x="823"/>
        <item x="703"/>
        <item x="82"/>
        <item x="116"/>
        <item x="368"/>
        <item x="578"/>
        <item x="345"/>
        <item x="166"/>
        <item x="335"/>
        <item x="381"/>
        <item x="611"/>
        <item x="930"/>
        <item x="125"/>
        <item x="1012"/>
        <item x="714"/>
        <item x="632"/>
        <item x="954"/>
        <item x="1192"/>
        <item x="516"/>
        <item x="431"/>
        <item x="1221"/>
        <item x="1129"/>
        <item x="1094"/>
        <item x="1107"/>
        <item x="301"/>
        <item x="361"/>
        <item x="689"/>
        <item x="687"/>
        <item x="688"/>
        <item x="1008"/>
        <item x="1009"/>
        <item x="221"/>
        <item x="1010"/>
        <item x="222"/>
        <item x="1007"/>
        <item x="220"/>
        <item x="60"/>
        <item x="86"/>
        <item x="762"/>
        <item x="775"/>
        <item x="514"/>
        <item x="728"/>
        <item x="1193"/>
        <item x="760"/>
        <item x="528"/>
        <item x="1063"/>
        <item x="962"/>
        <item x="590"/>
        <item x="131"/>
        <item x="67"/>
        <item x="384"/>
        <item x="168"/>
        <item x="1190"/>
        <item x="332"/>
        <item x="386"/>
        <item x="362"/>
        <item x="147"/>
        <item x="215"/>
        <item x="107"/>
        <item x="399"/>
        <item x="400"/>
        <item x="401"/>
        <item x="861"/>
        <item x="862"/>
        <item x="108"/>
        <item x="106"/>
        <item x="6"/>
        <item x="8"/>
        <item x="7"/>
        <item x="9"/>
        <item x="536"/>
        <item x="535"/>
        <item x="537"/>
        <item x="98"/>
        <item x="97"/>
        <item x="99"/>
        <item x="211"/>
        <item x="210"/>
        <item x="212"/>
        <item x="159"/>
        <item x="158"/>
        <item x="160"/>
        <item x="970"/>
        <item x="1264"/>
        <item x="999"/>
        <item x="1211"/>
        <item x="1316"/>
        <item x="271"/>
        <item x="490"/>
        <item x="922"/>
        <item x="1065"/>
        <item x="699"/>
        <item x="1068"/>
        <item x="627"/>
        <item x="623"/>
        <item x="1263"/>
        <item x="741"/>
        <item x="1312"/>
        <item x="830"/>
        <item x="624"/>
        <item x="682"/>
        <item x="1037"/>
        <item x="1077"/>
        <item x="1240"/>
        <item x="749"/>
        <item x="1083"/>
        <item x="1248"/>
        <item x="777"/>
        <item x="571"/>
        <item x="572"/>
        <item x="573"/>
        <item x="574"/>
        <item x="817"/>
        <item x="497"/>
        <item x="324"/>
        <item x="325"/>
        <item x="164"/>
        <item x="29"/>
        <item x="30"/>
        <item x="684"/>
        <item x="1175"/>
        <item x="1173"/>
        <item x="1174"/>
        <item x="287"/>
        <item x="285"/>
        <item x="288"/>
        <item x="289"/>
        <item x="286"/>
        <item x="290"/>
        <item x="87"/>
        <item x="248"/>
        <item x="247"/>
        <item x="501"/>
        <item x="191"/>
        <item x="661"/>
        <item x="549"/>
        <item x="165"/>
        <item x="1150"/>
        <item x="121"/>
        <item x="12"/>
        <item x="277"/>
        <item x="13"/>
        <item x="88"/>
        <item x="61"/>
        <item x="16"/>
        <item x="95"/>
        <item x="238"/>
        <item x="176"/>
        <item x="78"/>
        <item x="76"/>
        <item x="69"/>
        <item x="77"/>
        <item x="75"/>
        <item x="74"/>
        <item x="1086"/>
        <item x="1265"/>
        <item x="551"/>
        <item x="96"/>
        <item x="100"/>
        <item x="43"/>
        <item x="1170"/>
        <item x="1220"/>
        <item x="1234"/>
        <item x="655"/>
        <item x="1325"/>
        <item x="1095"/>
        <item x="334"/>
        <item x="850"/>
        <item x="1089"/>
        <item x="1076"/>
        <item x="946"/>
        <item x="1046"/>
        <item x="440"/>
        <item x="967"/>
        <item x="767"/>
        <item x="865"/>
        <item x="1120"/>
        <item x="610"/>
        <item x="1179"/>
        <item x="854"/>
        <item x="947"/>
        <item x="1093"/>
        <item x="531"/>
        <item x="592"/>
        <item x="664"/>
        <item x="963"/>
        <item x="604"/>
        <item x="533"/>
        <item x="200"/>
        <item x="899"/>
        <item x="556"/>
        <item x="868"/>
        <item x="1242"/>
        <item x="953"/>
        <item x="840"/>
        <item x="782"/>
        <item x="890"/>
        <item x="883"/>
        <item x="882"/>
        <item x="223"/>
        <item x="1038"/>
        <item x="871"/>
        <item x="1111"/>
        <item x="833"/>
        <item x="118"/>
        <item x="834"/>
        <item x="487"/>
        <item x="729"/>
        <item x="1299"/>
        <item x="847"/>
        <item x="586"/>
        <item x="800"/>
        <item x="560"/>
        <item x="641"/>
        <item x="801"/>
        <item x="951"/>
        <item x="1118"/>
        <item x="329"/>
        <item x="912"/>
        <item x="1105"/>
        <item x="761"/>
        <item x="935"/>
        <item x="93"/>
        <item x="1125"/>
        <item x="1261"/>
        <item x="1044"/>
        <item x="1043"/>
        <item x="773"/>
        <item x="892"/>
        <item x="198"/>
        <item x="975"/>
        <item x="790"/>
        <item x="429"/>
        <item x="919"/>
        <item x="1280"/>
        <item x="543"/>
        <item x="785"/>
        <item x="1178"/>
        <item x="763"/>
        <item x="584"/>
        <item x="781"/>
        <item x="1143"/>
        <item x="1274"/>
        <item x="1311"/>
        <item x="1298"/>
        <item x="585"/>
        <item x="768"/>
        <item x="1070"/>
        <item x="982"/>
        <item x="1100"/>
        <item x="1053"/>
        <item x="436"/>
        <item x="407"/>
        <item x="406"/>
        <item x="636"/>
        <item x="1091"/>
        <item x="1184"/>
        <item x="390"/>
        <item x="921"/>
        <item x="402"/>
        <item x="225"/>
        <item x="236"/>
        <item x="224"/>
        <item x="72"/>
        <item x="101"/>
        <item x="138"/>
        <item x="37"/>
        <item x="410"/>
        <item x="18"/>
        <item x="50"/>
        <item x="27"/>
        <item x="326"/>
        <item x="244"/>
        <item x="245"/>
        <item x="45"/>
        <item x="19"/>
        <item x="20"/>
        <item x="1003"/>
        <item x="1284"/>
        <item x="322"/>
        <item x="323"/>
        <item x="643"/>
        <item x="693"/>
        <item x="601"/>
        <item x="986"/>
        <item x="1023"/>
        <item x="395"/>
        <item x="743"/>
        <item x="814"/>
        <item x="134"/>
        <item x="515"/>
        <item x="133"/>
        <item x="355"/>
        <item x="994"/>
        <item x="328"/>
        <item x="656"/>
        <item x="423"/>
        <item x="132"/>
        <item x="706"/>
        <item x="674"/>
        <item x="1229"/>
        <item x="942"/>
        <item x="564"/>
        <item x="382"/>
        <item x="385"/>
        <item x="637"/>
        <item x="657"/>
        <item x="1326"/>
        <item x="803"/>
        <item x="1097"/>
        <item x="923"/>
        <item x="616"/>
        <item x="615"/>
        <item x="972"/>
        <item x="278"/>
        <item x="1243"/>
        <item x="1029"/>
        <item x="1209"/>
        <item x="726"/>
        <item x="727"/>
        <item x="709"/>
        <item x="708"/>
        <item x="597"/>
        <item x="1081"/>
        <item x="378"/>
        <item x="1290"/>
        <item x="1202"/>
        <item x="230"/>
        <item x="231"/>
        <item x="228"/>
        <item x="389"/>
        <item x="388"/>
        <item x="232"/>
        <item x="227"/>
        <item x="447"/>
        <item x="599"/>
        <item x="1015"/>
        <item x="1014"/>
        <item x="797"/>
        <item x="794"/>
        <item x="796"/>
        <item x="229"/>
        <item x="795"/>
        <item x="812"/>
        <item x="446"/>
        <item x="813"/>
        <item x="600"/>
        <item x="984"/>
        <item x="352"/>
        <item x="725"/>
        <item x="851"/>
        <item x="466"/>
        <item x="1171"/>
        <item x="1071"/>
        <item x="992"/>
        <item x="219"/>
        <item x="66"/>
        <item x="774"/>
        <item x="1330"/>
        <item x="1300"/>
        <item x="875"/>
        <item x="995"/>
        <item x="1181"/>
        <item x="1293"/>
        <item x="1205"/>
        <item x="1061"/>
        <item x="955"/>
        <item x="1180"/>
        <item x="1286"/>
        <item x="427"/>
        <item x="205"/>
        <item x="496"/>
        <item x="1310"/>
        <item x="428"/>
        <item x="38"/>
        <item x="784"/>
        <item x="920"/>
        <item x="1148"/>
        <item x="1295"/>
        <item x="1294"/>
        <item x="1304"/>
        <item x="314"/>
        <item x="742"/>
        <item x="554"/>
        <item x="511"/>
        <item x="488"/>
        <item x="910"/>
        <item x="254"/>
        <item x="835"/>
        <item x="778"/>
        <item x="340"/>
        <item x="79"/>
        <item x="416"/>
        <item x="491"/>
        <item x="582"/>
        <item x="799"/>
        <item x="679"/>
        <item x="145"/>
        <item x="646"/>
        <item x="895"/>
        <item x="84"/>
        <item x="195"/>
        <item x="300"/>
        <item x="886"/>
        <item x="443"/>
        <item x="638"/>
        <item x="546"/>
        <item x="991"/>
        <item x="194"/>
        <item x="442"/>
        <item x="468"/>
        <item x="1244"/>
        <item x="809"/>
        <item x="1027"/>
        <item x="810"/>
        <item x="1028"/>
        <item x="1194"/>
        <item x="1249"/>
        <item t="default"/>
      </items>
      <autoSortScope>
        <pivotArea dataOnly="0" outline="0" fieldPosition="0">
          <references count="1">
            <reference field="4294967294" count="1" selected="0">
              <x v="0"/>
            </reference>
          </references>
        </pivotArea>
      </autoSortScope>
    </pivotField>
    <pivotField showAll="0"/>
    <pivotField showAll="0">
      <items count="10">
        <item x="8"/>
        <item x="2"/>
        <item x="0"/>
        <item x="7"/>
        <item x="1"/>
        <item x="6"/>
        <item x="3"/>
        <item x="5"/>
        <item x="4"/>
        <item t="default"/>
      </items>
    </pivotField>
    <pivotField showAll="0"/>
    <pivotField showAll="0"/>
    <pivotField numFmtId="9" showAll="0"/>
    <pivotField dataField="1"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numFmtId="164" showAll="0"/>
    <pivotField showAll="0"/>
    <pivotField numFmtId="164" showAll="0"/>
    <pivotField showAll="0"/>
  </pivotFields>
  <rowFields count="1">
    <field x="1"/>
  </rowFields>
  <rowItems count="6">
    <i>
      <x v="1143"/>
    </i>
    <i>
      <x v="1002"/>
    </i>
    <i>
      <x v="82"/>
    </i>
    <i>
      <x v="1141"/>
    </i>
    <i>
      <x v="567"/>
    </i>
    <i>
      <x v="826"/>
    </i>
  </rowItems>
  <colItems count="1">
    <i/>
  </colItems>
  <dataFields count="1">
    <dataField name="Average Rating" fld="7" subtotal="max" baseField="1" baseItem="0" numFmtId="165"/>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C287F3-E606-4F67-953E-EA322B058B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B4:D14" firstHeaderRow="0" firstDataRow="1" firstDataCol="1"/>
  <pivotFields count="15">
    <pivotField showAll="0"/>
    <pivotField showAll="0"/>
    <pivotField showAll="0"/>
    <pivotField axis="axisRow" showAll="0">
      <items count="10">
        <item x="8"/>
        <item x="2"/>
        <item x="0"/>
        <item x="7"/>
        <item x="1"/>
        <item x="6"/>
        <item x="3"/>
        <item x="5"/>
        <item x="4"/>
        <item t="default"/>
      </items>
    </pivotField>
    <pivotField dataField="1" showAll="0"/>
    <pivotField dataField="1"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numFmtId="164" showAll="0"/>
    <pivotField showAll="0"/>
    <pivotField numFmtId="164"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3" baseItem="0"/>
    <dataField name="Average of discounted_price" fld="4" subtotal="average" baseField="3" baseItem="0"/>
  </dataFields>
  <formats count="2">
    <format dxfId="4">
      <pivotArea collapsedLevelsAreSubtotals="1" fieldPosition="0">
        <references count="1">
          <reference field="3" count="0"/>
        </references>
      </pivotArea>
    </format>
    <format dxfId="3">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AED971-5D51-4E24-8D79-88A429BA0E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atings">
  <location ref="B4:C31" firstHeaderRow="1" firstDataRow="1" firstDataCol="1"/>
  <pivotFields count="15">
    <pivotField showAll="0"/>
    <pivotField dataField="1" showAll="0"/>
    <pivotField showAll="0"/>
    <pivotField showAll="0">
      <items count="10">
        <item x="8"/>
        <item x="2"/>
        <item x="0"/>
        <item x="7"/>
        <item x="1"/>
        <item x="6"/>
        <item x="3"/>
        <item x="5"/>
        <item x="4"/>
        <item t="default"/>
      </items>
    </pivotField>
    <pivotField showAll="0"/>
    <pivotField showAll="0"/>
    <pivotField numFmtId="9" showAll="0"/>
    <pivotField axis="axisRow" numFmtId="165" showAll="0">
      <items count="29">
        <item x="25"/>
        <item x="24"/>
        <item x="23"/>
        <item x="22"/>
        <item x="21"/>
        <item x="18"/>
        <item x="16"/>
        <item x="19"/>
        <item x="14"/>
        <item x="13"/>
        <item x="9"/>
        <item x="11"/>
        <item x="8"/>
        <item x="4"/>
        <item x="6"/>
        <item m="1" x="27"/>
        <item x="7"/>
        <item x="1"/>
        <item x="5"/>
        <item x="2"/>
        <item x="0"/>
        <item x="3"/>
        <item x="12"/>
        <item x="15"/>
        <item x="10"/>
        <item x="20"/>
        <item m="1" x="26"/>
        <item x="17"/>
        <item t="default"/>
      </items>
    </pivotField>
    <pivotField showAll="0"/>
    <pivotField numFmtId="9" showAll="0"/>
    <pivotField showAll="0"/>
    <pivotField numFmtId="164" showAll="0"/>
    <pivotField showAll="0"/>
    <pivotField numFmtId="164" showAll="0"/>
    <pivotField showAll="0"/>
  </pivotFields>
  <rowFields count="1">
    <field x="7"/>
  </rowFields>
  <rowItems count="27">
    <i>
      <x/>
    </i>
    <i>
      <x v="1"/>
    </i>
    <i>
      <x v="2"/>
    </i>
    <i>
      <x v="3"/>
    </i>
    <i>
      <x v="4"/>
    </i>
    <i>
      <x v="5"/>
    </i>
    <i>
      <x v="6"/>
    </i>
    <i>
      <x v="7"/>
    </i>
    <i>
      <x v="8"/>
    </i>
    <i>
      <x v="9"/>
    </i>
    <i>
      <x v="10"/>
    </i>
    <i>
      <x v="11"/>
    </i>
    <i>
      <x v="12"/>
    </i>
    <i>
      <x v="13"/>
    </i>
    <i>
      <x v="14"/>
    </i>
    <i>
      <x v="16"/>
    </i>
    <i>
      <x v="17"/>
    </i>
    <i>
      <x v="18"/>
    </i>
    <i>
      <x v="19"/>
    </i>
    <i>
      <x v="20"/>
    </i>
    <i>
      <x v="21"/>
    </i>
    <i>
      <x v="22"/>
    </i>
    <i>
      <x v="23"/>
    </i>
    <i>
      <x v="24"/>
    </i>
    <i>
      <x v="25"/>
    </i>
    <i>
      <x v="27"/>
    </i>
    <i t="grand">
      <x/>
    </i>
  </rowItems>
  <colItems count="1">
    <i/>
  </colItems>
  <dataFields count="1">
    <dataField name="Count of product_name" fld="1" subtotal="count" baseField="0" baseItem="0" numFmtId="164"/>
  </dataFields>
  <formats count="1">
    <format dxfId="1">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A19545-D26B-4B1F-9140-1EAC1002DEB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B4:C14" firstHeaderRow="1" firstDataRow="1" firstDataCol="1"/>
  <pivotFields count="15">
    <pivotField showAll="0"/>
    <pivotField showAll="0"/>
    <pivotField showAll="0"/>
    <pivotField axis="axisRow" showAll="0">
      <items count="10">
        <item x="8"/>
        <item x="2"/>
        <item x="0"/>
        <item x="7"/>
        <item x="1"/>
        <item x="6"/>
        <item x="3"/>
        <item x="5"/>
        <item x="4"/>
        <item t="default"/>
      </items>
    </pivotField>
    <pivotField showAll="0"/>
    <pivotField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dataField="1" numFmtId="164" showAll="0"/>
    <pivotField showAll="0"/>
    <pivotField numFmtId="164" showAll="0"/>
    <pivotField showAll="0"/>
  </pivotFields>
  <rowFields count="1">
    <field x="3"/>
  </rowFields>
  <rowItems count="10">
    <i>
      <x/>
    </i>
    <i>
      <x v="1"/>
    </i>
    <i>
      <x v="2"/>
    </i>
    <i>
      <x v="3"/>
    </i>
    <i>
      <x v="4"/>
    </i>
    <i>
      <x v="5"/>
    </i>
    <i>
      <x v="6"/>
    </i>
    <i>
      <x v="7"/>
    </i>
    <i>
      <x v="8"/>
    </i>
    <i t="grand">
      <x/>
    </i>
  </rowItems>
  <colItems count="1">
    <i/>
  </colItems>
  <dataFields count="1">
    <dataField name="Total of Potential Revenue"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C144F5-BD36-4ED4-8248-7E8E78F21F2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Bucket">
  <location ref="B5:C9" firstHeaderRow="1" firstDataRow="1" firstDataCol="1"/>
  <pivotFields count="15">
    <pivotField showAll="0"/>
    <pivotField dataField="1" showAll="0"/>
    <pivotField showAll="0"/>
    <pivotField showAll="0">
      <items count="10">
        <item x="8"/>
        <item x="2"/>
        <item x="0"/>
        <item x="7"/>
        <item x="1"/>
        <item x="6"/>
        <item x="3"/>
        <item x="5"/>
        <item x="4"/>
        <item t="default"/>
      </items>
    </pivotField>
    <pivotField showAll="0"/>
    <pivotField showAll="0"/>
    <pivotField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numFmtId="164" showAll="0"/>
    <pivotField axis="axisRow" showAll="0">
      <items count="4">
        <item x="0"/>
        <item x="2"/>
        <item x="1"/>
        <item t="default"/>
      </items>
    </pivotField>
    <pivotField numFmtId="164" showAll="0"/>
    <pivotField showAll="0"/>
  </pivotFields>
  <rowFields count="1">
    <field x="12"/>
  </rowFields>
  <rowItems count="4">
    <i>
      <x/>
    </i>
    <i>
      <x v="1"/>
    </i>
    <i>
      <x v="2"/>
    </i>
    <i t="grand">
      <x/>
    </i>
  </rowItems>
  <colItems count="1">
    <i/>
  </colItems>
  <dataFields count="1">
    <dataField name="No. of Unique Products" fld="1" subtotal="count" baseField="0" baseItem="0" numFmtId="164"/>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063A94-4510-4111-9206-DA07B95582E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B4:C14" firstHeaderRow="1" firstDataRow="1" firstDataCol="1"/>
  <pivotFields count="15">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numFmtId="165" showAll="0">
      <items count="29">
        <item x="25"/>
        <item x="24"/>
        <item x="23"/>
        <item x="22"/>
        <item x="21"/>
        <item x="18"/>
        <item x="16"/>
        <item x="19"/>
        <item x="14"/>
        <item x="13"/>
        <item x="9"/>
        <item x="11"/>
        <item x="8"/>
        <item x="4"/>
        <item x="6"/>
        <item m="1" x="27"/>
        <item x="7"/>
        <item x="17"/>
        <item m="1" x="26"/>
        <item x="1"/>
        <item x="5"/>
        <item x="2"/>
        <item x="0"/>
        <item x="3"/>
        <item x="12"/>
        <item x="15"/>
        <item x="10"/>
        <item x="20"/>
        <item t="default"/>
      </items>
    </pivotField>
    <pivotField showAll="0"/>
    <pivotField numFmtId="9" showAll="0"/>
    <pivotField showAll="0"/>
    <pivotField numFmtId="164" showAll="0"/>
    <pivotField showAll="0"/>
    <pivotField numFmtId="164" showAll="0"/>
    <pivotField showAll="0"/>
  </pivotFields>
  <rowFields count="1">
    <field x="3"/>
  </rowFields>
  <rowItems count="10">
    <i>
      <x v="1"/>
    </i>
    <i>
      <x v="2"/>
    </i>
    <i>
      <x v="4"/>
    </i>
    <i>
      <x v="7"/>
    </i>
    <i>
      <x v="6"/>
    </i>
    <i>
      <x v="5"/>
    </i>
    <i>
      <x v="3"/>
    </i>
    <i>
      <x/>
    </i>
    <i>
      <x v="8"/>
    </i>
    <i t="grand">
      <x/>
    </i>
  </rowItems>
  <colItems count="1">
    <i/>
  </colItems>
  <dataFields count="1">
    <dataField name="Highest Discount %" fld="6" subtotal="max"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AC97D684-E880-423F-AA08-03471A5B58CD}" sourceName="main_category">
  <pivotTables>
    <pivotTable tabId="6" name="PivotTable3"/>
    <pivotTable tabId="8" name="PivotTable4"/>
    <pivotTable tabId="9" name="PivotTable6"/>
    <pivotTable tabId="11" name="PivotTable1"/>
    <pivotTable tabId="10" name="PivotTable2"/>
    <pivotTable tabId="14" name="PivotTable5"/>
    <pivotTable tabId="15" name="PivotTable7"/>
    <pivotTable tabId="16" name="PivotTable9"/>
    <pivotTable tabId="19" name="PivotTable17"/>
  </pivotTables>
  <data>
    <tabular pivotCacheId="1332280559">
      <items count="9">
        <i x="8" s="1"/>
        <i x="2" s="1"/>
        <i x="0" s="1"/>
        <i x="7" s="1"/>
        <i x="1" s="1"/>
        <i x="6" s="1"/>
        <i x="3"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FCB3AAC-6F0B-4470-8B62-C849F943FD1A}" sourceName="rating">
  <pivotTables>
    <pivotTable tabId="6" name="PivotTable3"/>
    <pivotTable tabId="8" name="PivotTable4"/>
    <pivotTable tabId="9" name="PivotTable6"/>
    <pivotTable tabId="11" name="PivotTable1"/>
    <pivotTable tabId="10" name="PivotTable2"/>
    <pivotTable tabId="14" name="PivotTable5"/>
    <pivotTable tabId="15" name="PivotTable7"/>
    <pivotTable tabId="16" name="PivotTable9"/>
    <pivotTable tabId="19" name="PivotTable17"/>
  </pivotTables>
  <data>
    <tabular pivotCacheId="1332280559" sortOrder="descending">
      <items count="28">
        <i x="20" s="1"/>
        <i x="10" s="1"/>
        <i x="15" s="1"/>
        <i x="12" s="1"/>
        <i x="3" s="1"/>
        <i x="0" s="1"/>
        <i x="2" s="1"/>
        <i x="5" s="1"/>
        <i x="1" s="1"/>
        <i x="17" s="1"/>
        <i x="7" s="1"/>
        <i x="6" s="1"/>
        <i x="4" s="1"/>
        <i x="8" s="1"/>
        <i x="11" s="1"/>
        <i x="9" s="1"/>
        <i x="13" s="1"/>
        <i x="14" s="1"/>
        <i x="19" s="1"/>
        <i x="16" s="1"/>
        <i x="18" s="1"/>
        <i x="21" s="1"/>
        <i x="22" s="1"/>
        <i x="23" s="1"/>
        <i x="24" s="1"/>
        <i x="25" s="1"/>
        <i x="26" s="1" nd="1"/>
        <i x="2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xr10:uid="{BF46D8E1-B68D-483A-92DE-A42115DC33D7}" cache="Slicer_main_category" caption="main_category" style="SlicerStyleOther2" rowHeight="273050"/>
  <slicer name="rating" xr10:uid="{5ECCE174-4F6D-4A06-8FC2-005C3AB959CE}" cache="Slicer_rating" caption="rating" columnCount="4" style="SlicerStyleOther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A4330B-1666-44C3-B204-0936EB756772}" name="Table1" displayName="Table1" ref="A1:O1390" totalsRowShown="0">
  <autoFilter ref="A1:O1390" xr:uid="{ABA4330B-1666-44C3-B204-0936EB756772}"/>
  <sortState xmlns:xlrd2="http://schemas.microsoft.com/office/spreadsheetml/2017/richdata2" ref="A2:O1390">
    <sortCondition descending="1" ref="N2:N1390"/>
  </sortState>
  <tableColumns count="15">
    <tableColumn id="1" xr3:uid="{E606B8D4-465E-4DAF-973C-1BD9155DB063}" name="product_id"/>
    <tableColumn id="2" xr3:uid="{568CCA66-20BC-4BF4-AF35-8E0350FDEC9B}" name="product_name"/>
    <tableColumn id="3" xr3:uid="{0444D47A-AD19-4984-9E6A-E2A005A91C33}" name="category"/>
    <tableColumn id="11" xr3:uid="{C335B263-93D6-462A-9A33-C8147B51B3B1}" name="main_category" dataDxfId="19">
      <calculatedColumnFormula>LEFT(C2, FIND("|", C2 &amp; "|") - 1)</calculatedColumnFormula>
    </tableColumn>
    <tableColumn id="4" xr3:uid="{34734A51-2A68-42F5-B47E-470EB81FDDA8}" name="discounted_price" dataDxfId="18"/>
    <tableColumn id="5" xr3:uid="{0583432F-DD84-4D3F-87F5-BA3891AC029E}" name="actual_price" dataDxfId="17"/>
    <tableColumn id="6" xr3:uid="{73D8ECDD-352B-4ED0-9DDA-2AEF0FC90E0C}" name="discount_percentage" dataDxfId="16"/>
    <tableColumn id="7" xr3:uid="{A49513D8-94B3-4658-8D55-66F6F9B01A80}" name="rating" dataDxfId="15"/>
    <tableColumn id="8" xr3:uid="{50252976-7862-4524-A8DD-E64BF2BFA482}" name="rating_count" dataDxfId="14" dataCellStyle="Comma"/>
    <tableColumn id="9" xr3:uid="{73615737-830B-468C-938F-8D85A18DFCF6}" name="Calculated Discount %" dataDxfId="13" dataCellStyle="Percent">
      <calculatedColumnFormula>(Table1[[#This Row],[actual_price]]-Table1[[#This Row],[discounted_price]])/Table1[[#This Row],[actual_price]]</calculatedColumnFormula>
    </tableColumn>
    <tableColumn id="12" xr3:uid="{DFEEE759-37AB-4066-BD89-6161C679A15E}" name="discount 50% or more" dataDxfId="12" dataCellStyle="Percent">
      <calculatedColumnFormula>IF(Table1[[#This Row],[Calculated Discount %]] &gt;=50%, "Yes", "No")</calculatedColumnFormula>
    </tableColumn>
    <tableColumn id="13" xr3:uid="{B17A31C1-378D-45C9-95D7-E29D46A25477}" name="Potential Revenue" dataDxfId="11" dataCellStyle="Percent">
      <calculatedColumnFormula>Table1[[#This Row],[actual_price]]*Table1[[#This Row],[rating_count]]</calculatedColumnFormula>
    </tableColumn>
    <tableColumn id="14" xr3:uid="{734BFEAE-E826-462B-A4B5-BA7F3EDFB955}" name="Price Bucket" dataDxfId="10" dataCellStyle="Percent">
      <calculatedColumnFormula>IF(E2&lt;200, "&lt;₹200", IF(E2&lt;=500, "₹200–₹500", "&gt;₹500"))</calculatedColumnFormula>
    </tableColumn>
    <tableColumn id="15" xr3:uid="{12F39A9D-8F27-459B-8F1E-F6BC8F3D3403}" name="Combined Score" dataDxfId="9" dataCellStyle="Percent">
      <calculatedColumnFormula>Table1[[#This Row],[rating]]+(Table1[[#This Row],[rating_count]]/100)</calculatedColumnFormula>
    </tableColumn>
    <tableColumn id="10" xr3:uid="{DAA450E0-3D8A-476C-B8AC-1DC531A4D529}" name="user_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EBC7C69-6513-41B9-8F5E-AC6E7814D703}" name="Table3" displayName="Table3" ref="B4:C7" totalsRowShown="0">
  <autoFilter ref="B4:C7" xr:uid="{8EBC7C69-6513-41B9-8F5E-AC6E7814D703}"/>
  <tableColumns count="2">
    <tableColumn id="1" xr3:uid="{2805C5D8-E878-4686-8EE7-EA944EFB4457}" name="Products"/>
    <tableColumn id="2" xr3:uid="{F76181B3-E083-41DA-B147-8EC8954A1131}" name="No. of Reviews" dataDxfId="2"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449" workbookViewId="0">
      <selection activeCell="B1466" sqref="B1466"/>
    </sheetView>
  </sheetViews>
  <sheetFormatPr defaultColWidth="11.58203125" defaultRowHeight="16" x14ac:dyDescent="0.4"/>
  <cols>
    <col min="8" max="8" width="11.414062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0541C-67D3-47E6-98AF-7B5BA50EC19C}">
  <dimension ref="A1:AC37"/>
  <sheetViews>
    <sheetView showGridLines="0" tabSelected="1" topLeftCell="A2" zoomScale="77" zoomScaleNormal="111" zoomScalePageLayoutView="63" workbookViewId="0">
      <selection activeCell="J21" sqref="J21"/>
    </sheetView>
  </sheetViews>
  <sheetFormatPr defaultRowHeight="16" x14ac:dyDescent="0.4"/>
  <cols>
    <col min="27" max="27" width="6.08203125" customWidth="1"/>
  </cols>
  <sheetData>
    <row r="1" spans="1:29" ht="42.5" customHeight="1" x14ac:dyDescent="0.4">
      <c r="A1" s="22" t="s">
        <v>13122</v>
      </c>
      <c r="B1" s="22"/>
      <c r="C1" s="22"/>
      <c r="D1" s="22"/>
      <c r="E1" s="22"/>
      <c r="F1" s="22"/>
      <c r="G1" s="22"/>
      <c r="H1" s="22"/>
      <c r="I1" s="22"/>
      <c r="J1" s="22"/>
      <c r="K1" s="22"/>
      <c r="L1" s="22"/>
      <c r="M1" s="22"/>
      <c r="N1" s="22"/>
      <c r="O1" s="22"/>
      <c r="P1" s="22"/>
      <c r="Q1" s="22"/>
      <c r="R1" s="22"/>
      <c r="S1" s="22"/>
      <c r="T1" s="22"/>
      <c r="U1" s="22"/>
      <c r="V1" s="22"/>
      <c r="W1" s="22"/>
      <c r="X1" s="24"/>
      <c r="Y1" s="24"/>
      <c r="Z1" s="24"/>
      <c r="AA1" s="24"/>
    </row>
    <row r="2" spans="1:29" ht="16" customHeight="1" x14ac:dyDescent="0.4">
      <c r="A2" s="22"/>
      <c r="B2" s="22"/>
      <c r="C2" s="22"/>
      <c r="D2" s="22"/>
      <c r="E2" s="22"/>
      <c r="F2" s="22"/>
      <c r="G2" s="22"/>
      <c r="H2" s="22"/>
      <c r="I2" s="22"/>
      <c r="J2" s="22"/>
      <c r="K2" s="22"/>
      <c r="L2" s="22"/>
      <c r="M2" s="22"/>
      <c r="N2" s="22"/>
      <c r="O2" s="22"/>
      <c r="P2" s="22"/>
      <c r="Q2" s="22"/>
      <c r="R2" s="22"/>
      <c r="S2" s="22"/>
      <c r="T2" s="22"/>
      <c r="U2" s="22"/>
      <c r="V2" s="22"/>
      <c r="W2" s="22"/>
      <c r="X2" s="24"/>
      <c r="Y2" s="24"/>
      <c r="Z2" s="24"/>
      <c r="AA2" s="24"/>
    </row>
    <row r="3" spans="1:29" ht="16" customHeight="1" x14ac:dyDescent="0.4">
      <c r="A3" s="22"/>
      <c r="B3" s="22"/>
      <c r="C3" s="22"/>
      <c r="D3" s="22"/>
      <c r="E3" s="22"/>
      <c r="F3" s="22"/>
      <c r="G3" s="22"/>
      <c r="H3" s="22"/>
      <c r="I3" s="22"/>
      <c r="J3" s="22"/>
      <c r="K3" s="22"/>
      <c r="L3" s="22"/>
      <c r="M3" s="22"/>
      <c r="N3" s="22"/>
      <c r="O3" s="22"/>
      <c r="P3" s="22"/>
      <c r="Q3" s="22"/>
      <c r="R3" s="22"/>
      <c r="S3" s="22"/>
      <c r="T3" s="22"/>
      <c r="U3" s="22"/>
      <c r="V3" s="22"/>
      <c r="W3" s="22"/>
      <c r="X3" s="24"/>
      <c r="Y3" s="24"/>
      <c r="Z3" s="24"/>
      <c r="AA3" s="24"/>
    </row>
    <row r="4" spans="1:29" x14ac:dyDescent="0.4">
      <c r="A4" s="21"/>
      <c r="B4" s="21"/>
      <c r="C4" s="21"/>
      <c r="D4" s="21"/>
      <c r="E4" s="21"/>
      <c r="F4" s="21"/>
      <c r="G4" s="21"/>
      <c r="H4" s="21"/>
      <c r="I4" s="21"/>
      <c r="J4" s="21"/>
      <c r="K4" s="21"/>
      <c r="L4" s="21"/>
      <c r="M4" s="21"/>
      <c r="N4" s="21"/>
      <c r="O4" s="21"/>
      <c r="P4" s="21"/>
      <c r="Q4" s="21"/>
      <c r="R4" s="21"/>
      <c r="S4" s="21"/>
      <c r="T4" s="21"/>
      <c r="U4" s="21"/>
      <c r="V4" s="21"/>
      <c r="W4" s="21"/>
      <c r="X4" s="23"/>
      <c r="Y4" s="23"/>
      <c r="Z4" s="23"/>
      <c r="AA4" s="23"/>
      <c r="AB4" s="23"/>
      <c r="AC4" s="23"/>
    </row>
    <row r="5" spans="1:29" x14ac:dyDescent="0.4">
      <c r="A5" s="21"/>
      <c r="B5" s="21"/>
      <c r="C5" s="21"/>
      <c r="D5" s="21"/>
      <c r="E5" s="21"/>
      <c r="F5" s="21"/>
      <c r="G5" s="21"/>
      <c r="H5" s="21"/>
      <c r="I5" s="21"/>
      <c r="J5" s="21"/>
      <c r="K5" s="21"/>
      <c r="L5" s="21"/>
      <c r="M5" s="21"/>
      <c r="N5" s="21"/>
      <c r="O5" s="21"/>
      <c r="P5" s="21"/>
      <c r="Q5" s="21"/>
      <c r="R5" s="21"/>
      <c r="S5" s="21"/>
      <c r="T5" s="21"/>
      <c r="U5" s="21"/>
      <c r="V5" s="21"/>
      <c r="W5" s="21"/>
      <c r="X5" s="23"/>
      <c r="Y5" s="23"/>
      <c r="Z5" s="23"/>
      <c r="AA5" s="23"/>
      <c r="AB5" s="23"/>
      <c r="AC5" s="23"/>
    </row>
    <row r="6" spans="1:29" x14ac:dyDescent="0.4">
      <c r="A6" s="21"/>
      <c r="B6" s="21"/>
      <c r="C6" s="21"/>
      <c r="D6" s="21"/>
      <c r="E6" s="21"/>
      <c r="F6" s="21"/>
      <c r="G6" s="21"/>
      <c r="H6" s="21"/>
      <c r="I6" s="21"/>
      <c r="J6" s="21"/>
      <c r="K6" s="21"/>
      <c r="L6" s="21"/>
      <c r="M6" s="21"/>
      <c r="N6" s="21"/>
      <c r="O6" s="21"/>
      <c r="P6" s="21"/>
      <c r="Q6" s="21"/>
      <c r="R6" s="21"/>
      <c r="S6" s="21"/>
      <c r="T6" s="21"/>
      <c r="U6" s="21"/>
      <c r="V6" s="21"/>
      <c r="W6" s="21"/>
      <c r="X6" s="23"/>
      <c r="Y6" s="23"/>
      <c r="Z6" s="23"/>
      <c r="AA6" s="23"/>
      <c r="AB6" s="23"/>
      <c r="AC6" s="23"/>
    </row>
    <row r="7" spans="1:29" x14ac:dyDescent="0.4">
      <c r="A7" s="21"/>
      <c r="B7" s="21"/>
      <c r="C7" s="21"/>
      <c r="D7" s="21"/>
      <c r="E7" s="21"/>
      <c r="F7" s="21"/>
      <c r="G7" s="21"/>
      <c r="H7" s="21"/>
      <c r="I7" s="21"/>
      <c r="J7" s="21"/>
      <c r="K7" s="21"/>
      <c r="L7" s="21"/>
      <c r="M7" s="21"/>
      <c r="N7" s="21"/>
      <c r="O7" s="21"/>
      <c r="P7" s="21"/>
      <c r="Q7" s="21"/>
      <c r="R7" s="21"/>
      <c r="S7" s="21"/>
      <c r="T7" s="21"/>
      <c r="U7" s="21"/>
      <c r="V7" s="21"/>
      <c r="W7" s="21"/>
      <c r="X7" s="23"/>
      <c r="Y7" s="23"/>
      <c r="Z7" s="23"/>
      <c r="AA7" s="23"/>
      <c r="AB7" s="23"/>
      <c r="AC7" s="23"/>
    </row>
    <row r="8" spans="1:29" x14ac:dyDescent="0.4">
      <c r="A8" s="21"/>
      <c r="B8" s="21"/>
      <c r="C8" s="21"/>
      <c r="D8" s="21"/>
      <c r="E8" s="21"/>
      <c r="F8" s="21"/>
      <c r="G8" s="21"/>
      <c r="H8" s="21"/>
      <c r="I8" s="21"/>
      <c r="J8" s="21"/>
      <c r="K8" s="21"/>
      <c r="L8" s="21"/>
      <c r="M8" s="21"/>
      <c r="N8" s="21"/>
      <c r="O8" s="21"/>
      <c r="P8" s="21"/>
      <c r="Q8" s="21"/>
      <c r="R8" s="21"/>
      <c r="S8" s="21"/>
      <c r="T8" s="21"/>
      <c r="U8" s="21"/>
      <c r="V8" s="21"/>
      <c r="W8" s="21"/>
      <c r="X8" s="23"/>
      <c r="Y8" s="23"/>
      <c r="Z8" s="23"/>
      <c r="AA8" s="23"/>
      <c r="AB8" s="23"/>
      <c r="AC8" s="23"/>
    </row>
    <row r="9" spans="1:29" x14ac:dyDescent="0.4">
      <c r="A9" s="21"/>
      <c r="B9" s="21"/>
      <c r="C9" s="21"/>
      <c r="D9" s="21"/>
      <c r="E9" s="21"/>
      <c r="F9" s="21"/>
      <c r="G9" s="21"/>
      <c r="H9" s="21"/>
      <c r="I9" s="21"/>
      <c r="J9" s="21"/>
      <c r="K9" s="21"/>
      <c r="L9" s="21"/>
      <c r="M9" s="21"/>
      <c r="N9" s="21"/>
      <c r="O9" s="21"/>
      <c r="P9" s="21"/>
      <c r="Q9" s="21"/>
      <c r="R9" s="21"/>
      <c r="S9" s="21"/>
      <c r="T9" s="21"/>
      <c r="U9" s="21"/>
      <c r="V9" s="21"/>
      <c r="W9" s="21"/>
      <c r="X9" s="23"/>
      <c r="Y9" s="23"/>
      <c r="Z9" s="23"/>
      <c r="AA9" s="23"/>
      <c r="AB9" s="23"/>
      <c r="AC9" s="23"/>
    </row>
    <row r="10" spans="1:29" x14ac:dyDescent="0.4">
      <c r="A10" s="21"/>
      <c r="B10" s="21"/>
      <c r="C10" s="21"/>
      <c r="D10" s="21"/>
      <c r="E10" s="21"/>
      <c r="F10" s="21"/>
      <c r="G10" s="21"/>
      <c r="H10" s="21"/>
      <c r="I10" s="21"/>
      <c r="J10" s="21"/>
      <c r="K10" s="21"/>
      <c r="L10" s="21"/>
      <c r="M10" s="21"/>
      <c r="N10" s="21"/>
      <c r="O10" s="21"/>
      <c r="P10" s="21"/>
      <c r="Q10" s="21"/>
      <c r="R10" s="21"/>
      <c r="S10" s="21"/>
      <c r="T10" s="21"/>
      <c r="U10" s="21"/>
      <c r="V10" s="21"/>
      <c r="W10" s="21"/>
      <c r="X10" s="23"/>
      <c r="Y10" s="23"/>
      <c r="Z10" s="23"/>
      <c r="AA10" s="23"/>
      <c r="AB10" s="23"/>
      <c r="AC10" s="23"/>
    </row>
    <row r="11" spans="1:29" x14ac:dyDescent="0.4">
      <c r="A11" s="21"/>
      <c r="B11" s="21"/>
      <c r="C11" s="21"/>
      <c r="D11" s="21"/>
      <c r="E11" s="21"/>
      <c r="F11" s="21"/>
      <c r="G11" s="21"/>
      <c r="H11" s="21"/>
      <c r="I11" s="21"/>
      <c r="J11" s="21"/>
      <c r="K11" s="21"/>
      <c r="L11" s="21"/>
      <c r="M11" s="21"/>
      <c r="N11" s="21"/>
      <c r="O11" s="21"/>
      <c r="P11" s="21"/>
      <c r="Q11" s="21"/>
      <c r="R11" s="21"/>
      <c r="S11" s="21"/>
      <c r="T11" s="21"/>
      <c r="U11" s="21"/>
      <c r="V11" s="21"/>
      <c r="W11" s="21"/>
      <c r="X11" s="23"/>
      <c r="Y11" s="23"/>
      <c r="Z11" s="23"/>
      <c r="AA11" s="23"/>
      <c r="AB11" s="23"/>
      <c r="AC11" s="23"/>
    </row>
    <row r="12" spans="1:29" x14ac:dyDescent="0.4">
      <c r="A12" s="21"/>
      <c r="B12" s="21"/>
      <c r="C12" s="21"/>
      <c r="D12" s="21"/>
      <c r="E12" s="21"/>
      <c r="F12" s="21"/>
      <c r="G12" s="21"/>
      <c r="H12" s="21"/>
      <c r="I12" s="21"/>
      <c r="J12" s="21"/>
      <c r="K12" s="21"/>
      <c r="L12" s="21"/>
      <c r="M12" s="21"/>
      <c r="N12" s="21"/>
      <c r="O12" s="21"/>
      <c r="P12" s="21"/>
      <c r="Q12" s="21"/>
      <c r="R12" s="21"/>
      <c r="S12" s="21"/>
      <c r="T12" s="21"/>
      <c r="U12" s="21"/>
      <c r="V12" s="21"/>
      <c r="W12" s="21"/>
      <c r="X12" s="23"/>
      <c r="Y12" s="23"/>
      <c r="Z12" s="23"/>
      <c r="AA12" s="23"/>
      <c r="AB12" s="23"/>
      <c r="AC12" s="23"/>
    </row>
    <row r="13" spans="1:29" x14ac:dyDescent="0.4">
      <c r="A13" s="21"/>
      <c r="B13" s="21"/>
      <c r="C13" s="21"/>
      <c r="D13" s="21"/>
      <c r="E13" s="21"/>
      <c r="F13" s="21"/>
      <c r="G13" s="21"/>
      <c r="H13" s="21"/>
      <c r="I13" s="21"/>
      <c r="J13" s="21"/>
      <c r="K13" s="21"/>
      <c r="L13" s="21"/>
      <c r="M13" s="21"/>
      <c r="N13" s="21"/>
      <c r="O13" s="21"/>
      <c r="P13" s="21"/>
      <c r="Q13" s="21"/>
      <c r="R13" s="21"/>
      <c r="S13" s="21"/>
      <c r="T13" s="21"/>
      <c r="U13" s="21"/>
      <c r="V13" s="21"/>
      <c r="W13" s="21"/>
      <c r="X13" s="23"/>
      <c r="Y13" s="23"/>
      <c r="Z13" s="23"/>
      <c r="AA13" s="23"/>
      <c r="AB13" s="23"/>
      <c r="AC13" s="23"/>
    </row>
    <row r="14" spans="1:29" x14ac:dyDescent="0.4">
      <c r="A14" s="21"/>
      <c r="B14" s="21"/>
      <c r="C14" s="21"/>
      <c r="D14" s="21"/>
      <c r="E14" s="21"/>
      <c r="F14" s="21"/>
      <c r="G14" s="21"/>
      <c r="H14" s="21"/>
      <c r="I14" s="21"/>
      <c r="J14" s="21"/>
      <c r="K14" s="21"/>
      <c r="L14" s="21"/>
      <c r="M14" s="21"/>
      <c r="N14" s="21"/>
      <c r="O14" s="21"/>
      <c r="P14" s="21"/>
      <c r="Q14" s="21"/>
      <c r="R14" s="21"/>
      <c r="S14" s="21"/>
      <c r="T14" s="21"/>
      <c r="U14" s="21"/>
      <c r="V14" s="21"/>
      <c r="W14" s="21"/>
      <c r="X14" s="23"/>
      <c r="Y14" s="23"/>
      <c r="Z14" s="23"/>
      <c r="AA14" s="23"/>
      <c r="AB14" s="23"/>
      <c r="AC14" s="23"/>
    </row>
    <row r="15" spans="1:29" x14ac:dyDescent="0.4">
      <c r="A15" s="21"/>
      <c r="B15" s="21"/>
      <c r="C15" s="21"/>
      <c r="D15" s="21"/>
      <c r="E15" s="21"/>
      <c r="F15" s="21"/>
      <c r="G15" s="21"/>
      <c r="H15" s="21"/>
      <c r="I15" s="21"/>
      <c r="J15" s="21"/>
      <c r="K15" s="21"/>
      <c r="L15" s="21"/>
      <c r="M15" s="21"/>
      <c r="N15" s="21"/>
      <c r="O15" s="21"/>
      <c r="P15" s="21"/>
      <c r="Q15" s="21"/>
      <c r="R15" s="21"/>
      <c r="S15" s="21"/>
      <c r="T15" s="21"/>
      <c r="U15" s="21"/>
      <c r="V15" s="21"/>
      <c r="W15" s="21"/>
      <c r="X15" s="23"/>
      <c r="Y15" s="23"/>
      <c r="Z15" s="23"/>
      <c r="AA15" s="23"/>
      <c r="AB15" s="23"/>
      <c r="AC15" s="23"/>
    </row>
    <row r="16" spans="1:29" x14ac:dyDescent="0.4">
      <c r="A16" s="21"/>
      <c r="B16" s="21"/>
      <c r="C16" s="21"/>
      <c r="D16" s="21"/>
      <c r="E16" s="21"/>
      <c r="F16" s="21"/>
      <c r="G16" s="21"/>
      <c r="H16" s="21"/>
      <c r="I16" s="21"/>
      <c r="J16" s="21"/>
      <c r="K16" s="21"/>
      <c r="L16" s="21"/>
      <c r="M16" s="21"/>
      <c r="N16" s="21"/>
      <c r="O16" s="21"/>
      <c r="P16" s="21"/>
      <c r="Q16" s="21"/>
      <c r="R16" s="21"/>
      <c r="S16" s="21"/>
      <c r="T16" s="21"/>
      <c r="U16" s="21"/>
      <c r="V16" s="21"/>
      <c r="W16" s="21"/>
      <c r="X16" s="23"/>
      <c r="Y16" s="23"/>
      <c r="Z16" s="23"/>
      <c r="AA16" s="23"/>
      <c r="AB16" s="23"/>
      <c r="AC16" s="23"/>
    </row>
    <row r="17" spans="1:29" x14ac:dyDescent="0.4">
      <c r="A17" s="21"/>
      <c r="B17" s="21"/>
      <c r="C17" s="21"/>
      <c r="D17" s="21"/>
      <c r="E17" s="21"/>
      <c r="F17" s="21"/>
      <c r="G17" s="21"/>
      <c r="H17" s="21"/>
      <c r="I17" s="21"/>
      <c r="J17" s="21"/>
      <c r="K17" s="21"/>
      <c r="L17" s="21"/>
      <c r="M17" s="21"/>
      <c r="N17" s="21"/>
      <c r="O17" s="21"/>
      <c r="P17" s="21"/>
      <c r="Q17" s="21"/>
      <c r="R17" s="21"/>
      <c r="S17" s="21"/>
      <c r="T17" s="21"/>
      <c r="U17" s="21"/>
      <c r="V17" s="21"/>
      <c r="W17" s="21"/>
      <c r="X17" s="23"/>
      <c r="Y17" s="23"/>
      <c r="Z17" s="23"/>
      <c r="AA17" s="23"/>
      <c r="AB17" s="23"/>
      <c r="AC17" s="23"/>
    </row>
    <row r="18" spans="1:29" x14ac:dyDescent="0.4">
      <c r="A18" s="21"/>
      <c r="B18" s="21"/>
      <c r="C18" s="21"/>
      <c r="D18" s="21"/>
      <c r="E18" s="21"/>
      <c r="F18" s="21"/>
      <c r="G18" s="21"/>
      <c r="H18" s="21"/>
      <c r="I18" s="21"/>
      <c r="J18" s="21"/>
      <c r="K18" s="21"/>
      <c r="L18" s="21"/>
      <c r="M18" s="21"/>
      <c r="N18" s="21"/>
      <c r="O18" s="21"/>
      <c r="P18" s="21"/>
      <c r="Q18" s="21"/>
      <c r="R18" s="21"/>
      <c r="S18" s="21"/>
      <c r="T18" s="21"/>
      <c r="U18" s="21"/>
      <c r="V18" s="21"/>
      <c r="W18" s="21"/>
      <c r="X18" s="23"/>
      <c r="Y18" s="23"/>
      <c r="Z18" s="23"/>
      <c r="AA18" s="23"/>
      <c r="AB18" s="23"/>
      <c r="AC18" s="23"/>
    </row>
    <row r="19" spans="1:29" x14ac:dyDescent="0.4">
      <c r="A19" s="21"/>
      <c r="B19" s="21"/>
      <c r="C19" s="21"/>
      <c r="D19" s="21"/>
      <c r="E19" s="21"/>
      <c r="F19" s="21"/>
      <c r="G19" s="21"/>
      <c r="H19" s="21"/>
      <c r="I19" s="21"/>
      <c r="J19" s="21"/>
      <c r="K19" s="21"/>
      <c r="L19" s="21"/>
      <c r="M19" s="21"/>
      <c r="N19" s="21"/>
      <c r="O19" s="21"/>
      <c r="P19" s="21"/>
      <c r="Q19" s="21"/>
      <c r="R19" s="21"/>
      <c r="S19" s="21"/>
      <c r="T19" s="21"/>
      <c r="U19" s="21"/>
      <c r="V19" s="21"/>
      <c r="W19" s="21"/>
      <c r="X19" s="23"/>
      <c r="Y19" s="23"/>
      <c r="Z19" s="23"/>
      <c r="AA19" s="23"/>
      <c r="AB19" s="23"/>
      <c r="AC19" s="23"/>
    </row>
    <row r="20" spans="1:29" x14ac:dyDescent="0.4">
      <c r="A20" s="21"/>
      <c r="B20" s="21"/>
      <c r="C20" s="21"/>
      <c r="D20" s="21"/>
      <c r="E20" s="21"/>
      <c r="F20" s="21"/>
      <c r="G20" s="21"/>
      <c r="H20" s="21"/>
      <c r="I20" s="21"/>
      <c r="J20" s="21"/>
      <c r="K20" s="21"/>
      <c r="L20" s="21"/>
      <c r="M20" s="21"/>
      <c r="N20" s="21"/>
      <c r="O20" s="21"/>
      <c r="P20" s="21"/>
      <c r="Q20" s="21"/>
      <c r="R20" s="21"/>
      <c r="S20" s="21"/>
      <c r="T20" s="21"/>
      <c r="U20" s="21"/>
      <c r="V20" s="21"/>
      <c r="W20" s="21"/>
      <c r="X20" s="23"/>
      <c r="Y20" s="23"/>
      <c r="Z20" s="23"/>
      <c r="AA20" s="23"/>
      <c r="AB20" s="23"/>
      <c r="AC20" s="23"/>
    </row>
    <row r="21" spans="1:29" x14ac:dyDescent="0.4">
      <c r="A21" s="21"/>
      <c r="B21" s="21"/>
      <c r="C21" s="21"/>
      <c r="D21" s="21"/>
      <c r="E21" s="21"/>
      <c r="F21" s="21"/>
      <c r="G21" s="21"/>
      <c r="H21" s="21"/>
      <c r="I21" s="21"/>
      <c r="J21" s="21"/>
      <c r="K21" s="21"/>
      <c r="L21" s="21"/>
      <c r="M21" s="21"/>
      <c r="N21" s="21"/>
      <c r="O21" s="21"/>
      <c r="P21" s="21"/>
      <c r="Q21" s="21"/>
      <c r="R21" s="21"/>
      <c r="S21" s="21"/>
      <c r="T21" s="21"/>
      <c r="U21" s="21"/>
      <c r="V21" s="21"/>
      <c r="W21" s="21"/>
      <c r="X21" s="23"/>
      <c r="Y21" s="23"/>
      <c r="Z21" s="23"/>
      <c r="AA21" s="23"/>
      <c r="AB21" s="23"/>
      <c r="AC21" s="23"/>
    </row>
    <row r="22" spans="1:29" x14ac:dyDescent="0.4">
      <c r="A22" s="21"/>
      <c r="B22" s="21"/>
      <c r="C22" s="21"/>
      <c r="D22" s="21"/>
      <c r="E22" s="21"/>
      <c r="F22" s="21"/>
      <c r="G22" s="21"/>
      <c r="H22" s="21"/>
      <c r="I22" s="21"/>
      <c r="J22" s="21"/>
      <c r="K22" s="21"/>
      <c r="L22" s="21"/>
      <c r="M22" s="21"/>
      <c r="N22" s="21"/>
      <c r="O22" s="21"/>
      <c r="P22" s="21"/>
      <c r="Q22" s="21"/>
      <c r="R22" s="21"/>
      <c r="S22" s="21"/>
      <c r="T22" s="21"/>
      <c r="U22" s="21"/>
      <c r="V22" s="21"/>
      <c r="W22" s="21"/>
      <c r="X22" s="23"/>
      <c r="Y22" s="23"/>
      <c r="Z22" s="23"/>
      <c r="AA22" s="23"/>
      <c r="AB22" s="23"/>
      <c r="AC22" s="23"/>
    </row>
    <row r="23" spans="1:29" x14ac:dyDescent="0.4">
      <c r="A23" s="21"/>
      <c r="B23" s="21"/>
      <c r="C23" s="21"/>
      <c r="D23" s="21"/>
      <c r="E23" s="21"/>
      <c r="F23" s="21"/>
      <c r="G23" s="21"/>
      <c r="H23" s="21"/>
      <c r="I23" s="21"/>
      <c r="J23" s="21"/>
      <c r="K23" s="21"/>
      <c r="L23" s="21"/>
      <c r="M23" s="21"/>
      <c r="N23" s="21"/>
      <c r="O23" s="21"/>
      <c r="P23" s="21"/>
      <c r="Q23" s="21"/>
      <c r="R23" s="21"/>
      <c r="S23" s="21"/>
      <c r="T23" s="21"/>
      <c r="U23" s="21"/>
      <c r="V23" s="21"/>
      <c r="W23" s="21"/>
      <c r="X23" s="23"/>
      <c r="Y23" s="23"/>
      <c r="Z23" s="23"/>
      <c r="AA23" s="23"/>
      <c r="AB23" s="23"/>
      <c r="AC23" s="23"/>
    </row>
    <row r="24" spans="1:29" x14ac:dyDescent="0.4">
      <c r="A24" s="21"/>
      <c r="B24" s="21"/>
      <c r="C24" s="21"/>
      <c r="D24" s="21"/>
      <c r="E24" s="21"/>
      <c r="F24" s="21"/>
      <c r="G24" s="21"/>
      <c r="H24" s="21"/>
      <c r="I24" s="21"/>
      <c r="J24" s="21"/>
      <c r="K24" s="21"/>
      <c r="L24" s="21"/>
      <c r="M24" s="21"/>
      <c r="N24" s="21"/>
      <c r="O24" s="21"/>
      <c r="P24" s="21"/>
      <c r="Q24" s="21"/>
      <c r="R24" s="21"/>
      <c r="S24" s="21"/>
      <c r="T24" s="21"/>
      <c r="U24" s="21"/>
      <c r="V24" s="21"/>
      <c r="W24" s="21"/>
      <c r="X24" s="23"/>
      <c r="Y24" s="23"/>
      <c r="Z24" s="23"/>
      <c r="AA24" s="23"/>
      <c r="AB24" s="23"/>
      <c r="AC24" s="23"/>
    </row>
    <row r="25" spans="1:29" x14ac:dyDescent="0.4">
      <c r="A25" s="21"/>
      <c r="B25" s="21"/>
      <c r="C25" s="21"/>
      <c r="D25" s="21"/>
      <c r="E25" s="21"/>
      <c r="F25" s="21"/>
      <c r="G25" s="21"/>
      <c r="H25" s="21"/>
      <c r="I25" s="21"/>
      <c r="J25" s="21"/>
      <c r="K25" s="21"/>
      <c r="L25" s="21"/>
      <c r="M25" s="21"/>
      <c r="N25" s="21"/>
      <c r="O25" s="21"/>
      <c r="P25" s="21"/>
      <c r="Q25" s="21"/>
      <c r="R25" s="21"/>
      <c r="S25" s="21"/>
      <c r="T25" s="21"/>
      <c r="U25" s="21"/>
      <c r="V25" s="21"/>
      <c r="W25" s="21"/>
      <c r="X25" s="23"/>
      <c r="Y25" s="23"/>
      <c r="Z25" s="23"/>
      <c r="AA25" s="23"/>
      <c r="AB25" s="23"/>
      <c r="AC25" s="23"/>
    </row>
    <row r="26" spans="1:29" x14ac:dyDescent="0.4">
      <c r="A26" s="21"/>
      <c r="B26" s="21"/>
      <c r="C26" s="21"/>
      <c r="D26" s="21"/>
      <c r="E26" s="21"/>
      <c r="F26" s="21"/>
      <c r="G26" s="21"/>
      <c r="H26" s="21"/>
      <c r="I26" s="21"/>
      <c r="J26" s="21"/>
      <c r="K26" s="21"/>
      <c r="L26" s="21"/>
      <c r="M26" s="21"/>
      <c r="N26" s="21"/>
      <c r="O26" s="21"/>
      <c r="P26" s="21"/>
      <c r="Q26" s="21"/>
      <c r="R26" s="21"/>
      <c r="S26" s="21"/>
      <c r="T26" s="21"/>
      <c r="U26" s="21"/>
      <c r="V26" s="21"/>
      <c r="W26" s="21"/>
      <c r="X26" s="23"/>
      <c r="Y26" s="23"/>
      <c r="Z26" s="23"/>
      <c r="AA26" s="23"/>
      <c r="AB26" s="23"/>
      <c r="AC26" s="23"/>
    </row>
    <row r="27" spans="1:29" x14ac:dyDescent="0.4">
      <c r="A27" s="21"/>
      <c r="B27" s="21"/>
      <c r="C27" s="21"/>
      <c r="D27" s="21"/>
      <c r="E27" s="21"/>
      <c r="F27" s="21"/>
      <c r="G27" s="21"/>
      <c r="H27" s="21"/>
      <c r="I27" s="21"/>
      <c r="J27" s="21"/>
      <c r="K27" s="21"/>
      <c r="L27" s="21"/>
      <c r="M27" s="21"/>
      <c r="N27" s="21"/>
      <c r="O27" s="21"/>
      <c r="P27" s="21"/>
      <c r="Q27" s="21"/>
      <c r="R27" s="21"/>
      <c r="S27" s="21"/>
      <c r="T27" s="21"/>
      <c r="U27" s="21"/>
      <c r="V27" s="21"/>
      <c r="W27" s="21"/>
      <c r="X27" s="23"/>
      <c r="Y27" s="23"/>
      <c r="Z27" s="23"/>
      <c r="AA27" s="23"/>
      <c r="AB27" s="23"/>
      <c r="AC27" s="23"/>
    </row>
    <row r="28" spans="1:29" x14ac:dyDescent="0.4">
      <c r="A28" s="21"/>
      <c r="B28" s="21"/>
      <c r="C28" s="21"/>
      <c r="D28" s="21"/>
      <c r="E28" s="21"/>
      <c r="F28" s="21"/>
      <c r="G28" s="21"/>
      <c r="H28" s="21"/>
      <c r="I28" s="21"/>
      <c r="J28" s="21"/>
      <c r="K28" s="21"/>
      <c r="L28" s="21"/>
      <c r="M28" s="21"/>
      <c r="N28" s="21"/>
      <c r="O28" s="21"/>
      <c r="P28" s="21"/>
      <c r="Q28" s="21"/>
      <c r="R28" s="21"/>
      <c r="S28" s="21"/>
      <c r="T28" s="21"/>
      <c r="U28" s="21"/>
      <c r="V28" s="21"/>
      <c r="W28" s="21"/>
      <c r="X28" s="23"/>
      <c r="Y28" s="23"/>
      <c r="Z28" s="23"/>
      <c r="AA28" s="23"/>
      <c r="AB28" s="23"/>
      <c r="AC28" s="23"/>
    </row>
    <row r="29" spans="1:29" x14ac:dyDescent="0.4">
      <c r="A29" s="21"/>
      <c r="B29" s="21"/>
      <c r="C29" s="21"/>
      <c r="D29" s="21"/>
      <c r="E29" s="21"/>
      <c r="F29" s="21"/>
      <c r="G29" s="21"/>
      <c r="H29" s="21"/>
      <c r="I29" s="21"/>
      <c r="J29" s="21"/>
      <c r="K29" s="21"/>
      <c r="L29" s="21"/>
      <c r="M29" s="21"/>
      <c r="N29" s="21"/>
      <c r="O29" s="21"/>
      <c r="P29" s="21"/>
      <c r="Q29" s="21"/>
      <c r="R29" s="21"/>
      <c r="S29" s="21"/>
      <c r="T29" s="21"/>
      <c r="U29" s="21"/>
      <c r="V29" s="21"/>
      <c r="W29" s="21"/>
      <c r="X29" s="23"/>
      <c r="Y29" s="23"/>
      <c r="Z29" s="23"/>
      <c r="AA29" s="23"/>
      <c r="AB29" s="23"/>
      <c r="AC29" s="23"/>
    </row>
    <row r="30" spans="1:29" x14ac:dyDescent="0.4">
      <c r="A30" s="21"/>
      <c r="B30" s="21"/>
      <c r="C30" s="21"/>
      <c r="D30" s="21"/>
      <c r="E30" s="21"/>
      <c r="F30" s="21"/>
      <c r="G30" s="21"/>
      <c r="H30" s="21"/>
      <c r="I30" s="21"/>
      <c r="J30" s="21"/>
      <c r="K30" s="21"/>
      <c r="L30" s="21"/>
      <c r="M30" s="21"/>
      <c r="N30" s="21"/>
      <c r="O30" s="21"/>
      <c r="P30" s="21"/>
      <c r="Q30" s="21"/>
      <c r="R30" s="21"/>
      <c r="S30" s="21"/>
      <c r="T30" s="21"/>
      <c r="U30" s="21"/>
      <c r="V30" s="21"/>
      <c r="W30" s="21"/>
      <c r="X30" s="23"/>
      <c r="Y30" s="23"/>
      <c r="Z30" s="23"/>
      <c r="AA30" s="23"/>
      <c r="AB30" s="23"/>
      <c r="AC30" s="23"/>
    </row>
    <row r="31" spans="1:29" x14ac:dyDescent="0.4">
      <c r="A31" s="21"/>
      <c r="B31" s="21"/>
      <c r="C31" s="21"/>
      <c r="D31" s="21"/>
      <c r="E31" s="21"/>
      <c r="F31" s="21"/>
      <c r="G31" s="21"/>
      <c r="H31" s="21"/>
      <c r="I31" s="21"/>
      <c r="J31" s="21"/>
      <c r="K31" s="21"/>
      <c r="L31" s="21"/>
      <c r="M31" s="21"/>
      <c r="N31" s="21"/>
      <c r="O31" s="21"/>
      <c r="P31" s="21"/>
      <c r="Q31" s="21"/>
      <c r="R31" s="21"/>
      <c r="S31" s="21"/>
      <c r="T31" s="21"/>
      <c r="U31" s="21"/>
      <c r="V31" s="21"/>
      <c r="W31" s="21"/>
      <c r="X31" s="23"/>
      <c r="Y31" s="23"/>
      <c r="Z31" s="23"/>
      <c r="AA31" s="23"/>
      <c r="AB31" s="23"/>
      <c r="AC31" s="23"/>
    </row>
    <row r="32" spans="1:29" x14ac:dyDescent="0.4">
      <c r="A32" s="21"/>
      <c r="B32" s="21"/>
      <c r="C32" s="21"/>
      <c r="D32" s="21"/>
      <c r="E32" s="21"/>
      <c r="F32" s="21"/>
      <c r="G32" s="21"/>
      <c r="H32" s="21"/>
      <c r="I32" s="21"/>
      <c r="J32" s="21"/>
      <c r="K32" s="21"/>
      <c r="L32" s="21"/>
      <c r="M32" s="21"/>
      <c r="N32" s="21"/>
      <c r="O32" s="21"/>
      <c r="P32" s="21"/>
      <c r="Q32" s="21"/>
      <c r="R32" s="21"/>
      <c r="S32" s="21"/>
      <c r="T32" s="21"/>
      <c r="U32" s="21"/>
      <c r="V32" s="21"/>
      <c r="W32" s="21"/>
      <c r="X32" s="23"/>
      <c r="Y32" s="23"/>
      <c r="Z32" s="23"/>
      <c r="AA32" s="23"/>
      <c r="AB32" s="23"/>
      <c r="AC32" s="23"/>
    </row>
    <row r="33" spans="1:29" x14ac:dyDescent="0.4">
      <c r="A33" s="21"/>
      <c r="B33" s="21"/>
      <c r="C33" s="21"/>
      <c r="D33" s="21"/>
      <c r="E33" s="21"/>
      <c r="F33" s="21"/>
      <c r="G33" s="21"/>
      <c r="H33" s="21"/>
      <c r="I33" s="21"/>
      <c r="J33" s="21"/>
      <c r="K33" s="21"/>
      <c r="L33" s="21"/>
      <c r="M33" s="21"/>
      <c r="N33" s="21"/>
      <c r="O33" s="21"/>
      <c r="P33" s="21"/>
      <c r="Q33" s="21"/>
      <c r="R33" s="21"/>
      <c r="S33" s="21"/>
      <c r="T33" s="21"/>
      <c r="U33" s="21"/>
      <c r="V33" s="21"/>
      <c r="W33" s="21"/>
      <c r="X33" s="23"/>
      <c r="Y33" s="23"/>
      <c r="Z33" s="23"/>
      <c r="AA33" s="23"/>
      <c r="AB33" s="23"/>
      <c r="AC33" s="23"/>
    </row>
    <row r="34" spans="1:29" x14ac:dyDescent="0.4">
      <c r="A34" s="21"/>
      <c r="B34" s="21"/>
      <c r="C34" s="21"/>
      <c r="D34" s="21"/>
      <c r="E34" s="21"/>
      <c r="F34" s="21"/>
      <c r="G34" s="21"/>
      <c r="H34" s="21"/>
      <c r="I34" s="21"/>
      <c r="J34" s="21"/>
      <c r="K34" s="21"/>
      <c r="L34" s="21"/>
      <c r="M34" s="21"/>
      <c r="N34" s="21"/>
      <c r="O34" s="21"/>
      <c r="P34" s="21"/>
      <c r="Q34" s="21"/>
      <c r="R34" s="21"/>
      <c r="S34" s="21"/>
      <c r="T34" s="21"/>
      <c r="U34" s="21"/>
      <c r="V34" s="21"/>
      <c r="W34" s="21"/>
      <c r="X34" s="23"/>
      <c r="Y34" s="23"/>
      <c r="Z34" s="23"/>
      <c r="AA34" s="23"/>
      <c r="AB34" s="23"/>
      <c r="AC34" s="23"/>
    </row>
    <row r="35" spans="1:29" x14ac:dyDescent="0.4">
      <c r="A35" s="21"/>
      <c r="B35" s="21"/>
      <c r="C35" s="21"/>
      <c r="D35" s="21"/>
      <c r="E35" s="21"/>
      <c r="F35" s="21"/>
      <c r="G35" s="21"/>
      <c r="H35" s="21"/>
      <c r="I35" s="21"/>
      <c r="J35" s="21"/>
      <c r="K35" s="21"/>
      <c r="L35" s="21"/>
      <c r="M35" s="21"/>
      <c r="N35" s="21"/>
      <c r="O35" s="21"/>
      <c r="P35" s="21"/>
      <c r="Q35" s="21"/>
      <c r="R35" s="21"/>
      <c r="S35" s="21"/>
      <c r="T35" s="21"/>
      <c r="U35" s="21"/>
      <c r="V35" s="21"/>
      <c r="W35" s="21"/>
      <c r="X35" s="23"/>
      <c r="Y35" s="23"/>
      <c r="Z35" s="23"/>
      <c r="AA35" s="23"/>
      <c r="AB35" s="23"/>
      <c r="AC35" s="23"/>
    </row>
    <row r="36" spans="1:29" x14ac:dyDescent="0.4">
      <c r="A36" s="21"/>
      <c r="B36" s="21"/>
      <c r="C36" s="21"/>
      <c r="D36" s="21"/>
      <c r="E36" s="21"/>
      <c r="F36" s="21"/>
      <c r="G36" s="21"/>
      <c r="H36" s="21"/>
      <c r="I36" s="21"/>
      <c r="J36" s="21"/>
      <c r="K36" s="21"/>
      <c r="L36" s="21"/>
      <c r="M36" s="21"/>
      <c r="N36" s="21"/>
      <c r="O36" s="21"/>
      <c r="P36" s="21"/>
      <c r="Q36" s="21"/>
      <c r="R36" s="21"/>
      <c r="S36" s="21"/>
      <c r="T36" s="21"/>
      <c r="U36" s="21"/>
      <c r="V36" s="21"/>
      <c r="W36" s="21"/>
      <c r="X36" s="23"/>
      <c r="Y36" s="23"/>
      <c r="Z36" s="23"/>
      <c r="AA36" s="23"/>
      <c r="AB36" s="23"/>
      <c r="AC36" s="23"/>
    </row>
    <row r="37" spans="1:29" x14ac:dyDescent="0.4">
      <c r="A37" s="21"/>
      <c r="B37" s="21"/>
      <c r="C37" s="21"/>
      <c r="D37" s="21"/>
      <c r="E37" s="21"/>
      <c r="F37" s="21"/>
      <c r="G37" s="21"/>
      <c r="H37" s="21"/>
      <c r="I37" s="21"/>
      <c r="J37" s="21"/>
      <c r="K37" s="21"/>
      <c r="L37" s="21"/>
      <c r="M37" s="21"/>
      <c r="N37" s="21"/>
      <c r="O37" s="21"/>
      <c r="P37" s="21"/>
      <c r="Q37" s="21"/>
      <c r="R37" s="21"/>
      <c r="S37" s="21"/>
      <c r="T37" s="21"/>
      <c r="U37" s="21"/>
      <c r="V37" s="21"/>
      <c r="W37" s="21"/>
      <c r="X37" s="23"/>
      <c r="Y37" s="23"/>
      <c r="Z37" s="23"/>
      <c r="AA37" s="23"/>
      <c r="AB37" s="23"/>
      <c r="AC37" s="23"/>
    </row>
  </sheetData>
  <mergeCells count="1">
    <mergeCell ref="A1:W3"/>
  </mergeCells>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19729-1032-49F5-8BB6-8B6CA0995937}">
  <dimension ref="A1:O1466"/>
  <sheetViews>
    <sheetView topLeftCell="H1291" workbookViewId="0">
      <selection activeCell="M1294" sqref="M1294"/>
    </sheetView>
  </sheetViews>
  <sheetFormatPr defaultColWidth="11.58203125" defaultRowHeight="16" x14ac:dyDescent="0.4"/>
  <cols>
    <col min="2" max="2" width="14.6640625" customWidth="1"/>
    <col min="5" max="5" width="17.08203125" customWidth="1"/>
    <col min="6" max="6" width="13" customWidth="1"/>
    <col min="7" max="7" width="20.1640625" customWidth="1"/>
    <col min="8" max="8" width="11.58203125" style="5"/>
    <col min="9" max="9" width="14.25" style="4" customWidth="1"/>
    <col min="10" max="10" width="20.25" style="10" bestFit="1" customWidth="1"/>
    <col min="11" max="11" width="20.25" style="10" customWidth="1"/>
    <col min="12" max="12" width="18.08203125" bestFit="1" customWidth="1"/>
  </cols>
  <sheetData>
    <row r="1" spans="1:15" x14ac:dyDescent="0.4">
      <c r="A1" t="s">
        <v>0</v>
      </c>
      <c r="B1" t="s">
        <v>1</v>
      </c>
      <c r="C1" t="s">
        <v>2</v>
      </c>
      <c r="D1" t="s">
        <v>13078</v>
      </c>
      <c r="E1" t="s">
        <v>3</v>
      </c>
      <c r="F1" t="s">
        <v>4</v>
      </c>
      <c r="G1" t="s">
        <v>5</v>
      </c>
      <c r="H1" s="5" t="s">
        <v>6</v>
      </c>
      <c r="I1" s="5" t="s">
        <v>7</v>
      </c>
      <c r="J1" s="10" t="s">
        <v>13075</v>
      </c>
      <c r="K1" s="10" t="s">
        <v>13101</v>
      </c>
      <c r="L1" s="10" t="s">
        <v>13107</v>
      </c>
      <c r="M1" s="10" t="s">
        <v>13110</v>
      </c>
      <c r="N1" s="10" t="s">
        <v>13120</v>
      </c>
      <c r="O1" t="s">
        <v>9</v>
      </c>
    </row>
    <row r="2" spans="1:15" x14ac:dyDescent="0.4">
      <c r="A2" t="s">
        <v>127</v>
      </c>
      <c r="B2" t="s">
        <v>128</v>
      </c>
      <c r="C2" t="s">
        <v>129</v>
      </c>
      <c r="D2" t="str">
        <f t="shared" ref="D2:D65" si="0">LEFT(C2, FIND("|", C2 &amp; "|") - 1)</f>
        <v>Electronics</v>
      </c>
      <c r="E2">
        <v>219</v>
      </c>
      <c r="F2">
        <v>700</v>
      </c>
      <c r="G2" s="1">
        <v>0.69</v>
      </c>
      <c r="H2" s="5">
        <v>4.4000000000000004</v>
      </c>
      <c r="I2" s="4">
        <v>426973</v>
      </c>
      <c r="J2" s="10">
        <f>(Table1[[#This Row],[actual_price]]-Table1[[#This Row],[discounted_price]])/Table1[[#This Row],[actual_price]]</f>
        <v>0.68714285714285717</v>
      </c>
      <c r="K2" s="10" t="str">
        <f>IF(Table1[[#This Row],[Calculated Discount %]] &gt;=50%, "Yes", "No")</f>
        <v>Yes</v>
      </c>
      <c r="L2" s="17">
        <f>Table1[[#This Row],[actual_price]]*Table1[[#This Row],[rating_count]]</f>
        <v>298881100</v>
      </c>
      <c r="M2" s="17" t="str">
        <f t="shared" ref="M2:M65" si="1">IF(E2&lt;200, "&lt;₹200", IF(E2&lt;=500, "₹200–₹500", "&gt;₹500"))</f>
        <v>₹200–₹500</v>
      </c>
      <c r="N2" s="17">
        <f>Table1[[#This Row],[rating]]+(Table1[[#This Row],[rating_count]]/100)</f>
        <v>4274.1299999999992</v>
      </c>
      <c r="O2" t="s">
        <v>131</v>
      </c>
    </row>
    <row r="3" spans="1:15" x14ac:dyDescent="0.4">
      <c r="A3" t="s">
        <v>455</v>
      </c>
      <c r="B3" t="s">
        <v>456</v>
      </c>
      <c r="C3" t="s">
        <v>129</v>
      </c>
      <c r="D3" t="str">
        <f t="shared" si="0"/>
        <v>Electronics</v>
      </c>
      <c r="E3">
        <v>309</v>
      </c>
      <c r="F3">
        <v>475</v>
      </c>
      <c r="G3" s="1">
        <v>0.35</v>
      </c>
      <c r="H3" s="5">
        <v>4.4000000000000004</v>
      </c>
      <c r="I3" s="4">
        <v>426973</v>
      </c>
      <c r="J3" s="10">
        <f>(Table1[[#This Row],[actual_price]]-Table1[[#This Row],[discounted_price]])/Table1[[#This Row],[actual_price]]</f>
        <v>0.34947368421052633</v>
      </c>
      <c r="K3" s="10" t="str">
        <f>IF(Table1[[#This Row],[Calculated Discount %]] &gt;=50%, "Yes", "No")</f>
        <v>No</v>
      </c>
      <c r="L3" s="17">
        <f>Table1[[#This Row],[actual_price]]*Table1[[#This Row],[rating_count]]</f>
        <v>202812175</v>
      </c>
      <c r="M3" s="17" t="str">
        <f t="shared" si="1"/>
        <v>₹200–₹500</v>
      </c>
      <c r="N3" s="17">
        <f>Table1[[#This Row],[rating]]+(Table1[[#This Row],[rating_count]]/100)</f>
        <v>4274.1299999999992</v>
      </c>
      <c r="O3" t="s">
        <v>131</v>
      </c>
    </row>
    <row r="4" spans="1:15" x14ac:dyDescent="0.4">
      <c r="A4" t="s">
        <v>616</v>
      </c>
      <c r="B4" t="s">
        <v>617</v>
      </c>
      <c r="C4" t="s">
        <v>129</v>
      </c>
      <c r="D4" t="str">
        <f t="shared" si="0"/>
        <v>Electronics</v>
      </c>
      <c r="E4">
        <v>309</v>
      </c>
      <c r="F4" s="2">
        <v>1400</v>
      </c>
      <c r="G4" s="1">
        <v>0.78</v>
      </c>
      <c r="H4" s="5">
        <v>4.4000000000000004</v>
      </c>
      <c r="I4" s="4">
        <v>426973</v>
      </c>
      <c r="J4" s="10">
        <f>(Table1[[#This Row],[actual_price]]-Table1[[#This Row],[discounted_price]])/Table1[[#This Row],[actual_price]]</f>
        <v>0.77928571428571425</v>
      </c>
      <c r="K4" s="10" t="str">
        <f>IF(Table1[[#This Row],[Calculated Discount %]] &gt;=50%, "Yes", "No")</f>
        <v>Yes</v>
      </c>
      <c r="L4" s="17">
        <f>Table1[[#This Row],[actual_price]]*Table1[[#This Row],[rating_count]]</f>
        <v>597762200</v>
      </c>
      <c r="M4" s="17" t="str">
        <f t="shared" si="1"/>
        <v>₹200–₹500</v>
      </c>
      <c r="N4" s="17">
        <f>Table1[[#This Row],[rating]]+(Table1[[#This Row],[rating_count]]/100)</f>
        <v>4274.1299999999992</v>
      </c>
      <c r="O4" t="s">
        <v>131</v>
      </c>
    </row>
    <row r="5" spans="1:15" x14ac:dyDescent="0.4">
      <c r="A5" t="s">
        <v>127</v>
      </c>
      <c r="B5" t="s">
        <v>128</v>
      </c>
      <c r="C5" t="s">
        <v>129</v>
      </c>
      <c r="D5" t="str">
        <f t="shared" si="0"/>
        <v>Electronics</v>
      </c>
      <c r="E5">
        <v>219</v>
      </c>
      <c r="F5">
        <v>700</v>
      </c>
      <c r="G5" s="1">
        <v>0.69</v>
      </c>
      <c r="H5" s="5">
        <v>4.4000000000000004</v>
      </c>
      <c r="I5" s="4">
        <v>426972</v>
      </c>
      <c r="J5" s="10">
        <f>(Table1[[#This Row],[actual_price]]-Table1[[#This Row],[discounted_price]])/Table1[[#This Row],[actual_price]]</f>
        <v>0.68714285714285717</v>
      </c>
      <c r="K5" s="10" t="str">
        <f>IF(Table1[[#This Row],[Calculated Discount %]] &gt;=50%, "Yes", "No")</f>
        <v>Yes</v>
      </c>
      <c r="L5" s="17">
        <f>Table1[[#This Row],[actual_price]]*Table1[[#This Row],[rating_count]]</f>
        <v>298880400</v>
      </c>
      <c r="M5" s="17" t="str">
        <f t="shared" si="1"/>
        <v>₹200–₹500</v>
      </c>
      <c r="N5" s="17">
        <f>Table1[[#This Row],[rating]]+(Table1[[#This Row],[rating_count]]/100)</f>
        <v>4274.12</v>
      </c>
      <c r="O5" t="s">
        <v>131</v>
      </c>
    </row>
    <row r="6" spans="1:15" x14ac:dyDescent="0.4">
      <c r="A6" t="s">
        <v>3116</v>
      </c>
      <c r="B6" t="s">
        <v>3117</v>
      </c>
      <c r="C6" t="s">
        <v>3066</v>
      </c>
      <c r="D6" t="str">
        <f t="shared" si="0"/>
        <v>Electronics</v>
      </c>
      <c r="E6">
        <v>349</v>
      </c>
      <c r="F6">
        <v>999</v>
      </c>
      <c r="G6" s="1">
        <v>0.65</v>
      </c>
      <c r="H6" s="5">
        <v>4.0999999999999996</v>
      </c>
      <c r="I6" s="4">
        <v>363713</v>
      </c>
      <c r="J6" s="10">
        <f>(Table1[[#This Row],[actual_price]]-Table1[[#This Row],[discounted_price]])/Table1[[#This Row],[actual_price]]</f>
        <v>0.65065065065065064</v>
      </c>
      <c r="K6" s="10" t="str">
        <f>IF(Table1[[#This Row],[Calculated Discount %]] &gt;=50%, "Yes", "No")</f>
        <v>Yes</v>
      </c>
      <c r="L6" s="17">
        <f>Table1[[#This Row],[actual_price]]*Table1[[#This Row],[rating_count]]</f>
        <v>363349287</v>
      </c>
      <c r="M6" s="17" t="str">
        <f t="shared" si="1"/>
        <v>₹200–₹500</v>
      </c>
      <c r="N6" s="17">
        <f>Table1[[#This Row],[rating]]+(Table1[[#This Row],[rating_count]]/100)</f>
        <v>3641.23</v>
      </c>
      <c r="O6" t="s">
        <v>3119</v>
      </c>
    </row>
    <row r="7" spans="1:15" x14ac:dyDescent="0.4">
      <c r="A7" t="s">
        <v>3466</v>
      </c>
      <c r="B7" t="s">
        <v>3467</v>
      </c>
      <c r="C7" t="s">
        <v>3066</v>
      </c>
      <c r="D7" t="str">
        <f t="shared" si="0"/>
        <v>Electronics</v>
      </c>
      <c r="E7">
        <v>379</v>
      </c>
      <c r="F7">
        <v>999</v>
      </c>
      <c r="G7" s="1">
        <v>0.62</v>
      </c>
      <c r="H7" s="5">
        <v>4.0999999999999996</v>
      </c>
      <c r="I7" s="4">
        <v>363713</v>
      </c>
      <c r="J7" s="10">
        <f>(Table1[[#This Row],[actual_price]]-Table1[[#This Row],[discounted_price]])/Table1[[#This Row],[actual_price]]</f>
        <v>0.62062062062062062</v>
      </c>
      <c r="K7" s="10" t="str">
        <f>IF(Table1[[#This Row],[Calculated Discount %]] &gt;=50%, "Yes", "No")</f>
        <v>Yes</v>
      </c>
      <c r="L7" s="17">
        <f>Table1[[#This Row],[actual_price]]*Table1[[#This Row],[rating_count]]</f>
        <v>363349287</v>
      </c>
      <c r="M7" s="17" t="str">
        <f t="shared" si="1"/>
        <v>₹200–₹500</v>
      </c>
      <c r="N7" s="17">
        <f>Table1[[#This Row],[rating]]+(Table1[[#This Row],[rating_count]]/100)</f>
        <v>3641.23</v>
      </c>
      <c r="O7" t="s">
        <v>3119</v>
      </c>
    </row>
    <row r="8" spans="1:15" x14ac:dyDescent="0.4">
      <c r="A8" t="s">
        <v>4814</v>
      </c>
      <c r="B8" t="s">
        <v>4815</v>
      </c>
      <c r="C8" t="s">
        <v>3066</v>
      </c>
      <c r="D8" t="str">
        <f t="shared" si="0"/>
        <v>Electronics</v>
      </c>
      <c r="E8">
        <v>365</v>
      </c>
      <c r="F8">
        <v>999</v>
      </c>
      <c r="G8" s="1">
        <v>0.63</v>
      </c>
      <c r="H8" s="5">
        <v>4.0999999999999996</v>
      </c>
      <c r="I8" s="4">
        <v>363711</v>
      </c>
      <c r="J8" s="10">
        <f>(Table1[[#This Row],[actual_price]]-Table1[[#This Row],[discounted_price]])/Table1[[#This Row],[actual_price]]</f>
        <v>0.63463463463463465</v>
      </c>
      <c r="K8" s="10" t="str">
        <f>IF(Table1[[#This Row],[Calculated Discount %]] &gt;=50%, "Yes", "No")</f>
        <v>Yes</v>
      </c>
      <c r="L8" s="17">
        <f>Table1[[#This Row],[actual_price]]*Table1[[#This Row],[rating_count]]</f>
        <v>363347289</v>
      </c>
      <c r="M8" s="17" t="str">
        <f t="shared" si="1"/>
        <v>₹200–₹500</v>
      </c>
      <c r="N8" s="17">
        <f>Table1[[#This Row],[rating]]+(Table1[[#This Row],[rating_count]]/100)</f>
        <v>3641.21</v>
      </c>
      <c r="O8" t="s">
        <v>3119</v>
      </c>
    </row>
    <row r="9" spans="1:15" x14ac:dyDescent="0.4">
      <c r="A9" t="s">
        <v>3250</v>
      </c>
      <c r="B9" t="s">
        <v>3251</v>
      </c>
      <c r="C9" t="s">
        <v>2990</v>
      </c>
      <c r="D9" t="str">
        <f t="shared" si="0"/>
        <v>Electronics</v>
      </c>
      <c r="E9" s="2">
        <v>8499</v>
      </c>
      <c r="F9" s="2">
        <v>10999</v>
      </c>
      <c r="G9" s="1">
        <v>0.23</v>
      </c>
      <c r="H9" s="5">
        <v>4.0999999999999996</v>
      </c>
      <c r="I9" s="4">
        <v>313836</v>
      </c>
      <c r="J9" s="10">
        <f>(Table1[[#This Row],[actual_price]]-Table1[[#This Row],[discounted_price]])/Table1[[#This Row],[actual_price]]</f>
        <v>0.22729339030820983</v>
      </c>
      <c r="K9" s="10" t="str">
        <f>IF(Table1[[#This Row],[Calculated Discount %]] &gt;=50%, "Yes", "No")</f>
        <v>No</v>
      </c>
      <c r="L9" s="17">
        <f>Table1[[#This Row],[actual_price]]*Table1[[#This Row],[rating_count]]</f>
        <v>3451882164</v>
      </c>
      <c r="M9" s="17" t="str">
        <f t="shared" si="1"/>
        <v>&gt;₹500</v>
      </c>
      <c r="N9" s="17">
        <f>Table1[[#This Row],[rating]]+(Table1[[#This Row],[rating_count]]/100)</f>
        <v>3142.46</v>
      </c>
      <c r="O9" t="s">
        <v>3253</v>
      </c>
    </row>
    <row r="10" spans="1:15" x14ac:dyDescent="0.4">
      <c r="A10" t="s">
        <v>3260</v>
      </c>
      <c r="B10" t="s">
        <v>3261</v>
      </c>
      <c r="C10" t="s">
        <v>2990</v>
      </c>
      <c r="D10" t="str">
        <f t="shared" si="0"/>
        <v>Electronics</v>
      </c>
      <c r="E10" s="2">
        <v>6499</v>
      </c>
      <c r="F10" s="2">
        <v>8499</v>
      </c>
      <c r="G10" s="1">
        <v>0.24</v>
      </c>
      <c r="H10" s="5">
        <v>4.0999999999999996</v>
      </c>
      <c r="I10" s="4">
        <v>313836</v>
      </c>
      <c r="J10" s="10">
        <f>(Table1[[#This Row],[actual_price]]-Table1[[#This Row],[discounted_price]])/Table1[[#This Row],[actual_price]]</f>
        <v>0.23532180256500765</v>
      </c>
      <c r="K10" s="10" t="str">
        <f>IF(Table1[[#This Row],[Calculated Discount %]] &gt;=50%, "Yes", "No")</f>
        <v>No</v>
      </c>
      <c r="L10" s="17">
        <f>Table1[[#This Row],[actual_price]]*Table1[[#This Row],[rating_count]]</f>
        <v>2667292164</v>
      </c>
      <c r="M10" s="17" t="str">
        <f t="shared" si="1"/>
        <v>&gt;₹500</v>
      </c>
      <c r="N10" s="17">
        <f>Table1[[#This Row],[rating]]+(Table1[[#This Row],[rating_count]]/100)</f>
        <v>3142.46</v>
      </c>
      <c r="O10" t="s">
        <v>3253</v>
      </c>
    </row>
    <row r="11" spans="1:15" x14ac:dyDescent="0.4">
      <c r="A11" t="s">
        <v>3956</v>
      </c>
      <c r="B11" t="s">
        <v>3957</v>
      </c>
      <c r="C11" t="s">
        <v>2990</v>
      </c>
      <c r="D11" t="str">
        <f t="shared" si="0"/>
        <v>Electronics</v>
      </c>
      <c r="E11" s="2">
        <v>6499</v>
      </c>
      <c r="F11" s="2">
        <v>7999</v>
      </c>
      <c r="G11" s="1">
        <v>0.19</v>
      </c>
      <c r="H11" s="5">
        <v>4.0999999999999996</v>
      </c>
      <c r="I11" s="4">
        <v>313832</v>
      </c>
      <c r="J11" s="10">
        <f>(Table1[[#This Row],[actual_price]]-Table1[[#This Row],[discounted_price]])/Table1[[#This Row],[actual_price]]</f>
        <v>0.18752344043005376</v>
      </c>
      <c r="K11" s="10" t="str">
        <f>IF(Table1[[#This Row],[Calculated Discount %]] &gt;=50%, "Yes", "No")</f>
        <v>No</v>
      </c>
      <c r="L11" s="17">
        <f>Table1[[#This Row],[actual_price]]*Table1[[#This Row],[rating_count]]</f>
        <v>2510342168</v>
      </c>
      <c r="M11" s="17" t="str">
        <f t="shared" si="1"/>
        <v>&gt;₹500</v>
      </c>
      <c r="N11" s="17">
        <f>Table1[[#This Row],[rating]]+(Table1[[#This Row],[rating_count]]/100)</f>
        <v>3142.42</v>
      </c>
      <c r="O11" t="s">
        <v>3253</v>
      </c>
    </row>
    <row r="12" spans="1:15" x14ac:dyDescent="0.4">
      <c r="A12" t="s">
        <v>4673</v>
      </c>
      <c r="B12" t="s">
        <v>4674</v>
      </c>
      <c r="C12" t="s">
        <v>2990</v>
      </c>
      <c r="D12" t="str">
        <f t="shared" si="0"/>
        <v>Electronics</v>
      </c>
      <c r="E12" s="2">
        <v>7499</v>
      </c>
      <c r="F12" s="2">
        <v>9499</v>
      </c>
      <c r="G12" s="1">
        <v>0.21</v>
      </c>
      <c r="H12" s="5">
        <v>4.0999999999999996</v>
      </c>
      <c r="I12" s="4">
        <v>313832</v>
      </c>
      <c r="J12" s="10">
        <f>(Table1[[#This Row],[actual_price]]-Table1[[#This Row],[discounted_price]])/Table1[[#This Row],[actual_price]]</f>
        <v>0.21054847878724076</v>
      </c>
      <c r="K12" s="10" t="str">
        <f>IF(Table1[[#This Row],[Calculated Discount %]] &gt;=50%, "Yes", "No")</f>
        <v>No</v>
      </c>
      <c r="L12" s="17">
        <f>Table1[[#This Row],[actual_price]]*Table1[[#This Row],[rating_count]]</f>
        <v>2981090168</v>
      </c>
      <c r="M12" s="17" t="str">
        <f t="shared" si="1"/>
        <v>&gt;₹500</v>
      </c>
      <c r="N12" s="17">
        <f>Table1[[#This Row],[rating]]+(Table1[[#This Row],[rating_count]]/100)</f>
        <v>3142.42</v>
      </c>
      <c r="O12" t="s">
        <v>3253</v>
      </c>
    </row>
    <row r="13" spans="1:15" x14ac:dyDescent="0.4">
      <c r="A13" t="s">
        <v>6261</v>
      </c>
      <c r="B13" t="s">
        <v>6262</v>
      </c>
      <c r="C13" t="s">
        <v>3066</v>
      </c>
      <c r="D13" t="str">
        <f t="shared" si="0"/>
        <v>Electronics</v>
      </c>
      <c r="E13">
        <v>699</v>
      </c>
      <c r="F13">
        <v>999</v>
      </c>
      <c r="G13" s="1">
        <v>0.3</v>
      </c>
      <c r="H13" s="5">
        <v>4.0999999999999996</v>
      </c>
      <c r="I13" s="4">
        <v>273189</v>
      </c>
      <c r="J13" s="10">
        <f>(Table1[[#This Row],[actual_price]]-Table1[[#This Row],[discounted_price]])/Table1[[#This Row],[actual_price]]</f>
        <v>0.3003003003003003</v>
      </c>
      <c r="K13" s="10" t="str">
        <f>IF(Table1[[#This Row],[Calculated Discount %]] &gt;=50%, "Yes", "No")</f>
        <v>No</v>
      </c>
      <c r="L13" s="17">
        <f>Table1[[#This Row],[actual_price]]*Table1[[#This Row],[rating_count]]</f>
        <v>272915811</v>
      </c>
      <c r="M13" s="17" t="str">
        <f t="shared" si="1"/>
        <v>&gt;₹500</v>
      </c>
      <c r="N13" s="17">
        <f>Table1[[#This Row],[rating]]+(Table1[[#This Row],[rating_count]]/100)</f>
        <v>2735.99</v>
      </c>
      <c r="O13" t="s">
        <v>6264</v>
      </c>
    </row>
    <row r="14" spans="1:15" x14ac:dyDescent="0.4">
      <c r="A14" t="s">
        <v>8604</v>
      </c>
      <c r="B14" t="s">
        <v>8605</v>
      </c>
      <c r="C14" t="s">
        <v>8606</v>
      </c>
      <c r="D14" t="str">
        <f t="shared" si="0"/>
        <v>Home&amp;Kitchen</v>
      </c>
      <c r="E14">
        <v>199</v>
      </c>
      <c r="F14">
        <v>495</v>
      </c>
      <c r="G14" s="1">
        <v>0.6</v>
      </c>
      <c r="H14" s="5">
        <v>4.0999999999999996</v>
      </c>
      <c r="I14" s="4">
        <v>270563</v>
      </c>
      <c r="J14" s="10">
        <f>(Table1[[#This Row],[actual_price]]-Table1[[#This Row],[discounted_price]])/Table1[[#This Row],[actual_price]]</f>
        <v>0.59797979797979794</v>
      </c>
      <c r="K14" s="10" t="str">
        <f>IF(Table1[[#This Row],[Calculated Discount %]] &gt;=50%, "Yes", "No")</f>
        <v>Yes</v>
      </c>
      <c r="L14" s="17">
        <f>Table1[[#This Row],[actual_price]]*Table1[[#This Row],[rating_count]]</f>
        <v>133928685</v>
      </c>
      <c r="M14" s="17" t="str">
        <f t="shared" si="1"/>
        <v>&lt;₹200</v>
      </c>
      <c r="N14" s="17">
        <f>Table1[[#This Row],[rating]]+(Table1[[#This Row],[rating_count]]/100)</f>
        <v>2709.73</v>
      </c>
      <c r="O14" t="s">
        <v>8608</v>
      </c>
    </row>
    <row r="15" spans="1:15" x14ac:dyDescent="0.4">
      <c r="A15" t="s">
        <v>4832</v>
      </c>
      <c r="B15" t="s">
        <v>4833</v>
      </c>
      <c r="C15" t="s">
        <v>4834</v>
      </c>
      <c r="D15" t="str">
        <f t="shared" si="0"/>
        <v>Computers&amp;Accessories</v>
      </c>
      <c r="E15">
        <v>289</v>
      </c>
      <c r="F15">
        <v>650</v>
      </c>
      <c r="G15" s="1">
        <v>0.56000000000000005</v>
      </c>
      <c r="H15" s="5">
        <v>4.3</v>
      </c>
      <c r="I15" s="4">
        <v>253105</v>
      </c>
      <c r="J15" s="10">
        <f>(Table1[[#This Row],[actual_price]]-Table1[[#This Row],[discounted_price]])/Table1[[#This Row],[actual_price]]</f>
        <v>0.55538461538461537</v>
      </c>
      <c r="K15" s="10" t="str">
        <f>IF(Table1[[#This Row],[Calculated Discount %]] &gt;=50%, "Yes", "No")</f>
        <v>Yes</v>
      </c>
      <c r="L15" s="17">
        <f>Table1[[#This Row],[actual_price]]*Table1[[#This Row],[rating_count]]</f>
        <v>164518250</v>
      </c>
      <c r="M15" s="17" t="str">
        <f t="shared" si="1"/>
        <v>₹200–₹500</v>
      </c>
      <c r="N15" s="17">
        <f>Table1[[#This Row],[rating]]+(Table1[[#This Row],[rating_count]]/100)</f>
        <v>2535.3500000000004</v>
      </c>
      <c r="O15" t="s">
        <v>4836</v>
      </c>
    </row>
    <row r="16" spans="1:15" x14ac:dyDescent="0.4">
      <c r="A16" t="s">
        <v>7203</v>
      </c>
      <c r="B16" t="s">
        <v>7204</v>
      </c>
      <c r="C16" t="s">
        <v>3024</v>
      </c>
      <c r="D16" t="str">
        <f t="shared" si="0"/>
        <v>Electronics</v>
      </c>
      <c r="E16">
        <v>939</v>
      </c>
      <c r="F16" s="2">
        <v>1800</v>
      </c>
      <c r="G16" s="1">
        <v>0.48</v>
      </c>
      <c r="H16" s="5">
        <v>4.5</v>
      </c>
      <c r="I16" s="4">
        <v>205052</v>
      </c>
      <c r="J16" s="10">
        <f>(Table1[[#This Row],[actual_price]]-Table1[[#This Row],[discounted_price]])/Table1[[#This Row],[actual_price]]</f>
        <v>0.47833333333333333</v>
      </c>
      <c r="K16" s="10" t="str">
        <f>IF(Table1[[#This Row],[Calculated Discount %]] &gt;=50%, "Yes", "No")</f>
        <v>No</v>
      </c>
      <c r="L16" s="17">
        <f>Table1[[#This Row],[actual_price]]*Table1[[#This Row],[rating_count]]</f>
        <v>369093600</v>
      </c>
      <c r="M16" s="17" t="str">
        <f t="shared" si="1"/>
        <v>&gt;₹500</v>
      </c>
      <c r="N16" s="17">
        <f>Table1[[#This Row],[rating]]+(Table1[[#This Row],[rating_count]]/100)</f>
        <v>2055.02</v>
      </c>
      <c r="O16" t="s">
        <v>7206</v>
      </c>
    </row>
    <row r="17" spans="1:15" x14ac:dyDescent="0.4">
      <c r="A17" t="s">
        <v>3064</v>
      </c>
      <c r="B17" t="s">
        <v>3065</v>
      </c>
      <c r="C17" t="s">
        <v>3066</v>
      </c>
      <c r="D17" t="str">
        <f t="shared" si="0"/>
        <v>Electronics</v>
      </c>
      <c r="E17">
        <v>599</v>
      </c>
      <c r="F17">
        <v>999</v>
      </c>
      <c r="G17" s="1">
        <v>0.4</v>
      </c>
      <c r="H17" s="5">
        <v>4.0999999999999996</v>
      </c>
      <c r="I17" s="4">
        <v>192590</v>
      </c>
      <c r="J17" s="10">
        <f>(Table1[[#This Row],[actual_price]]-Table1[[#This Row],[discounted_price]])/Table1[[#This Row],[actual_price]]</f>
        <v>0.40040040040040042</v>
      </c>
      <c r="K17" s="10" t="str">
        <f>IF(Table1[[#This Row],[Calculated Discount %]] &gt;=50%, "Yes", "No")</f>
        <v>No</v>
      </c>
      <c r="L17" s="17">
        <f>Table1[[#This Row],[actual_price]]*Table1[[#This Row],[rating_count]]</f>
        <v>192397410</v>
      </c>
      <c r="M17" s="17" t="str">
        <f t="shared" si="1"/>
        <v>&gt;₹500</v>
      </c>
      <c r="N17" s="17">
        <f>Table1[[#This Row],[rating]]+(Table1[[#This Row],[rating_count]]/100)</f>
        <v>1930</v>
      </c>
      <c r="O17" t="s">
        <v>3068</v>
      </c>
    </row>
    <row r="18" spans="1:15" x14ac:dyDescent="0.4">
      <c r="A18" t="s">
        <v>4004</v>
      </c>
      <c r="B18" t="s">
        <v>4005</v>
      </c>
      <c r="C18" t="s">
        <v>3066</v>
      </c>
      <c r="D18" t="str">
        <f t="shared" si="0"/>
        <v>Electronics</v>
      </c>
      <c r="E18">
        <v>599</v>
      </c>
      <c r="F18" s="2">
        <v>1299</v>
      </c>
      <c r="G18" s="1">
        <v>0.54</v>
      </c>
      <c r="H18" s="5">
        <v>4.0999999999999996</v>
      </c>
      <c r="I18" s="4">
        <v>192589</v>
      </c>
      <c r="J18" s="10">
        <f>(Table1[[#This Row],[actual_price]]-Table1[[#This Row],[discounted_price]])/Table1[[#This Row],[actual_price]]</f>
        <v>0.53887605850654352</v>
      </c>
      <c r="K18" s="10" t="str">
        <f>IF(Table1[[#This Row],[Calculated Discount %]] &gt;=50%, "Yes", "No")</f>
        <v>Yes</v>
      </c>
      <c r="L18" s="17">
        <f>Table1[[#This Row],[actual_price]]*Table1[[#This Row],[rating_count]]</f>
        <v>250173111</v>
      </c>
      <c r="M18" s="17" t="str">
        <f t="shared" si="1"/>
        <v>&gt;₹500</v>
      </c>
      <c r="N18" s="17">
        <f>Table1[[#This Row],[rating]]+(Table1[[#This Row],[rating_count]]/100)</f>
        <v>1929.99</v>
      </c>
      <c r="O18" t="s">
        <v>3068</v>
      </c>
    </row>
    <row r="19" spans="1:15" x14ac:dyDescent="0.4">
      <c r="A19" t="s">
        <v>3064</v>
      </c>
      <c r="B19" t="s">
        <v>3065</v>
      </c>
      <c r="C19" t="s">
        <v>3066</v>
      </c>
      <c r="D19" t="str">
        <f t="shared" si="0"/>
        <v>Electronics</v>
      </c>
      <c r="E19">
        <v>599</v>
      </c>
      <c r="F19">
        <v>999</v>
      </c>
      <c r="G19" s="1">
        <v>0.4</v>
      </c>
      <c r="H19" s="5">
        <v>4.0999999999999996</v>
      </c>
      <c r="I19" s="4">
        <v>192587</v>
      </c>
      <c r="J19" s="10">
        <f>(Table1[[#This Row],[actual_price]]-Table1[[#This Row],[discounted_price]])/Table1[[#This Row],[actual_price]]</f>
        <v>0.40040040040040042</v>
      </c>
      <c r="K19" s="10" t="str">
        <f>IF(Table1[[#This Row],[Calculated Discount %]] &gt;=50%, "Yes", "No")</f>
        <v>No</v>
      </c>
      <c r="L19" s="17">
        <f>Table1[[#This Row],[actual_price]]*Table1[[#This Row],[rating_count]]</f>
        <v>192394413</v>
      </c>
      <c r="M19" s="17" t="str">
        <f t="shared" si="1"/>
        <v>&gt;₹500</v>
      </c>
      <c r="N19" s="17">
        <f>Table1[[#This Row],[rating]]+(Table1[[#This Row],[rating_count]]/100)</f>
        <v>1929.9699999999998</v>
      </c>
      <c r="O19" t="s">
        <v>3068</v>
      </c>
    </row>
    <row r="20" spans="1:15" x14ac:dyDescent="0.4">
      <c r="A20" t="s">
        <v>5892</v>
      </c>
      <c r="B20" t="s">
        <v>5893</v>
      </c>
      <c r="C20" t="s">
        <v>4834</v>
      </c>
      <c r="D20" t="str">
        <f t="shared" si="0"/>
        <v>Computers&amp;Accessories</v>
      </c>
      <c r="E20">
        <v>579</v>
      </c>
      <c r="F20" s="2">
        <v>1400</v>
      </c>
      <c r="G20" s="1">
        <v>0.59</v>
      </c>
      <c r="H20" s="5">
        <v>4.3</v>
      </c>
      <c r="I20" s="4">
        <v>189104</v>
      </c>
      <c r="J20" s="10">
        <f>(Table1[[#This Row],[actual_price]]-Table1[[#This Row],[discounted_price]])/Table1[[#This Row],[actual_price]]</f>
        <v>0.58642857142857141</v>
      </c>
      <c r="K20" s="10" t="str">
        <f>IF(Table1[[#This Row],[Calculated Discount %]] &gt;=50%, "Yes", "No")</f>
        <v>Yes</v>
      </c>
      <c r="L20" s="17">
        <f>Table1[[#This Row],[actual_price]]*Table1[[#This Row],[rating_count]]</f>
        <v>264745600</v>
      </c>
      <c r="M20" s="17" t="str">
        <f t="shared" si="1"/>
        <v>&gt;₹500</v>
      </c>
      <c r="N20" s="17">
        <f>Table1[[#This Row],[rating]]+(Table1[[#This Row],[rating_count]]/100)</f>
        <v>1895.34</v>
      </c>
      <c r="O20" t="s">
        <v>5895</v>
      </c>
    </row>
    <row r="21" spans="1:15" x14ac:dyDescent="0.4">
      <c r="A21" t="s">
        <v>4865</v>
      </c>
      <c r="B21" t="s">
        <v>4866</v>
      </c>
      <c r="C21" t="s">
        <v>3066</v>
      </c>
      <c r="D21" t="str">
        <f t="shared" si="0"/>
        <v>Electronics</v>
      </c>
      <c r="E21" s="2">
        <v>1299</v>
      </c>
      <c r="F21" s="2">
        <v>2990</v>
      </c>
      <c r="G21" s="1">
        <v>0.56999999999999995</v>
      </c>
      <c r="H21" s="5">
        <v>3.8</v>
      </c>
      <c r="I21" s="4">
        <v>180998</v>
      </c>
      <c r="J21" s="10">
        <f>(Table1[[#This Row],[actual_price]]-Table1[[#This Row],[discounted_price]])/Table1[[#This Row],[actual_price]]</f>
        <v>0.56555183946488297</v>
      </c>
      <c r="K21" s="10" t="str">
        <f>IF(Table1[[#This Row],[Calculated Discount %]] &gt;=50%, "Yes", "No")</f>
        <v>Yes</v>
      </c>
      <c r="L21" s="17">
        <f>Table1[[#This Row],[actual_price]]*Table1[[#This Row],[rating_count]]</f>
        <v>541184020</v>
      </c>
      <c r="M21" s="17" t="str">
        <f t="shared" si="1"/>
        <v>&gt;₹500</v>
      </c>
      <c r="N21" s="17">
        <f>Table1[[#This Row],[rating]]+(Table1[[#This Row],[rating_count]]/100)</f>
        <v>1813.78</v>
      </c>
      <c r="O21" t="s">
        <v>4868</v>
      </c>
    </row>
    <row r="22" spans="1:15" x14ac:dyDescent="0.4">
      <c r="A22" t="s">
        <v>1287</v>
      </c>
      <c r="B22" t="s">
        <v>1288</v>
      </c>
      <c r="C22" t="s">
        <v>98</v>
      </c>
      <c r="D22" t="str">
        <f t="shared" si="0"/>
        <v>Computers&amp;Accessories</v>
      </c>
      <c r="E22">
        <v>749</v>
      </c>
      <c r="F22" s="2">
        <v>1339</v>
      </c>
      <c r="G22" s="1">
        <v>0.44</v>
      </c>
      <c r="H22" s="5">
        <v>4.2</v>
      </c>
      <c r="I22" s="4">
        <v>179692</v>
      </c>
      <c r="J22" s="10">
        <f>(Table1[[#This Row],[actual_price]]-Table1[[#This Row],[discounted_price]])/Table1[[#This Row],[actual_price]]</f>
        <v>0.44062733383121733</v>
      </c>
      <c r="K22" s="10" t="str">
        <f>IF(Table1[[#This Row],[Calculated Discount %]] &gt;=50%, "Yes", "No")</f>
        <v>No</v>
      </c>
      <c r="L22" s="17">
        <f>Table1[[#This Row],[actual_price]]*Table1[[#This Row],[rating_count]]</f>
        <v>240607588</v>
      </c>
      <c r="M22" s="17" t="str">
        <f t="shared" si="1"/>
        <v>&gt;₹500</v>
      </c>
      <c r="N22" s="17">
        <f>Table1[[#This Row],[rating]]+(Table1[[#This Row],[rating_count]]/100)</f>
        <v>1801.1200000000001</v>
      </c>
      <c r="O22" t="s">
        <v>100</v>
      </c>
    </row>
    <row r="23" spans="1:15" x14ac:dyDescent="0.4">
      <c r="A23" t="s">
        <v>96</v>
      </c>
      <c r="B23" t="s">
        <v>97</v>
      </c>
      <c r="C23" t="s">
        <v>98</v>
      </c>
      <c r="D23" t="str">
        <f t="shared" si="0"/>
        <v>Computers&amp;Accessories</v>
      </c>
      <c r="E23">
        <v>499</v>
      </c>
      <c r="F23">
        <v>999</v>
      </c>
      <c r="G23" s="1">
        <v>0.5</v>
      </c>
      <c r="H23" s="5">
        <v>4.2</v>
      </c>
      <c r="I23" s="4">
        <v>179691</v>
      </c>
      <c r="J23" s="10">
        <f>(Table1[[#This Row],[actual_price]]-Table1[[#This Row],[discounted_price]])/Table1[[#This Row],[actual_price]]</f>
        <v>0.50050050050050054</v>
      </c>
      <c r="K23" s="10" t="str">
        <f>IF(Table1[[#This Row],[Calculated Discount %]] &gt;=50%, "Yes", "No")</f>
        <v>Yes</v>
      </c>
      <c r="L23" s="17">
        <f>Table1[[#This Row],[actual_price]]*Table1[[#This Row],[rating_count]]</f>
        <v>179511309</v>
      </c>
      <c r="M23" s="17" t="str">
        <f t="shared" si="1"/>
        <v>₹200–₹500</v>
      </c>
      <c r="N23" s="17">
        <f>Table1[[#This Row],[rating]]+(Table1[[#This Row],[rating_count]]/100)</f>
        <v>1801.1100000000001</v>
      </c>
      <c r="O23" t="s">
        <v>100</v>
      </c>
    </row>
    <row r="24" spans="1:15" x14ac:dyDescent="0.4">
      <c r="A24" t="s">
        <v>536</v>
      </c>
      <c r="B24" t="s">
        <v>537</v>
      </c>
      <c r="C24" t="s">
        <v>98</v>
      </c>
      <c r="D24" t="str">
        <f t="shared" si="0"/>
        <v>Computers&amp;Accessories</v>
      </c>
      <c r="E24">
        <v>649</v>
      </c>
      <c r="F24" s="2">
        <v>1399</v>
      </c>
      <c r="G24" s="1">
        <v>0.54</v>
      </c>
      <c r="H24" s="5">
        <v>4.2</v>
      </c>
      <c r="I24" s="4">
        <v>179691</v>
      </c>
      <c r="J24" s="10">
        <f>(Table1[[#This Row],[actual_price]]-Table1[[#This Row],[discounted_price]])/Table1[[#This Row],[actual_price]]</f>
        <v>0.53609721229449603</v>
      </c>
      <c r="K24" s="10" t="str">
        <f>IF(Table1[[#This Row],[Calculated Discount %]] &gt;=50%, "Yes", "No")</f>
        <v>Yes</v>
      </c>
      <c r="L24" s="17">
        <f>Table1[[#This Row],[actual_price]]*Table1[[#This Row],[rating_count]]</f>
        <v>251387709</v>
      </c>
      <c r="M24" s="17" t="str">
        <f t="shared" si="1"/>
        <v>&gt;₹500</v>
      </c>
      <c r="N24" s="17">
        <f>Table1[[#This Row],[rating]]+(Table1[[#This Row],[rating_count]]/100)</f>
        <v>1801.1100000000001</v>
      </c>
      <c r="O24" t="s">
        <v>100</v>
      </c>
    </row>
    <row r="25" spans="1:15" x14ac:dyDescent="0.4">
      <c r="A25" t="s">
        <v>2977</v>
      </c>
      <c r="B25" t="s">
        <v>2978</v>
      </c>
      <c r="C25" t="s">
        <v>2979</v>
      </c>
      <c r="D25" t="str">
        <f t="shared" si="0"/>
        <v>Electronics</v>
      </c>
      <c r="E25" s="2">
        <v>2049</v>
      </c>
      <c r="F25" s="2">
        <v>2199</v>
      </c>
      <c r="G25" s="1">
        <v>7.0000000000000007E-2</v>
      </c>
      <c r="H25" s="5">
        <v>4.3</v>
      </c>
      <c r="I25" s="4">
        <v>178912</v>
      </c>
      <c r="J25" s="10">
        <f>(Table1[[#This Row],[actual_price]]-Table1[[#This Row],[discounted_price]])/Table1[[#This Row],[actual_price]]</f>
        <v>6.8212824010914053E-2</v>
      </c>
      <c r="K25" s="10" t="str">
        <f>IF(Table1[[#This Row],[Calculated Discount %]] &gt;=50%, "Yes", "No")</f>
        <v>No</v>
      </c>
      <c r="L25" s="17">
        <f>Table1[[#This Row],[actual_price]]*Table1[[#This Row],[rating_count]]</f>
        <v>393427488</v>
      </c>
      <c r="M25" s="17" t="str">
        <f t="shared" si="1"/>
        <v>&gt;₹500</v>
      </c>
      <c r="N25" s="17">
        <f>Table1[[#This Row],[rating]]+(Table1[[#This Row],[rating_count]]/100)</f>
        <v>1793.4199999999998</v>
      </c>
      <c r="O25" t="s">
        <v>2981</v>
      </c>
    </row>
    <row r="26" spans="1:15" x14ac:dyDescent="0.4">
      <c r="A26" t="s">
        <v>3144</v>
      </c>
      <c r="B26" t="s">
        <v>3145</v>
      </c>
      <c r="C26" t="s">
        <v>2979</v>
      </c>
      <c r="D26" t="str">
        <f t="shared" si="0"/>
        <v>Electronics</v>
      </c>
      <c r="E26" s="2">
        <v>1149</v>
      </c>
      <c r="F26" s="2">
        <v>2199</v>
      </c>
      <c r="G26" s="1">
        <v>0.48</v>
      </c>
      <c r="H26" s="5">
        <v>4.3</v>
      </c>
      <c r="I26" s="4">
        <v>178912</v>
      </c>
      <c r="J26" s="10">
        <f>(Table1[[#This Row],[actual_price]]-Table1[[#This Row],[discounted_price]])/Table1[[#This Row],[actual_price]]</f>
        <v>0.47748976807639837</v>
      </c>
      <c r="K26" s="10" t="str">
        <f>IF(Table1[[#This Row],[Calculated Discount %]] &gt;=50%, "Yes", "No")</f>
        <v>No</v>
      </c>
      <c r="L26" s="17">
        <f>Table1[[#This Row],[actual_price]]*Table1[[#This Row],[rating_count]]</f>
        <v>393427488</v>
      </c>
      <c r="M26" s="17" t="str">
        <f t="shared" si="1"/>
        <v>&gt;₹500</v>
      </c>
      <c r="N26" s="17">
        <f>Table1[[#This Row],[rating]]+(Table1[[#This Row],[rating_count]]/100)</f>
        <v>1793.4199999999998</v>
      </c>
      <c r="O26" t="s">
        <v>2981</v>
      </c>
    </row>
    <row r="27" spans="1:15" x14ac:dyDescent="0.4">
      <c r="A27" t="s">
        <v>3745</v>
      </c>
      <c r="B27" t="s">
        <v>3746</v>
      </c>
      <c r="C27" t="s">
        <v>2979</v>
      </c>
      <c r="D27" t="str">
        <f t="shared" si="0"/>
        <v>Electronics</v>
      </c>
      <c r="E27" s="2">
        <v>1149</v>
      </c>
      <c r="F27" s="2">
        <v>2199</v>
      </c>
      <c r="G27" s="1">
        <v>0.48</v>
      </c>
      <c r="H27" s="5">
        <v>4.3</v>
      </c>
      <c r="I27" s="4">
        <v>178912</v>
      </c>
      <c r="J27" s="10">
        <f>(Table1[[#This Row],[actual_price]]-Table1[[#This Row],[discounted_price]])/Table1[[#This Row],[actual_price]]</f>
        <v>0.47748976807639837</v>
      </c>
      <c r="K27" s="10" t="str">
        <f>IF(Table1[[#This Row],[Calculated Discount %]] &gt;=50%, "Yes", "No")</f>
        <v>No</v>
      </c>
      <c r="L27" s="17">
        <f>Table1[[#This Row],[actual_price]]*Table1[[#This Row],[rating_count]]</f>
        <v>393427488</v>
      </c>
      <c r="M27" s="17" t="str">
        <f t="shared" si="1"/>
        <v>&gt;₹500</v>
      </c>
      <c r="N27" s="17">
        <f>Table1[[#This Row],[rating]]+(Table1[[#This Row],[rating_count]]/100)</f>
        <v>1793.4199999999998</v>
      </c>
      <c r="O27" t="s">
        <v>2981</v>
      </c>
    </row>
    <row r="28" spans="1:15" x14ac:dyDescent="0.4">
      <c r="A28" t="s">
        <v>1681</v>
      </c>
      <c r="B28" t="s">
        <v>1682</v>
      </c>
      <c r="C28" t="s">
        <v>18</v>
      </c>
      <c r="D28" t="str">
        <f t="shared" si="0"/>
        <v>Computers&amp;Accessories</v>
      </c>
      <c r="E28">
        <v>709</v>
      </c>
      <c r="F28" s="2">
        <v>1999</v>
      </c>
      <c r="G28" s="1">
        <v>0.65</v>
      </c>
      <c r="H28" s="5">
        <v>4.0999999999999996</v>
      </c>
      <c r="I28" s="4">
        <v>178817</v>
      </c>
      <c r="J28" s="10">
        <f>(Table1[[#This Row],[actual_price]]-Table1[[#This Row],[discounted_price]])/Table1[[#This Row],[actual_price]]</f>
        <v>0.64532266133066529</v>
      </c>
      <c r="K28" s="10" t="str">
        <f>IF(Table1[[#This Row],[Calculated Discount %]] &gt;=50%, "Yes", "No")</f>
        <v>Yes</v>
      </c>
      <c r="L28" s="17">
        <f>Table1[[#This Row],[actual_price]]*Table1[[#This Row],[rating_count]]</f>
        <v>357455183</v>
      </c>
      <c r="M28" s="17" t="str">
        <f t="shared" si="1"/>
        <v>&gt;₹500</v>
      </c>
      <c r="N28" s="17">
        <f>Table1[[#This Row],[rating]]+(Table1[[#This Row],[rating_count]]/100)</f>
        <v>1792.27</v>
      </c>
      <c r="O28" t="s">
        <v>1684</v>
      </c>
    </row>
    <row r="29" spans="1:15" x14ac:dyDescent="0.4">
      <c r="A29" t="s">
        <v>3715</v>
      </c>
      <c r="B29" t="s">
        <v>3716</v>
      </c>
      <c r="C29" t="s">
        <v>3066</v>
      </c>
      <c r="D29" t="str">
        <f t="shared" si="0"/>
        <v>Electronics</v>
      </c>
      <c r="E29">
        <v>599</v>
      </c>
      <c r="F29" s="2">
        <v>1490</v>
      </c>
      <c r="G29" s="1">
        <v>0.6</v>
      </c>
      <c r="H29" s="5">
        <v>4.0999999999999996</v>
      </c>
      <c r="I29" s="4">
        <v>161679</v>
      </c>
      <c r="J29" s="10">
        <f>(Table1[[#This Row],[actual_price]]-Table1[[#This Row],[discounted_price]])/Table1[[#This Row],[actual_price]]</f>
        <v>0.59798657718120807</v>
      </c>
      <c r="K29" s="10" t="str">
        <f>IF(Table1[[#This Row],[Calculated Discount %]] &gt;=50%, "Yes", "No")</f>
        <v>Yes</v>
      </c>
      <c r="L29" s="17">
        <f>Table1[[#This Row],[actual_price]]*Table1[[#This Row],[rating_count]]</f>
        <v>240901710</v>
      </c>
      <c r="M29" s="17" t="str">
        <f t="shared" si="1"/>
        <v>&gt;₹500</v>
      </c>
      <c r="N29" s="17">
        <f>Table1[[#This Row],[rating]]+(Table1[[#This Row],[rating_count]]/100)</f>
        <v>1620.8899999999999</v>
      </c>
      <c r="O29" t="s">
        <v>3718</v>
      </c>
    </row>
    <row r="30" spans="1:15" x14ac:dyDescent="0.4">
      <c r="A30" t="s">
        <v>5232</v>
      </c>
      <c r="B30" t="s">
        <v>5233</v>
      </c>
      <c r="C30" t="s">
        <v>3066</v>
      </c>
      <c r="D30" t="str">
        <f t="shared" si="0"/>
        <v>Electronics</v>
      </c>
      <c r="E30">
        <v>455</v>
      </c>
      <c r="F30" s="2">
        <v>1490</v>
      </c>
      <c r="G30" s="1">
        <v>0.69</v>
      </c>
      <c r="H30" s="5">
        <v>4.0999999999999996</v>
      </c>
      <c r="I30" s="4">
        <v>161677</v>
      </c>
      <c r="J30" s="10">
        <f>(Table1[[#This Row],[actual_price]]-Table1[[#This Row],[discounted_price]])/Table1[[#This Row],[actual_price]]</f>
        <v>0.69463087248322153</v>
      </c>
      <c r="K30" s="10" t="str">
        <f>IF(Table1[[#This Row],[Calculated Discount %]] &gt;=50%, "Yes", "No")</f>
        <v>Yes</v>
      </c>
      <c r="L30" s="17">
        <f>Table1[[#This Row],[actual_price]]*Table1[[#This Row],[rating_count]]</f>
        <v>240898730</v>
      </c>
      <c r="M30" s="17" t="str">
        <f t="shared" si="1"/>
        <v>₹200–₹500</v>
      </c>
      <c r="N30" s="17">
        <f>Table1[[#This Row],[rating]]+(Table1[[#This Row],[rating_count]]/100)</f>
        <v>1620.87</v>
      </c>
      <c r="O30" t="s">
        <v>5235</v>
      </c>
    </row>
    <row r="31" spans="1:15" x14ac:dyDescent="0.4">
      <c r="A31" t="s">
        <v>5743</v>
      </c>
      <c r="B31" t="s">
        <v>5744</v>
      </c>
      <c r="C31" t="s">
        <v>5223</v>
      </c>
      <c r="D31" t="str">
        <f t="shared" si="0"/>
        <v>Computers&amp;Accessories</v>
      </c>
      <c r="E31" s="2">
        <v>1469</v>
      </c>
      <c r="F31" s="2">
        <v>2499</v>
      </c>
      <c r="G31" s="1">
        <v>0.41</v>
      </c>
      <c r="H31" s="5">
        <v>4.2</v>
      </c>
      <c r="I31" s="4">
        <v>156638</v>
      </c>
      <c r="J31" s="10">
        <f>(Table1[[#This Row],[actual_price]]-Table1[[#This Row],[discounted_price]])/Table1[[#This Row],[actual_price]]</f>
        <v>0.41216486594637858</v>
      </c>
      <c r="K31" s="10" t="str">
        <f>IF(Table1[[#This Row],[Calculated Discount %]] &gt;=50%, "Yes", "No")</f>
        <v>No</v>
      </c>
      <c r="L31" s="17">
        <f>Table1[[#This Row],[actual_price]]*Table1[[#This Row],[rating_count]]</f>
        <v>391438362</v>
      </c>
      <c r="M31" s="17" t="str">
        <f t="shared" si="1"/>
        <v>&gt;₹500</v>
      </c>
      <c r="N31" s="17">
        <f>Table1[[#This Row],[rating]]+(Table1[[#This Row],[rating_count]]/100)</f>
        <v>1570.5800000000002</v>
      </c>
      <c r="O31" t="s">
        <v>5746</v>
      </c>
    </row>
    <row r="32" spans="1:15" x14ac:dyDescent="0.4">
      <c r="A32" t="s">
        <v>4889</v>
      </c>
      <c r="B32" t="s">
        <v>4890</v>
      </c>
      <c r="C32" t="s">
        <v>3066</v>
      </c>
      <c r="D32" t="str">
        <f t="shared" si="0"/>
        <v>Electronics</v>
      </c>
      <c r="E32" s="2">
        <v>1399</v>
      </c>
      <c r="F32" s="2">
        <v>3990</v>
      </c>
      <c r="G32" s="1">
        <v>0.65</v>
      </c>
      <c r="H32" s="5">
        <v>4.0999999999999996</v>
      </c>
      <c r="I32" s="4">
        <v>141841</v>
      </c>
      <c r="J32" s="10">
        <f>(Table1[[#This Row],[actual_price]]-Table1[[#This Row],[discounted_price]])/Table1[[#This Row],[actual_price]]</f>
        <v>0.64937343358395994</v>
      </c>
      <c r="K32" s="10" t="str">
        <f>IF(Table1[[#This Row],[Calculated Discount %]] &gt;=50%, "Yes", "No")</f>
        <v>Yes</v>
      </c>
      <c r="L32" s="17">
        <f>Table1[[#This Row],[actual_price]]*Table1[[#This Row],[rating_count]]</f>
        <v>565945590</v>
      </c>
      <c r="M32" s="17" t="str">
        <f t="shared" si="1"/>
        <v>&gt;₹500</v>
      </c>
      <c r="N32" s="17">
        <f>Table1[[#This Row],[rating]]+(Table1[[#This Row],[rating_count]]/100)</f>
        <v>1422.51</v>
      </c>
      <c r="O32" t="s">
        <v>4892</v>
      </c>
    </row>
    <row r="33" spans="1:15" x14ac:dyDescent="0.4">
      <c r="A33" t="s">
        <v>3441</v>
      </c>
      <c r="B33" t="s">
        <v>3442</v>
      </c>
      <c r="C33" t="s">
        <v>3024</v>
      </c>
      <c r="D33" t="str">
        <f t="shared" si="0"/>
        <v>Electronics</v>
      </c>
      <c r="E33" s="2">
        <v>1149</v>
      </c>
      <c r="F33" s="2">
        <v>3999</v>
      </c>
      <c r="G33" s="1">
        <v>0.71</v>
      </c>
      <c r="H33" s="5">
        <v>4.3</v>
      </c>
      <c r="I33" s="4">
        <v>140036</v>
      </c>
      <c r="J33" s="10">
        <f>(Table1[[#This Row],[actual_price]]-Table1[[#This Row],[discounted_price]])/Table1[[#This Row],[actual_price]]</f>
        <v>0.71267816954238561</v>
      </c>
      <c r="K33" s="10" t="str">
        <f>IF(Table1[[#This Row],[Calculated Discount %]] &gt;=50%, "Yes", "No")</f>
        <v>Yes</v>
      </c>
      <c r="L33" s="17">
        <f>Table1[[#This Row],[actual_price]]*Table1[[#This Row],[rating_count]]</f>
        <v>560003964</v>
      </c>
      <c r="M33" s="17" t="str">
        <f t="shared" si="1"/>
        <v>&gt;₹500</v>
      </c>
      <c r="N33" s="17">
        <f>Table1[[#This Row],[rating]]+(Table1[[#This Row],[rating_count]]/100)</f>
        <v>1404.6599999999999</v>
      </c>
      <c r="O33" t="s">
        <v>3444</v>
      </c>
    </row>
    <row r="34" spans="1:15" x14ac:dyDescent="0.4">
      <c r="A34" t="s">
        <v>3588</v>
      </c>
      <c r="B34" t="s">
        <v>3589</v>
      </c>
      <c r="C34" t="s">
        <v>3024</v>
      </c>
      <c r="D34" t="str">
        <f t="shared" si="0"/>
        <v>Electronics</v>
      </c>
      <c r="E34">
        <v>599</v>
      </c>
      <c r="F34" s="2">
        <v>1899</v>
      </c>
      <c r="G34" s="1">
        <v>0.68</v>
      </c>
      <c r="H34" s="5">
        <v>4.3</v>
      </c>
      <c r="I34" s="4">
        <v>140036</v>
      </c>
      <c r="J34" s="10">
        <f>(Table1[[#This Row],[actual_price]]-Table1[[#This Row],[discounted_price]])/Table1[[#This Row],[actual_price]]</f>
        <v>0.68457082675092151</v>
      </c>
      <c r="K34" s="10" t="str">
        <f>IF(Table1[[#This Row],[Calculated Discount %]] &gt;=50%, "Yes", "No")</f>
        <v>Yes</v>
      </c>
      <c r="L34" s="17">
        <f>Table1[[#This Row],[actual_price]]*Table1[[#This Row],[rating_count]]</f>
        <v>265928364</v>
      </c>
      <c r="M34" s="17" t="str">
        <f t="shared" si="1"/>
        <v>&gt;₹500</v>
      </c>
      <c r="N34" s="17">
        <f>Table1[[#This Row],[rating]]+(Table1[[#This Row],[rating_count]]/100)</f>
        <v>1404.6599999999999</v>
      </c>
      <c r="O34" t="s">
        <v>3444</v>
      </c>
    </row>
    <row r="35" spans="1:15" x14ac:dyDescent="0.4">
      <c r="A35" t="s">
        <v>3441</v>
      </c>
      <c r="B35" t="s">
        <v>3442</v>
      </c>
      <c r="C35" t="s">
        <v>3024</v>
      </c>
      <c r="D35" t="str">
        <f t="shared" si="0"/>
        <v>Electronics</v>
      </c>
      <c r="E35" s="2">
        <v>1059</v>
      </c>
      <c r="F35" s="2">
        <v>3999</v>
      </c>
      <c r="G35" s="1">
        <v>0.74</v>
      </c>
      <c r="H35" s="5">
        <v>4.3</v>
      </c>
      <c r="I35" s="4">
        <v>140035</v>
      </c>
      <c r="J35" s="10">
        <f>(Table1[[#This Row],[actual_price]]-Table1[[#This Row],[discounted_price]])/Table1[[#This Row],[actual_price]]</f>
        <v>0.7351837959489872</v>
      </c>
      <c r="K35" s="10" t="str">
        <f>IF(Table1[[#This Row],[Calculated Discount %]] &gt;=50%, "Yes", "No")</f>
        <v>Yes</v>
      </c>
      <c r="L35" s="17">
        <f>Table1[[#This Row],[actual_price]]*Table1[[#This Row],[rating_count]]</f>
        <v>559999965</v>
      </c>
      <c r="M35" s="17" t="str">
        <f t="shared" si="1"/>
        <v>&gt;₹500</v>
      </c>
      <c r="N35" s="17">
        <f>Table1[[#This Row],[rating]]+(Table1[[#This Row],[rating_count]]/100)</f>
        <v>1404.6499999999999</v>
      </c>
      <c r="O35" t="s">
        <v>5252</v>
      </c>
    </row>
    <row r="36" spans="1:15" x14ac:dyDescent="0.4">
      <c r="A36" t="s">
        <v>4818</v>
      </c>
      <c r="B36" t="s">
        <v>4819</v>
      </c>
      <c r="C36" t="s">
        <v>3066</v>
      </c>
      <c r="D36" t="str">
        <f t="shared" si="0"/>
        <v>Electronics</v>
      </c>
      <c r="E36" s="2">
        <v>1499</v>
      </c>
      <c r="F36" s="2">
        <v>4490</v>
      </c>
      <c r="G36" s="1">
        <v>0.67</v>
      </c>
      <c r="H36" s="5">
        <v>3.9</v>
      </c>
      <c r="I36" s="4">
        <v>136954</v>
      </c>
      <c r="J36" s="10">
        <f>(Table1[[#This Row],[actual_price]]-Table1[[#This Row],[discounted_price]])/Table1[[#This Row],[actual_price]]</f>
        <v>0.66614699331848548</v>
      </c>
      <c r="K36" s="10" t="str">
        <f>IF(Table1[[#This Row],[Calculated Discount %]] &gt;=50%, "Yes", "No")</f>
        <v>Yes</v>
      </c>
      <c r="L36" s="17">
        <f>Table1[[#This Row],[actual_price]]*Table1[[#This Row],[rating_count]]</f>
        <v>614923460</v>
      </c>
      <c r="M36" s="17" t="str">
        <f t="shared" si="1"/>
        <v>&gt;₹500</v>
      </c>
      <c r="N36" s="17">
        <f>Table1[[#This Row],[rating]]+(Table1[[#This Row],[rating_count]]/100)</f>
        <v>1373.44</v>
      </c>
      <c r="O36" t="s">
        <v>4821</v>
      </c>
    </row>
    <row r="37" spans="1:15" x14ac:dyDescent="0.4">
      <c r="A37" t="s">
        <v>3043</v>
      </c>
      <c r="B37" t="s">
        <v>3044</v>
      </c>
      <c r="C37" t="s">
        <v>3045</v>
      </c>
      <c r="D37" t="str">
        <f t="shared" si="0"/>
        <v>Electronics</v>
      </c>
      <c r="E37" s="2">
        <v>1299</v>
      </c>
      <c r="F37" s="2">
        <v>1599</v>
      </c>
      <c r="G37" s="1">
        <v>0.19</v>
      </c>
      <c r="H37" s="5">
        <v>4</v>
      </c>
      <c r="I37" s="4">
        <v>128311</v>
      </c>
      <c r="J37" s="10">
        <f>(Table1[[#This Row],[actual_price]]-Table1[[#This Row],[discounted_price]])/Table1[[#This Row],[actual_price]]</f>
        <v>0.18761726078799248</v>
      </c>
      <c r="K37" s="10" t="str">
        <f>IF(Table1[[#This Row],[Calculated Discount %]] &gt;=50%, "Yes", "No")</f>
        <v>No</v>
      </c>
      <c r="L37" s="17">
        <f>Table1[[#This Row],[actual_price]]*Table1[[#This Row],[rating_count]]</f>
        <v>205169289</v>
      </c>
      <c r="M37" s="17" t="str">
        <f t="shared" si="1"/>
        <v>&gt;₹500</v>
      </c>
      <c r="N37" s="17">
        <f>Table1[[#This Row],[rating]]+(Table1[[#This Row],[rating_count]]/100)</f>
        <v>1287.1099999999999</v>
      </c>
      <c r="O37" t="s">
        <v>3047</v>
      </c>
    </row>
    <row r="38" spans="1:15" x14ac:dyDescent="0.4">
      <c r="A38" t="s">
        <v>3574</v>
      </c>
      <c r="B38" t="s">
        <v>3575</v>
      </c>
      <c r="C38" t="s">
        <v>3045</v>
      </c>
      <c r="D38" t="str">
        <f t="shared" si="0"/>
        <v>Electronics</v>
      </c>
      <c r="E38" s="2">
        <v>1299</v>
      </c>
      <c r="F38" s="2">
        <v>1599</v>
      </c>
      <c r="G38" s="1">
        <v>0.19</v>
      </c>
      <c r="H38" s="5">
        <v>4</v>
      </c>
      <c r="I38" s="4">
        <v>128311</v>
      </c>
      <c r="J38" s="10">
        <f>(Table1[[#This Row],[actual_price]]-Table1[[#This Row],[discounted_price]])/Table1[[#This Row],[actual_price]]</f>
        <v>0.18761726078799248</v>
      </c>
      <c r="K38" s="10" t="str">
        <f>IF(Table1[[#This Row],[Calculated Discount %]] &gt;=50%, "Yes", "No")</f>
        <v>No</v>
      </c>
      <c r="L38" s="17">
        <f>Table1[[#This Row],[actual_price]]*Table1[[#This Row],[rating_count]]</f>
        <v>205169289</v>
      </c>
      <c r="M38" s="17" t="str">
        <f t="shared" si="1"/>
        <v>&gt;₹500</v>
      </c>
      <c r="N38" s="17">
        <f>Table1[[#This Row],[rating]]+(Table1[[#This Row],[rating_count]]/100)</f>
        <v>1287.1099999999999</v>
      </c>
      <c r="O38" t="s">
        <v>3047</v>
      </c>
    </row>
    <row r="39" spans="1:15" x14ac:dyDescent="0.4">
      <c r="A39" t="s">
        <v>3750</v>
      </c>
      <c r="B39" t="s">
        <v>3751</v>
      </c>
      <c r="C39" t="s">
        <v>3045</v>
      </c>
      <c r="D39" t="str">
        <f t="shared" si="0"/>
        <v>Electronics</v>
      </c>
      <c r="E39" s="2">
        <v>1324</v>
      </c>
      <c r="F39" s="2">
        <v>1699</v>
      </c>
      <c r="G39" s="1">
        <v>0.22</v>
      </c>
      <c r="H39" s="5">
        <v>4</v>
      </c>
      <c r="I39" s="4">
        <v>128311</v>
      </c>
      <c r="J39" s="10">
        <f>(Table1[[#This Row],[actual_price]]-Table1[[#This Row],[discounted_price]])/Table1[[#This Row],[actual_price]]</f>
        <v>0.22071806945261918</v>
      </c>
      <c r="K39" s="10" t="str">
        <f>IF(Table1[[#This Row],[Calculated Discount %]] &gt;=50%, "Yes", "No")</f>
        <v>No</v>
      </c>
      <c r="L39" s="17">
        <f>Table1[[#This Row],[actual_price]]*Table1[[#This Row],[rating_count]]</f>
        <v>218000389</v>
      </c>
      <c r="M39" s="17" t="str">
        <f t="shared" si="1"/>
        <v>&gt;₹500</v>
      </c>
      <c r="N39" s="17">
        <f>Table1[[#This Row],[rating]]+(Table1[[#This Row],[rating_count]]/100)</f>
        <v>1287.1099999999999</v>
      </c>
      <c r="O39" t="s">
        <v>3047</v>
      </c>
    </row>
    <row r="40" spans="1:15" x14ac:dyDescent="0.4">
      <c r="A40" t="s">
        <v>3796</v>
      </c>
      <c r="B40" t="s">
        <v>3797</v>
      </c>
      <c r="C40" t="s">
        <v>3045</v>
      </c>
      <c r="D40" t="str">
        <f t="shared" si="0"/>
        <v>Electronics</v>
      </c>
      <c r="E40" s="2">
        <v>1324</v>
      </c>
      <c r="F40" s="2">
        <v>1699</v>
      </c>
      <c r="G40" s="1">
        <v>0.22</v>
      </c>
      <c r="H40" s="5">
        <v>4</v>
      </c>
      <c r="I40" s="4">
        <v>128311</v>
      </c>
      <c r="J40" s="10">
        <f>(Table1[[#This Row],[actual_price]]-Table1[[#This Row],[discounted_price]])/Table1[[#This Row],[actual_price]]</f>
        <v>0.22071806945261918</v>
      </c>
      <c r="K40" s="10" t="str">
        <f>IF(Table1[[#This Row],[Calculated Discount %]] &gt;=50%, "Yes", "No")</f>
        <v>No</v>
      </c>
      <c r="L40" s="17">
        <f>Table1[[#This Row],[actual_price]]*Table1[[#This Row],[rating_count]]</f>
        <v>218000389</v>
      </c>
      <c r="M40" s="17" t="str">
        <f t="shared" si="1"/>
        <v>&gt;₹500</v>
      </c>
      <c r="N40" s="17">
        <f>Table1[[#This Row],[rating]]+(Table1[[#This Row],[rating_count]]/100)</f>
        <v>1287.1099999999999</v>
      </c>
      <c r="O40" t="s">
        <v>3047</v>
      </c>
    </row>
    <row r="41" spans="1:15" x14ac:dyDescent="0.4">
      <c r="A41" t="s">
        <v>8539</v>
      </c>
      <c r="B41" t="s">
        <v>8540</v>
      </c>
      <c r="C41" t="s">
        <v>8541</v>
      </c>
      <c r="D41" t="str">
        <f t="shared" si="0"/>
        <v>Home&amp;Kitchen</v>
      </c>
      <c r="E41">
        <v>649</v>
      </c>
      <c r="F41" s="2">
        <v>1245</v>
      </c>
      <c r="G41" s="1">
        <v>0.48</v>
      </c>
      <c r="H41" s="5">
        <v>3.9</v>
      </c>
      <c r="I41" s="4">
        <v>123365</v>
      </c>
      <c r="J41" s="10">
        <f>(Table1[[#This Row],[actual_price]]-Table1[[#This Row],[discounted_price]])/Table1[[#This Row],[actual_price]]</f>
        <v>0.47871485943775099</v>
      </c>
      <c r="K41" s="10" t="str">
        <f>IF(Table1[[#This Row],[Calculated Discount %]] &gt;=50%, "Yes", "No")</f>
        <v>No</v>
      </c>
      <c r="L41" s="17">
        <f>Table1[[#This Row],[actual_price]]*Table1[[#This Row],[rating_count]]</f>
        <v>153589425</v>
      </c>
      <c r="M41" s="17" t="str">
        <f t="shared" si="1"/>
        <v>&gt;₹500</v>
      </c>
      <c r="N41" s="17">
        <f>Table1[[#This Row],[rating]]+(Table1[[#This Row],[rating_count]]/100)</f>
        <v>1237.5500000000002</v>
      </c>
      <c r="O41" t="s">
        <v>8543</v>
      </c>
    </row>
    <row r="42" spans="1:15" x14ac:dyDescent="0.4">
      <c r="A42" t="s">
        <v>6028</v>
      </c>
      <c r="B42" t="s">
        <v>6029</v>
      </c>
      <c r="C42" t="s">
        <v>5443</v>
      </c>
      <c r="D42" t="str">
        <f t="shared" si="0"/>
        <v>Computers&amp;Accessories</v>
      </c>
      <c r="E42" s="2">
        <v>1149</v>
      </c>
      <c r="F42" s="2">
        <v>1699</v>
      </c>
      <c r="G42" s="1">
        <v>0.32</v>
      </c>
      <c r="H42" s="5">
        <v>4.2</v>
      </c>
      <c r="I42" s="4">
        <v>122478</v>
      </c>
      <c r="J42" s="10">
        <f>(Table1[[#This Row],[actual_price]]-Table1[[#This Row],[discounted_price]])/Table1[[#This Row],[actual_price]]</f>
        <v>0.32371983519717479</v>
      </c>
      <c r="K42" s="10" t="str">
        <f>IF(Table1[[#This Row],[Calculated Discount %]] &gt;=50%, "Yes", "No")</f>
        <v>No</v>
      </c>
      <c r="L42" s="17">
        <f>Table1[[#This Row],[actual_price]]*Table1[[#This Row],[rating_count]]</f>
        <v>208090122</v>
      </c>
      <c r="M42" s="17" t="str">
        <f t="shared" si="1"/>
        <v>&gt;₹500</v>
      </c>
      <c r="N42" s="17">
        <f>Table1[[#This Row],[rating]]+(Table1[[#This Row],[rating_count]]/100)</f>
        <v>1228.98</v>
      </c>
      <c r="O42" t="s">
        <v>6031</v>
      </c>
    </row>
    <row r="43" spans="1:15" x14ac:dyDescent="0.4">
      <c r="A43" t="s">
        <v>5463</v>
      </c>
      <c r="B43" t="s">
        <v>5464</v>
      </c>
      <c r="C43" t="s">
        <v>3066</v>
      </c>
      <c r="D43" t="str">
        <f t="shared" si="0"/>
        <v>Electronics</v>
      </c>
      <c r="E43">
        <v>429</v>
      </c>
      <c r="F43">
        <v>599</v>
      </c>
      <c r="G43" s="1">
        <v>0.28000000000000003</v>
      </c>
      <c r="H43" s="5">
        <v>4.0999999999999996</v>
      </c>
      <c r="I43" s="4">
        <v>119466</v>
      </c>
      <c r="J43" s="10">
        <f>(Table1[[#This Row],[actual_price]]-Table1[[#This Row],[discounted_price]])/Table1[[#This Row],[actual_price]]</f>
        <v>0.28380634390651083</v>
      </c>
      <c r="K43" s="10" t="str">
        <f>IF(Table1[[#This Row],[Calculated Discount %]] &gt;=50%, "Yes", "No")</f>
        <v>No</v>
      </c>
      <c r="L43" s="17">
        <f>Table1[[#This Row],[actual_price]]*Table1[[#This Row],[rating_count]]</f>
        <v>71560134</v>
      </c>
      <c r="M43" s="17" t="str">
        <f t="shared" si="1"/>
        <v>₹200–₹500</v>
      </c>
      <c r="N43" s="17">
        <f>Table1[[#This Row],[rating]]+(Table1[[#This Row],[rating_count]]/100)</f>
        <v>1198.76</v>
      </c>
      <c r="O43" t="s">
        <v>5466</v>
      </c>
    </row>
    <row r="44" spans="1:15" x14ac:dyDescent="0.4">
      <c r="A44" t="s">
        <v>5201</v>
      </c>
      <c r="B44" t="s">
        <v>5202</v>
      </c>
      <c r="C44" t="s">
        <v>3066</v>
      </c>
      <c r="D44" t="str">
        <f t="shared" si="0"/>
        <v>Electronics</v>
      </c>
      <c r="E44" s="2">
        <v>1499</v>
      </c>
      <c r="F44" s="2">
        <v>3990</v>
      </c>
      <c r="G44" s="1">
        <v>0.62</v>
      </c>
      <c r="H44" s="5">
        <v>4.0999999999999996</v>
      </c>
      <c r="I44" s="4">
        <v>109864</v>
      </c>
      <c r="J44" s="10">
        <f>(Table1[[#This Row],[actual_price]]-Table1[[#This Row],[discounted_price]])/Table1[[#This Row],[actual_price]]</f>
        <v>0.62431077694235593</v>
      </c>
      <c r="K44" s="10" t="str">
        <f>IF(Table1[[#This Row],[Calculated Discount %]] &gt;=50%, "Yes", "No")</f>
        <v>Yes</v>
      </c>
      <c r="L44" s="17">
        <f>Table1[[#This Row],[actual_price]]*Table1[[#This Row],[rating_count]]</f>
        <v>438357360</v>
      </c>
      <c r="M44" s="17" t="str">
        <f t="shared" si="1"/>
        <v>&gt;₹500</v>
      </c>
      <c r="N44" s="17">
        <f>Table1[[#This Row],[rating]]+(Table1[[#This Row],[rating_count]]/100)</f>
        <v>1102.74</v>
      </c>
      <c r="O44" t="s">
        <v>5204</v>
      </c>
    </row>
    <row r="45" spans="1:15" x14ac:dyDescent="0.4">
      <c r="A45" t="s">
        <v>396</v>
      </c>
      <c r="B45" t="s">
        <v>397</v>
      </c>
      <c r="C45" t="s">
        <v>18</v>
      </c>
      <c r="D45" t="str">
        <f t="shared" si="0"/>
        <v>Computers&amp;Accessories</v>
      </c>
      <c r="E45">
        <v>209</v>
      </c>
      <c r="F45">
        <v>695</v>
      </c>
      <c r="G45" s="1">
        <v>0.7</v>
      </c>
      <c r="H45" s="5">
        <v>4.5</v>
      </c>
      <c r="I45" s="4">
        <v>107687</v>
      </c>
      <c r="J45" s="10">
        <f>(Table1[[#This Row],[actual_price]]-Table1[[#This Row],[discounted_price]])/Table1[[#This Row],[actual_price]]</f>
        <v>0.69928057553956835</v>
      </c>
      <c r="K45" s="10" t="str">
        <f>IF(Table1[[#This Row],[Calculated Discount %]] &gt;=50%, "Yes", "No")</f>
        <v>Yes</v>
      </c>
      <c r="L45" s="17">
        <f>Table1[[#This Row],[actual_price]]*Table1[[#This Row],[rating_count]]</f>
        <v>74842465</v>
      </c>
      <c r="M45" s="17" t="str">
        <f t="shared" si="1"/>
        <v>₹200–₹500</v>
      </c>
      <c r="N45" s="17">
        <f>Table1[[#This Row],[rating]]+(Table1[[#This Row],[rating_count]]/100)</f>
        <v>1081.3699999999999</v>
      </c>
      <c r="O45" t="s">
        <v>399</v>
      </c>
    </row>
    <row r="46" spans="1:15" x14ac:dyDescent="0.4">
      <c r="A46" t="s">
        <v>396</v>
      </c>
      <c r="B46" t="s">
        <v>397</v>
      </c>
      <c r="C46" t="s">
        <v>18</v>
      </c>
      <c r="D46" t="str">
        <f t="shared" si="0"/>
        <v>Computers&amp;Accessories</v>
      </c>
      <c r="E46">
        <v>209</v>
      </c>
      <c r="F46">
        <v>695</v>
      </c>
      <c r="G46" s="1">
        <v>0.7</v>
      </c>
      <c r="H46" s="5">
        <v>4.5</v>
      </c>
      <c r="I46" s="4">
        <v>107686</v>
      </c>
      <c r="J46" s="10">
        <f>(Table1[[#This Row],[actual_price]]-Table1[[#This Row],[discounted_price]])/Table1[[#This Row],[actual_price]]</f>
        <v>0.69928057553956835</v>
      </c>
      <c r="K46" s="10" t="str">
        <f>IF(Table1[[#This Row],[Calculated Discount %]] &gt;=50%, "Yes", "No")</f>
        <v>Yes</v>
      </c>
      <c r="L46" s="17">
        <f>Table1[[#This Row],[actual_price]]*Table1[[#This Row],[rating_count]]</f>
        <v>74841770</v>
      </c>
      <c r="M46" s="17" t="str">
        <f t="shared" si="1"/>
        <v>₹200–₹500</v>
      </c>
      <c r="N46" s="17">
        <f>Table1[[#This Row],[rating]]+(Table1[[#This Row],[rating_count]]/100)</f>
        <v>1081.3599999999999</v>
      </c>
      <c r="O46" t="s">
        <v>399</v>
      </c>
    </row>
    <row r="47" spans="1:15" x14ac:dyDescent="0.4">
      <c r="A47" t="s">
        <v>4922</v>
      </c>
      <c r="B47" t="s">
        <v>4923</v>
      </c>
      <c r="C47" t="s">
        <v>4425</v>
      </c>
      <c r="D47" t="str">
        <f t="shared" si="0"/>
        <v>Electronics</v>
      </c>
      <c r="E47" s="2">
        <v>1220</v>
      </c>
      <c r="F47" s="2">
        <v>3990</v>
      </c>
      <c r="G47" s="1">
        <v>0.69</v>
      </c>
      <c r="H47" s="5">
        <v>4.0999999999999996</v>
      </c>
      <c r="I47" s="4">
        <v>107151</v>
      </c>
      <c r="J47" s="10">
        <f>(Table1[[#This Row],[actual_price]]-Table1[[#This Row],[discounted_price]])/Table1[[#This Row],[actual_price]]</f>
        <v>0.69423558897243109</v>
      </c>
      <c r="K47" s="10" t="str">
        <f>IF(Table1[[#This Row],[Calculated Discount %]] &gt;=50%, "Yes", "No")</f>
        <v>Yes</v>
      </c>
      <c r="L47" s="17">
        <f>Table1[[#This Row],[actual_price]]*Table1[[#This Row],[rating_count]]</f>
        <v>427532490</v>
      </c>
      <c r="M47" s="17" t="str">
        <f t="shared" si="1"/>
        <v>&gt;₹500</v>
      </c>
      <c r="N47" s="17">
        <f>Table1[[#This Row],[rating]]+(Table1[[#This Row],[rating_count]]/100)</f>
        <v>1075.6099999999999</v>
      </c>
      <c r="O47" t="s">
        <v>4925</v>
      </c>
    </row>
    <row r="48" spans="1:15" x14ac:dyDescent="0.4">
      <c r="A48" t="s">
        <v>5388</v>
      </c>
      <c r="B48" t="s">
        <v>5389</v>
      </c>
      <c r="C48" t="s">
        <v>3066</v>
      </c>
      <c r="D48" t="str">
        <f t="shared" si="0"/>
        <v>Electronics</v>
      </c>
      <c r="E48">
        <v>899</v>
      </c>
      <c r="F48" s="2">
        <v>4499</v>
      </c>
      <c r="G48" s="1">
        <v>0.8</v>
      </c>
      <c r="H48" s="5">
        <v>3.8</v>
      </c>
      <c r="I48" s="4">
        <v>103052</v>
      </c>
      <c r="J48" s="10">
        <f>(Table1[[#This Row],[actual_price]]-Table1[[#This Row],[discounted_price]])/Table1[[#This Row],[actual_price]]</f>
        <v>0.80017781729273174</v>
      </c>
      <c r="K48" s="10" t="str">
        <f>IF(Table1[[#This Row],[Calculated Discount %]] &gt;=50%, "Yes", "No")</f>
        <v>Yes</v>
      </c>
      <c r="L48" s="17">
        <f>Table1[[#This Row],[actual_price]]*Table1[[#This Row],[rating_count]]</f>
        <v>463630948</v>
      </c>
      <c r="M48" s="17" t="str">
        <f t="shared" si="1"/>
        <v>&gt;₹500</v>
      </c>
      <c r="N48" s="17">
        <f>Table1[[#This Row],[rating]]+(Table1[[#This Row],[rating_count]]/100)</f>
        <v>1034.32</v>
      </c>
      <c r="O48" t="s">
        <v>5391</v>
      </c>
    </row>
    <row r="49" spans="1:15" x14ac:dyDescent="0.4">
      <c r="A49" t="s">
        <v>8174</v>
      </c>
      <c r="B49" t="s">
        <v>8175</v>
      </c>
      <c r="C49" t="s">
        <v>3066</v>
      </c>
      <c r="D49" t="str">
        <f t="shared" si="0"/>
        <v>Electronics</v>
      </c>
      <c r="E49" s="2">
        <v>1490</v>
      </c>
      <c r="F49" s="2">
        <v>1990</v>
      </c>
      <c r="G49" s="1">
        <v>0.25</v>
      </c>
      <c r="H49" s="5">
        <v>4.0999999999999996</v>
      </c>
      <c r="I49" s="4">
        <v>98250</v>
      </c>
      <c r="J49" s="10">
        <f>(Table1[[#This Row],[actual_price]]-Table1[[#This Row],[discounted_price]])/Table1[[#This Row],[actual_price]]</f>
        <v>0.25125628140703515</v>
      </c>
      <c r="K49" s="10" t="str">
        <f>IF(Table1[[#This Row],[Calculated Discount %]] &gt;=50%, "Yes", "No")</f>
        <v>No</v>
      </c>
      <c r="L49" s="17">
        <f>Table1[[#This Row],[actual_price]]*Table1[[#This Row],[rating_count]]</f>
        <v>195517500</v>
      </c>
      <c r="M49" s="17" t="str">
        <f t="shared" si="1"/>
        <v>&gt;₹500</v>
      </c>
      <c r="N49" s="17">
        <f>Table1[[#This Row],[rating]]+(Table1[[#This Row],[rating_count]]/100)</f>
        <v>986.6</v>
      </c>
      <c r="O49" t="s">
        <v>8177</v>
      </c>
    </row>
    <row r="50" spans="1:15" x14ac:dyDescent="0.4">
      <c r="A50" t="s">
        <v>4423</v>
      </c>
      <c r="B50" t="s">
        <v>4424</v>
      </c>
      <c r="C50" t="s">
        <v>4425</v>
      </c>
      <c r="D50" t="str">
        <f t="shared" si="0"/>
        <v>Electronics</v>
      </c>
      <c r="E50" s="2">
        <v>1399</v>
      </c>
      <c r="F50" s="2">
        <v>2990</v>
      </c>
      <c r="G50" s="1">
        <v>0.53</v>
      </c>
      <c r="H50" s="5">
        <v>4.0999999999999996</v>
      </c>
      <c r="I50" s="4">
        <v>97175</v>
      </c>
      <c r="J50" s="10">
        <f>(Table1[[#This Row],[actual_price]]-Table1[[#This Row],[discounted_price]])/Table1[[#This Row],[actual_price]]</f>
        <v>0.53210702341137128</v>
      </c>
      <c r="K50" s="10" t="str">
        <f>IF(Table1[[#This Row],[Calculated Discount %]] &gt;=50%, "Yes", "No")</f>
        <v>Yes</v>
      </c>
      <c r="L50" s="17">
        <f>Table1[[#This Row],[actual_price]]*Table1[[#This Row],[rating_count]]</f>
        <v>290553250</v>
      </c>
      <c r="M50" s="17" t="str">
        <f t="shared" si="1"/>
        <v>&gt;₹500</v>
      </c>
      <c r="N50" s="17">
        <f>Table1[[#This Row],[rating]]+(Table1[[#This Row],[rating_count]]/100)</f>
        <v>975.85</v>
      </c>
      <c r="O50" t="s">
        <v>4427</v>
      </c>
    </row>
    <row r="51" spans="1:15" x14ac:dyDescent="0.4">
      <c r="A51" t="s">
        <v>4423</v>
      </c>
      <c r="B51" t="s">
        <v>4424</v>
      </c>
      <c r="C51" t="s">
        <v>4425</v>
      </c>
      <c r="D51" t="str">
        <f t="shared" si="0"/>
        <v>Electronics</v>
      </c>
      <c r="E51" s="2">
        <v>1399</v>
      </c>
      <c r="F51" s="2">
        <v>2990</v>
      </c>
      <c r="G51" s="1">
        <v>0.53</v>
      </c>
      <c r="H51" s="5">
        <v>4.0999999999999996</v>
      </c>
      <c r="I51" s="4">
        <v>97174</v>
      </c>
      <c r="J51" s="10">
        <f>(Table1[[#This Row],[actual_price]]-Table1[[#This Row],[discounted_price]])/Table1[[#This Row],[actual_price]]</f>
        <v>0.53210702341137128</v>
      </c>
      <c r="K51" s="10" t="str">
        <f>IF(Table1[[#This Row],[Calculated Discount %]] &gt;=50%, "Yes", "No")</f>
        <v>Yes</v>
      </c>
      <c r="L51" s="17">
        <f>Table1[[#This Row],[actual_price]]*Table1[[#This Row],[rating_count]]</f>
        <v>290550260</v>
      </c>
      <c r="M51" s="17" t="str">
        <f t="shared" si="1"/>
        <v>&gt;₹500</v>
      </c>
      <c r="N51" s="17">
        <f>Table1[[#This Row],[rating]]+(Table1[[#This Row],[rating_count]]/100)</f>
        <v>975.84</v>
      </c>
      <c r="O51" t="s">
        <v>4427</v>
      </c>
    </row>
    <row r="52" spans="1:15" x14ac:dyDescent="0.4">
      <c r="A52" t="s">
        <v>5667</v>
      </c>
      <c r="B52" t="s">
        <v>5668</v>
      </c>
      <c r="C52" t="s">
        <v>5669</v>
      </c>
      <c r="D52" t="str">
        <f t="shared" si="0"/>
        <v>Computers&amp;Accessories</v>
      </c>
      <c r="E52">
        <v>599</v>
      </c>
      <c r="F52">
        <v>899</v>
      </c>
      <c r="G52" s="1">
        <v>0.33</v>
      </c>
      <c r="H52" s="5">
        <v>4.3</v>
      </c>
      <c r="I52" s="4">
        <v>95116</v>
      </c>
      <c r="J52" s="10">
        <f>(Table1[[#This Row],[actual_price]]-Table1[[#This Row],[discounted_price]])/Table1[[#This Row],[actual_price]]</f>
        <v>0.33370411568409342</v>
      </c>
      <c r="K52" s="10" t="str">
        <f>IF(Table1[[#This Row],[Calculated Discount %]] &gt;=50%, "Yes", "No")</f>
        <v>No</v>
      </c>
      <c r="L52" s="17">
        <f>Table1[[#This Row],[actual_price]]*Table1[[#This Row],[rating_count]]</f>
        <v>85509284</v>
      </c>
      <c r="M52" s="17" t="str">
        <f t="shared" si="1"/>
        <v>&gt;₹500</v>
      </c>
      <c r="N52" s="17">
        <f>Table1[[#This Row],[rating]]+(Table1[[#This Row],[rating_count]]/100)</f>
        <v>955.45999999999992</v>
      </c>
      <c r="O52" t="s">
        <v>5671</v>
      </c>
    </row>
    <row r="53" spans="1:15" x14ac:dyDescent="0.4">
      <c r="A53" t="s">
        <v>47</v>
      </c>
      <c r="B53" t="s">
        <v>48</v>
      </c>
      <c r="C53" t="s">
        <v>18</v>
      </c>
      <c r="D53" t="str">
        <f t="shared" si="0"/>
        <v>Computers&amp;Accessories</v>
      </c>
      <c r="E53">
        <v>329</v>
      </c>
      <c r="F53">
        <v>699</v>
      </c>
      <c r="G53" s="1">
        <v>0.53</v>
      </c>
      <c r="H53" s="5">
        <v>4.2</v>
      </c>
      <c r="I53" s="4">
        <v>94364</v>
      </c>
      <c r="J53" s="10">
        <f>(Table1[[#This Row],[actual_price]]-Table1[[#This Row],[discounted_price]])/Table1[[#This Row],[actual_price]]</f>
        <v>0.52932761087267521</v>
      </c>
      <c r="K53" s="10" t="str">
        <f>IF(Table1[[#This Row],[Calculated Discount %]] &gt;=50%, "Yes", "No")</f>
        <v>Yes</v>
      </c>
      <c r="L53" s="17">
        <f>Table1[[#This Row],[actual_price]]*Table1[[#This Row],[rating_count]]</f>
        <v>65960436</v>
      </c>
      <c r="M53" s="17" t="str">
        <f t="shared" si="1"/>
        <v>₹200–₹500</v>
      </c>
      <c r="N53" s="17">
        <f>Table1[[#This Row],[rating]]+(Table1[[#This Row],[rating_count]]/100)</f>
        <v>947.84</v>
      </c>
      <c r="O53" t="s">
        <v>50</v>
      </c>
    </row>
    <row r="54" spans="1:15" x14ac:dyDescent="0.4">
      <c r="A54" t="s">
        <v>122</v>
      </c>
      <c r="B54" t="s">
        <v>123</v>
      </c>
      <c r="C54" t="s">
        <v>18</v>
      </c>
      <c r="D54" t="str">
        <f t="shared" si="0"/>
        <v>Computers&amp;Accessories</v>
      </c>
      <c r="E54">
        <v>299</v>
      </c>
      <c r="F54">
        <v>799</v>
      </c>
      <c r="G54" s="1">
        <v>0.63</v>
      </c>
      <c r="H54" s="5">
        <v>4.2</v>
      </c>
      <c r="I54" s="4">
        <v>94364</v>
      </c>
      <c r="J54" s="10">
        <f>(Table1[[#This Row],[actual_price]]-Table1[[#This Row],[discounted_price]])/Table1[[#This Row],[actual_price]]</f>
        <v>0.62578222778473092</v>
      </c>
      <c r="K54" s="10" t="str">
        <f>IF(Table1[[#This Row],[Calculated Discount %]] &gt;=50%, "Yes", "No")</f>
        <v>Yes</v>
      </c>
      <c r="L54" s="17">
        <f>Table1[[#This Row],[actual_price]]*Table1[[#This Row],[rating_count]]</f>
        <v>75396836</v>
      </c>
      <c r="M54" s="17" t="str">
        <f t="shared" si="1"/>
        <v>₹200–₹500</v>
      </c>
      <c r="N54" s="17">
        <f>Table1[[#This Row],[rating]]+(Table1[[#This Row],[rating_count]]/100)</f>
        <v>947.84</v>
      </c>
      <c r="O54" t="s">
        <v>50</v>
      </c>
    </row>
    <row r="55" spans="1:15" x14ac:dyDescent="0.4">
      <c r="A55" t="s">
        <v>47</v>
      </c>
      <c r="B55" t="s">
        <v>48</v>
      </c>
      <c r="C55" t="s">
        <v>18</v>
      </c>
      <c r="D55" t="str">
        <f t="shared" si="0"/>
        <v>Computers&amp;Accessories</v>
      </c>
      <c r="E55">
        <v>329</v>
      </c>
      <c r="F55">
        <v>699</v>
      </c>
      <c r="G55" s="1">
        <v>0.53</v>
      </c>
      <c r="H55" s="5">
        <v>4.2</v>
      </c>
      <c r="I55" s="4">
        <v>94363</v>
      </c>
      <c r="J55" s="10">
        <f>(Table1[[#This Row],[actual_price]]-Table1[[#This Row],[discounted_price]])/Table1[[#This Row],[actual_price]]</f>
        <v>0.52932761087267521</v>
      </c>
      <c r="K55" s="10" t="str">
        <f>IF(Table1[[#This Row],[Calculated Discount %]] &gt;=50%, "Yes", "No")</f>
        <v>Yes</v>
      </c>
      <c r="L55" s="17">
        <f>Table1[[#This Row],[actual_price]]*Table1[[#This Row],[rating_count]]</f>
        <v>65959737</v>
      </c>
      <c r="M55" s="17" t="str">
        <f t="shared" si="1"/>
        <v>₹200–₹500</v>
      </c>
      <c r="N55" s="17">
        <f>Table1[[#This Row],[rating]]+(Table1[[#This Row],[rating_count]]/100)</f>
        <v>947.83</v>
      </c>
      <c r="O55" t="s">
        <v>50</v>
      </c>
    </row>
    <row r="56" spans="1:15" x14ac:dyDescent="0.4">
      <c r="A56" t="s">
        <v>122</v>
      </c>
      <c r="B56" t="s">
        <v>123</v>
      </c>
      <c r="C56" t="s">
        <v>18</v>
      </c>
      <c r="D56" t="str">
        <f t="shared" si="0"/>
        <v>Computers&amp;Accessories</v>
      </c>
      <c r="E56">
        <v>299</v>
      </c>
      <c r="F56">
        <v>799</v>
      </c>
      <c r="G56" s="1">
        <v>0.63</v>
      </c>
      <c r="H56" s="5">
        <v>4.2</v>
      </c>
      <c r="I56" s="4">
        <v>94363</v>
      </c>
      <c r="J56" s="10">
        <f>(Table1[[#This Row],[actual_price]]-Table1[[#This Row],[discounted_price]])/Table1[[#This Row],[actual_price]]</f>
        <v>0.62578222778473092</v>
      </c>
      <c r="K56" s="10" t="str">
        <f>IF(Table1[[#This Row],[Calculated Discount %]] &gt;=50%, "Yes", "No")</f>
        <v>Yes</v>
      </c>
      <c r="L56" s="17">
        <f>Table1[[#This Row],[actual_price]]*Table1[[#This Row],[rating_count]]</f>
        <v>75396037</v>
      </c>
      <c r="M56" s="17" t="str">
        <f t="shared" si="1"/>
        <v>₹200–₹500</v>
      </c>
      <c r="N56" s="17">
        <f>Table1[[#This Row],[rating]]+(Table1[[#This Row],[rating_count]]/100)</f>
        <v>947.83</v>
      </c>
      <c r="O56" t="s">
        <v>50</v>
      </c>
    </row>
    <row r="57" spans="1:15" x14ac:dyDescent="0.4">
      <c r="A57" t="s">
        <v>843</v>
      </c>
      <c r="B57" t="s">
        <v>844</v>
      </c>
      <c r="C57" t="s">
        <v>18</v>
      </c>
      <c r="D57" t="str">
        <f t="shared" si="0"/>
        <v>Computers&amp;Accessories</v>
      </c>
      <c r="E57">
        <v>299</v>
      </c>
      <c r="F57">
        <v>699</v>
      </c>
      <c r="G57" s="1">
        <v>0.56999999999999995</v>
      </c>
      <c r="H57" s="5">
        <v>4.2</v>
      </c>
      <c r="I57" s="4">
        <v>94363</v>
      </c>
      <c r="J57" s="10">
        <f>(Table1[[#This Row],[actual_price]]-Table1[[#This Row],[discounted_price]])/Table1[[#This Row],[actual_price]]</f>
        <v>0.57224606580829762</v>
      </c>
      <c r="K57" s="10" t="str">
        <f>IF(Table1[[#This Row],[Calculated Discount %]] &gt;=50%, "Yes", "No")</f>
        <v>Yes</v>
      </c>
      <c r="L57" s="17">
        <f>Table1[[#This Row],[actual_price]]*Table1[[#This Row],[rating_count]]</f>
        <v>65959737</v>
      </c>
      <c r="M57" s="17" t="str">
        <f t="shared" si="1"/>
        <v>₹200–₹500</v>
      </c>
      <c r="N57" s="17">
        <f>Table1[[#This Row],[rating]]+(Table1[[#This Row],[rating_count]]/100)</f>
        <v>947.83</v>
      </c>
      <c r="O57" t="s">
        <v>50</v>
      </c>
    </row>
    <row r="58" spans="1:15" x14ac:dyDescent="0.4">
      <c r="A58" t="s">
        <v>2274</v>
      </c>
      <c r="B58" t="s">
        <v>2275</v>
      </c>
      <c r="C58" t="s">
        <v>18</v>
      </c>
      <c r="D58" t="str">
        <f t="shared" si="0"/>
        <v>Computers&amp;Accessories</v>
      </c>
      <c r="E58">
        <v>299</v>
      </c>
      <c r="F58">
        <v>799</v>
      </c>
      <c r="G58" s="1">
        <v>0.63</v>
      </c>
      <c r="H58" s="5">
        <v>4.2</v>
      </c>
      <c r="I58" s="4">
        <v>94363</v>
      </c>
      <c r="J58" s="10">
        <f>(Table1[[#This Row],[actual_price]]-Table1[[#This Row],[discounted_price]])/Table1[[#This Row],[actual_price]]</f>
        <v>0.62578222778473092</v>
      </c>
      <c r="K58" s="10" t="str">
        <f>IF(Table1[[#This Row],[Calculated Discount %]] &gt;=50%, "Yes", "No")</f>
        <v>Yes</v>
      </c>
      <c r="L58" s="17">
        <f>Table1[[#This Row],[actual_price]]*Table1[[#This Row],[rating_count]]</f>
        <v>75396037</v>
      </c>
      <c r="M58" s="17" t="str">
        <f t="shared" si="1"/>
        <v>₹200–₹500</v>
      </c>
      <c r="N58" s="17">
        <f>Table1[[#This Row],[rating]]+(Table1[[#This Row],[rating_count]]/100)</f>
        <v>947.83</v>
      </c>
      <c r="O58" t="s">
        <v>50</v>
      </c>
    </row>
    <row r="59" spans="1:15" x14ac:dyDescent="0.4">
      <c r="A59" t="s">
        <v>5902</v>
      </c>
      <c r="B59" t="s">
        <v>5903</v>
      </c>
      <c r="C59" t="s">
        <v>5904</v>
      </c>
      <c r="D59" t="str">
        <f t="shared" si="0"/>
        <v>Electronics</v>
      </c>
      <c r="E59" s="2">
        <v>2499</v>
      </c>
      <c r="F59" s="2">
        <v>3299</v>
      </c>
      <c r="G59" s="1">
        <v>0.24</v>
      </c>
      <c r="H59" s="5">
        <v>4.2</v>
      </c>
      <c r="I59" s="4">
        <v>93112</v>
      </c>
      <c r="J59" s="10">
        <f>(Table1[[#This Row],[actual_price]]-Table1[[#This Row],[discounted_price]])/Table1[[#This Row],[actual_price]]</f>
        <v>0.24249772658381327</v>
      </c>
      <c r="K59" s="10" t="str">
        <f>IF(Table1[[#This Row],[Calculated Discount %]] &gt;=50%, "Yes", "No")</f>
        <v>No</v>
      </c>
      <c r="L59" s="17">
        <f>Table1[[#This Row],[actual_price]]*Table1[[#This Row],[rating_count]]</f>
        <v>307176488</v>
      </c>
      <c r="M59" s="17" t="str">
        <f t="shared" si="1"/>
        <v>&gt;₹500</v>
      </c>
      <c r="N59" s="17">
        <f>Table1[[#This Row],[rating]]+(Table1[[#This Row],[rating_count]]/100)</f>
        <v>935.32</v>
      </c>
      <c r="O59" t="s">
        <v>5906</v>
      </c>
    </row>
    <row r="60" spans="1:15" x14ac:dyDescent="0.4">
      <c r="A60" t="s">
        <v>4939</v>
      </c>
      <c r="B60" t="s">
        <v>4940</v>
      </c>
      <c r="C60" t="s">
        <v>3066</v>
      </c>
      <c r="D60" t="str">
        <f t="shared" si="0"/>
        <v>Electronics</v>
      </c>
      <c r="E60">
        <v>499</v>
      </c>
      <c r="F60">
        <v>999</v>
      </c>
      <c r="G60" s="1">
        <v>0.5</v>
      </c>
      <c r="H60" s="5">
        <v>3.9</v>
      </c>
      <c r="I60" s="4">
        <v>92995</v>
      </c>
      <c r="J60" s="10">
        <f>(Table1[[#This Row],[actual_price]]-Table1[[#This Row],[discounted_price]])/Table1[[#This Row],[actual_price]]</f>
        <v>0.50050050050050054</v>
      </c>
      <c r="K60" s="10" t="str">
        <f>IF(Table1[[#This Row],[Calculated Discount %]] &gt;=50%, "Yes", "No")</f>
        <v>Yes</v>
      </c>
      <c r="L60" s="17">
        <f>Table1[[#This Row],[actual_price]]*Table1[[#This Row],[rating_count]]</f>
        <v>92902005</v>
      </c>
      <c r="M60" s="17" t="str">
        <f t="shared" si="1"/>
        <v>₹200–₹500</v>
      </c>
      <c r="N60" s="17">
        <f>Table1[[#This Row],[rating]]+(Table1[[#This Row],[rating_count]]/100)</f>
        <v>933.85</v>
      </c>
      <c r="O60" t="s">
        <v>4942</v>
      </c>
    </row>
    <row r="61" spans="1:15" x14ac:dyDescent="0.4">
      <c r="A61" t="s">
        <v>6731</v>
      </c>
      <c r="B61" t="s">
        <v>6732</v>
      </c>
      <c r="C61" t="s">
        <v>6733</v>
      </c>
      <c r="D61" t="str">
        <f t="shared" si="0"/>
        <v>Computers&amp;Accessories</v>
      </c>
      <c r="E61" s="2">
        <v>1815</v>
      </c>
      <c r="F61" s="2">
        <v>3100</v>
      </c>
      <c r="G61" s="1">
        <v>0.41</v>
      </c>
      <c r="H61" s="5">
        <v>4.5</v>
      </c>
      <c r="I61" s="4">
        <v>92925</v>
      </c>
      <c r="J61" s="10">
        <f>(Table1[[#This Row],[actual_price]]-Table1[[#This Row],[discounted_price]])/Table1[[#This Row],[actual_price]]</f>
        <v>0.41451612903225804</v>
      </c>
      <c r="K61" s="10" t="str">
        <f>IF(Table1[[#This Row],[Calculated Discount %]] &gt;=50%, "Yes", "No")</f>
        <v>No</v>
      </c>
      <c r="L61" s="17">
        <f>Table1[[#This Row],[actual_price]]*Table1[[#This Row],[rating_count]]</f>
        <v>288067500</v>
      </c>
      <c r="M61" s="17" t="str">
        <f t="shared" si="1"/>
        <v>&gt;₹500</v>
      </c>
      <c r="N61" s="17">
        <f>Table1[[#This Row],[rating]]+(Table1[[#This Row],[rating_count]]/100)</f>
        <v>933.75</v>
      </c>
      <c r="O61" t="s">
        <v>6735</v>
      </c>
    </row>
    <row r="62" spans="1:15" x14ac:dyDescent="0.4">
      <c r="A62" t="s">
        <v>471</v>
      </c>
      <c r="B62" t="s">
        <v>472</v>
      </c>
      <c r="C62" t="s">
        <v>18</v>
      </c>
      <c r="D62" t="str">
        <f t="shared" si="0"/>
        <v>Computers&amp;Accessories</v>
      </c>
      <c r="E62">
        <v>199</v>
      </c>
      <c r="F62">
        <v>395</v>
      </c>
      <c r="G62" s="1">
        <v>0.5</v>
      </c>
      <c r="H62" s="5">
        <v>4.2</v>
      </c>
      <c r="I62" s="4">
        <v>92595</v>
      </c>
      <c r="J62" s="10">
        <f>(Table1[[#This Row],[actual_price]]-Table1[[#This Row],[discounted_price]])/Table1[[#This Row],[actual_price]]</f>
        <v>0.4962025316455696</v>
      </c>
      <c r="K62" s="10" t="str">
        <f>IF(Table1[[#This Row],[Calculated Discount %]] &gt;=50%, "Yes", "No")</f>
        <v>No</v>
      </c>
      <c r="L62" s="17">
        <f>Table1[[#This Row],[actual_price]]*Table1[[#This Row],[rating_count]]</f>
        <v>36575025</v>
      </c>
      <c r="M62" s="17" t="str">
        <f t="shared" si="1"/>
        <v>&lt;₹200</v>
      </c>
      <c r="N62" s="17">
        <f>Table1[[#This Row],[rating]]+(Table1[[#This Row],[rating_count]]/100)</f>
        <v>930.15000000000009</v>
      </c>
      <c r="O62" t="s">
        <v>474</v>
      </c>
    </row>
    <row r="63" spans="1:15" x14ac:dyDescent="0.4">
      <c r="A63" t="s">
        <v>491</v>
      </c>
      <c r="B63" t="s">
        <v>492</v>
      </c>
      <c r="C63" t="s">
        <v>18</v>
      </c>
      <c r="D63" t="str">
        <f t="shared" si="0"/>
        <v>Computers&amp;Accessories</v>
      </c>
      <c r="E63">
        <v>179</v>
      </c>
      <c r="F63">
        <v>500</v>
      </c>
      <c r="G63" s="1">
        <v>0.64</v>
      </c>
      <c r="H63" s="5">
        <v>4.2</v>
      </c>
      <c r="I63" s="4">
        <v>92595</v>
      </c>
      <c r="J63" s="10">
        <f>(Table1[[#This Row],[actual_price]]-Table1[[#This Row],[discounted_price]])/Table1[[#This Row],[actual_price]]</f>
        <v>0.64200000000000002</v>
      </c>
      <c r="K63" s="10" t="str">
        <f>IF(Table1[[#This Row],[Calculated Discount %]] &gt;=50%, "Yes", "No")</f>
        <v>Yes</v>
      </c>
      <c r="L63" s="17">
        <f>Table1[[#This Row],[actual_price]]*Table1[[#This Row],[rating_count]]</f>
        <v>46297500</v>
      </c>
      <c r="M63" s="17" t="str">
        <f t="shared" si="1"/>
        <v>&lt;₹200</v>
      </c>
      <c r="N63" s="17">
        <f>Table1[[#This Row],[rating]]+(Table1[[#This Row],[rating_count]]/100)</f>
        <v>930.15000000000009</v>
      </c>
      <c r="O63" t="s">
        <v>474</v>
      </c>
    </row>
    <row r="64" spans="1:15" x14ac:dyDescent="0.4">
      <c r="A64" t="s">
        <v>4214</v>
      </c>
      <c r="B64" t="s">
        <v>4215</v>
      </c>
      <c r="C64" t="s">
        <v>2948</v>
      </c>
      <c r="D64" t="str">
        <f t="shared" si="0"/>
        <v>Electronics</v>
      </c>
      <c r="E64" s="2">
        <v>1499</v>
      </c>
      <c r="F64" s="2">
        <v>4999</v>
      </c>
      <c r="G64" s="1">
        <v>0.7</v>
      </c>
      <c r="H64" s="5">
        <v>4</v>
      </c>
      <c r="I64" s="4">
        <v>92588</v>
      </c>
      <c r="J64" s="10">
        <f>(Table1[[#This Row],[actual_price]]-Table1[[#This Row],[discounted_price]])/Table1[[#This Row],[actual_price]]</f>
        <v>0.70014002800560116</v>
      </c>
      <c r="K64" s="10" t="str">
        <f>IF(Table1[[#This Row],[Calculated Discount %]] &gt;=50%, "Yes", "No")</f>
        <v>Yes</v>
      </c>
      <c r="L64" s="17">
        <f>Table1[[#This Row],[actual_price]]*Table1[[#This Row],[rating_count]]</f>
        <v>462847412</v>
      </c>
      <c r="M64" s="17" t="str">
        <f t="shared" si="1"/>
        <v>&gt;₹500</v>
      </c>
      <c r="N64" s="17">
        <f>Table1[[#This Row],[rating]]+(Table1[[#This Row],[rating_count]]/100)</f>
        <v>929.88</v>
      </c>
      <c r="O64" t="s">
        <v>4217</v>
      </c>
    </row>
    <row r="65" spans="1:15" x14ac:dyDescent="0.4">
      <c r="A65" t="s">
        <v>6112</v>
      </c>
      <c r="B65" t="s">
        <v>6113</v>
      </c>
      <c r="C65" t="s">
        <v>2948</v>
      </c>
      <c r="D65" t="str">
        <f t="shared" si="0"/>
        <v>Electronics</v>
      </c>
      <c r="E65" s="2">
        <v>1499</v>
      </c>
      <c r="F65" s="2">
        <v>4999</v>
      </c>
      <c r="G65" s="1">
        <v>0.7</v>
      </c>
      <c r="H65" s="5">
        <v>4</v>
      </c>
      <c r="I65" s="4">
        <v>92588</v>
      </c>
      <c r="J65" s="10">
        <f>(Table1[[#This Row],[actual_price]]-Table1[[#This Row],[discounted_price]])/Table1[[#This Row],[actual_price]]</f>
        <v>0.70014002800560116</v>
      </c>
      <c r="K65" s="10" t="str">
        <f>IF(Table1[[#This Row],[Calculated Discount %]] &gt;=50%, "Yes", "No")</f>
        <v>Yes</v>
      </c>
      <c r="L65" s="17">
        <f>Table1[[#This Row],[actual_price]]*Table1[[#This Row],[rating_count]]</f>
        <v>462847412</v>
      </c>
      <c r="M65" s="17" t="str">
        <f t="shared" si="1"/>
        <v>&gt;₹500</v>
      </c>
      <c r="N65" s="17">
        <f>Table1[[#This Row],[rating]]+(Table1[[#This Row],[rating_count]]/100)</f>
        <v>929.88</v>
      </c>
      <c r="O65" t="s">
        <v>4217</v>
      </c>
    </row>
    <row r="66" spans="1:15" x14ac:dyDescent="0.4">
      <c r="A66" t="s">
        <v>5078</v>
      </c>
      <c r="B66" t="s">
        <v>5079</v>
      </c>
      <c r="C66" t="s">
        <v>3066</v>
      </c>
      <c r="D66" t="str">
        <f t="shared" ref="D66:D129" si="2">LEFT(C66, FIND("|", C66 &amp; "|") - 1)</f>
        <v>Electronics</v>
      </c>
      <c r="E66">
        <v>449</v>
      </c>
      <c r="F66" s="2">
        <v>1290</v>
      </c>
      <c r="G66" s="1">
        <v>0.65</v>
      </c>
      <c r="H66" s="5">
        <v>4.0999999999999996</v>
      </c>
      <c r="I66" s="4">
        <v>91770</v>
      </c>
      <c r="J66" s="10">
        <f>(Table1[[#This Row],[actual_price]]-Table1[[#This Row],[discounted_price]])/Table1[[#This Row],[actual_price]]</f>
        <v>0.65193798449612406</v>
      </c>
      <c r="K66" s="10" t="str">
        <f>IF(Table1[[#This Row],[Calculated Discount %]] &gt;=50%, "Yes", "No")</f>
        <v>Yes</v>
      </c>
      <c r="L66" s="17">
        <f>Table1[[#This Row],[actual_price]]*Table1[[#This Row],[rating_count]]</f>
        <v>118383300</v>
      </c>
      <c r="M66" s="17" t="str">
        <f t="shared" ref="M66:M129" si="3">IF(E66&lt;200, "&lt;₹200", IF(E66&lt;=500, "₹200–₹500", "&gt;₹500"))</f>
        <v>₹200–₹500</v>
      </c>
      <c r="N66" s="17">
        <f>Table1[[#This Row],[rating]]+(Table1[[#This Row],[rating_count]]/100)</f>
        <v>921.80000000000007</v>
      </c>
      <c r="O66" t="s">
        <v>5081</v>
      </c>
    </row>
    <row r="67" spans="1:15" x14ac:dyDescent="0.4">
      <c r="A67" t="s">
        <v>8494</v>
      </c>
      <c r="B67" t="s">
        <v>8495</v>
      </c>
      <c r="C67" t="s">
        <v>4425</v>
      </c>
      <c r="D67" t="str">
        <f t="shared" si="2"/>
        <v>Electronics</v>
      </c>
      <c r="E67">
        <v>849</v>
      </c>
      <c r="F67" s="2">
        <v>2490</v>
      </c>
      <c r="G67" s="1">
        <v>0.66</v>
      </c>
      <c r="H67" s="5">
        <v>4.2</v>
      </c>
      <c r="I67" s="4">
        <v>91188</v>
      </c>
      <c r="J67" s="10">
        <f>(Table1[[#This Row],[actual_price]]-Table1[[#This Row],[discounted_price]])/Table1[[#This Row],[actual_price]]</f>
        <v>0.65903614457831328</v>
      </c>
      <c r="K67" s="10" t="str">
        <f>IF(Table1[[#This Row],[Calculated Discount %]] &gt;=50%, "Yes", "No")</f>
        <v>Yes</v>
      </c>
      <c r="L67" s="17">
        <f>Table1[[#This Row],[actual_price]]*Table1[[#This Row],[rating_count]]</f>
        <v>227058120</v>
      </c>
      <c r="M67" s="17" t="str">
        <f t="shared" si="3"/>
        <v>&gt;₹500</v>
      </c>
      <c r="N67" s="17">
        <f>Table1[[#This Row],[rating]]+(Table1[[#This Row],[rating_count]]/100)</f>
        <v>916.08</v>
      </c>
      <c r="O67" t="s">
        <v>8497</v>
      </c>
    </row>
    <row r="68" spans="1:15" x14ac:dyDescent="0.4">
      <c r="A68" t="s">
        <v>5871</v>
      </c>
      <c r="B68" t="s">
        <v>5872</v>
      </c>
      <c r="C68" t="s">
        <v>3066</v>
      </c>
      <c r="D68" t="str">
        <f t="shared" si="2"/>
        <v>Electronics</v>
      </c>
      <c r="E68" s="2">
        <v>1499</v>
      </c>
      <c r="F68" s="2">
        <v>2999</v>
      </c>
      <c r="G68" s="1">
        <v>0.5</v>
      </c>
      <c r="H68" s="5">
        <v>3.7</v>
      </c>
      <c r="I68" s="4">
        <v>87798</v>
      </c>
      <c r="J68" s="10">
        <f>(Table1[[#This Row],[actual_price]]-Table1[[#This Row],[discounted_price]])/Table1[[#This Row],[actual_price]]</f>
        <v>0.50016672224074687</v>
      </c>
      <c r="K68" s="10" t="str">
        <f>IF(Table1[[#This Row],[Calculated Discount %]] &gt;=50%, "Yes", "No")</f>
        <v>Yes</v>
      </c>
      <c r="L68" s="17">
        <f>Table1[[#This Row],[actual_price]]*Table1[[#This Row],[rating_count]]</f>
        <v>263306202</v>
      </c>
      <c r="M68" s="17" t="str">
        <f t="shared" si="3"/>
        <v>&gt;₹500</v>
      </c>
      <c r="N68" s="17">
        <f>Table1[[#This Row],[rating]]+(Table1[[#This Row],[rating_count]]/100)</f>
        <v>881.68000000000006</v>
      </c>
      <c r="O68" t="s">
        <v>5874</v>
      </c>
    </row>
    <row r="69" spans="1:15" x14ac:dyDescent="0.4">
      <c r="A69" t="s">
        <v>3578</v>
      </c>
      <c r="B69" t="s">
        <v>3579</v>
      </c>
      <c r="C69" t="s">
        <v>3066</v>
      </c>
      <c r="D69" t="str">
        <f t="shared" si="2"/>
        <v>Electronics</v>
      </c>
      <c r="E69">
        <v>599</v>
      </c>
      <c r="F69" s="2">
        <v>1800</v>
      </c>
      <c r="G69" s="1">
        <v>0.67</v>
      </c>
      <c r="H69" s="5">
        <v>3.5</v>
      </c>
      <c r="I69" s="4">
        <v>83996</v>
      </c>
      <c r="J69" s="10">
        <f>(Table1[[#This Row],[actual_price]]-Table1[[#This Row],[discounted_price]])/Table1[[#This Row],[actual_price]]</f>
        <v>0.66722222222222227</v>
      </c>
      <c r="K69" s="10" t="str">
        <f>IF(Table1[[#This Row],[Calculated Discount %]] &gt;=50%, "Yes", "No")</f>
        <v>Yes</v>
      </c>
      <c r="L69" s="17">
        <f>Table1[[#This Row],[actual_price]]*Table1[[#This Row],[rating_count]]</f>
        <v>151192800</v>
      </c>
      <c r="M69" s="17" t="str">
        <f t="shared" si="3"/>
        <v>&gt;₹500</v>
      </c>
      <c r="N69" s="17">
        <f>Table1[[#This Row],[rating]]+(Table1[[#This Row],[rating_count]]/100)</f>
        <v>843.46</v>
      </c>
      <c r="O69" t="s">
        <v>3581</v>
      </c>
    </row>
    <row r="70" spans="1:15" x14ac:dyDescent="0.4">
      <c r="A70" t="s">
        <v>6302</v>
      </c>
      <c r="B70" t="s">
        <v>6303</v>
      </c>
      <c r="C70" t="s">
        <v>4834</v>
      </c>
      <c r="D70" t="str">
        <f t="shared" si="2"/>
        <v>Computers&amp;Accessories</v>
      </c>
      <c r="E70">
        <v>729</v>
      </c>
      <c r="F70" s="2">
        <v>1650</v>
      </c>
      <c r="G70" s="1">
        <v>0.56000000000000005</v>
      </c>
      <c r="H70" s="5">
        <v>4.3</v>
      </c>
      <c r="I70" s="4">
        <v>82356</v>
      </c>
      <c r="J70" s="10">
        <f>(Table1[[#This Row],[actual_price]]-Table1[[#This Row],[discounted_price]])/Table1[[#This Row],[actual_price]]</f>
        <v>0.55818181818181822</v>
      </c>
      <c r="K70" s="10" t="str">
        <f>IF(Table1[[#This Row],[Calculated Discount %]] &gt;=50%, "Yes", "No")</f>
        <v>Yes</v>
      </c>
      <c r="L70" s="17">
        <f>Table1[[#This Row],[actual_price]]*Table1[[#This Row],[rating_count]]</f>
        <v>135887400</v>
      </c>
      <c r="M70" s="17" t="str">
        <f t="shared" si="3"/>
        <v>&gt;₹500</v>
      </c>
      <c r="N70" s="17">
        <f>Table1[[#This Row],[rating]]+(Table1[[#This Row],[rating_count]]/100)</f>
        <v>827.8599999999999</v>
      </c>
      <c r="O70" t="s">
        <v>6305</v>
      </c>
    </row>
    <row r="71" spans="1:15" x14ac:dyDescent="0.4">
      <c r="A71" t="s">
        <v>4994</v>
      </c>
      <c r="B71" t="s">
        <v>4995</v>
      </c>
      <c r="C71" t="s">
        <v>3066</v>
      </c>
      <c r="D71" t="str">
        <f t="shared" si="2"/>
        <v>Electronics</v>
      </c>
      <c r="E71">
        <v>329</v>
      </c>
      <c r="F71">
        <v>999</v>
      </c>
      <c r="G71" s="1">
        <v>0.67</v>
      </c>
      <c r="H71" s="5">
        <v>3.9</v>
      </c>
      <c r="I71" s="4">
        <v>77027</v>
      </c>
      <c r="J71" s="10">
        <f>(Table1[[#This Row],[actual_price]]-Table1[[#This Row],[discounted_price]])/Table1[[#This Row],[actual_price]]</f>
        <v>0.67067067067067065</v>
      </c>
      <c r="K71" s="10" t="str">
        <f>IF(Table1[[#This Row],[Calculated Discount %]] &gt;=50%, "Yes", "No")</f>
        <v>Yes</v>
      </c>
      <c r="L71" s="17">
        <f>Table1[[#This Row],[actual_price]]*Table1[[#This Row],[rating_count]]</f>
        <v>76949973</v>
      </c>
      <c r="M71" s="17" t="str">
        <f t="shared" si="3"/>
        <v>₹200–₹500</v>
      </c>
      <c r="N71" s="17">
        <f>Table1[[#This Row],[rating]]+(Table1[[#This Row],[rating_count]]/100)</f>
        <v>774.17</v>
      </c>
      <c r="O71" t="s">
        <v>4997</v>
      </c>
    </row>
    <row r="72" spans="1:15" x14ac:dyDescent="0.4">
      <c r="A72" t="s">
        <v>7619</v>
      </c>
      <c r="B72" t="s">
        <v>7620</v>
      </c>
      <c r="C72" t="s">
        <v>3066</v>
      </c>
      <c r="D72" t="str">
        <f t="shared" si="2"/>
        <v>Electronics</v>
      </c>
      <c r="E72">
        <v>399</v>
      </c>
      <c r="F72" s="2">
        <v>1290</v>
      </c>
      <c r="G72" s="1">
        <v>0.69</v>
      </c>
      <c r="H72" s="5">
        <v>4.2</v>
      </c>
      <c r="I72" s="4">
        <v>76042</v>
      </c>
      <c r="J72" s="10">
        <f>(Table1[[#This Row],[actual_price]]-Table1[[#This Row],[discounted_price]])/Table1[[#This Row],[actual_price]]</f>
        <v>0.69069767441860463</v>
      </c>
      <c r="K72" s="10" t="str">
        <f>IF(Table1[[#This Row],[Calculated Discount %]] &gt;=50%, "Yes", "No")</f>
        <v>Yes</v>
      </c>
      <c r="L72" s="17">
        <f>Table1[[#This Row],[actual_price]]*Table1[[#This Row],[rating_count]]</f>
        <v>98094180</v>
      </c>
      <c r="M72" s="17" t="str">
        <f t="shared" si="3"/>
        <v>₹200–₹500</v>
      </c>
      <c r="N72" s="17">
        <f>Table1[[#This Row],[rating]]+(Table1[[#This Row],[rating_count]]/100)</f>
        <v>764.62</v>
      </c>
      <c r="O72" t="s">
        <v>7622</v>
      </c>
    </row>
    <row r="73" spans="1:15" x14ac:dyDescent="0.4">
      <c r="A73" t="s">
        <v>1873</v>
      </c>
      <c r="B73" t="s">
        <v>1874</v>
      </c>
      <c r="C73" t="s">
        <v>18</v>
      </c>
      <c r="D73" t="str">
        <f t="shared" si="2"/>
        <v>Computers&amp;Accessories</v>
      </c>
      <c r="E73">
        <v>299</v>
      </c>
      <c r="F73">
        <v>800</v>
      </c>
      <c r="G73" s="1">
        <v>0.63</v>
      </c>
      <c r="H73" s="5">
        <v>4.5</v>
      </c>
      <c r="I73" s="4">
        <v>74977</v>
      </c>
      <c r="J73" s="10">
        <f>(Table1[[#This Row],[actual_price]]-Table1[[#This Row],[discounted_price]])/Table1[[#This Row],[actual_price]]</f>
        <v>0.62624999999999997</v>
      </c>
      <c r="K73" s="10" t="str">
        <f>IF(Table1[[#This Row],[Calculated Discount %]] &gt;=50%, "Yes", "No")</f>
        <v>Yes</v>
      </c>
      <c r="L73" s="17">
        <f>Table1[[#This Row],[actual_price]]*Table1[[#This Row],[rating_count]]</f>
        <v>59981600</v>
      </c>
      <c r="M73" s="17" t="str">
        <f t="shared" si="3"/>
        <v>₹200–₹500</v>
      </c>
      <c r="N73" s="17">
        <f>Table1[[#This Row],[rating]]+(Table1[[#This Row],[rating_count]]/100)</f>
        <v>754.27</v>
      </c>
      <c r="O73" t="s">
        <v>305</v>
      </c>
    </row>
    <row r="74" spans="1:15" x14ac:dyDescent="0.4">
      <c r="A74" t="s">
        <v>302</v>
      </c>
      <c r="B74" t="s">
        <v>303</v>
      </c>
      <c r="C74" t="s">
        <v>18</v>
      </c>
      <c r="D74" t="str">
        <f t="shared" si="2"/>
        <v>Computers&amp;Accessories</v>
      </c>
      <c r="E74">
        <v>199</v>
      </c>
      <c r="F74">
        <v>750</v>
      </c>
      <c r="G74" s="1">
        <v>0.73</v>
      </c>
      <c r="H74" s="5">
        <v>4.5</v>
      </c>
      <c r="I74" s="4">
        <v>74976</v>
      </c>
      <c r="J74" s="10">
        <f>(Table1[[#This Row],[actual_price]]-Table1[[#This Row],[discounted_price]])/Table1[[#This Row],[actual_price]]</f>
        <v>0.73466666666666669</v>
      </c>
      <c r="K74" s="10" t="str">
        <f>IF(Table1[[#This Row],[Calculated Discount %]] &gt;=50%, "Yes", "No")</f>
        <v>Yes</v>
      </c>
      <c r="L74" s="17">
        <f>Table1[[#This Row],[actual_price]]*Table1[[#This Row],[rating_count]]</f>
        <v>56232000</v>
      </c>
      <c r="M74" s="17" t="str">
        <f t="shared" si="3"/>
        <v>&lt;₹200</v>
      </c>
      <c r="N74" s="17">
        <f>Table1[[#This Row],[rating]]+(Table1[[#This Row],[rating_count]]/100)</f>
        <v>754.26</v>
      </c>
      <c r="O74" t="s">
        <v>305</v>
      </c>
    </row>
    <row r="75" spans="1:15" x14ac:dyDescent="0.4">
      <c r="A75" t="s">
        <v>6565</v>
      </c>
      <c r="B75" t="s">
        <v>6566</v>
      </c>
      <c r="C75" t="s">
        <v>5122</v>
      </c>
      <c r="D75" t="str">
        <f t="shared" si="2"/>
        <v>Computers&amp;Accessories</v>
      </c>
      <c r="E75" s="2">
        <v>5599</v>
      </c>
      <c r="F75" s="2">
        <v>7350</v>
      </c>
      <c r="G75" s="1">
        <v>0.24</v>
      </c>
      <c r="H75" s="5">
        <v>4.4000000000000004</v>
      </c>
      <c r="I75" s="4">
        <v>73005</v>
      </c>
      <c r="J75" s="10">
        <f>(Table1[[#This Row],[actual_price]]-Table1[[#This Row],[discounted_price]])/Table1[[#This Row],[actual_price]]</f>
        <v>0.23823129251700681</v>
      </c>
      <c r="K75" s="10" t="str">
        <f>IF(Table1[[#This Row],[Calculated Discount %]] &gt;=50%, "Yes", "No")</f>
        <v>No</v>
      </c>
      <c r="L75" s="17">
        <f>Table1[[#This Row],[actual_price]]*Table1[[#This Row],[rating_count]]</f>
        <v>536586750</v>
      </c>
      <c r="M75" s="17" t="str">
        <f t="shared" si="3"/>
        <v>&gt;₹500</v>
      </c>
      <c r="N75" s="17">
        <f>Table1[[#This Row],[rating]]+(Table1[[#This Row],[rating_count]]/100)</f>
        <v>734.44999999999993</v>
      </c>
      <c r="O75" t="s">
        <v>6568</v>
      </c>
    </row>
    <row r="76" spans="1:15" x14ac:dyDescent="0.4">
      <c r="A76" t="s">
        <v>7774</v>
      </c>
      <c r="B76" t="s">
        <v>7775</v>
      </c>
      <c r="C76" t="s">
        <v>3066</v>
      </c>
      <c r="D76" t="str">
        <f t="shared" si="2"/>
        <v>Electronics</v>
      </c>
      <c r="E76" s="2">
        <v>1679</v>
      </c>
      <c r="F76" s="2">
        <v>1999</v>
      </c>
      <c r="G76" s="1">
        <v>0.16</v>
      </c>
      <c r="H76" s="5">
        <v>4.0999999999999996</v>
      </c>
      <c r="I76" s="4">
        <v>72563</v>
      </c>
      <c r="J76" s="10">
        <f>(Table1[[#This Row],[actual_price]]-Table1[[#This Row],[discounted_price]])/Table1[[#This Row],[actual_price]]</f>
        <v>0.16008004002001</v>
      </c>
      <c r="K76" s="10" t="str">
        <f>IF(Table1[[#This Row],[Calculated Discount %]] &gt;=50%, "Yes", "No")</f>
        <v>No</v>
      </c>
      <c r="L76" s="17">
        <f>Table1[[#This Row],[actual_price]]*Table1[[#This Row],[rating_count]]</f>
        <v>145053437</v>
      </c>
      <c r="M76" s="17" t="str">
        <f t="shared" si="3"/>
        <v>&gt;₹500</v>
      </c>
      <c r="N76" s="17">
        <f>Table1[[#This Row],[rating]]+(Table1[[#This Row],[rating_count]]/100)</f>
        <v>729.73</v>
      </c>
      <c r="O76" t="s">
        <v>7777</v>
      </c>
    </row>
    <row r="77" spans="1:15" x14ac:dyDescent="0.4">
      <c r="A77" t="s">
        <v>3421</v>
      </c>
      <c r="B77" t="s">
        <v>3422</v>
      </c>
      <c r="C77" t="s">
        <v>2948</v>
      </c>
      <c r="D77" t="str">
        <f t="shared" si="2"/>
        <v>Electronics</v>
      </c>
      <c r="E77" s="2">
        <v>2299</v>
      </c>
      <c r="F77" s="2">
        <v>7990</v>
      </c>
      <c r="G77" s="1">
        <v>0.71</v>
      </c>
      <c r="H77" s="5">
        <v>4.2</v>
      </c>
      <c r="I77" s="4">
        <v>69622</v>
      </c>
      <c r="J77" s="10">
        <f>(Table1[[#This Row],[actual_price]]-Table1[[#This Row],[discounted_price]])/Table1[[#This Row],[actual_price]]</f>
        <v>0.71226533166458073</v>
      </c>
      <c r="K77" s="10" t="str">
        <f>IF(Table1[[#This Row],[Calculated Discount %]] &gt;=50%, "Yes", "No")</f>
        <v>Yes</v>
      </c>
      <c r="L77" s="17">
        <f>Table1[[#This Row],[actual_price]]*Table1[[#This Row],[rating_count]]</f>
        <v>556279780</v>
      </c>
      <c r="M77" s="17" t="str">
        <f t="shared" si="3"/>
        <v>&gt;₹500</v>
      </c>
      <c r="N77" s="17">
        <f>Table1[[#This Row],[rating]]+(Table1[[#This Row],[rating_count]]/100)</f>
        <v>700.42000000000007</v>
      </c>
      <c r="O77" t="s">
        <v>3424</v>
      </c>
    </row>
    <row r="78" spans="1:15" x14ac:dyDescent="0.4">
      <c r="A78" t="s">
        <v>3421</v>
      </c>
      <c r="B78" t="s">
        <v>3422</v>
      </c>
      <c r="C78" t="s">
        <v>2948</v>
      </c>
      <c r="D78" t="str">
        <f t="shared" si="2"/>
        <v>Electronics</v>
      </c>
      <c r="E78" s="2">
        <v>2299</v>
      </c>
      <c r="F78" s="2">
        <v>7990</v>
      </c>
      <c r="G78" s="1">
        <v>0.71</v>
      </c>
      <c r="H78" s="5">
        <v>4.2</v>
      </c>
      <c r="I78" s="4">
        <v>69619</v>
      </c>
      <c r="J78" s="10">
        <f>(Table1[[#This Row],[actual_price]]-Table1[[#This Row],[discounted_price]])/Table1[[#This Row],[actual_price]]</f>
        <v>0.71226533166458073</v>
      </c>
      <c r="K78" s="10" t="str">
        <f>IF(Table1[[#This Row],[Calculated Discount %]] &gt;=50%, "Yes", "No")</f>
        <v>Yes</v>
      </c>
      <c r="L78" s="17">
        <f>Table1[[#This Row],[actual_price]]*Table1[[#This Row],[rating_count]]</f>
        <v>556255810</v>
      </c>
      <c r="M78" s="17" t="str">
        <f t="shared" si="3"/>
        <v>&gt;₹500</v>
      </c>
      <c r="N78" s="17">
        <f>Table1[[#This Row],[rating]]+(Table1[[#This Row],[rating_count]]/100)</f>
        <v>700.3900000000001</v>
      </c>
      <c r="O78" t="s">
        <v>3424</v>
      </c>
    </row>
    <row r="79" spans="1:15" x14ac:dyDescent="0.4">
      <c r="A79" t="s">
        <v>6513</v>
      </c>
      <c r="B79" t="s">
        <v>6514</v>
      </c>
      <c r="C79" t="s">
        <v>6515</v>
      </c>
      <c r="D79" t="str">
        <f t="shared" si="2"/>
        <v>Electronics</v>
      </c>
      <c r="E79">
        <v>449</v>
      </c>
      <c r="F79">
        <v>800</v>
      </c>
      <c r="G79" s="1">
        <v>0.44</v>
      </c>
      <c r="H79" s="5">
        <v>4.4000000000000004</v>
      </c>
      <c r="I79" s="4">
        <v>69585</v>
      </c>
      <c r="J79" s="10">
        <f>(Table1[[#This Row],[actual_price]]-Table1[[#This Row],[discounted_price]])/Table1[[#This Row],[actual_price]]</f>
        <v>0.43874999999999997</v>
      </c>
      <c r="K79" s="10" t="str">
        <f>IF(Table1[[#This Row],[Calculated Discount %]] &gt;=50%, "Yes", "No")</f>
        <v>No</v>
      </c>
      <c r="L79" s="17">
        <f>Table1[[#This Row],[actual_price]]*Table1[[#This Row],[rating_count]]</f>
        <v>55668000</v>
      </c>
      <c r="M79" s="17" t="str">
        <f t="shared" si="3"/>
        <v>₹200–₹500</v>
      </c>
      <c r="N79" s="17">
        <f>Table1[[#This Row],[rating]]+(Table1[[#This Row],[rating_count]]/100)</f>
        <v>700.25</v>
      </c>
      <c r="O79" t="s">
        <v>6517</v>
      </c>
    </row>
    <row r="80" spans="1:15" x14ac:dyDescent="0.4">
      <c r="A80" t="s">
        <v>1171</v>
      </c>
      <c r="B80" t="s">
        <v>1172</v>
      </c>
      <c r="C80" t="s">
        <v>1173</v>
      </c>
      <c r="D80" t="str">
        <f t="shared" si="2"/>
        <v>Electronics</v>
      </c>
      <c r="E80">
        <v>489</v>
      </c>
      <c r="F80" s="2">
        <v>1200</v>
      </c>
      <c r="G80" s="1">
        <v>0.59</v>
      </c>
      <c r="H80" s="5">
        <v>4.4000000000000004</v>
      </c>
      <c r="I80" s="4">
        <v>69538</v>
      </c>
      <c r="J80" s="10">
        <f>(Table1[[#This Row],[actual_price]]-Table1[[#This Row],[discounted_price]])/Table1[[#This Row],[actual_price]]</f>
        <v>0.59250000000000003</v>
      </c>
      <c r="K80" s="10" t="str">
        <f>IF(Table1[[#This Row],[Calculated Discount %]] &gt;=50%, "Yes", "No")</f>
        <v>Yes</v>
      </c>
      <c r="L80" s="17">
        <f>Table1[[#This Row],[actual_price]]*Table1[[#This Row],[rating_count]]</f>
        <v>83445600</v>
      </c>
      <c r="M80" s="17" t="str">
        <f t="shared" si="3"/>
        <v>₹200–₹500</v>
      </c>
      <c r="N80" s="17">
        <f>Table1[[#This Row],[rating]]+(Table1[[#This Row],[rating_count]]/100)</f>
        <v>699.78</v>
      </c>
      <c r="O80" t="s">
        <v>1175</v>
      </c>
    </row>
    <row r="81" spans="1:15" x14ac:dyDescent="0.4">
      <c r="A81" t="s">
        <v>5032</v>
      </c>
      <c r="B81" t="s">
        <v>5033</v>
      </c>
      <c r="C81" t="s">
        <v>5034</v>
      </c>
      <c r="D81" t="str">
        <f t="shared" si="2"/>
        <v>MusicalInstruments</v>
      </c>
      <c r="E81">
        <v>798</v>
      </c>
      <c r="F81" s="2">
        <v>1995</v>
      </c>
      <c r="G81" s="1">
        <v>0.6</v>
      </c>
      <c r="H81" s="5">
        <v>4</v>
      </c>
      <c r="I81" s="4">
        <v>68664</v>
      </c>
      <c r="J81" s="10">
        <f>(Table1[[#This Row],[actual_price]]-Table1[[#This Row],[discounted_price]])/Table1[[#This Row],[actual_price]]</f>
        <v>0.6</v>
      </c>
      <c r="K81" s="10" t="str">
        <f>IF(Table1[[#This Row],[Calculated Discount %]] &gt;=50%, "Yes", "No")</f>
        <v>Yes</v>
      </c>
      <c r="L81" s="17">
        <f>Table1[[#This Row],[actual_price]]*Table1[[#This Row],[rating_count]]</f>
        <v>136984680</v>
      </c>
      <c r="M81" s="17" t="str">
        <f t="shared" si="3"/>
        <v>&gt;₹500</v>
      </c>
      <c r="N81" s="17">
        <f>Table1[[#This Row],[rating]]+(Table1[[#This Row],[rating_count]]/100)</f>
        <v>690.64</v>
      </c>
      <c r="O81" t="s">
        <v>5036</v>
      </c>
    </row>
    <row r="82" spans="1:15" x14ac:dyDescent="0.4">
      <c r="A82" t="s">
        <v>6220</v>
      </c>
      <c r="B82" t="s">
        <v>6221</v>
      </c>
      <c r="C82" t="s">
        <v>5443</v>
      </c>
      <c r="D82" t="str">
        <f t="shared" si="2"/>
        <v>Computers&amp;Accessories</v>
      </c>
      <c r="E82" s="2">
        <v>1529</v>
      </c>
      <c r="F82" s="2">
        <v>2399</v>
      </c>
      <c r="G82" s="1">
        <v>0.36</v>
      </c>
      <c r="H82" s="5">
        <v>4.3</v>
      </c>
      <c r="I82" s="4">
        <v>68409</v>
      </c>
      <c r="J82" s="10">
        <f>(Table1[[#This Row],[actual_price]]-Table1[[#This Row],[discounted_price]])/Table1[[#This Row],[actual_price]]</f>
        <v>0.3626511046269279</v>
      </c>
      <c r="K82" s="10" t="str">
        <f>IF(Table1[[#This Row],[Calculated Discount %]] &gt;=50%, "Yes", "No")</f>
        <v>No</v>
      </c>
      <c r="L82" s="17">
        <f>Table1[[#This Row],[actual_price]]*Table1[[#This Row],[rating_count]]</f>
        <v>164113191</v>
      </c>
      <c r="M82" s="17" t="str">
        <f t="shared" si="3"/>
        <v>&gt;₹500</v>
      </c>
      <c r="N82" s="17">
        <f>Table1[[#This Row],[rating]]+(Table1[[#This Row],[rating_count]]/100)</f>
        <v>688.39</v>
      </c>
      <c r="O82" t="s">
        <v>6223</v>
      </c>
    </row>
    <row r="83" spans="1:15" x14ac:dyDescent="0.4">
      <c r="A83" t="s">
        <v>3786</v>
      </c>
      <c r="B83" t="s">
        <v>3787</v>
      </c>
      <c r="C83" t="s">
        <v>2948</v>
      </c>
      <c r="D83" t="str">
        <f t="shared" si="2"/>
        <v>Electronics</v>
      </c>
      <c r="E83" s="2">
        <v>1599</v>
      </c>
      <c r="F83" s="2">
        <v>4999</v>
      </c>
      <c r="G83" s="1">
        <v>0.68</v>
      </c>
      <c r="H83" s="5">
        <v>4</v>
      </c>
      <c r="I83" s="4">
        <v>67951</v>
      </c>
      <c r="J83" s="10">
        <f>(Table1[[#This Row],[actual_price]]-Table1[[#This Row],[discounted_price]])/Table1[[#This Row],[actual_price]]</f>
        <v>0.68013602720544108</v>
      </c>
      <c r="K83" s="10" t="str">
        <f>IF(Table1[[#This Row],[Calculated Discount %]] &gt;=50%, "Yes", "No")</f>
        <v>Yes</v>
      </c>
      <c r="L83" s="17">
        <f>Table1[[#This Row],[actual_price]]*Table1[[#This Row],[rating_count]]</f>
        <v>339687049</v>
      </c>
      <c r="M83" s="17" t="str">
        <f t="shared" si="3"/>
        <v>&gt;₹500</v>
      </c>
      <c r="N83" s="17">
        <f>Table1[[#This Row],[rating]]+(Table1[[#This Row],[rating_count]]/100)</f>
        <v>683.51</v>
      </c>
      <c r="O83" t="s">
        <v>5689</v>
      </c>
    </row>
    <row r="84" spans="1:15" x14ac:dyDescent="0.4">
      <c r="A84" t="s">
        <v>3786</v>
      </c>
      <c r="B84" t="s">
        <v>3787</v>
      </c>
      <c r="C84" t="s">
        <v>2948</v>
      </c>
      <c r="D84" t="str">
        <f t="shared" si="2"/>
        <v>Electronics</v>
      </c>
      <c r="E84" s="2">
        <v>1599</v>
      </c>
      <c r="F84" s="2">
        <v>4999</v>
      </c>
      <c r="G84" s="1">
        <v>0.68</v>
      </c>
      <c r="H84" s="5">
        <v>4</v>
      </c>
      <c r="I84" s="4">
        <v>67950</v>
      </c>
      <c r="J84" s="10">
        <f>(Table1[[#This Row],[actual_price]]-Table1[[#This Row],[discounted_price]])/Table1[[#This Row],[actual_price]]</f>
        <v>0.68013602720544108</v>
      </c>
      <c r="K84" s="10" t="str">
        <f>IF(Table1[[#This Row],[Calculated Discount %]] &gt;=50%, "Yes", "No")</f>
        <v>Yes</v>
      </c>
      <c r="L84" s="17">
        <f>Table1[[#This Row],[actual_price]]*Table1[[#This Row],[rating_count]]</f>
        <v>339682050</v>
      </c>
      <c r="M84" s="17" t="str">
        <f t="shared" si="3"/>
        <v>&gt;₹500</v>
      </c>
      <c r="N84" s="17">
        <f>Table1[[#This Row],[rating]]+(Table1[[#This Row],[rating_count]]/100)</f>
        <v>683.5</v>
      </c>
      <c r="O84" t="s">
        <v>3789</v>
      </c>
    </row>
    <row r="85" spans="1:15" x14ac:dyDescent="0.4">
      <c r="A85" t="s">
        <v>3022</v>
      </c>
      <c r="B85" t="s">
        <v>3023</v>
      </c>
      <c r="C85" t="s">
        <v>3024</v>
      </c>
      <c r="D85" t="str">
        <f t="shared" si="2"/>
        <v>Electronics</v>
      </c>
      <c r="E85">
        <v>569</v>
      </c>
      <c r="F85" s="2">
        <v>1000</v>
      </c>
      <c r="G85" s="1">
        <v>0.43</v>
      </c>
      <c r="H85" s="5">
        <v>4.4000000000000004</v>
      </c>
      <c r="I85" s="4">
        <v>67262</v>
      </c>
      <c r="J85" s="10">
        <f>(Table1[[#This Row],[actual_price]]-Table1[[#This Row],[discounted_price]])/Table1[[#This Row],[actual_price]]</f>
        <v>0.43099999999999999</v>
      </c>
      <c r="K85" s="10" t="str">
        <f>IF(Table1[[#This Row],[Calculated Discount %]] &gt;=50%, "Yes", "No")</f>
        <v>No</v>
      </c>
      <c r="L85" s="17">
        <f>Table1[[#This Row],[actual_price]]*Table1[[#This Row],[rating_count]]</f>
        <v>67262000</v>
      </c>
      <c r="M85" s="17" t="str">
        <f t="shared" si="3"/>
        <v>&gt;₹500</v>
      </c>
      <c r="N85" s="17">
        <f>Table1[[#This Row],[rating]]+(Table1[[#This Row],[rating_count]]/100)</f>
        <v>677.02</v>
      </c>
      <c r="O85" t="s">
        <v>3026</v>
      </c>
    </row>
    <row r="86" spans="1:15" x14ac:dyDescent="0.4">
      <c r="A86" t="s">
        <v>4203</v>
      </c>
      <c r="B86" t="s">
        <v>4204</v>
      </c>
      <c r="C86" t="s">
        <v>3024</v>
      </c>
      <c r="D86" t="str">
        <f t="shared" si="2"/>
        <v>Electronics</v>
      </c>
      <c r="E86" s="2">
        <v>1989</v>
      </c>
      <c r="F86" s="2">
        <v>3500</v>
      </c>
      <c r="G86" s="1">
        <v>0.43</v>
      </c>
      <c r="H86" s="5">
        <v>4.4000000000000004</v>
      </c>
      <c r="I86" s="4">
        <v>67260</v>
      </c>
      <c r="J86" s="10">
        <f>(Table1[[#This Row],[actual_price]]-Table1[[#This Row],[discounted_price]])/Table1[[#This Row],[actual_price]]</f>
        <v>0.43171428571428572</v>
      </c>
      <c r="K86" s="10" t="str">
        <f>IF(Table1[[#This Row],[Calculated Discount %]] &gt;=50%, "Yes", "No")</f>
        <v>No</v>
      </c>
      <c r="L86" s="17">
        <f>Table1[[#This Row],[actual_price]]*Table1[[#This Row],[rating_count]]</f>
        <v>235410000</v>
      </c>
      <c r="M86" s="17" t="str">
        <f t="shared" si="3"/>
        <v>&gt;₹500</v>
      </c>
      <c r="N86" s="17">
        <f>Table1[[#This Row],[rating]]+(Table1[[#This Row],[rating_count]]/100)</f>
        <v>677</v>
      </c>
      <c r="O86" t="s">
        <v>3026</v>
      </c>
    </row>
    <row r="87" spans="1:15" x14ac:dyDescent="0.4">
      <c r="A87" t="s">
        <v>4434</v>
      </c>
      <c r="B87" t="s">
        <v>4435</v>
      </c>
      <c r="C87" t="s">
        <v>3024</v>
      </c>
      <c r="D87" t="str">
        <f t="shared" si="2"/>
        <v>Electronics</v>
      </c>
      <c r="E87">
        <v>649</v>
      </c>
      <c r="F87" s="2">
        <v>2400</v>
      </c>
      <c r="G87" s="1">
        <v>0.73</v>
      </c>
      <c r="H87" s="5">
        <v>4.4000000000000004</v>
      </c>
      <c r="I87" s="4">
        <v>67260</v>
      </c>
      <c r="J87" s="10">
        <f>(Table1[[#This Row],[actual_price]]-Table1[[#This Row],[discounted_price]])/Table1[[#This Row],[actual_price]]</f>
        <v>0.72958333333333336</v>
      </c>
      <c r="K87" s="10" t="str">
        <f>IF(Table1[[#This Row],[Calculated Discount %]] &gt;=50%, "Yes", "No")</f>
        <v>Yes</v>
      </c>
      <c r="L87" s="17">
        <f>Table1[[#This Row],[actual_price]]*Table1[[#This Row],[rating_count]]</f>
        <v>161424000</v>
      </c>
      <c r="M87" s="17" t="str">
        <f t="shared" si="3"/>
        <v>&gt;₹500</v>
      </c>
      <c r="N87" s="17">
        <f>Table1[[#This Row],[rating]]+(Table1[[#This Row],[rating_count]]/100)</f>
        <v>677</v>
      </c>
      <c r="O87" t="s">
        <v>3026</v>
      </c>
    </row>
    <row r="88" spans="1:15" x14ac:dyDescent="0.4">
      <c r="A88" t="s">
        <v>3022</v>
      </c>
      <c r="B88" t="s">
        <v>3023</v>
      </c>
      <c r="C88" t="s">
        <v>3024</v>
      </c>
      <c r="D88" t="str">
        <f t="shared" si="2"/>
        <v>Electronics</v>
      </c>
      <c r="E88">
        <v>569</v>
      </c>
      <c r="F88" s="2">
        <v>1000</v>
      </c>
      <c r="G88" s="1">
        <v>0.43</v>
      </c>
      <c r="H88" s="5">
        <v>4.4000000000000004</v>
      </c>
      <c r="I88" s="4">
        <v>67259</v>
      </c>
      <c r="J88" s="10">
        <f>(Table1[[#This Row],[actual_price]]-Table1[[#This Row],[discounted_price]])/Table1[[#This Row],[actual_price]]</f>
        <v>0.43099999999999999</v>
      </c>
      <c r="K88" s="10" t="str">
        <f>IF(Table1[[#This Row],[Calculated Discount %]] &gt;=50%, "Yes", "No")</f>
        <v>No</v>
      </c>
      <c r="L88" s="17">
        <f>Table1[[#This Row],[actual_price]]*Table1[[#This Row],[rating_count]]</f>
        <v>67259000</v>
      </c>
      <c r="M88" s="17" t="str">
        <f t="shared" si="3"/>
        <v>&gt;₹500</v>
      </c>
      <c r="N88" s="17">
        <f>Table1[[#This Row],[rating]]+(Table1[[#This Row],[rating_count]]/100)</f>
        <v>676.99</v>
      </c>
      <c r="O88" t="s">
        <v>3026</v>
      </c>
    </row>
    <row r="89" spans="1:15" x14ac:dyDescent="0.4">
      <c r="A89" t="s">
        <v>3126</v>
      </c>
      <c r="B89" t="s">
        <v>3127</v>
      </c>
      <c r="C89" t="s">
        <v>3024</v>
      </c>
      <c r="D89" t="str">
        <f t="shared" si="2"/>
        <v>Electronics</v>
      </c>
      <c r="E89">
        <v>959</v>
      </c>
      <c r="F89" s="2">
        <v>1800</v>
      </c>
      <c r="G89" s="1">
        <v>0.47</v>
      </c>
      <c r="H89" s="5">
        <v>4.4000000000000004</v>
      </c>
      <c r="I89" s="4">
        <v>67259</v>
      </c>
      <c r="J89" s="10">
        <f>(Table1[[#This Row],[actual_price]]-Table1[[#This Row],[discounted_price]])/Table1[[#This Row],[actual_price]]</f>
        <v>0.46722222222222221</v>
      </c>
      <c r="K89" s="10" t="str">
        <f>IF(Table1[[#This Row],[Calculated Discount %]] &gt;=50%, "Yes", "No")</f>
        <v>No</v>
      </c>
      <c r="L89" s="17">
        <f>Table1[[#This Row],[actual_price]]*Table1[[#This Row],[rating_count]]</f>
        <v>121066200</v>
      </c>
      <c r="M89" s="17" t="str">
        <f t="shared" si="3"/>
        <v>&gt;₹500</v>
      </c>
      <c r="N89" s="17">
        <f>Table1[[#This Row],[rating]]+(Table1[[#This Row],[rating_count]]/100)</f>
        <v>676.99</v>
      </c>
      <c r="O89" t="s">
        <v>3026</v>
      </c>
    </row>
    <row r="90" spans="1:15" x14ac:dyDescent="0.4">
      <c r="A90" t="s">
        <v>3201</v>
      </c>
      <c r="B90" t="s">
        <v>3202</v>
      </c>
      <c r="C90" t="s">
        <v>3024</v>
      </c>
      <c r="D90" t="str">
        <f t="shared" si="2"/>
        <v>Electronics</v>
      </c>
      <c r="E90">
        <v>369</v>
      </c>
      <c r="F90">
        <v>700</v>
      </c>
      <c r="G90" s="1">
        <v>0.47</v>
      </c>
      <c r="H90" s="5">
        <v>4.4000000000000004</v>
      </c>
      <c r="I90" s="4">
        <v>67259</v>
      </c>
      <c r="J90" s="10">
        <f>(Table1[[#This Row],[actual_price]]-Table1[[#This Row],[discounted_price]])/Table1[[#This Row],[actual_price]]</f>
        <v>0.47285714285714286</v>
      </c>
      <c r="K90" s="10" t="str">
        <f>IF(Table1[[#This Row],[Calculated Discount %]] &gt;=50%, "Yes", "No")</f>
        <v>No</v>
      </c>
      <c r="L90" s="17">
        <f>Table1[[#This Row],[actual_price]]*Table1[[#This Row],[rating_count]]</f>
        <v>47081300</v>
      </c>
      <c r="M90" s="17" t="str">
        <f t="shared" si="3"/>
        <v>₹200–₹500</v>
      </c>
      <c r="N90" s="17">
        <f>Table1[[#This Row],[rating]]+(Table1[[#This Row],[rating_count]]/100)</f>
        <v>676.99</v>
      </c>
      <c r="O90" t="s">
        <v>3026</v>
      </c>
    </row>
    <row r="91" spans="1:15" x14ac:dyDescent="0.4">
      <c r="A91" t="s">
        <v>5848</v>
      </c>
      <c r="B91" t="s">
        <v>5849</v>
      </c>
      <c r="C91" t="s">
        <v>5515</v>
      </c>
      <c r="D91" t="str">
        <f t="shared" si="2"/>
        <v>Electronics</v>
      </c>
      <c r="E91">
        <v>549</v>
      </c>
      <c r="F91">
        <v>999</v>
      </c>
      <c r="G91" s="1">
        <v>0.45</v>
      </c>
      <c r="H91" s="5">
        <v>3.9</v>
      </c>
      <c r="I91" s="4">
        <v>64705</v>
      </c>
      <c r="J91" s="10">
        <f>(Table1[[#This Row],[actual_price]]-Table1[[#This Row],[discounted_price]])/Table1[[#This Row],[actual_price]]</f>
        <v>0.45045045045045046</v>
      </c>
      <c r="K91" s="10" t="str">
        <f>IF(Table1[[#This Row],[Calculated Discount %]] &gt;=50%, "Yes", "No")</f>
        <v>No</v>
      </c>
      <c r="L91" s="17">
        <f>Table1[[#This Row],[actual_price]]*Table1[[#This Row],[rating_count]]</f>
        <v>64640295</v>
      </c>
      <c r="M91" s="17" t="str">
        <f t="shared" si="3"/>
        <v>&gt;₹500</v>
      </c>
      <c r="N91" s="17">
        <f>Table1[[#This Row],[rating]]+(Table1[[#This Row],[rating_count]]/100)</f>
        <v>650.94999999999993</v>
      </c>
      <c r="O91" t="s">
        <v>5851</v>
      </c>
    </row>
    <row r="92" spans="1:15" x14ac:dyDescent="0.4">
      <c r="A92" t="s">
        <v>4960</v>
      </c>
      <c r="B92" t="s">
        <v>4961</v>
      </c>
      <c r="C92" t="s">
        <v>4834</v>
      </c>
      <c r="D92" t="str">
        <f t="shared" si="2"/>
        <v>Computers&amp;Accessories</v>
      </c>
      <c r="E92">
        <v>475</v>
      </c>
      <c r="F92" s="2">
        <v>1500</v>
      </c>
      <c r="G92" s="1">
        <v>0.68</v>
      </c>
      <c r="H92" s="5">
        <v>4.2</v>
      </c>
      <c r="I92" s="4">
        <v>64273</v>
      </c>
      <c r="J92" s="10">
        <f>(Table1[[#This Row],[actual_price]]-Table1[[#This Row],[discounted_price]])/Table1[[#This Row],[actual_price]]</f>
        <v>0.68333333333333335</v>
      </c>
      <c r="K92" s="10" t="str">
        <f>IF(Table1[[#This Row],[Calculated Discount %]] &gt;=50%, "Yes", "No")</f>
        <v>Yes</v>
      </c>
      <c r="L92" s="17">
        <f>Table1[[#This Row],[actual_price]]*Table1[[#This Row],[rating_count]]</f>
        <v>96409500</v>
      </c>
      <c r="M92" s="17" t="str">
        <f t="shared" si="3"/>
        <v>₹200–₹500</v>
      </c>
      <c r="N92" s="17">
        <f>Table1[[#This Row],[rating]]+(Table1[[#This Row],[rating_count]]/100)</f>
        <v>646.93000000000006</v>
      </c>
      <c r="O92" t="s">
        <v>4963</v>
      </c>
    </row>
    <row r="93" spans="1:15" x14ac:dyDescent="0.4">
      <c r="A93" t="s">
        <v>5983</v>
      </c>
      <c r="B93" t="s">
        <v>5984</v>
      </c>
      <c r="C93" t="s">
        <v>5515</v>
      </c>
      <c r="D93" t="str">
        <f t="shared" si="2"/>
        <v>Electronics</v>
      </c>
      <c r="E93" s="2">
        <v>1999</v>
      </c>
      <c r="F93" s="2">
        <v>2999</v>
      </c>
      <c r="G93" s="1">
        <v>0.33</v>
      </c>
      <c r="H93" s="5">
        <v>4.3</v>
      </c>
      <c r="I93" s="4">
        <v>63899</v>
      </c>
      <c r="J93" s="10">
        <f>(Table1[[#This Row],[actual_price]]-Table1[[#This Row],[discounted_price]])/Table1[[#This Row],[actual_price]]</f>
        <v>0.33344448149383127</v>
      </c>
      <c r="K93" s="10" t="str">
        <f>IF(Table1[[#This Row],[Calculated Discount %]] &gt;=50%, "Yes", "No")</f>
        <v>No</v>
      </c>
      <c r="L93" s="17">
        <f>Table1[[#This Row],[actual_price]]*Table1[[#This Row],[rating_count]]</f>
        <v>191633101</v>
      </c>
      <c r="M93" s="17" t="str">
        <f t="shared" si="3"/>
        <v>&gt;₹500</v>
      </c>
      <c r="N93" s="17">
        <f>Table1[[#This Row],[rating]]+(Table1[[#This Row],[rating_count]]/100)</f>
        <v>643.29</v>
      </c>
      <c r="O93" t="s">
        <v>5986</v>
      </c>
    </row>
    <row r="94" spans="1:15" x14ac:dyDescent="0.4">
      <c r="A94" t="s">
        <v>8635</v>
      </c>
      <c r="B94" t="s">
        <v>8636</v>
      </c>
      <c r="C94" t="s">
        <v>8541</v>
      </c>
      <c r="D94" t="str">
        <f t="shared" si="2"/>
        <v>Home&amp;Kitchen</v>
      </c>
      <c r="E94">
        <v>749</v>
      </c>
      <c r="F94" s="2">
        <v>1445</v>
      </c>
      <c r="G94" s="1">
        <v>0.48</v>
      </c>
      <c r="H94" s="5">
        <v>3.9</v>
      </c>
      <c r="I94" s="4">
        <v>63350</v>
      </c>
      <c r="J94" s="10">
        <f>(Table1[[#This Row],[actual_price]]-Table1[[#This Row],[discounted_price]])/Table1[[#This Row],[actual_price]]</f>
        <v>0.48166089965397924</v>
      </c>
      <c r="K94" s="10" t="str">
        <f>IF(Table1[[#This Row],[Calculated Discount %]] &gt;=50%, "Yes", "No")</f>
        <v>No</v>
      </c>
      <c r="L94" s="17">
        <f>Table1[[#This Row],[actual_price]]*Table1[[#This Row],[rating_count]]</f>
        <v>91540750</v>
      </c>
      <c r="M94" s="17" t="str">
        <f t="shared" si="3"/>
        <v>&gt;₹500</v>
      </c>
      <c r="N94" s="17">
        <f>Table1[[#This Row],[rating]]+(Table1[[#This Row],[rating_count]]/100)</f>
        <v>637.4</v>
      </c>
      <c r="O94" t="s">
        <v>8638</v>
      </c>
    </row>
    <row r="95" spans="1:15" x14ac:dyDescent="0.4">
      <c r="A95" t="s">
        <v>4843</v>
      </c>
      <c r="B95" t="s">
        <v>4844</v>
      </c>
      <c r="C95" t="s">
        <v>4845</v>
      </c>
      <c r="D95" t="str">
        <f t="shared" si="2"/>
        <v>Computers&amp;Accessories</v>
      </c>
      <c r="E95">
        <v>599</v>
      </c>
      <c r="F95">
        <v>895</v>
      </c>
      <c r="G95" s="1">
        <v>0.33</v>
      </c>
      <c r="H95" s="5">
        <v>4.4000000000000004</v>
      </c>
      <c r="I95" s="4">
        <v>61314</v>
      </c>
      <c r="J95" s="10">
        <f>(Table1[[#This Row],[actual_price]]-Table1[[#This Row],[discounted_price]])/Table1[[#This Row],[actual_price]]</f>
        <v>0.33072625698324021</v>
      </c>
      <c r="K95" s="10" t="str">
        <f>IF(Table1[[#This Row],[Calculated Discount %]] &gt;=50%, "Yes", "No")</f>
        <v>No</v>
      </c>
      <c r="L95" s="17">
        <f>Table1[[#This Row],[actual_price]]*Table1[[#This Row],[rating_count]]</f>
        <v>54876030</v>
      </c>
      <c r="M95" s="17" t="str">
        <f t="shared" si="3"/>
        <v>&gt;₹500</v>
      </c>
      <c r="N95" s="17">
        <f>Table1[[#This Row],[rating]]+(Table1[[#This Row],[rating_count]]/100)</f>
        <v>617.54</v>
      </c>
      <c r="O95" t="s">
        <v>4847</v>
      </c>
    </row>
    <row r="96" spans="1:15" x14ac:dyDescent="0.4">
      <c r="A96" t="s">
        <v>5581</v>
      </c>
      <c r="B96" t="s">
        <v>5582</v>
      </c>
      <c r="C96" t="s">
        <v>4425</v>
      </c>
      <c r="D96" t="str">
        <f t="shared" si="2"/>
        <v>Electronics</v>
      </c>
      <c r="E96">
        <v>599</v>
      </c>
      <c r="F96" s="2">
        <v>1399</v>
      </c>
      <c r="G96" s="1">
        <v>0.56999999999999995</v>
      </c>
      <c r="H96" s="5">
        <v>3.8</v>
      </c>
      <c r="I96" s="4">
        <v>60026</v>
      </c>
      <c r="J96" s="10">
        <f>(Table1[[#This Row],[actual_price]]-Table1[[#This Row],[discounted_price]])/Table1[[#This Row],[actual_price]]</f>
        <v>0.57183702644746248</v>
      </c>
      <c r="K96" s="10" t="str">
        <f>IF(Table1[[#This Row],[Calculated Discount %]] &gt;=50%, "Yes", "No")</f>
        <v>Yes</v>
      </c>
      <c r="L96" s="17">
        <f>Table1[[#This Row],[actual_price]]*Table1[[#This Row],[rating_count]]</f>
        <v>83976374</v>
      </c>
      <c r="M96" s="17" t="str">
        <f t="shared" si="3"/>
        <v>&gt;₹500</v>
      </c>
      <c r="N96" s="17">
        <f>Table1[[#This Row],[rating]]+(Table1[[#This Row],[rating_count]]/100)</f>
        <v>604.05999999999995</v>
      </c>
      <c r="O96" t="s">
        <v>5584</v>
      </c>
    </row>
    <row r="97" spans="1:15" x14ac:dyDescent="0.4">
      <c r="A97" t="s">
        <v>3819</v>
      </c>
      <c r="B97" t="s">
        <v>3820</v>
      </c>
      <c r="C97" t="s">
        <v>2990</v>
      </c>
      <c r="D97" t="str">
        <f t="shared" si="2"/>
        <v>Electronics</v>
      </c>
      <c r="E97" s="2">
        <v>12490</v>
      </c>
      <c r="F97" s="2">
        <v>15990</v>
      </c>
      <c r="G97" s="1">
        <v>0.22</v>
      </c>
      <c r="H97" s="5">
        <v>4.2</v>
      </c>
      <c r="I97" s="4">
        <v>58506</v>
      </c>
      <c r="J97" s="10">
        <f>(Table1[[#This Row],[actual_price]]-Table1[[#This Row],[discounted_price]])/Table1[[#This Row],[actual_price]]</f>
        <v>0.21888680425265791</v>
      </c>
      <c r="K97" s="10" t="str">
        <f>IF(Table1[[#This Row],[Calculated Discount %]] &gt;=50%, "Yes", "No")</f>
        <v>No</v>
      </c>
      <c r="L97" s="17">
        <f>Table1[[#This Row],[actual_price]]*Table1[[#This Row],[rating_count]]</f>
        <v>935510940</v>
      </c>
      <c r="M97" s="17" t="str">
        <f t="shared" si="3"/>
        <v>&gt;₹500</v>
      </c>
      <c r="N97" s="17">
        <f>Table1[[#This Row],[rating]]+(Table1[[#This Row],[rating_count]]/100)</f>
        <v>589.26</v>
      </c>
      <c r="O97" t="s">
        <v>3822</v>
      </c>
    </row>
    <row r="98" spans="1:15" x14ac:dyDescent="0.4">
      <c r="A98" t="s">
        <v>3085</v>
      </c>
      <c r="B98" t="s">
        <v>3086</v>
      </c>
      <c r="C98" t="s">
        <v>3066</v>
      </c>
      <c r="D98" t="str">
        <f t="shared" si="2"/>
        <v>Electronics</v>
      </c>
      <c r="E98">
        <v>599</v>
      </c>
      <c r="F98" s="2">
        <v>2499</v>
      </c>
      <c r="G98" s="1">
        <v>0.76</v>
      </c>
      <c r="H98" s="5">
        <v>3.9</v>
      </c>
      <c r="I98" s="4">
        <v>58162</v>
      </c>
      <c r="J98" s="10">
        <f>(Table1[[#This Row],[actual_price]]-Table1[[#This Row],[discounted_price]])/Table1[[#This Row],[actual_price]]</f>
        <v>0.76030412164865946</v>
      </c>
      <c r="K98" s="10" t="str">
        <f>IF(Table1[[#This Row],[Calculated Discount %]] &gt;=50%, "Yes", "No")</f>
        <v>Yes</v>
      </c>
      <c r="L98" s="17">
        <f>Table1[[#This Row],[actual_price]]*Table1[[#This Row],[rating_count]]</f>
        <v>145346838</v>
      </c>
      <c r="M98" s="17" t="str">
        <f t="shared" si="3"/>
        <v>&gt;₹500</v>
      </c>
      <c r="N98" s="17">
        <f>Table1[[#This Row],[rating]]+(Table1[[#This Row],[rating_count]]/100)</f>
        <v>585.52</v>
      </c>
      <c r="O98" t="s">
        <v>3088</v>
      </c>
    </row>
    <row r="99" spans="1:15" x14ac:dyDescent="0.4">
      <c r="A99" t="s">
        <v>4140</v>
      </c>
      <c r="B99" t="s">
        <v>4141</v>
      </c>
      <c r="C99" t="s">
        <v>2990</v>
      </c>
      <c r="D99" t="str">
        <f t="shared" si="2"/>
        <v>Electronics</v>
      </c>
      <c r="E99" s="2">
        <v>12999</v>
      </c>
      <c r="F99" s="2">
        <v>13499</v>
      </c>
      <c r="G99" s="1">
        <v>0.04</v>
      </c>
      <c r="H99" s="5">
        <v>4.0999999999999996</v>
      </c>
      <c r="I99" s="4">
        <v>56098</v>
      </c>
      <c r="J99" s="10">
        <f>(Table1[[#This Row],[actual_price]]-Table1[[#This Row],[discounted_price]])/Table1[[#This Row],[actual_price]]</f>
        <v>3.7039780724498109E-2</v>
      </c>
      <c r="K99" s="10" t="str">
        <f>IF(Table1[[#This Row],[Calculated Discount %]] &gt;=50%, "Yes", "No")</f>
        <v>No</v>
      </c>
      <c r="L99" s="17">
        <f>Table1[[#This Row],[actual_price]]*Table1[[#This Row],[rating_count]]</f>
        <v>757266902</v>
      </c>
      <c r="M99" s="17" t="str">
        <f t="shared" si="3"/>
        <v>&gt;₹500</v>
      </c>
      <c r="N99" s="17">
        <f>Table1[[#This Row],[rating]]+(Table1[[#This Row],[rating_count]]/100)</f>
        <v>565.08000000000004</v>
      </c>
      <c r="O99" t="s">
        <v>4143</v>
      </c>
    </row>
    <row r="100" spans="1:15" x14ac:dyDescent="0.4">
      <c r="A100" t="s">
        <v>5284</v>
      </c>
      <c r="B100" t="s">
        <v>5285</v>
      </c>
      <c r="C100" t="s">
        <v>4834</v>
      </c>
      <c r="D100" t="str">
        <f t="shared" si="2"/>
        <v>Computers&amp;Accessories</v>
      </c>
      <c r="E100">
        <v>889</v>
      </c>
      <c r="F100" s="2">
        <v>2500</v>
      </c>
      <c r="G100" s="1">
        <v>0.64</v>
      </c>
      <c r="H100" s="5">
        <v>4.3</v>
      </c>
      <c r="I100" s="4">
        <v>55747</v>
      </c>
      <c r="J100" s="10">
        <f>(Table1[[#This Row],[actual_price]]-Table1[[#This Row],[discounted_price]])/Table1[[#This Row],[actual_price]]</f>
        <v>0.64439999999999997</v>
      </c>
      <c r="K100" s="10" t="str">
        <f>IF(Table1[[#This Row],[Calculated Discount %]] &gt;=50%, "Yes", "No")</f>
        <v>Yes</v>
      </c>
      <c r="L100" s="17">
        <f>Table1[[#This Row],[actual_price]]*Table1[[#This Row],[rating_count]]</f>
        <v>139367500</v>
      </c>
      <c r="M100" s="17" t="str">
        <f t="shared" si="3"/>
        <v>&gt;₹500</v>
      </c>
      <c r="N100" s="17">
        <f>Table1[[#This Row],[rating]]+(Table1[[#This Row],[rating_count]]/100)</f>
        <v>561.77</v>
      </c>
      <c r="O100" t="s">
        <v>5287</v>
      </c>
    </row>
    <row r="101" spans="1:15" x14ac:dyDescent="0.4">
      <c r="A101" t="s">
        <v>5452</v>
      </c>
      <c r="B101" t="s">
        <v>5453</v>
      </c>
      <c r="C101" t="s">
        <v>5454</v>
      </c>
      <c r="D101" t="str">
        <f t="shared" si="2"/>
        <v>Electronics</v>
      </c>
      <c r="E101" s="2">
        <v>1799</v>
      </c>
      <c r="F101" s="2">
        <v>4999</v>
      </c>
      <c r="G101" s="1">
        <v>0.64</v>
      </c>
      <c r="H101" s="5">
        <v>4.0999999999999996</v>
      </c>
      <c r="I101" s="4">
        <v>55192</v>
      </c>
      <c r="J101" s="10">
        <f>(Table1[[#This Row],[actual_price]]-Table1[[#This Row],[discounted_price]])/Table1[[#This Row],[actual_price]]</f>
        <v>0.64012802560512105</v>
      </c>
      <c r="K101" s="10" t="str">
        <f>IF(Table1[[#This Row],[Calculated Discount %]] &gt;=50%, "Yes", "No")</f>
        <v>Yes</v>
      </c>
      <c r="L101" s="17">
        <f>Table1[[#This Row],[actual_price]]*Table1[[#This Row],[rating_count]]</f>
        <v>275904808</v>
      </c>
      <c r="M101" s="17" t="str">
        <f t="shared" si="3"/>
        <v>&gt;₹500</v>
      </c>
      <c r="N101" s="17">
        <f>Table1[[#This Row],[rating]]+(Table1[[#This Row],[rating_count]]/100)</f>
        <v>556.02</v>
      </c>
      <c r="O101" t="s">
        <v>5456</v>
      </c>
    </row>
    <row r="102" spans="1:15" x14ac:dyDescent="0.4">
      <c r="A102" t="s">
        <v>6016</v>
      </c>
      <c r="B102" t="s">
        <v>6017</v>
      </c>
      <c r="C102" t="s">
        <v>4845</v>
      </c>
      <c r="D102" t="str">
        <f t="shared" si="2"/>
        <v>Computers&amp;Accessories</v>
      </c>
      <c r="E102">
        <v>699</v>
      </c>
      <c r="F102">
        <v>995</v>
      </c>
      <c r="G102" s="1">
        <v>0.3</v>
      </c>
      <c r="H102" s="5">
        <v>4.5</v>
      </c>
      <c r="I102" s="4">
        <v>54405</v>
      </c>
      <c r="J102" s="10">
        <f>(Table1[[#This Row],[actual_price]]-Table1[[#This Row],[discounted_price]])/Table1[[#This Row],[actual_price]]</f>
        <v>0.29748743718592963</v>
      </c>
      <c r="K102" s="10" t="str">
        <f>IF(Table1[[#This Row],[Calculated Discount %]] &gt;=50%, "Yes", "No")</f>
        <v>No</v>
      </c>
      <c r="L102" s="17">
        <f>Table1[[#This Row],[actual_price]]*Table1[[#This Row],[rating_count]]</f>
        <v>54132975</v>
      </c>
      <c r="M102" s="17" t="str">
        <f t="shared" si="3"/>
        <v>&gt;₹500</v>
      </c>
      <c r="N102" s="17">
        <f>Table1[[#This Row],[rating]]+(Table1[[#This Row],[rating_count]]/100)</f>
        <v>548.54999999999995</v>
      </c>
      <c r="O102" t="s">
        <v>6019</v>
      </c>
    </row>
    <row r="103" spans="1:15" x14ac:dyDescent="0.4">
      <c r="A103" t="s">
        <v>4970</v>
      </c>
      <c r="B103" t="s">
        <v>4971</v>
      </c>
      <c r="C103" t="s">
        <v>4845</v>
      </c>
      <c r="D103" t="str">
        <f t="shared" si="2"/>
        <v>Computers&amp;Accessories</v>
      </c>
      <c r="E103">
        <v>269</v>
      </c>
      <c r="F103">
        <v>649</v>
      </c>
      <c r="G103" s="1">
        <v>0.59</v>
      </c>
      <c r="H103" s="5">
        <v>4.3</v>
      </c>
      <c r="I103" s="4">
        <v>54315</v>
      </c>
      <c r="J103" s="10">
        <f>(Table1[[#This Row],[actual_price]]-Table1[[#This Row],[discounted_price]])/Table1[[#This Row],[actual_price]]</f>
        <v>0.58551617873651773</v>
      </c>
      <c r="K103" s="10" t="str">
        <f>IF(Table1[[#This Row],[Calculated Discount %]] &gt;=50%, "Yes", "No")</f>
        <v>Yes</v>
      </c>
      <c r="L103" s="17">
        <f>Table1[[#This Row],[actual_price]]*Table1[[#This Row],[rating_count]]</f>
        <v>35250435</v>
      </c>
      <c r="M103" s="17" t="str">
        <f t="shared" si="3"/>
        <v>₹200–₹500</v>
      </c>
      <c r="N103" s="17">
        <f>Table1[[#This Row],[rating]]+(Table1[[#This Row],[rating_count]]/100)</f>
        <v>547.44999999999993</v>
      </c>
      <c r="O103" t="s">
        <v>4973</v>
      </c>
    </row>
    <row r="104" spans="1:15" x14ac:dyDescent="0.4">
      <c r="A104" t="s">
        <v>8645</v>
      </c>
      <c r="B104" t="s">
        <v>8646</v>
      </c>
      <c r="C104" t="s">
        <v>8647</v>
      </c>
      <c r="D104" t="str">
        <f t="shared" si="2"/>
        <v>Home&amp;Kitchen</v>
      </c>
      <c r="E104" s="2">
        <v>1699</v>
      </c>
      <c r="F104" s="2">
        <v>3193</v>
      </c>
      <c r="G104" s="1">
        <v>0.47</v>
      </c>
      <c r="H104" s="5">
        <v>3.8</v>
      </c>
      <c r="I104" s="4">
        <v>54032</v>
      </c>
      <c r="J104" s="10">
        <f>(Table1[[#This Row],[actual_price]]-Table1[[#This Row],[discounted_price]])/Table1[[#This Row],[actual_price]]</f>
        <v>0.46789852803006576</v>
      </c>
      <c r="K104" s="10" t="str">
        <f>IF(Table1[[#This Row],[Calculated Discount %]] &gt;=50%, "Yes", "No")</f>
        <v>No</v>
      </c>
      <c r="L104" s="17">
        <f>Table1[[#This Row],[actual_price]]*Table1[[#This Row],[rating_count]]</f>
        <v>172524176</v>
      </c>
      <c r="M104" s="17" t="str">
        <f t="shared" si="3"/>
        <v>&gt;₹500</v>
      </c>
      <c r="N104" s="17">
        <f>Table1[[#This Row],[rating]]+(Table1[[#This Row],[rating_count]]/100)</f>
        <v>544.12</v>
      </c>
      <c r="O104" t="s">
        <v>8649</v>
      </c>
    </row>
    <row r="105" spans="1:15" x14ac:dyDescent="0.4">
      <c r="A105" t="s">
        <v>9804</v>
      </c>
      <c r="B105" t="s">
        <v>9805</v>
      </c>
      <c r="C105" t="s">
        <v>8721</v>
      </c>
      <c r="D105" t="str">
        <f t="shared" si="2"/>
        <v>Home&amp;Kitchen</v>
      </c>
      <c r="E105" s="2">
        <v>1439</v>
      </c>
      <c r="F105" s="2">
        <v>1999</v>
      </c>
      <c r="G105" s="1">
        <v>0.28000000000000003</v>
      </c>
      <c r="H105" s="5">
        <v>4.8</v>
      </c>
      <c r="I105" s="4">
        <v>53803</v>
      </c>
      <c r="J105" s="10">
        <f>(Table1[[#This Row],[actual_price]]-Table1[[#This Row],[discounted_price]])/Table1[[#This Row],[actual_price]]</f>
        <v>0.28014007003501751</v>
      </c>
      <c r="K105" s="10" t="str">
        <f>IF(Table1[[#This Row],[Calculated Discount %]] &gt;=50%, "Yes", "No")</f>
        <v>No</v>
      </c>
      <c r="L105" s="17">
        <f>Table1[[#This Row],[actual_price]]*Table1[[#This Row],[rating_count]]</f>
        <v>107552197</v>
      </c>
      <c r="M105" s="17" t="str">
        <f t="shared" si="3"/>
        <v>&gt;₹500</v>
      </c>
      <c r="N105" s="17">
        <f>Table1[[#This Row],[rating]]+(Table1[[#This Row],[rating_count]]/100)</f>
        <v>542.82999999999993</v>
      </c>
      <c r="O105" t="s">
        <v>9807</v>
      </c>
    </row>
    <row r="106" spans="1:15" x14ac:dyDescent="0.4">
      <c r="A106" t="s">
        <v>5806</v>
      </c>
      <c r="B106" t="s">
        <v>5807</v>
      </c>
      <c r="C106" t="s">
        <v>3066</v>
      </c>
      <c r="D106" t="str">
        <f t="shared" si="2"/>
        <v>Electronics</v>
      </c>
      <c r="E106">
        <v>799</v>
      </c>
      <c r="F106" s="2">
        <v>1499</v>
      </c>
      <c r="G106" s="1">
        <v>0.47</v>
      </c>
      <c r="H106" s="5">
        <v>4.0999999999999996</v>
      </c>
      <c r="I106" s="4">
        <v>53648</v>
      </c>
      <c r="J106" s="10">
        <f>(Table1[[#This Row],[actual_price]]-Table1[[#This Row],[discounted_price]])/Table1[[#This Row],[actual_price]]</f>
        <v>0.46697798532354901</v>
      </c>
      <c r="K106" s="10" t="str">
        <f>IF(Table1[[#This Row],[Calculated Discount %]] &gt;=50%, "Yes", "No")</f>
        <v>No</v>
      </c>
      <c r="L106" s="17">
        <f>Table1[[#This Row],[actual_price]]*Table1[[#This Row],[rating_count]]</f>
        <v>80418352</v>
      </c>
      <c r="M106" s="17" t="str">
        <f t="shared" si="3"/>
        <v>&gt;₹500</v>
      </c>
      <c r="N106" s="17">
        <f>Table1[[#This Row],[rating]]+(Table1[[#This Row],[rating_count]]/100)</f>
        <v>540.58000000000004</v>
      </c>
      <c r="O106" t="s">
        <v>5809</v>
      </c>
    </row>
    <row r="107" spans="1:15" x14ac:dyDescent="0.4">
      <c r="A107" t="s">
        <v>5550</v>
      </c>
      <c r="B107" t="s">
        <v>5551</v>
      </c>
      <c r="C107" t="s">
        <v>4834</v>
      </c>
      <c r="D107" t="str">
        <f t="shared" si="2"/>
        <v>Computers&amp;Accessories</v>
      </c>
      <c r="E107" s="2">
        <v>1109</v>
      </c>
      <c r="F107" s="2">
        <v>2800</v>
      </c>
      <c r="G107" s="1">
        <v>0.6</v>
      </c>
      <c r="H107" s="5">
        <v>4.3</v>
      </c>
      <c r="I107" s="4">
        <v>53464</v>
      </c>
      <c r="J107" s="10">
        <f>(Table1[[#This Row],[actual_price]]-Table1[[#This Row],[discounted_price]])/Table1[[#This Row],[actual_price]]</f>
        <v>0.60392857142857148</v>
      </c>
      <c r="K107" s="10" t="str">
        <f>IF(Table1[[#This Row],[Calculated Discount %]] &gt;=50%, "Yes", "No")</f>
        <v>Yes</v>
      </c>
      <c r="L107" s="17">
        <f>Table1[[#This Row],[actual_price]]*Table1[[#This Row],[rating_count]]</f>
        <v>149699200</v>
      </c>
      <c r="M107" s="17" t="str">
        <f t="shared" si="3"/>
        <v>&gt;₹500</v>
      </c>
      <c r="N107" s="17">
        <f>Table1[[#This Row],[rating]]+(Table1[[#This Row],[rating_count]]/100)</f>
        <v>538.93999999999994</v>
      </c>
      <c r="O107" t="s">
        <v>5553</v>
      </c>
    </row>
    <row r="108" spans="1:15" x14ac:dyDescent="0.4">
      <c r="A108" t="s">
        <v>5120</v>
      </c>
      <c r="B108" t="s">
        <v>5121</v>
      </c>
      <c r="C108" t="s">
        <v>5122</v>
      </c>
      <c r="D108" t="str">
        <f t="shared" si="2"/>
        <v>Computers&amp;Accessories</v>
      </c>
      <c r="E108" s="2">
        <v>4098</v>
      </c>
      <c r="F108" s="2">
        <v>4999</v>
      </c>
      <c r="G108" s="1">
        <v>0.18</v>
      </c>
      <c r="H108" s="5">
        <v>4.5</v>
      </c>
      <c r="I108" s="4">
        <v>50810</v>
      </c>
      <c r="J108" s="10">
        <f>(Table1[[#This Row],[actual_price]]-Table1[[#This Row],[discounted_price]])/Table1[[#This Row],[actual_price]]</f>
        <v>0.18023604720944189</v>
      </c>
      <c r="K108" s="10" t="str">
        <f>IF(Table1[[#This Row],[Calculated Discount %]] &gt;=50%, "Yes", "No")</f>
        <v>No</v>
      </c>
      <c r="L108" s="17">
        <f>Table1[[#This Row],[actual_price]]*Table1[[#This Row],[rating_count]]</f>
        <v>253999190</v>
      </c>
      <c r="M108" s="17" t="str">
        <f t="shared" si="3"/>
        <v>&gt;₹500</v>
      </c>
      <c r="N108" s="17">
        <f>Table1[[#This Row],[rating]]+(Table1[[#This Row],[rating_count]]/100)</f>
        <v>512.6</v>
      </c>
      <c r="O108" t="s">
        <v>5124</v>
      </c>
    </row>
    <row r="109" spans="1:15" x14ac:dyDescent="0.4">
      <c r="A109" t="s">
        <v>3647</v>
      </c>
      <c r="B109" t="s">
        <v>3648</v>
      </c>
      <c r="C109" t="s">
        <v>2990</v>
      </c>
      <c r="D109" t="str">
        <f t="shared" si="2"/>
        <v>Electronics</v>
      </c>
      <c r="E109" s="2">
        <v>12999</v>
      </c>
      <c r="F109" s="2">
        <v>17999</v>
      </c>
      <c r="G109" s="1">
        <v>0.28000000000000003</v>
      </c>
      <c r="H109" s="5">
        <v>4.0999999999999996</v>
      </c>
      <c r="I109" s="4">
        <v>50772</v>
      </c>
      <c r="J109" s="10">
        <f>(Table1[[#This Row],[actual_price]]-Table1[[#This Row],[discounted_price]])/Table1[[#This Row],[actual_price]]</f>
        <v>0.27779321073392965</v>
      </c>
      <c r="K109" s="10" t="str">
        <f>IF(Table1[[#This Row],[Calculated Discount %]] &gt;=50%, "Yes", "No")</f>
        <v>No</v>
      </c>
      <c r="L109" s="17">
        <f>Table1[[#This Row],[actual_price]]*Table1[[#This Row],[rating_count]]</f>
        <v>913845228</v>
      </c>
      <c r="M109" s="17" t="str">
        <f t="shared" si="3"/>
        <v>&gt;₹500</v>
      </c>
      <c r="N109" s="17">
        <f>Table1[[#This Row],[rating]]+(Table1[[#This Row],[rating_count]]/100)</f>
        <v>511.82000000000005</v>
      </c>
      <c r="O109" t="s">
        <v>3650</v>
      </c>
    </row>
    <row r="110" spans="1:15" x14ac:dyDescent="0.4">
      <c r="A110" t="s">
        <v>4164</v>
      </c>
      <c r="B110" t="s">
        <v>4165</v>
      </c>
      <c r="C110" t="s">
        <v>2990</v>
      </c>
      <c r="D110" t="str">
        <f t="shared" si="2"/>
        <v>Electronics</v>
      </c>
      <c r="E110" s="2">
        <v>12999</v>
      </c>
      <c r="F110" s="2">
        <v>18999</v>
      </c>
      <c r="G110" s="1">
        <v>0.32</v>
      </c>
      <c r="H110" s="5">
        <v>4.0999999999999996</v>
      </c>
      <c r="I110" s="4">
        <v>50772</v>
      </c>
      <c r="J110" s="10">
        <f>(Table1[[#This Row],[actual_price]]-Table1[[#This Row],[discounted_price]])/Table1[[#This Row],[actual_price]]</f>
        <v>0.31580609505763463</v>
      </c>
      <c r="K110" s="10" t="str">
        <f>IF(Table1[[#This Row],[Calculated Discount %]] &gt;=50%, "Yes", "No")</f>
        <v>No</v>
      </c>
      <c r="L110" s="17">
        <f>Table1[[#This Row],[actual_price]]*Table1[[#This Row],[rating_count]]</f>
        <v>964617228</v>
      </c>
      <c r="M110" s="17" t="str">
        <f t="shared" si="3"/>
        <v>&gt;₹500</v>
      </c>
      <c r="N110" s="17">
        <f>Table1[[#This Row],[rating]]+(Table1[[#This Row],[rating_count]]/100)</f>
        <v>511.82000000000005</v>
      </c>
      <c r="O110" t="s">
        <v>3650</v>
      </c>
    </row>
    <row r="111" spans="1:15" x14ac:dyDescent="0.4">
      <c r="A111" t="s">
        <v>4211</v>
      </c>
      <c r="B111" t="s">
        <v>4212</v>
      </c>
      <c r="C111" t="s">
        <v>2990</v>
      </c>
      <c r="D111" t="str">
        <f t="shared" si="2"/>
        <v>Electronics</v>
      </c>
      <c r="E111" s="2">
        <v>12999</v>
      </c>
      <c r="F111" s="2">
        <v>18999</v>
      </c>
      <c r="G111" s="1">
        <v>0.32</v>
      </c>
      <c r="H111" s="5">
        <v>4.0999999999999996</v>
      </c>
      <c r="I111" s="4">
        <v>50772</v>
      </c>
      <c r="J111" s="10">
        <f>(Table1[[#This Row],[actual_price]]-Table1[[#This Row],[discounted_price]])/Table1[[#This Row],[actual_price]]</f>
        <v>0.31580609505763463</v>
      </c>
      <c r="K111" s="10" t="str">
        <f>IF(Table1[[#This Row],[Calculated Discount %]] &gt;=50%, "Yes", "No")</f>
        <v>No</v>
      </c>
      <c r="L111" s="17">
        <f>Table1[[#This Row],[actual_price]]*Table1[[#This Row],[rating_count]]</f>
        <v>964617228</v>
      </c>
      <c r="M111" s="17" t="str">
        <f t="shared" si="3"/>
        <v>&gt;₹500</v>
      </c>
      <c r="N111" s="17">
        <f>Table1[[#This Row],[rating]]+(Table1[[#This Row],[rating_count]]/100)</f>
        <v>511.82000000000005</v>
      </c>
      <c r="O111" t="s">
        <v>3650</v>
      </c>
    </row>
    <row r="112" spans="1:15" x14ac:dyDescent="0.4">
      <c r="A112" t="s">
        <v>4592</v>
      </c>
      <c r="B112" t="s">
        <v>4165</v>
      </c>
      <c r="C112" t="s">
        <v>2990</v>
      </c>
      <c r="D112" t="str">
        <f t="shared" si="2"/>
        <v>Electronics</v>
      </c>
      <c r="E112" s="2">
        <v>12999</v>
      </c>
      <c r="F112" s="2">
        <v>18999</v>
      </c>
      <c r="G112" s="1">
        <v>0.32</v>
      </c>
      <c r="H112" s="5">
        <v>4.0999999999999996</v>
      </c>
      <c r="I112" s="4">
        <v>50772</v>
      </c>
      <c r="J112" s="10">
        <f>(Table1[[#This Row],[actual_price]]-Table1[[#This Row],[discounted_price]])/Table1[[#This Row],[actual_price]]</f>
        <v>0.31580609505763463</v>
      </c>
      <c r="K112" s="10" t="str">
        <f>IF(Table1[[#This Row],[Calculated Discount %]] &gt;=50%, "Yes", "No")</f>
        <v>No</v>
      </c>
      <c r="L112" s="17">
        <f>Table1[[#This Row],[actual_price]]*Table1[[#This Row],[rating_count]]</f>
        <v>964617228</v>
      </c>
      <c r="M112" s="17" t="str">
        <f t="shared" si="3"/>
        <v>&gt;₹500</v>
      </c>
      <c r="N112" s="17">
        <f>Table1[[#This Row],[rating]]+(Table1[[#This Row],[rating_count]]/100)</f>
        <v>511.82000000000005</v>
      </c>
      <c r="O112" t="s">
        <v>3650</v>
      </c>
    </row>
    <row r="113" spans="1:15" x14ac:dyDescent="0.4">
      <c r="A113" t="s">
        <v>6782</v>
      </c>
      <c r="B113" t="s">
        <v>6783</v>
      </c>
      <c r="C113" t="s">
        <v>5122</v>
      </c>
      <c r="D113" t="str">
        <f t="shared" si="2"/>
        <v>Computers&amp;Accessories</v>
      </c>
      <c r="E113" s="2">
        <v>5799</v>
      </c>
      <c r="F113" s="2">
        <v>7999</v>
      </c>
      <c r="G113" s="1">
        <v>0.28000000000000003</v>
      </c>
      <c r="H113" s="5">
        <v>4.5</v>
      </c>
      <c r="I113" s="4">
        <v>50273</v>
      </c>
      <c r="J113" s="10">
        <f>(Table1[[#This Row],[actual_price]]-Table1[[#This Row],[discounted_price]])/Table1[[#This Row],[actual_price]]</f>
        <v>0.2750343792974122</v>
      </c>
      <c r="K113" s="10" t="str">
        <f>IF(Table1[[#This Row],[Calculated Discount %]] &gt;=50%, "Yes", "No")</f>
        <v>No</v>
      </c>
      <c r="L113" s="17">
        <f>Table1[[#This Row],[actual_price]]*Table1[[#This Row],[rating_count]]</f>
        <v>402133727</v>
      </c>
      <c r="M113" s="17" t="str">
        <f t="shared" si="3"/>
        <v>&gt;₹500</v>
      </c>
      <c r="N113" s="17">
        <f>Table1[[#This Row],[rating]]+(Table1[[#This Row],[rating_count]]/100)</f>
        <v>507.23</v>
      </c>
      <c r="O113" t="s">
        <v>6785</v>
      </c>
    </row>
    <row r="114" spans="1:15" x14ac:dyDescent="0.4">
      <c r="A114" t="s">
        <v>5221</v>
      </c>
      <c r="B114" t="s">
        <v>5222</v>
      </c>
      <c r="C114" t="s">
        <v>5223</v>
      </c>
      <c r="D114" t="str">
        <f t="shared" si="2"/>
        <v>Computers&amp;Accessories</v>
      </c>
      <c r="E114" s="2">
        <v>1889</v>
      </c>
      <c r="F114" s="2">
        <v>5499</v>
      </c>
      <c r="G114" s="1">
        <v>0.66</v>
      </c>
      <c r="H114" s="5">
        <v>4.2</v>
      </c>
      <c r="I114" s="4">
        <v>49551</v>
      </c>
      <c r="J114" s="10">
        <f>(Table1[[#This Row],[actual_price]]-Table1[[#This Row],[discounted_price]])/Table1[[#This Row],[actual_price]]</f>
        <v>0.65648299690852885</v>
      </c>
      <c r="K114" s="10" t="str">
        <f>IF(Table1[[#This Row],[Calculated Discount %]] &gt;=50%, "Yes", "No")</f>
        <v>Yes</v>
      </c>
      <c r="L114" s="17">
        <f>Table1[[#This Row],[actual_price]]*Table1[[#This Row],[rating_count]]</f>
        <v>272480949</v>
      </c>
      <c r="M114" s="17" t="str">
        <f t="shared" si="3"/>
        <v>&gt;₹500</v>
      </c>
      <c r="N114" s="17">
        <f>Table1[[#This Row],[rating]]+(Table1[[#This Row],[rating_count]]/100)</f>
        <v>499.71</v>
      </c>
      <c r="O114" t="s">
        <v>5225</v>
      </c>
    </row>
    <row r="115" spans="1:15" x14ac:dyDescent="0.4">
      <c r="A115" t="s">
        <v>3607</v>
      </c>
      <c r="B115" t="s">
        <v>3608</v>
      </c>
      <c r="C115" t="s">
        <v>2948</v>
      </c>
      <c r="D115" t="str">
        <f t="shared" si="2"/>
        <v>Electronics</v>
      </c>
      <c r="E115" s="2">
        <v>2999</v>
      </c>
      <c r="F115" s="2">
        <v>7990</v>
      </c>
      <c r="G115" s="1">
        <v>0.62</v>
      </c>
      <c r="H115" s="5">
        <v>4.0999999999999996</v>
      </c>
      <c r="I115" s="4">
        <v>48449</v>
      </c>
      <c r="J115" s="10">
        <f>(Table1[[#This Row],[actual_price]]-Table1[[#This Row],[discounted_price]])/Table1[[#This Row],[actual_price]]</f>
        <v>0.6246558197747184</v>
      </c>
      <c r="K115" s="10" t="str">
        <f>IF(Table1[[#This Row],[Calculated Discount %]] &gt;=50%, "Yes", "No")</f>
        <v>Yes</v>
      </c>
      <c r="L115" s="17">
        <f>Table1[[#This Row],[actual_price]]*Table1[[#This Row],[rating_count]]</f>
        <v>387107510</v>
      </c>
      <c r="M115" s="17" t="str">
        <f t="shared" si="3"/>
        <v>&gt;₹500</v>
      </c>
      <c r="N115" s="17">
        <f>Table1[[#This Row],[rating]]+(Table1[[#This Row],[rating_count]]/100)</f>
        <v>488.59000000000003</v>
      </c>
      <c r="O115" t="s">
        <v>3609</v>
      </c>
    </row>
    <row r="116" spans="1:15" x14ac:dyDescent="0.4">
      <c r="A116" t="s">
        <v>3607</v>
      </c>
      <c r="B116" t="s">
        <v>3608</v>
      </c>
      <c r="C116" t="s">
        <v>2948</v>
      </c>
      <c r="D116" t="str">
        <f t="shared" si="2"/>
        <v>Electronics</v>
      </c>
      <c r="E116" s="2">
        <v>2999</v>
      </c>
      <c r="F116" s="2">
        <v>7990</v>
      </c>
      <c r="G116" s="1">
        <v>0.62</v>
      </c>
      <c r="H116" s="5">
        <v>4.0999999999999996</v>
      </c>
      <c r="I116" s="4">
        <v>48448</v>
      </c>
      <c r="J116" s="10">
        <f>(Table1[[#This Row],[actual_price]]-Table1[[#This Row],[discounted_price]])/Table1[[#This Row],[actual_price]]</f>
        <v>0.6246558197747184</v>
      </c>
      <c r="K116" s="10" t="str">
        <f>IF(Table1[[#This Row],[Calculated Discount %]] &gt;=50%, "Yes", "No")</f>
        <v>Yes</v>
      </c>
      <c r="L116" s="17">
        <f>Table1[[#This Row],[actual_price]]*Table1[[#This Row],[rating_count]]</f>
        <v>387099520</v>
      </c>
      <c r="M116" s="17" t="str">
        <f t="shared" si="3"/>
        <v>&gt;₹500</v>
      </c>
      <c r="N116" s="17">
        <f>Table1[[#This Row],[rating]]+(Table1[[#This Row],[rating_count]]/100)</f>
        <v>488.58000000000004</v>
      </c>
      <c r="O116" t="s">
        <v>3609</v>
      </c>
    </row>
    <row r="117" spans="1:15" x14ac:dyDescent="0.4">
      <c r="A117" t="s">
        <v>5913</v>
      </c>
      <c r="B117" t="s">
        <v>5914</v>
      </c>
      <c r="C117" t="s">
        <v>3066</v>
      </c>
      <c r="D117" t="str">
        <f t="shared" si="2"/>
        <v>Electronics</v>
      </c>
      <c r="E117" s="2">
        <v>1199</v>
      </c>
      <c r="F117" s="2">
        <v>5999</v>
      </c>
      <c r="G117" s="1">
        <v>0.8</v>
      </c>
      <c r="H117" s="5">
        <v>3.9</v>
      </c>
      <c r="I117" s="4">
        <v>47521</v>
      </c>
      <c r="J117" s="10">
        <f>(Table1[[#This Row],[actual_price]]-Table1[[#This Row],[discounted_price]])/Table1[[#This Row],[actual_price]]</f>
        <v>0.80013335555925991</v>
      </c>
      <c r="K117" s="10" t="str">
        <f>IF(Table1[[#This Row],[Calculated Discount %]] &gt;=50%, "Yes", "No")</f>
        <v>Yes</v>
      </c>
      <c r="L117" s="17">
        <f>Table1[[#This Row],[actual_price]]*Table1[[#This Row],[rating_count]]</f>
        <v>285078479</v>
      </c>
      <c r="M117" s="17" t="str">
        <f t="shared" si="3"/>
        <v>&gt;₹500</v>
      </c>
      <c r="N117" s="17">
        <f>Table1[[#This Row],[rating]]+(Table1[[#This Row],[rating_count]]/100)</f>
        <v>479.10999999999996</v>
      </c>
      <c r="O117" t="s">
        <v>5916</v>
      </c>
    </row>
    <row r="118" spans="1:15" x14ac:dyDescent="0.4">
      <c r="A118" t="s">
        <v>9110</v>
      </c>
      <c r="B118" t="s">
        <v>9111</v>
      </c>
      <c r="C118" t="s">
        <v>8699</v>
      </c>
      <c r="D118" t="str">
        <f t="shared" si="2"/>
        <v>Home&amp;Kitchen</v>
      </c>
      <c r="E118">
        <v>775</v>
      </c>
      <c r="F118">
        <v>875</v>
      </c>
      <c r="G118" s="1">
        <v>0.11</v>
      </c>
      <c r="H118" s="5">
        <v>4.2</v>
      </c>
      <c r="I118" s="4">
        <v>46647</v>
      </c>
      <c r="J118" s="10">
        <f>(Table1[[#This Row],[actual_price]]-Table1[[#This Row],[discounted_price]])/Table1[[#This Row],[actual_price]]</f>
        <v>0.11428571428571428</v>
      </c>
      <c r="K118" s="10" t="str">
        <f>IF(Table1[[#This Row],[Calculated Discount %]] &gt;=50%, "Yes", "No")</f>
        <v>No</v>
      </c>
      <c r="L118" s="17">
        <f>Table1[[#This Row],[actual_price]]*Table1[[#This Row],[rating_count]]</f>
        <v>40816125</v>
      </c>
      <c r="M118" s="17" t="str">
        <f t="shared" si="3"/>
        <v>&gt;₹500</v>
      </c>
      <c r="N118" s="17">
        <f>Table1[[#This Row],[rating]]+(Table1[[#This Row],[rating_count]]/100)</f>
        <v>470.67</v>
      </c>
      <c r="O118" t="s">
        <v>9113</v>
      </c>
    </row>
    <row r="119" spans="1:15" x14ac:dyDescent="0.4">
      <c r="A119" t="s">
        <v>3149</v>
      </c>
      <c r="B119" t="s">
        <v>3150</v>
      </c>
      <c r="C119" t="s">
        <v>3151</v>
      </c>
      <c r="D119" t="str">
        <f t="shared" si="2"/>
        <v>Electronics</v>
      </c>
      <c r="E119">
        <v>349</v>
      </c>
      <c r="F119">
        <v>999</v>
      </c>
      <c r="G119" s="1">
        <v>0.65</v>
      </c>
      <c r="H119" s="5">
        <v>3.9</v>
      </c>
      <c r="I119" s="4">
        <v>46399</v>
      </c>
      <c r="J119" s="10">
        <f>(Table1[[#This Row],[actual_price]]-Table1[[#This Row],[discounted_price]])/Table1[[#This Row],[actual_price]]</f>
        <v>0.65065065065065064</v>
      </c>
      <c r="K119" s="10" t="str">
        <f>IF(Table1[[#This Row],[Calculated Discount %]] &gt;=50%, "Yes", "No")</f>
        <v>Yes</v>
      </c>
      <c r="L119" s="17">
        <f>Table1[[#This Row],[actual_price]]*Table1[[#This Row],[rating_count]]</f>
        <v>46352601</v>
      </c>
      <c r="M119" s="17" t="str">
        <f t="shared" si="3"/>
        <v>₹200–₹500</v>
      </c>
      <c r="N119" s="17">
        <f>Table1[[#This Row],[rating]]+(Table1[[#This Row],[rating_count]]/100)</f>
        <v>467.89</v>
      </c>
      <c r="O119" t="s">
        <v>3153</v>
      </c>
    </row>
    <row r="120" spans="1:15" x14ac:dyDescent="0.4">
      <c r="A120" t="s">
        <v>606</v>
      </c>
      <c r="B120" t="s">
        <v>607</v>
      </c>
      <c r="C120" t="s">
        <v>169</v>
      </c>
      <c r="D120" t="str">
        <f t="shared" si="2"/>
        <v>Electronics</v>
      </c>
      <c r="E120" s="2">
        <v>13999</v>
      </c>
      <c r="F120" s="2">
        <v>24999</v>
      </c>
      <c r="G120" s="1">
        <v>0.44</v>
      </c>
      <c r="H120" s="5">
        <v>4.2</v>
      </c>
      <c r="I120" s="4">
        <v>45238</v>
      </c>
      <c r="J120" s="10">
        <f>(Table1[[#This Row],[actual_price]]-Table1[[#This Row],[discounted_price]])/Table1[[#This Row],[actual_price]]</f>
        <v>0.44001760070402818</v>
      </c>
      <c r="K120" s="10" t="str">
        <f>IF(Table1[[#This Row],[Calculated Discount %]] &gt;=50%, "Yes", "No")</f>
        <v>No</v>
      </c>
      <c r="L120" s="17">
        <f>Table1[[#This Row],[actual_price]]*Table1[[#This Row],[rating_count]]</f>
        <v>1130904762</v>
      </c>
      <c r="M120" s="17" t="str">
        <f t="shared" si="3"/>
        <v>&gt;₹500</v>
      </c>
      <c r="N120" s="17">
        <f>Table1[[#This Row],[rating]]+(Table1[[#This Row],[rating_count]]/100)</f>
        <v>456.58</v>
      </c>
      <c r="O120" t="s">
        <v>609</v>
      </c>
    </row>
    <row r="121" spans="1:15" x14ac:dyDescent="0.4">
      <c r="A121" t="s">
        <v>682</v>
      </c>
      <c r="B121" t="s">
        <v>683</v>
      </c>
      <c r="C121" t="s">
        <v>169</v>
      </c>
      <c r="D121" t="str">
        <f t="shared" si="2"/>
        <v>Electronics</v>
      </c>
      <c r="E121" s="2">
        <v>26999</v>
      </c>
      <c r="F121" s="2">
        <v>42999</v>
      </c>
      <c r="G121" s="1">
        <v>0.37</v>
      </c>
      <c r="H121" s="5">
        <v>4.2</v>
      </c>
      <c r="I121" s="4">
        <v>45238</v>
      </c>
      <c r="J121" s="10">
        <f>(Table1[[#This Row],[actual_price]]-Table1[[#This Row],[discounted_price]])/Table1[[#This Row],[actual_price]]</f>
        <v>0.37210167678318101</v>
      </c>
      <c r="K121" s="10" t="str">
        <f>IF(Table1[[#This Row],[Calculated Discount %]] &gt;=50%, "Yes", "No")</f>
        <v>No</v>
      </c>
      <c r="L121" s="17">
        <f>Table1[[#This Row],[actual_price]]*Table1[[#This Row],[rating_count]]</f>
        <v>1945188762</v>
      </c>
      <c r="M121" s="17" t="str">
        <f t="shared" si="3"/>
        <v>&gt;₹500</v>
      </c>
      <c r="N121" s="17">
        <f>Table1[[#This Row],[rating]]+(Table1[[#This Row],[rating_count]]/100)</f>
        <v>456.58</v>
      </c>
      <c r="O121" t="s">
        <v>609</v>
      </c>
    </row>
    <row r="122" spans="1:15" x14ac:dyDescent="0.4">
      <c r="A122" t="s">
        <v>1126</v>
      </c>
      <c r="B122" t="s">
        <v>1127</v>
      </c>
      <c r="C122" t="s">
        <v>169</v>
      </c>
      <c r="D122" t="str">
        <f t="shared" si="2"/>
        <v>Electronics</v>
      </c>
      <c r="E122" s="2">
        <v>32999</v>
      </c>
      <c r="F122" s="2">
        <v>44999</v>
      </c>
      <c r="G122" s="1">
        <v>0.27</v>
      </c>
      <c r="H122" s="5">
        <v>4.2</v>
      </c>
      <c r="I122" s="4">
        <v>45238</v>
      </c>
      <c r="J122" s="10">
        <f>(Table1[[#This Row],[actual_price]]-Table1[[#This Row],[discounted_price]])/Table1[[#This Row],[actual_price]]</f>
        <v>0.26667259272428279</v>
      </c>
      <c r="K122" s="10" t="str">
        <f>IF(Table1[[#This Row],[Calculated Discount %]] &gt;=50%, "Yes", "No")</f>
        <v>No</v>
      </c>
      <c r="L122" s="17">
        <f>Table1[[#This Row],[actual_price]]*Table1[[#This Row],[rating_count]]</f>
        <v>2035664762</v>
      </c>
      <c r="M122" s="17" t="str">
        <f t="shared" si="3"/>
        <v>&gt;₹500</v>
      </c>
      <c r="N122" s="17">
        <f>Table1[[#This Row],[rating]]+(Table1[[#This Row],[rating_count]]/100)</f>
        <v>456.58</v>
      </c>
      <c r="O122" t="s">
        <v>609</v>
      </c>
    </row>
    <row r="123" spans="1:15" x14ac:dyDescent="0.4">
      <c r="A123" t="s">
        <v>606</v>
      </c>
      <c r="B123" t="s">
        <v>607</v>
      </c>
      <c r="C123" t="s">
        <v>169</v>
      </c>
      <c r="D123" t="str">
        <f t="shared" si="2"/>
        <v>Electronics</v>
      </c>
      <c r="E123" s="2">
        <v>13999</v>
      </c>
      <c r="F123" s="2">
        <v>24999</v>
      </c>
      <c r="G123" s="1">
        <v>0.44</v>
      </c>
      <c r="H123" s="5">
        <v>4.2</v>
      </c>
      <c r="I123" s="4">
        <v>45237</v>
      </c>
      <c r="J123" s="10">
        <f>(Table1[[#This Row],[actual_price]]-Table1[[#This Row],[discounted_price]])/Table1[[#This Row],[actual_price]]</f>
        <v>0.44001760070402818</v>
      </c>
      <c r="K123" s="10" t="str">
        <f>IF(Table1[[#This Row],[Calculated Discount %]] &gt;=50%, "Yes", "No")</f>
        <v>No</v>
      </c>
      <c r="L123" s="17">
        <f>Table1[[#This Row],[actual_price]]*Table1[[#This Row],[rating_count]]</f>
        <v>1130879763</v>
      </c>
      <c r="M123" s="17" t="str">
        <f t="shared" si="3"/>
        <v>&gt;₹500</v>
      </c>
      <c r="N123" s="17">
        <f>Table1[[#This Row],[rating]]+(Table1[[#This Row],[rating_count]]/100)</f>
        <v>456.57</v>
      </c>
      <c r="O123" t="s">
        <v>609</v>
      </c>
    </row>
    <row r="124" spans="1:15" x14ac:dyDescent="0.4">
      <c r="A124" t="s">
        <v>8594</v>
      </c>
      <c r="B124" t="s">
        <v>8595</v>
      </c>
      <c r="C124" t="s">
        <v>8585</v>
      </c>
      <c r="D124" t="str">
        <f t="shared" si="2"/>
        <v>Home&amp;Kitchen</v>
      </c>
      <c r="E124">
        <v>293</v>
      </c>
      <c r="F124">
        <v>499</v>
      </c>
      <c r="G124" s="1">
        <v>0.41</v>
      </c>
      <c r="H124" s="5">
        <v>3.9</v>
      </c>
      <c r="I124" s="4">
        <v>44994</v>
      </c>
      <c r="J124" s="10">
        <f>(Table1[[#This Row],[actual_price]]-Table1[[#This Row],[discounted_price]])/Table1[[#This Row],[actual_price]]</f>
        <v>0.41282565130260523</v>
      </c>
      <c r="K124" s="10" t="str">
        <f>IF(Table1[[#This Row],[Calculated Discount %]] &gt;=50%, "Yes", "No")</f>
        <v>No</v>
      </c>
      <c r="L124" s="17">
        <f>Table1[[#This Row],[actual_price]]*Table1[[#This Row],[rating_count]]</f>
        <v>22452006</v>
      </c>
      <c r="M124" s="17" t="str">
        <f t="shared" si="3"/>
        <v>₹200–₹500</v>
      </c>
      <c r="N124" s="17">
        <f>Table1[[#This Row],[rating]]+(Table1[[#This Row],[rating_count]]/100)</f>
        <v>453.84</v>
      </c>
      <c r="O124" t="s">
        <v>8597</v>
      </c>
    </row>
    <row r="125" spans="1:15" x14ac:dyDescent="0.4">
      <c r="A125" t="s">
        <v>7639</v>
      </c>
      <c r="B125" t="s">
        <v>7640</v>
      </c>
      <c r="C125" t="s">
        <v>5904</v>
      </c>
      <c r="D125" t="str">
        <f t="shared" si="2"/>
        <v>Electronics</v>
      </c>
      <c r="E125" s="2">
        <v>4499</v>
      </c>
      <c r="F125" s="2">
        <v>5999</v>
      </c>
      <c r="G125" s="1">
        <v>0.25</v>
      </c>
      <c r="H125" s="5">
        <v>4.3</v>
      </c>
      <c r="I125" s="4">
        <v>44696</v>
      </c>
      <c r="J125" s="10">
        <f>(Table1[[#This Row],[actual_price]]-Table1[[#This Row],[discounted_price]])/Table1[[#This Row],[actual_price]]</f>
        <v>0.2500416736122687</v>
      </c>
      <c r="K125" s="10" t="str">
        <f>IF(Table1[[#This Row],[Calculated Discount %]] &gt;=50%, "Yes", "No")</f>
        <v>No</v>
      </c>
      <c r="L125" s="17">
        <f>Table1[[#This Row],[actual_price]]*Table1[[#This Row],[rating_count]]</f>
        <v>268131304</v>
      </c>
      <c r="M125" s="17" t="str">
        <f t="shared" si="3"/>
        <v>&gt;₹500</v>
      </c>
      <c r="N125" s="17">
        <f>Table1[[#This Row],[rating]]+(Table1[[#This Row],[rating_count]]/100)</f>
        <v>451.26</v>
      </c>
      <c r="O125" t="s">
        <v>7642</v>
      </c>
    </row>
    <row r="126" spans="1:15" x14ac:dyDescent="0.4">
      <c r="A126" t="s">
        <v>1794</v>
      </c>
      <c r="B126" t="s">
        <v>1795</v>
      </c>
      <c r="C126" t="s">
        <v>129</v>
      </c>
      <c r="D126" t="str">
        <f t="shared" si="2"/>
        <v>Electronics</v>
      </c>
      <c r="E126">
        <v>467</v>
      </c>
      <c r="F126">
        <v>599</v>
      </c>
      <c r="G126" s="1">
        <v>0.22</v>
      </c>
      <c r="H126" s="5">
        <v>4.4000000000000004</v>
      </c>
      <c r="I126" s="4">
        <v>44054</v>
      </c>
      <c r="J126" s="10">
        <f>(Table1[[#This Row],[actual_price]]-Table1[[#This Row],[discounted_price]])/Table1[[#This Row],[actual_price]]</f>
        <v>0.22036727879799667</v>
      </c>
      <c r="K126" s="10" t="str">
        <f>IF(Table1[[#This Row],[Calculated Discount %]] &gt;=50%, "Yes", "No")</f>
        <v>No</v>
      </c>
      <c r="L126" s="17">
        <f>Table1[[#This Row],[actual_price]]*Table1[[#This Row],[rating_count]]</f>
        <v>26388346</v>
      </c>
      <c r="M126" s="17" t="str">
        <f t="shared" si="3"/>
        <v>₹200–₹500</v>
      </c>
      <c r="N126" s="17">
        <f>Table1[[#This Row],[rating]]+(Table1[[#This Row],[rating_count]]/100)</f>
        <v>444.94</v>
      </c>
      <c r="O126" t="s">
        <v>1797</v>
      </c>
    </row>
    <row r="127" spans="1:15" x14ac:dyDescent="0.4">
      <c r="A127" t="s">
        <v>8782</v>
      </c>
      <c r="B127" t="s">
        <v>8783</v>
      </c>
      <c r="C127" t="s">
        <v>8710</v>
      </c>
      <c r="D127" t="str">
        <f t="shared" si="2"/>
        <v>Home&amp;Kitchen</v>
      </c>
      <c r="E127" s="2">
        <v>1299</v>
      </c>
      <c r="F127" s="2">
        <v>3500</v>
      </c>
      <c r="G127" s="1">
        <v>0.63</v>
      </c>
      <c r="H127" s="5">
        <v>3.8</v>
      </c>
      <c r="I127" s="4">
        <v>44050</v>
      </c>
      <c r="J127" s="10">
        <f>(Table1[[#This Row],[actual_price]]-Table1[[#This Row],[discounted_price]])/Table1[[#This Row],[actual_price]]</f>
        <v>0.62885714285714289</v>
      </c>
      <c r="K127" s="10" t="str">
        <f>IF(Table1[[#This Row],[Calculated Discount %]] &gt;=50%, "Yes", "No")</f>
        <v>Yes</v>
      </c>
      <c r="L127" s="17">
        <f>Table1[[#This Row],[actual_price]]*Table1[[#This Row],[rating_count]]</f>
        <v>154175000</v>
      </c>
      <c r="M127" s="17" t="str">
        <f t="shared" si="3"/>
        <v>&gt;₹500</v>
      </c>
      <c r="N127" s="17">
        <f>Table1[[#This Row],[rating]]+(Table1[[#This Row],[rating_count]]/100)</f>
        <v>444.3</v>
      </c>
      <c r="O127" t="s">
        <v>8785</v>
      </c>
    </row>
    <row r="128" spans="1:15" x14ac:dyDescent="0.4">
      <c r="A128" t="s">
        <v>27</v>
      </c>
      <c r="B128" t="s">
        <v>28</v>
      </c>
      <c r="C128" t="s">
        <v>18</v>
      </c>
      <c r="D128" t="str">
        <f t="shared" si="2"/>
        <v>Computers&amp;Accessories</v>
      </c>
      <c r="E128">
        <v>199</v>
      </c>
      <c r="F128">
        <v>349</v>
      </c>
      <c r="G128" s="1">
        <v>0.43</v>
      </c>
      <c r="H128" s="5">
        <v>4</v>
      </c>
      <c r="I128" s="4">
        <v>43994</v>
      </c>
      <c r="J128" s="10">
        <f>(Table1[[#This Row],[actual_price]]-Table1[[#This Row],[discounted_price]])/Table1[[#This Row],[actual_price]]</f>
        <v>0.42979942693409739</v>
      </c>
      <c r="K128" s="10" t="str">
        <f>IF(Table1[[#This Row],[Calculated Discount %]] &gt;=50%, "Yes", "No")</f>
        <v>No</v>
      </c>
      <c r="L128" s="17">
        <f>Table1[[#This Row],[actual_price]]*Table1[[#This Row],[rating_count]]</f>
        <v>15353906</v>
      </c>
      <c r="M128" s="17" t="str">
        <f t="shared" si="3"/>
        <v>&lt;₹200</v>
      </c>
      <c r="N128" s="17">
        <f>Table1[[#This Row],[rating]]+(Table1[[#This Row],[rating_count]]/100)</f>
        <v>443.94</v>
      </c>
      <c r="O128" t="s">
        <v>30</v>
      </c>
    </row>
    <row r="129" spans="1:15" x14ac:dyDescent="0.4">
      <c r="A129" t="s">
        <v>107</v>
      </c>
      <c r="B129" t="s">
        <v>108</v>
      </c>
      <c r="C129" t="s">
        <v>18</v>
      </c>
      <c r="D129" t="str">
        <f t="shared" si="2"/>
        <v>Computers&amp;Accessories</v>
      </c>
      <c r="E129">
        <v>199</v>
      </c>
      <c r="F129">
        <v>299</v>
      </c>
      <c r="G129" s="1">
        <v>0.33</v>
      </c>
      <c r="H129" s="5">
        <v>4</v>
      </c>
      <c r="I129" s="4">
        <v>43994</v>
      </c>
      <c r="J129" s="10">
        <f>(Table1[[#This Row],[actual_price]]-Table1[[#This Row],[discounted_price]])/Table1[[#This Row],[actual_price]]</f>
        <v>0.33444816053511706</v>
      </c>
      <c r="K129" s="10" t="str">
        <f>IF(Table1[[#This Row],[Calculated Discount %]] &gt;=50%, "Yes", "No")</f>
        <v>No</v>
      </c>
      <c r="L129" s="17">
        <f>Table1[[#This Row],[actual_price]]*Table1[[#This Row],[rating_count]]</f>
        <v>13154206</v>
      </c>
      <c r="M129" s="17" t="str">
        <f t="shared" si="3"/>
        <v>&lt;₹200</v>
      </c>
      <c r="N129" s="17">
        <f>Table1[[#This Row],[rating]]+(Table1[[#This Row],[rating_count]]/100)</f>
        <v>443.94</v>
      </c>
      <c r="O129" t="s">
        <v>30</v>
      </c>
    </row>
    <row r="130" spans="1:15" x14ac:dyDescent="0.4">
      <c r="A130" t="s">
        <v>178</v>
      </c>
      <c r="B130" t="s">
        <v>179</v>
      </c>
      <c r="C130" t="s">
        <v>18</v>
      </c>
      <c r="D130" t="str">
        <f t="shared" ref="D130:D193" si="4">LEFT(C130, FIND("|", C130 &amp; "|") - 1)</f>
        <v>Computers&amp;Accessories</v>
      </c>
      <c r="E130">
        <v>249</v>
      </c>
      <c r="F130">
        <v>399</v>
      </c>
      <c r="G130" s="1">
        <v>0.38</v>
      </c>
      <c r="H130" s="5">
        <v>4</v>
      </c>
      <c r="I130" s="4">
        <v>43994</v>
      </c>
      <c r="J130" s="10">
        <f>(Table1[[#This Row],[actual_price]]-Table1[[#This Row],[discounted_price]])/Table1[[#This Row],[actual_price]]</f>
        <v>0.37593984962406013</v>
      </c>
      <c r="K130" s="10" t="str">
        <f>IF(Table1[[#This Row],[Calculated Discount %]] &gt;=50%, "Yes", "No")</f>
        <v>No</v>
      </c>
      <c r="L130" s="17">
        <f>Table1[[#This Row],[actual_price]]*Table1[[#This Row],[rating_count]]</f>
        <v>17553606</v>
      </c>
      <c r="M130" s="17" t="str">
        <f t="shared" ref="M130:M193" si="5">IF(E130&lt;200, "&lt;₹200", IF(E130&lt;=500, "₹200–₹500", "&gt;₹500"))</f>
        <v>₹200–₹500</v>
      </c>
      <c r="N130" s="17">
        <f>Table1[[#This Row],[rating]]+(Table1[[#This Row],[rating_count]]/100)</f>
        <v>443.94</v>
      </c>
      <c r="O130" t="s">
        <v>30</v>
      </c>
    </row>
    <row r="131" spans="1:15" x14ac:dyDescent="0.4">
      <c r="A131" t="s">
        <v>27</v>
      </c>
      <c r="B131" t="s">
        <v>28</v>
      </c>
      <c r="C131" t="s">
        <v>18</v>
      </c>
      <c r="D131" t="str">
        <f t="shared" si="4"/>
        <v>Computers&amp;Accessories</v>
      </c>
      <c r="E131">
        <v>199</v>
      </c>
      <c r="F131">
        <v>349</v>
      </c>
      <c r="G131" s="1">
        <v>0.43</v>
      </c>
      <c r="H131" s="5">
        <v>4</v>
      </c>
      <c r="I131" s="4">
        <v>43993</v>
      </c>
      <c r="J131" s="10">
        <f>(Table1[[#This Row],[actual_price]]-Table1[[#This Row],[discounted_price]])/Table1[[#This Row],[actual_price]]</f>
        <v>0.42979942693409739</v>
      </c>
      <c r="K131" s="10" t="str">
        <f>IF(Table1[[#This Row],[Calculated Discount %]] &gt;=50%, "Yes", "No")</f>
        <v>No</v>
      </c>
      <c r="L131" s="17">
        <f>Table1[[#This Row],[actual_price]]*Table1[[#This Row],[rating_count]]</f>
        <v>15353557</v>
      </c>
      <c r="M131" s="17" t="str">
        <f t="shared" si="5"/>
        <v>&lt;₹200</v>
      </c>
      <c r="N131" s="17">
        <f>Table1[[#This Row],[rating]]+(Table1[[#This Row],[rating_count]]/100)</f>
        <v>443.93</v>
      </c>
      <c r="O131" t="s">
        <v>30</v>
      </c>
    </row>
    <row r="132" spans="1:15" x14ac:dyDescent="0.4">
      <c r="A132" t="s">
        <v>9653</v>
      </c>
      <c r="B132" t="s">
        <v>9654</v>
      </c>
      <c r="C132" t="s">
        <v>8710</v>
      </c>
      <c r="D132" t="str">
        <f t="shared" si="4"/>
        <v>Home&amp;Kitchen</v>
      </c>
      <c r="E132" s="2">
        <v>3249</v>
      </c>
      <c r="F132" s="2">
        <v>6295</v>
      </c>
      <c r="G132" s="1">
        <v>0.48</v>
      </c>
      <c r="H132" s="5">
        <v>3.9</v>
      </c>
      <c r="I132" s="4">
        <v>43070</v>
      </c>
      <c r="J132" s="10">
        <f>(Table1[[#This Row],[actual_price]]-Table1[[#This Row],[discounted_price]])/Table1[[#This Row],[actual_price]]</f>
        <v>0.48387609213661636</v>
      </c>
      <c r="K132" s="10" t="str">
        <f>IF(Table1[[#This Row],[Calculated Discount %]] &gt;=50%, "Yes", "No")</f>
        <v>No</v>
      </c>
      <c r="L132" s="17">
        <f>Table1[[#This Row],[actual_price]]*Table1[[#This Row],[rating_count]]</f>
        <v>271125650</v>
      </c>
      <c r="M132" s="17" t="str">
        <f t="shared" si="5"/>
        <v>&gt;₹500</v>
      </c>
      <c r="N132" s="17">
        <f>Table1[[#This Row],[rating]]+(Table1[[#This Row],[rating_count]]/100)</f>
        <v>434.59999999999997</v>
      </c>
      <c r="O132" t="s">
        <v>9656</v>
      </c>
    </row>
    <row r="133" spans="1:15" x14ac:dyDescent="0.4">
      <c r="A133" t="s">
        <v>7377</v>
      </c>
      <c r="B133" t="s">
        <v>7378</v>
      </c>
      <c r="C133" t="s">
        <v>4425</v>
      </c>
      <c r="D133" t="str">
        <f t="shared" si="4"/>
        <v>Electronics</v>
      </c>
      <c r="E133" s="2">
        <v>1499</v>
      </c>
      <c r="F133" s="2">
        <v>3999</v>
      </c>
      <c r="G133" s="1">
        <v>0.63</v>
      </c>
      <c r="H133" s="5">
        <v>4.2</v>
      </c>
      <c r="I133" s="4">
        <v>42775</v>
      </c>
      <c r="J133" s="10">
        <f>(Table1[[#This Row],[actual_price]]-Table1[[#This Row],[discounted_price]])/Table1[[#This Row],[actual_price]]</f>
        <v>0.62515628907226806</v>
      </c>
      <c r="K133" s="10" t="str">
        <f>IF(Table1[[#This Row],[Calculated Discount %]] &gt;=50%, "Yes", "No")</f>
        <v>Yes</v>
      </c>
      <c r="L133" s="17">
        <f>Table1[[#This Row],[actual_price]]*Table1[[#This Row],[rating_count]]</f>
        <v>171057225</v>
      </c>
      <c r="M133" s="17" t="str">
        <f t="shared" si="5"/>
        <v>&gt;₹500</v>
      </c>
      <c r="N133" s="17">
        <f>Table1[[#This Row],[rating]]+(Table1[[#This Row],[rating_count]]/100)</f>
        <v>431.95</v>
      </c>
      <c r="O133" t="s">
        <v>7380</v>
      </c>
    </row>
    <row r="134" spans="1:15" x14ac:dyDescent="0.4">
      <c r="A134" t="s">
        <v>3493</v>
      </c>
      <c r="B134" t="s">
        <v>3494</v>
      </c>
      <c r="C134" t="s">
        <v>3495</v>
      </c>
      <c r="D134" t="str">
        <f t="shared" si="4"/>
        <v>Electronics</v>
      </c>
      <c r="E134">
        <v>99</v>
      </c>
      <c r="F134">
        <v>499</v>
      </c>
      <c r="G134" s="1">
        <v>0.8</v>
      </c>
      <c r="H134" s="5">
        <v>4.3</v>
      </c>
      <c r="I134" s="4">
        <v>42641</v>
      </c>
      <c r="J134" s="10">
        <f>(Table1[[#This Row],[actual_price]]-Table1[[#This Row],[discounted_price]])/Table1[[#This Row],[actual_price]]</f>
        <v>0.80160320641282568</v>
      </c>
      <c r="K134" s="10" t="str">
        <f>IF(Table1[[#This Row],[Calculated Discount %]] &gt;=50%, "Yes", "No")</f>
        <v>Yes</v>
      </c>
      <c r="L134" s="17">
        <f>Table1[[#This Row],[actual_price]]*Table1[[#This Row],[rating_count]]</f>
        <v>21277859</v>
      </c>
      <c r="M134" s="17" t="str">
        <f t="shared" si="5"/>
        <v>&lt;₹200</v>
      </c>
      <c r="N134" s="17">
        <f>Table1[[#This Row],[rating]]+(Table1[[#This Row],[rating_count]]/100)</f>
        <v>430.71000000000004</v>
      </c>
      <c r="O134" t="s">
        <v>3497</v>
      </c>
    </row>
    <row r="135" spans="1:15" x14ac:dyDescent="0.4">
      <c r="A135" t="s">
        <v>1212</v>
      </c>
      <c r="B135" t="s">
        <v>1213</v>
      </c>
      <c r="C135" t="s">
        <v>18</v>
      </c>
      <c r="D135" t="str">
        <f t="shared" si="4"/>
        <v>Computers&amp;Accessories</v>
      </c>
      <c r="E135">
        <v>689</v>
      </c>
      <c r="F135" s="2">
        <v>1500</v>
      </c>
      <c r="G135" s="1">
        <v>0.54</v>
      </c>
      <c r="H135" s="5">
        <v>4.2</v>
      </c>
      <c r="I135" s="4">
        <v>42301</v>
      </c>
      <c r="J135" s="10">
        <f>(Table1[[#This Row],[actual_price]]-Table1[[#This Row],[discounted_price]])/Table1[[#This Row],[actual_price]]</f>
        <v>0.54066666666666663</v>
      </c>
      <c r="K135" s="10" t="str">
        <f>IF(Table1[[#This Row],[Calculated Discount %]] &gt;=50%, "Yes", "No")</f>
        <v>Yes</v>
      </c>
      <c r="L135" s="17">
        <f>Table1[[#This Row],[actual_price]]*Table1[[#This Row],[rating_count]]</f>
        <v>63451500</v>
      </c>
      <c r="M135" s="17" t="str">
        <f t="shared" si="5"/>
        <v>&gt;₹500</v>
      </c>
      <c r="N135" s="17">
        <f>Table1[[#This Row],[rating]]+(Table1[[#This Row],[rating_count]]/100)</f>
        <v>427.21</v>
      </c>
      <c r="O135" t="s">
        <v>1215</v>
      </c>
    </row>
    <row r="136" spans="1:15" x14ac:dyDescent="0.4">
      <c r="A136" t="s">
        <v>6148</v>
      </c>
      <c r="B136" t="s">
        <v>6149</v>
      </c>
      <c r="C136" t="s">
        <v>2948</v>
      </c>
      <c r="D136" t="str">
        <f t="shared" si="4"/>
        <v>Electronics</v>
      </c>
      <c r="E136" s="2">
        <v>2499</v>
      </c>
      <c r="F136" s="2">
        <v>9999</v>
      </c>
      <c r="G136" s="1">
        <v>0.75</v>
      </c>
      <c r="H136" s="5">
        <v>4.0999999999999996</v>
      </c>
      <c r="I136" s="4">
        <v>42139</v>
      </c>
      <c r="J136" s="10">
        <f>(Table1[[#This Row],[actual_price]]-Table1[[#This Row],[discounted_price]])/Table1[[#This Row],[actual_price]]</f>
        <v>0.75007500750075007</v>
      </c>
      <c r="K136" s="10" t="str">
        <f>IF(Table1[[#This Row],[Calculated Discount %]] &gt;=50%, "Yes", "No")</f>
        <v>Yes</v>
      </c>
      <c r="L136" s="17">
        <f>Table1[[#This Row],[actual_price]]*Table1[[#This Row],[rating_count]]</f>
        <v>421347861</v>
      </c>
      <c r="M136" s="17" t="str">
        <f t="shared" si="5"/>
        <v>&gt;₹500</v>
      </c>
      <c r="N136" s="17">
        <f>Table1[[#This Row],[rating]]+(Table1[[#This Row],[rating_count]]/100)</f>
        <v>425.49</v>
      </c>
      <c r="O136" t="s">
        <v>6151</v>
      </c>
    </row>
    <row r="137" spans="1:15" x14ac:dyDescent="0.4">
      <c r="A137" t="s">
        <v>7825</v>
      </c>
      <c r="B137" t="s">
        <v>7826</v>
      </c>
      <c r="C137" t="s">
        <v>7827</v>
      </c>
      <c r="D137" t="str">
        <f t="shared" si="4"/>
        <v>Computers&amp;Accessories</v>
      </c>
      <c r="E137" s="2">
        <v>10389</v>
      </c>
      <c r="F137" s="2">
        <v>32000</v>
      </c>
      <c r="G137" s="1">
        <v>0.68</v>
      </c>
      <c r="H137" s="5">
        <v>4.4000000000000004</v>
      </c>
      <c r="I137" s="4">
        <v>41398</v>
      </c>
      <c r="J137" s="10">
        <f>(Table1[[#This Row],[actual_price]]-Table1[[#This Row],[discounted_price]])/Table1[[#This Row],[actual_price]]</f>
        <v>0.67534375000000002</v>
      </c>
      <c r="K137" s="10" t="str">
        <f>IF(Table1[[#This Row],[Calculated Discount %]] &gt;=50%, "Yes", "No")</f>
        <v>Yes</v>
      </c>
      <c r="L137" s="17">
        <f>Table1[[#This Row],[actual_price]]*Table1[[#This Row],[rating_count]]</f>
        <v>1324736000</v>
      </c>
      <c r="M137" s="17" t="str">
        <f t="shared" si="5"/>
        <v>&gt;₹500</v>
      </c>
      <c r="N137" s="17">
        <f>Table1[[#This Row],[rating]]+(Table1[[#This Row],[rating_count]]/100)</f>
        <v>418.38</v>
      </c>
      <c r="O137" t="s">
        <v>7829</v>
      </c>
    </row>
    <row r="138" spans="1:15" x14ac:dyDescent="0.4">
      <c r="A138" t="s">
        <v>8802</v>
      </c>
      <c r="B138" t="s">
        <v>8803</v>
      </c>
      <c r="C138" t="s">
        <v>8710</v>
      </c>
      <c r="D138" t="str">
        <f t="shared" si="4"/>
        <v>Home&amp;Kitchen</v>
      </c>
      <c r="E138" s="2">
        <v>1999</v>
      </c>
      <c r="F138" s="2">
        <v>3210</v>
      </c>
      <c r="G138" s="1">
        <v>0.38</v>
      </c>
      <c r="H138" s="5">
        <v>4.2</v>
      </c>
      <c r="I138" s="4">
        <v>41349</v>
      </c>
      <c r="J138" s="10">
        <f>(Table1[[#This Row],[actual_price]]-Table1[[#This Row],[discounted_price]])/Table1[[#This Row],[actual_price]]</f>
        <v>0.37725856697819315</v>
      </c>
      <c r="K138" s="10" t="str">
        <f>IF(Table1[[#This Row],[Calculated Discount %]] &gt;=50%, "Yes", "No")</f>
        <v>No</v>
      </c>
      <c r="L138" s="17">
        <f>Table1[[#This Row],[actual_price]]*Table1[[#This Row],[rating_count]]</f>
        <v>132730290</v>
      </c>
      <c r="M138" s="17" t="str">
        <f t="shared" si="5"/>
        <v>&gt;₹500</v>
      </c>
      <c r="N138" s="17">
        <f>Table1[[#This Row],[rating]]+(Table1[[#This Row],[rating_count]]/100)</f>
        <v>417.69</v>
      </c>
      <c r="O138" t="s">
        <v>8805</v>
      </c>
    </row>
    <row r="139" spans="1:15" x14ac:dyDescent="0.4">
      <c r="A139" t="s">
        <v>6669</v>
      </c>
      <c r="B139" t="s">
        <v>6670</v>
      </c>
      <c r="C139" t="s">
        <v>5515</v>
      </c>
      <c r="D139" t="str">
        <f t="shared" si="4"/>
        <v>Electronics</v>
      </c>
      <c r="E139" s="2">
        <v>1799</v>
      </c>
      <c r="F139" s="2">
        <v>4990</v>
      </c>
      <c r="G139" s="1">
        <v>0.64</v>
      </c>
      <c r="H139" s="5">
        <v>4.2</v>
      </c>
      <c r="I139" s="4">
        <v>41226</v>
      </c>
      <c r="J139" s="10">
        <f>(Table1[[#This Row],[actual_price]]-Table1[[#This Row],[discounted_price]])/Table1[[#This Row],[actual_price]]</f>
        <v>0.63947895791583165</v>
      </c>
      <c r="K139" s="10" t="str">
        <f>IF(Table1[[#This Row],[Calculated Discount %]] &gt;=50%, "Yes", "No")</f>
        <v>Yes</v>
      </c>
      <c r="L139" s="17">
        <f>Table1[[#This Row],[actual_price]]*Table1[[#This Row],[rating_count]]</f>
        <v>205717740</v>
      </c>
      <c r="M139" s="17" t="str">
        <f t="shared" si="5"/>
        <v>&gt;₹500</v>
      </c>
      <c r="N139" s="17">
        <f>Table1[[#This Row],[rating]]+(Table1[[#This Row],[rating_count]]/100)</f>
        <v>416.46</v>
      </c>
      <c r="O139" t="s">
        <v>6672</v>
      </c>
    </row>
    <row r="140" spans="1:15" x14ac:dyDescent="0.4">
      <c r="A140" t="s">
        <v>7055</v>
      </c>
      <c r="B140" t="s">
        <v>7056</v>
      </c>
      <c r="C140" t="s">
        <v>7057</v>
      </c>
      <c r="D140" t="str">
        <f t="shared" si="4"/>
        <v>Electronics</v>
      </c>
      <c r="E140">
        <v>299</v>
      </c>
      <c r="F140">
        <v>400</v>
      </c>
      <c r="G140" s="1">
        <v>0.25</v>
      </c>
      <c r="H140" s="5">
        <v>3.8</v>
      </c>
      <c r="I140" s="4">
        <v>40895</v>
      </c>
      <c r="J140" s="10">
        <f>(Table1[[#This Row],[actual_price]]-Table1[[#This Row],[discounted_price]])/Table1[[#This Row],[actual_price]]</f>
        <v>0.2525</v>
      </c>
      <c r="K140" s="10" t="str">
        <f>IF(Table1[[#This Row],[Calculated Discount %]] &gt;=50%, "Yes", "No")</f>
        <v>No</v>
      </c>
      <c r="L140" s="17">
        <f>Table1[[#This Row],[actual_price]]*Table1[[#This Row],[rating_count]]</f>
        <v>16358000</v>
      </c>
      <c r="M140" s="17" t="str">
        <f t="shared" si="5"/>
        <v>₹200–₹500</v>
      </c>
      <c r="N140" s="17">
        <f>Table1[[#This Row],[rating]]+(Table1[[#This Row],[rating_count]]/100)</f>
        <v>412.75</v>
      </c>
      <c r="O140" t="s">
        <v>7059</v>
      </c>
    </row>
    <row r="141" spans="1:15" x14ac:dyDescent="0.4">
      <c r="A141" t="s">
        <v>9059</v>
      </c>
      <c r="B141" t="s">
        <v>9060</v>
      </c>
      <c r="C141" t="s">
        <v>9061</v>
      </c>
      <c r="D141" t="str">
        <f t="shared" si="4"/>
        <v>Home&amp;Kitchen</v>
      </c>
      <c r="E141" s="2">
        <v>1299</v>
      </c>
      <c r="F141" s="2">
        <v>1299</v>
      </c>
      <c r="G141" s="1">
        <v>0</v>
      </c>
      <c r="H141" s="5">
        <v>4.2</v>
      </c>
      <c r="I141" s="4">
        <v>40106</v>
      </c>
      <c r="J141" s="10">
        <f>(Table1[[#This Row],[actual_price]]-Table1[[#This Row],[discounted_price]])/Table1[[#This Row],[actual_price]]</f>
        <v>0</v>
      </c>
      <c r="K141" s="10" t="str">
        <f>IF(Table1[[#This Row],[Calculated Discount %]] &gt;=50%, "Yes", "No")</f>
        <v>No</v>
      </c>
      <c r="L141" s="17">
        <f>Table1[[#This Row],[actual_price]]*Table1[[#This Row],[rating_count]]</f>
        <v>52097694</v>
      </c>
      <c r="M141" s="17" t="str">
        <f t="shared" si="5"/>
        <v>&gt;₹500</v>
      </c>
      <c r="N141" s="17">
        <f>Table1[[#This Row],[rating]]+(Table1[[#This Row],[rating_count]]/100)</f>
        <v>405.26</v>
      </c>
      <c r="O141" t="s">
        <v>9063</v>
      </c>
    </row>
    <row r="142" spans="1:15" x14ac:dyDescent="0.4">
      <c r="A142" t="s">
        <v>8978</v>
      </c>
      <c r="B142" t="s">
        <v>8979</v>
      </c>
      <c r="C142" t="s">
        <v>8647</v>
      </c>
      <c r="D142" t="str">
        <f t="shared" si="4"/>
        <v>Home&amp;Kitchen</v>
      </c>
      <c r="E142" s="2">
        <v>3229</v>
      </c>
      <c r="F142" s="2">
        <v>5295</v>
      </c>
      <c r="G142" s="1">
        <v>0.39</v>
      </c>
      <c r="H142" s="5">
        <v>4.2</v>
      </c>
      <c r="I142" s="4">
        <v>39724</v>
      </c>
      <c r="J142" s="10">
        <f>(Table1[[#This Row],[actual_price]]-Table1[[#This Row],[discounted_price]])/Table1[[#This Row],[actual_price]]</f>
        <v>0.39017941454202076</v>
      </c>
      <c r="K142" s="10" t="str">
        <f>IF(Table1[[#This Row],[Calculated Discount %]] &gt;=50%, "Yes", "No")</f>
        <v>No</v>
      </c>
      <c r="L142" s="17">
        <f>Table1[[#This Row],[actual_price]]*Table1[[#This Row],[rating_count]]</f>
        <v>210338580</v>
      </c>
      <c r="M142" s="17" t="str">
        <f t="shared" si="5"/>
        <v>&gt;₹500</v>
      </c>
      <c r="N142" s="17">
        <f>Table1[[#This Row],[rating]]+(Table1[[#This Row],[rating_count]]/100)</f>
        <v>401.44</v>
      </c>
      <c r="O142" t="s">
        <v>8981</v>
      </c>
    </row>
    <row r="143" spans="1:15" x14ac:dyDescent="0.4">
      <c r="A143" t="s">
        <v>4413</v>
      </c>
      <c r="B143" t="s">
        <v>4414</v>
      </c>
      <c r="C143" t="s">
        <v>2948</v>
      </c>
      <c r="D143" t="str">
        <f t="shared" si="4"/>
        <v>Electronics</v>
      </c>
      <c r="E143" s="2">
        <v>2799</v>
      </c>
      <c r="F143" s="2">
        <v>6499</v>
      </c>
      <c r="G143" s="1">
        <v>0.56999999999999995</v>
      </c>
      <c r="H143" s="5">
        <v>4.0999999999999996</v>
      </c>
      <c r="I143" s="4">
        <v>38879</v>
      </c>
      <c r="J143" s="10">
        <f>(Table1[[#This Row],[actual_price]]-Table1[[#This Row],[discounted_price]])/Table1[[#This Row],[actual_price]]</f>
        <v>0.56931835667025699</v>
      </c>
      <c r="K143" s="10" t="str">
        <f>IF(Table1[[#This Row],[Calculated Discount %]] &gt;=50%, "Yes", "No")</f>
        <v>Yes</v>
      </c>
      <c r="L143" s="17">
        <f>Table1[[#This Row],[actual_price]]*Table1[[#This Row],[rating_count]]</f>
        <v>252674621</v>
      </c>
      <c r="M143" s="17" t="str">
        <f t="shared" si="5"/>
        <v>&gt;₹500</v>
      </c>
      <c r="N143" s="17">
        <f>Table1[[#This Row],[rating]]+(Table1[[#This Row],[rating_count]]/100)</f>
        <v>392.89000000000004</v>
      </c>
      <c r="O143" t="s">
        <v>4416</v>
      </c>
    </row>
    <row r="144" spans="1:15" x14ac:dyDescent="0.4">
      <c r="A144" t="s">
        <v>7603</v>
      </c>
      <c r="B144" t="s">
        <v>7604</v>
      </c>
      <c r="C144" t="s">
        <v>2948</v>
      </c>
      <c r="D144" t="str">
        <f t="shared" si="4"/>
        <v>Electronics</v>
      </c>
      <c r="E144" s="2">
        <v>2499</v>
      </c>
      <c r="F144" s="2">
        <v>5999</v>
      </c>
      <c r="G144" s="1">
        <v>0.57999999999999996</v>
      </c>
      <c r="H144" s="5">
        <v>4.0999999999999996</v>
      </c>
      <c r="I144" s="4">
        <v>38879</v>
      </c>
      <c r="J144" s="10">
        <f>(Table1[[#This Row],[actual_price]]-Table1[[#This Row],[discounted_price]])/Table1[[#This Row],[actual_price]]</f>
        <v>0.58343057176196034</v>
      </c>
      <c r="K144" s="10" t="str">
        <f>IF(Table1[[#This Row],[Calculated Discount %]] &gt;=50%, "Yes", "No")</f>
        <v>Yes</v>
      </c>
      <c r="L144" s="17">
        <f>Table1[[#This Row],[actual_price]]*Table1[[#This Row],[rating_count]]</f>
        <v>233235121</v>
      </c>
      <c r="M144" s="17" t="str">
        <f t="shared" si="5"/>
        <v>&gt;₹500</v>
      </c>
      <c r="N144" s="17">
        <f>Table1[[#This Row],[rating]]+(Table1[[#This Row],[rating_count]]/100)</f>
        <v>392.89000000000004</v>
      </c>
      <c r="O144" t="s">
        <v>4416</v>
      </c>
    </row>
    <row r="145" spans="1:15" x14ac:dyDescent="0.4">
      <c r="A145" t="s">
        <v>5838</v>
      </c>
      <c r="B145" t="s">
        <v>5839</v>
      </c>
      <c r="C145" t="s">
        <v>3107</v>
      </c>
      <c r="D145" t="str">
        <f t="shared" si="4"/>
        <v>Electronics</v>
      </c>
      <c r="E145">
        <v>571</v>
      </c>
      <c r="F145">
        <v>999</v>
      </c>
      <c r="G145" s="1">
        <v>0.43</v>
      </c>
      <c r="H145" s="5">
        <v>4.3</v>
      </c>
      <c r="I145" s="4">
        <v>38221</v>
      </c>
      <c r="J145" s="10">
        <f>(Table1[[#This Row],[actual_price]]-Table1[[#This Row],[discounted_price]])/Table1[[#This Row],[actual_price]]</f>
        <v>0.42842842842842843</v>
      </c>
      <c r="K145" s="10" t="str">
        <f>IF(Table1[[#This Row],[Calculated Discount %]] &gt;=50%, "Yes", "No")</f>
        <v>No</v>
      </c>
      <c r="L145" s="17">
        <f>Table1[[#This Row],[actual_price]]*Table1[[#This Row],[rating_count]]</f>
        <v>38182779</v>
      </c>
      <c r="M145" s="17" t="str">
        <f t="shared" si="5"/>
        <v>&gt;₹500</v>
      </c>
      <c r="N145" s="17">
        <f>Table1[[#This Row],[rating]]+(Table1[[#This Row],[rating_count]]/100)</f>
        <v>386.51</v>
      </c>
      <c r="O145" t="s">
        <v>5841</v>
      </c>
    </row>
    <row r="146" spans="1:15" x14ac:dyDescent="0.4">
      <c r="A146" t="s">
        <v>8895</v>
      </c>
      <c r="B146" t="s">
        <v>8896</v>
      </c>
      <c r="C146" t="s">
        <v>8897</v>
      </c>
      <c r="D146" t="str">
        <f t="shared" si="4"/>
        <v>Home&amp;Kitchen</v>
      </c>
      <c r="E146" s="2">
        <v>1614</v>
      </c>
      <c r="F146" s="2">
        <v>1745</v>
      </c>
      <c r="G146" s="1">
        <v>0.08</v>
      </c>
      <c r="H146" s="5">
        <v>4.3</v>
      </c>
      <c r="I146" s="4">
        <v>37974</v>
      </c>
      <c r="J146" s="10">
        <f>(Table1[[#This Row],[actual_price]]-Table1[[#This Row],[discounted_price]])/Table1[[#This Row],[actual_price]]</f>
        <v>7.5071633237822344E-2</v>
      </c>
      <c r="K146" s="10" t="str">
        <f>IF(Table1[[#This Row],[Calculated Discount %]] &gt;=50%, "Yes", "No")</f>
        <v>No</v>
      </c>
      <c r="L146" s="17">
        <f>Table1[[#This Row],[actual_price]]*Table1[[#This Row],[rating_count]]</f>
        <v>66264630</v>
      </c>
      <c r="M146" s="17" t="str">
        <f t="shared" si="5"/>
        <v>&gt;₹500</v>
      </c>
      <c r="N146" s="17">
        <f>Table1[[#This Row],[rating]]+(Table1[[#This Row],[rating_count]]/100)</f>
        <v>384.04</v>
      </c>
      <c r="O146" t="s">
        <v>8899</v>
      </c>
    </row>
    <row r="147" spans="1:15" x14ac:dyDescent="0.4">
      <c r="A147" t="s">
        <v>3388</v>
      </c>
      <c r="B147" t="s">
        <v>3389</v>
      </c>
      <c r="C147" t="s">
        <v>3066</v>
      </c>
      <c r="D147" t="str">
        <f t="shared" si="4"/>
        <v>Electronics</v>
      </c>
      <c r="E147">
        <v>399</v>
      </c>
      <c r="F147">
        <v>699</v>
      </c>
      <c r="G147" s="1">
        <v>0.43</v>
      </c>
      <c r="H147" s="5">
        <v>4</v>
      </c>
      <c r="I147" s="4">
        <v>37817</v>
      </c>
      <c r="J147" s="10">
        <f>(Table1[[#This Row],[actual_price]]-Table1[[#This Row],[discounted_price]])/Table1[[#This Row],[actual_price]]</f>
        <v>0.42918454935622319</v>
      </c>
      <c r="K147" s="10" t="str">
        <f>IF(Table1[[#This Row],[Calculated Discount %]] &gt;=50%, "Yes", "No")</f>
        <v>No</v>
      </c>
      <c r="L147" s="17">
        <f>Table1[[#This Row],[actual_price]]*Table1[[#This Row],[rating_count]]</f>
        <v>26434083</v>
      </c>
      <c r="M147" s="17" t="str">
        <f t="shared" si="5"/>
        <v>₹200–₹500</v>
      </c>
      <c r="N147" s="17">
        <f>Table1[[#This Row],[rating]]+(Table1[[#This Row],[rating_count]]/100)</f>
        <v>382.17</v>
      </c>
      <c r="O147" t="s">
        <v>3391</v>
      </c>
    </row>
    <row r="148" spans="1:15" x14ac:dyDescent="0.4">
      <c r="A148" t="s">
        <v>9714</v>
      </c>
      <c r="B148" t="s">
        <v>9715</v>
      </c>
      <c r="C148" t="s">
        <v>8699</v>
      </c>
      <c r="D148" t="str">
        <f t="shared" si="4"/>
        <v>Home&amp;Kitchen</v>
      </c>
      <c r="E148">
        <v>616</v>
      </c>
      <c r="F148" s="2">
        <v>1190</v>
      </c>
      <c r="G148" s="1">
        <v>0.48</v>
      </c>
      <c r="H148" s="5">
        <v>4.0999999999999996</v>
      </c>
      <c r="I148" s="4">
        <v>37126</v>
      </c>
      <c r="J148" s="10">
        <f>(Table1[[#This Row],[actual_price]]-Table1[[#This Row],[discounted_price]])/Table1[[#This Row],[actual_price]]</f>
        <v>0.4823529411764706</v>
      </c>
      <c r="K148" s="10" t="str">
        <f>IF(Table1[[#This Row],[Calculated Discount %]] &gt;=50%, "Yes", "No")</f>
        <v>No</v>
      </c>
      <c r="L148" s="17">
        <f>Table1[[#This Row],[actual_price]]*Table1[[#This Row],[rating_count]]</f>
        <v>44179940</v>
      </c>
      <c r="M148" s="17" t="str">
        <f t="shared" si="5"/>
        <v>&gt;₹500</v>
      </c>
      <c r="N148" s="17">
        <f>Table1[[#This Row],[rating]]+(Table1[[#This Row],[rating_count]]/100)</f>
        <v>375.36</v>
      </c>
      <c r="O148" t="s">
        <v>9717</v>
      </c>
    </row>
    <row r="149" spans="1:15" x14ac:dyDescent="0.4">
      <c r="A149" t="s">
        <v>4561</v>
      </c>
      <c r="B149" t="s">
        <v>4562</v>
      </c>
      <c r="C149" t="s">
        <v>2979</v>
      </c>
      <c r="D149" t="str">
        <f t="shared" si="4"/>
        <v>Electronics</v>
      </c>
      <c r="E149" s="2">
        <v>1599</v>
      </c>
      <c r="F149" s="2">
        <v>3499</v>
      </c>
      <c r="G149" s="1">
        <v>0.54</v>
      </c>
      <c r="H149" s="5">
        <v>4</v>
      </c>
      <c r="I149" s="4">
        <v>36384</v>
      </c>
      <c r="J149" s="10">
        <f>(Table1[[#This Row],[actual_price]]-Table1[[#This Row],[discounted_price]])/Table1[[#This Row],[actual_price]]</f>
        <v>0.54301228922549305</v>
      </c>
      <c r="K149" s="10" t="str">
        <f>IF(Table1[[#This Row],[Calculated Discount %]] &gt;=50%, "Yes", "No")</f>
        <v>Yes</v>
      </c>
      <c r="L149" s="17">
        <f>Table1[[#This Row],[actual_price]]*Table1[[#This Row],[rating_count]]</f>
        <v>127307616</v>
      </c>
      <c r="M149" s="17" t="str">
        <f t="shared" si="5"/>
        <v>&gt;₹500</v>
      </c>
      <c r="N149" s="17">
        <f>Table1[[#This Row],[rating]]+(Table1[[#This Row],[rating_count]]/100)</f>
        <v>367.84</v>
      </c>
      <c r="O149" t="s">
        <v>4564</v>
      </c>
    </row>
    <row r="150" spans="1:15" x14ac:dyDescent="0.4">
      <c r="A150" t="s">
        <v>7524</v>
      </c>
      <c r="B150" t="s">
        <v>7525</v>
      </c>
      <c r="C150" t="s">
        <v>2979</v>
      </c>
      <c r="D150" t="str">
        <f t="shared" si="4"/>
        <v>Electronics</v>
      </c>
      <c r="E150">
        <v>900</v>
      </c>
      <c r="F150" s="2">
        <v>2499</v>
      </c>
      <c r="G150" s="1">
        <v>0.64</v>
      </c>
      <c r="H150" s="5">
        <v>4</v>
      </c>
      <c r="I150" s="4">
        <v>36384</v>
      </c>
      <c r="J150" s="10">
        <f>(Table1[[#This Row],[actual_price]]-Table1[[#This Row],[discounted_price]])/Table1[[#This Row],[actual_price]]</f>
        <v>0.63985594237695076</v>
      </c>
      <c r="K150" s="10" t="str">
        <f>IF(Table1[[#This Row],[Calculated Discount %]] &gt;=50%, "Yes", "No")</f>
        <v>Yes</v>
      </c>
      <c r="L150" s="17">
        <f>Table1[[#This Row],[actual_price]]*Table1[[#This Row],[rating_count]]</f>
        <v>90923616</v>
      </c>
      <c r="M150" s="17" t="str">
        <f t="shared" si="5"/>
        <v>&gt;₹500</v>
      </c>
      <c r="N150" s="17">
        <f>Table1[[#This Row],[rating]]+(Table1[[#This Row],[rating_count]]/100)</f>
        <v>367.84</v>
      </c>
      <c r="O150" t="s">
        <v>4564</v>
      </c>
    </row>
    <row r="151" spans="1:15" x14ac:dyDescent="0.4">
      <c r="A151" t="s">
        <v>8842</v>
      </c>
      <c r="B151" t="s">
        <v>8843</v>
      </c>
      <c r="C151" t="s">
        <v>8844</v>
      </c>
      <c r="D151" t="str">
        <f t="shared" si="4"/>
        <v>Home&amp;Kitchen</v>
      </c>
      <c r="E151">
        <v>539</v>
      </c>
      <c r="F151">
        <v>720</v>
      </c>
      <c r="G151" s="1">
        <v>0.25</v>
      </c>
      <c r="H151" s="5">
        <v>4.0999999999999996</v>
      </c>
      <c r="I151" s="4">
        <v>36017</v>
      </c>
      <c r="J151" s="10">
        <f>(Table1[[#This Row],[actual_price]]-Table1[[#This Row],[discounted_price]])/Table1[[#This Row],[actual_price]]</f>
        <v>0.25138888888888888</v>
      </c>
      <c r="K151" s="10" t="str">
        <f>IF(Table1[[#This Row],[Calculated Discount %]] &gt;=50%, "Yes", "No")</f>
        <v>No</v>
      </c>
      <c r="L151" s="17">
        <f>Table1[[#This Row],[actual_price]]*Table1[[#This Row],[rating_count]]</f>
        <v>25932240</v>
      </c>
      <c r="M151" s="17" t="str">
        <f t="shared" si="5"/>
        <v>&gt;₹500</v>
      </c>
      <c r="N151" s="17">
        <f>Table1[[#This Row],[rating]]+(Table1[[#This Row],[rating_count]]/100)</f>
        <v>364.27000000000004</v>
      </c>
      <c r="O151" t="s">
        <v>8846</v>
      </c>
    </row>
    <row r="152" spans="1:15" x14ac:dyDescent="0.4">
      <c r="A152" t="s">
        <v>2345</v>
      </c>
      <c r="B152" t="s">
        <v>2346</v>
      </c>
      <c r="C152" t="s">
        <v>129</v>
      </c>
      <c r="D152" t="str">
        <f t="shared" si="4"/>
        <v>Electronics</v>
      </c>
      <c r="E152">
        <v>269</v>
      </c>
      <c r="F152">
        <v>650</v>
      </c>
      <c r="G152" s="1">
        <v>0.59</v>
      </c>
      <c r="H152" s="5">
        <v>4.4000000000000004</v>
      </c>
      <c r="I152" s="4">
        <v>35877</v>
      </c>
      <c r="J152" s="10">
        <f>(Table1[[#This Row],[actual_price]]-Table1[[#This Row],[discounted_price]])/Table1[[#This Row],[actual_price]]</f>
        <v>0.58615384615384614</v>
      </c>
      <c r="K152" s="10" t="str">
        <f>IF(Table1[[#This Row],[Calculated Discount %]] &gt;=50%, "Yes", "No")</f>
        <v>Yes</v>
      </c>
      <c r="L152" s="17">
        <f>Table1[[#This Row],[actual_price]]*Table1[[#This Row],[rating_count]]</f>
        <v>23320050</v>
      </c>
      <c r="M152" s="17" t="str">
        <f t="shared" si="5"/>
        <v>₹200–₹500</v>
      </c>
      <c r="N152" s="17">
        <f>Table1[[#This Row],[rating]]+(Table1[[#This Row],[rating_count]]/100)</f>
        <v>363.16999999999996</v>
      </c>
      <c r="O152" t="s">
        <v>2348</v>
      </c>
    </row>
    <row r="153" spans="1:15" x14ac:dyDescent="0.4">
      <c r="A153" t="s">
        <v>9170</v>
      </c>
      <c r="B153" t="s">
        <v>9171</v>
      </c>
      <c r="C153" t="s">
        <v>8762</v>
      </c>
      <c r="D153" t="str">
        <f t="shared" si="4"/>
        <v>Home&amp;Kitchen</v>
      </c>
      <c r="E153">
        <v>749</v>
      </c>
      <c r="F153" s="2">
        <v>1111</v>
      </c>
      <c r="G153" s="1">
        <v>0.33</v>
      </c>
      <c r="H153" s="5">
        <v>4.2</v>
      </c>
      <c r="I153" s="4">
        <v>35693</v>
      </c>
      <c r="J153" s="10">
        <f>(Table1[[#This Row],[actual_price]]-Table1[[#This Row],[discounted_price]])/Table1[[#This Row],[actual_price]]</f>
        <v>0.32583258325832581</v>
      </c>
      <c r="K153" s="10" t="str">
        <f>IF(Table1[[#This Row],[Calculated Discount %]] &gt;=50%, "Yes", "No")</f>
        <v>No</v>
      </c>
      <c r="L153" s="17">
        <f>Table1[[#This Row],[actual_price]]*Table1[[#This Row],[rating_count]]</f>
        <v>39654923</v>
      </c>
      <c r="M153" s="17" t="str">
        <f t="shared" si="5"/>
        <v>&gt;₹500</v>
      </c>
      <c r="N153" s="17">
        <f>Table1[[#This Row],[rating]]+(Table1[[#This Row],[rating_count]]/100)</f>
        <v>361.13</v>
      </c>
      <c r="O153" t="s">
        <v>9173</v>
      </c>
    </row>
    <row r="154" spans="1:15" x14ac:dyDescent="0.4">
      <c r="A154" t="s">
        <v>5441</v>
      </c>
      <c r="B154" t="s">
        <v>5442</v>
      </c>
      <c r="C154" t="s">
        <v>5443</v>
      </c>
      <c r="D154" t="str">
        <f t="shared" si="4"/>
        <v>Computers&amp;Accessories</v>
      </c>
      <c r="E154" s="2">
        <v>2499</v>
      </c>
      <c r="F154" s="2">
        <v>4999</v>
      </c>
      <c r="G154" s="1">
        <v>0.5</v>
      </c>
      <c r="H154" s="5">
        <v>4.4000000000000004</v>
      </c>
      <c r="I154" s="4">
        <v>35024</v>
      </c>
      <c r="J154" s="10">
        <f>(Table1[[#This Row],[actual_price]]-Table1[[#This Row],[discounted_price]])/Table1[[#This Row],[actual_price]]</f>
        <v>0.50010002000400078</v>
      </c>
      <c r="K154" s="10" t="str">
        <f>IF(Table1[[#This Row],[Calculated Discount %]] &gt;=50%, "Yes", "No")</f>
        <v>Yes</v>
      </c>
      <c r="L154" s="17">
        <f>Table1[[#This Row],[actual_price]]*Table1[[#This Row],[rating_count]]</f>
        <v>175084976</v>
      </c>
      <c r="M154" s="17" t="str">
        <f t="shared" si="5"/>
        <v>&gt;₹500</v>
      </c>
      <c r="N154" s="17">
        <f>Table1[[#This Row],[rating]]+(Table1[[#This Row],[rating_count]]/100)</f>
        <v>354.64</v>
      </c>
      <c r="O154" t="s">
        <v>5445</v>
      </c>
    </row>
    <row r="155" spans="1:15" x14ac:dyDescent="0.4">
      <c r="A155" t="s">
        <v>262</v>
      </c>
      <c r="B155" t="s">
        <v>263</v>
      </c>
      <c r="C155" t="s">
        <v>169</v>
      </c>
      <c r="D155" t="str">
        <f t="shared" si="4"/>
        <v>Electronics</v>
      </c>
      <c r="E155" s="2">
        <v>14999</v>
      </c>
      <c r="F155" s="2">
        <v>19999</v>
      </c>
      <c r="G155" s="1">
        <v>0.25</v>
      </c>
      <c r="H155" s="5">
        <v>4.2</v>
      </c>
      <c r="I155" s="4">
        <v>34899</v>
      </c>
      <c r="J155" s="10">
        <f>(Table1[[#This Row],[actual_price]]-Table1[[#This Row],[discounted_price]])/Table1[[#This Row],[actual_price]]</f>
        <v>0.25001250062503128</v>
      </c>
      <c r="K155" s="10" t="str">
        <f>IF(Table1[[#This Row],[Calculated Discount %]] &gt;=50%, "Yes", "No")</f>
        <v>No</v>
      </c>
      <c r="L155" s="17">
        <f>Table1[[#This Row],[actual_price]]*Table1[[#This Row],[rating_count]]</f>
        <v>697945101</v>
      </c>
      <c r="M155" s="17" t="str">
        <f t="shared" si="5"/>
        <v>&gt;₹500</v>
      </c>
      <c r="N155" s="17">
        <f>Table1[[#This Row],[rating]]+(Table1[[#This Row],[rating_count]]/100)</f>
        <v>353.19</v>
      </c>
      <c r="O155" t="s">
        <v>265</v>
      </c>
    </row>
    <row r="156" spans="1:15" x14ac:dyDescent="0.4">
      <c r="A156" t="s">
        <v>541</v>
      </c>
      <c r="B156" t="s">
        <v>542</v>
      </c>
      <c r="C156" t="s">
        <v>169</v>
      </c>
      <c r="D156" t="str">
        <f t="shared" si="4"/>
        <v>Electronics</v>
      </c>
      <c r="E156" s="2">
        <v>15999</v>
      </c>
      <c r="F156" s="2">
        <v>21999</v>
      </c>
      <c r="G156" s="1">
        <v>0.27</v>
      </c>
      <c r="H156" s="5">
        <v>4.2</v>
      </c>
      <c r="I156" s="4">
        <v>34899</v>
      </c>
      <c r="J156" s="10">
        <f>(Table1[[#This Row],[actual_price]]-Table1[[#This Row],[discounted_price]])/Table1[[#This Row],[actual_price]]</f>
        <v>0.27273966998499932</v>
      </c>
      <c r="K156" s="10" t="str">
        <f>IF(Table1[[#This Row],[Calculated Discount %]] &gt;=50%, "Yes", "No")</f>
        <v>No</v>
      </c>
      <c r="L156" s="17">
        <f>Table1[[#This Row],[actual_price]]*Table1[[#This Row],[rating_count]]</f>
        <v>767743101</v>
      </c>
      <c r="M156" s="17" t="str">
        <f t="shared" si="5"/>
        <v>&gt;₹500</v>
      </c>
      <c r="N156" s="17">
        <f>Table1[[#This Row],[rating]]+(Table1[[#This Row],[rating_count]]/100)</f>
        <v>353.19</v>
      </c>
      <c r="O156" t="s">
        <v>265</v>
      </c>
    </row>
    <row r="157" spans="1:15" x14ac:dyDescent="0.4">
      <c r="A157" t="s">
        <v>838</v>
      </c>
      <c r="B157" t="s">
        <v>839</v>
      </c>
      <c r="C157" t="s">
        <v>169</v>
      </c>
      <c r="D157" t="str">
        <f t="shared" si="4"/>
        <v>Electronics</v>
      </c>
      <c r="E157" s="2">
        <v>24999</v>
      </c>
      <c r="F157" s="2">
        <v>31999</v>
      </c>
      <c r="G157" s="1">
        <v>0.22</v>
      </c>
      <c r="H157" s="5">
        <v>4.2</v>
      </c>
      <c r="I157" s="4">
        <v>34899</v>
      </c>
      <c r="J157" s="10">
        <f>(Table1[[#This Row],[actual_price]]-Table1[[#This Row],[discounted_price]])/Table1[[#This Row],[actual_price]]</f>
        <v>0.21875683615112973</v>
      </c>
      <c r="K157" s="10" t="str">
        <f>IF(Table1[[#This Row],[Calculated Discount %]] &gt;=50%, "Yes", "No")</f>
        <v>No</v>
      </c>
      <c r="L157" s="17">
        <f>Table1[[#This Row],[actual_price]]*Table1[[#This Row],[rating_count]]</f>
        <v>1116733101</v>
      </c>
      <c r="M157" s="17" t="str">
        <f t="shared" si="5"/>
        <v>&gt;₹500</v>
      </c>
      <c r="N157" s="17">
        <f>Table1[[#This Row],[rating]]+(Table1[[#This Row],[rating_count]]/100)</f>
        <v>353.19</v>
      </c>
      <c r="O157" t="s">
        <v>265</v>
      </c>
    </row>
    <row r="158" spans="1:15" x14ac:dyDescent="0.4">
      <c r="A158" t="s">
        <v>5610</v>
      </c>
      <c r="B158" t="s">
        <v>5611</v>
      </c>
      <c r="C158" t="s">
        <v>4845</v>
      </c>
      <c r="D158" t="str">
        <f t="shared" si="4"/>
        <v>Computers&amp;Accessories</v>
      </c>
      <c r="E158">
        <v>799</v>
      </c>
      <c r="F158" s="2">
        <v>1295</v>
      </c>
      <c r="G158" s="1">
        <v>0.38</v>
      </c>
      <c r="H158" s="5">
        <v>4.4000000000000004</v>
      </c>
      <c r="I158" s="4">
        <v>34852</v>
      </c>
      <c r="J158" s="10">
        <f>(Table1[[#This Row],[actual_price]]-Table1[[#This Row],[discounted_price]])/Table1[[#This Row],[actual_price]]</f>
        <v>0.383011583011583</v>
      </c>
      <c r="K158" s="10" t="str">
        <f>IF(Table1[[#This Row],[Calculated Discount %]] &gt;=50%, "Yes", "No")</f>
        <v>No</v>
      </c>
      <c r="L158" s="17">
        <f>Table1[[#This Row],[actual_price]]*Table1[[#This Row],[rating_count]]</f>
        <v>45133340</v>
      </c>
      <c r="M158" s="17" t="str">
        <f t="shared" si="5"/>
        <v>&gt;₹500</v>
      </c>
      <c r="N158" s="17">
        <f>Table1[[#This Row],[rating]]+(Table1[[#This Row],[rating_count]]/100)</f>
        <v>352.91999999999996</v>
      </c>
      <c r="O158" t="s">
        <v>5613</v>
      </c>
    </row>
    <row r="159" spans="1:15" x14ac:dyDescent="0.4">
      <c r="A159" t="s">
        <v>2279</v>
      </c>
      <c r="B159" t="s">
        <v>2280</v>
      </c>
      <c r="C159" t="s">
        <v>18</v>
      </c>
      <c r="D159" t="str">
        <f t="shared" si="4"/>
        <v>Computers&amp;Accessories</v>
      </c>
      <c r="E159">
        <v>789</v>
      </c>
      <c r="F159" s="2">
        <v>1999</v>
      </c>
      <c r="G159" s="1">
        <v>0.61</v>
      </c>
      <c r="H159" s="5">
        <v>4.2</v>
      </c>
      <c r="I159" s="4">
        <v>34540</v>
      </c>
      <c r="J159" s="10">
        <f>(Table1[[#This Row],[actual_price]]-Table1[[#This Row],[discounted_price]])/Table1[[#This Row],[actual_price]]</f>
        <v>0.60530265132566285</v>
      </c>
      <c r="K159" s="10" t="str">
        <f>IF(Table1[[#This Row],[Calculated Discount %]] &gt;=50%, "Yes", "No")</f>
        <v>Yes</v>
      </c>
      <c r="L159" s="17">
        <f>Table1[[#This Row],[actual_price]]*Table1[[#This Row],[rating_count]]</f>
        <v>69045460</v>
      </c>
      <c r="M159" s="17" t="str">
        <f t="shared" si="5"/>
        <v>&gt;₹500</v>
      </c>
      <c r="N159" s="17">
        <f>Table1[[#This Row],[rating]]+(Table1[[#This Row],[rating_count]]/100)</f>
        <v>349.59999999999997</v>
      </c>
      <c r="O159" t="s">
        <v>2282</v>
      </c>
    </row>
    <row r="160" spans="1:15" x14ac:dyDescent="0.4">
      <c r="A160" t="s">
        <v>5100</v>
      </c>
      <c r="B160" t="s">
        <v>5101</v>
      </c>
      <c r="C160" t="s">
        <v>5102</v>
      </c>
      <c r="D160" t="str">
        <f t="shared" si="4"/>
        <v>Computers&amp;Accessories</v>
      </c>
      <c r="E160" s="2">
        <v>1399</v>
      </c>
      <c r="F160" s="2">
        <v>2498</v>
      </c>
      <c r="G160" s="1">
        <v>0.44</v>
      </c>
      <c r="H160" s="5">
        <v>4.2</v>
      </c>
      <c r="I160" s="4">
        <v>33717</v>
      </c>
      <c r="J160" s="10">
        <f>(Table1[[#This Row],[actual_price]]-Table1[[#This Row],[discounted_price]])/Table1[[#This Row],[actual_price]]</f>
        <v>0.43995196156925542</v>
      </c>
      <c r="K160" s="10" t="str">
        <f>IF(Table1[[#This Row],[Calculated Discount %]] &gt;=50%, "Yes", "No")</f>
        <v>No</v>
      </c>
      <c r="L160" s="17">
        <f>Table1[[#This Row],[actual_price]]*Table1[[#This Row],[rating_count]]</f>
        <v>84225066</v>
      </c>
      <c r="M160" s="17" t="str">
        <f t="shared" si="5"/>
        <v>&gt;₹500</v>
      </c>
      <c r="N160" s="17">
        <f>Table1[[#This Row],[rating]]+(Table1[[#This Row],[rating_count]]/100)</f>
        <v>341.37</v>
      </c>
      <c r="O160" t="s">
        <v>5104</v>
      </c>
    </row>
    <row r="161" spans="1:15" x14ac:dyDescent="0.4">
      <c r="A161" t="s">
        <v>5482</v>
      </c>
      <c r="B161" t="s">
        <v>5483</v>
      </c>
      <c r="C161" t="s">
        <v>5006</v>
      </c>
      <c r="D161" t="str">
        <f t="shared" si="4"/>
        <v>Computers&amp;Accessories</v>
      </c>
      <c r="E161">
        <v>329</v>
      </c>
      <c r="F161">
        <v>399</v>
      </c>
      <c r="G161" s="1">
        <v>0.18</v>
      </c>
      <c r="H161" s="5">
        <v>3.6</v>
      </c>
      <c r="I161" s="4">
        <v>33735</v>
      </c>
      <c r="J161" s="10">
        <f>(Table1[[#This Row],[actual_price]]-Table1[[#This Row],[discounted_price]])/Table1[[#This Row],[actual_price]]</f>
        <v>0.17543859649122806</v>
      </c>
      <c r="K161" s="10" t="str">
        <f>IF(Table1[[#This Row],[Calculated Discount %]] &gt;=50%, "Yes", "No")</f>
        <v>No</v>
      </c>
      <c r="L161" s="17">
        <f>Table1[[#This Row],[actual_price]]*Table1[[#This Row],[rating_count]]</f>
        <v>13460265</v>
      </c>
      <c r="M161" s="17" t="str">
        <f t="shared" si="5"/>
        <v>₹200–₹500</v>
      </c>
      <c r="N161" s="17">
        <f>Table1[[#This Row],[rating]]+(Table1[[#This Row],[rating_count]]/100)</f>
        <v>340.95000000000005</v>
      </c>
      <c r="O161" t="s">
        <v>5485</v>
      </c>
    </row>
    <row r="162" spans="1:15" x14ac:dyDescent="0.4">
      <c r="A162" t="s">
        <v>5503</v>
      </c>
      <c r="B162" t="s">
        <v>5504</v>
      </c>
      <c r="C162" t="s">
        <v>4425</v>
      </c>
      <c r="D162" t="str">
        <f t="shared" si="4"/>
        <v>Electronics</v>
      </c>
      <c r="E162" s="2">
        <v>1199</v>
      </c>
      <c r="F162" s="2">
        <v>2499</v>
      </c>
      <c r="G162" s="1">
        <v>0.52</v>
      </c>
      <c r="H162" s="5">
        <v>4</v>
      </c>
      <c r="I162" s="4">
        <v>33584</v>
      </c>
      <c r="J162" s="10">
        <f>(Table1[[#This Row],[actual_price]]-Table1[[#This Row],[discounted_price]])/Table1[[#This Row],[actual_price]]</f>
        <v>0.52020808323329337</v>
      </c>
      <c r="K162" s="10" t="str">
        <f>IF(Table1[[#This Row],[Calculated Discount %]] &gt;=50%, "Yes", "No")</f>
        <v>Yes</v>
      </c>
      <c r="L162" s="17">
        <f>Table1[[#This Row],[actual_price]]*Table1[[#This Row],[rating_count]]</f>
        <v>83926416</v>
      </c>
      <c r="M162" s="17" t="str">
        <f t="shared" si="5"/>
        <v>&gt;₹500</v>
      </c>
      <c r="N162" s="17">
        <f>Table1[[#This Row],[rating]]+(Table1[[#This Row],[rating_count]]/100)</f>
        <v>339.84</v>
      </c>
      <c r="O162" t="s">
        <v>5506</v>
      </c>
    </row>
    <row r="163" spans="1:15" x14ac:dyDescent="0.4">
      <c r="A163" t="s">
        <v>6823</v>
      </c>
      <c r="B163" t="s">
        <v>6824</v>
      </c>
      <c r="C163" t="s">
        <v>6007</v>
      </c>
      <c r="D163" t="str">
        <f t="shared" si="4"/>
        <v>Computers&amp;Accessories</v>
      </c>
      <c r="E163">
        <v>299</v>
      </c>
      <c r="F163">
        <v>550</v>
      </c>
      <c r="G163" s="1">
        <v>0.46</v>
      </c>
      <c r="H163" s="5">
        <v>4.5999999999999996</v>
      </c>
      <c r="I163" s="4">
        <v>33434</v>
      </c>
      <c r="J163" s="10">
        <f>(Table1[[#This Row],[actual_price]]-Table1[[#This Row],[discounted_price]])/Table1[[#This Row],[actual_price]]</f>
        <v>0.45636363636363636</v>
      </c>
      <c r="K163" s="10" t="str">
        <f>IF(Table1[[#This Row],[Calculated Discount %]] &gt;=50%, "Yes", "No")</f>
        <v>No</v>
      </c>
      <c r="L163" s="17">
        <f>Table1[[#This Row],[actual_price]]*Table1[[#This Row],[rating_count]]</f>
        <v>18388700</v>
      </c>
      <c r="M163" s="17" t="str">
        <f t="shared" si="5"/>
        <v>₹200–₹500</v>
      </c>
      <c r="N163" s="17">
        <f>Table1[[#This Row],[rating]]+(Table1[[#This Row],[rating_count]]/100)</f>
        <v>338.94</v>
      </c>
      <c r="O163" t="s">
        <v>6826</v>
      </c>
    </row>
    <row r="164" spans="1:15" x14ac:dyDescent="0.4">
      <c r="A164" t="s">
        <v>5022</v>
      </c>
      <c r="B164" t="s">
        <v>5023</v>
      </c>
      <c r="C164" t="s">
        <v>4845</v>
      </c>
      <c r="D164" t="str">
        <f t="shared" si="4"/>
        <v>Computers&amp;Accessories</v>
      </c>
      <c r="E164">
        <v>299</v>
      </c>
      <c r="F164">
        <v>650</v>
      </c>
      <c r="G164" s="1">
        <v>0.54</v>
      </c>
      <c r="H164" s="5">
        <v>4.5</v>
      </c>
      <c r="I164" s="4">
        <v>33176</v>
      </c>
      <c r="J164" s="10">
        <f>(Table1[[#This Row],[actual_price]]-Table1[[#This Row],[discounted_price]])/Table1[[#This Row],[actual_price]]</f>
        <v>0.54</v>
      </c>
      <c r="K164" s="10" t="str">
        <f>IF(Table1[[#This Row],[Calculated Discount %]] &gt;=50%, "Yes", "No")</f>
        <v>Yes</v>
      </c>
      <c r="L164" s="17">
        <f>Table1[[#This Row],[actual_price]]*Table1[[#This Row],[rating_count]]</f>
        <v>21564400</v>
      </c>
      <c r="M164" s="17" t="str">
        <f t="shared" si="5"/>
        <v>₹200–₹500</v>
      </c>
      <c r="N164" s="17">
        <f>Table1[[#This Row],[rating]]+(Table1[[#This Row],[rating_count]]/100)</f>
        <v>336.26</v>
      </c>
      <c r="O164" t="s">
        <v>5025</v>
      </c>
    </row>
    <row r="165" spans="1:15" x14ac:dyDescent="0.4">
      <c r="A165" t="s">
        <v>3358</v>
      </c>
      <c r="B165" t="s">
        <v>3359</v>
      </c>
      <c r="C165" t="s">
        <v>2990</v>
      </c>
      <c r="D165" t="str">
        <f t="shared" si="4"/>
        <v>Electronics</v>
      </c>
      <c r="E165" s="2">
        <v>15490</v>
      </c>
      <c r="F165" s="2">
        <v>20990</v>
      </c>
      <c r="G165" s="1">
        <v>0.26</v>
      </c>
      <c r="H165" s="5">
        <v>4.2</v>
      </c>
      <c r="I165" s="4">
        <v>32916</v>
      </c>
      <c r="J165" s="10">
        <f>(Table1[[#This Row],[actual_price]]-Table1[[#This Row],[discounted_price]])/Table1[[#This Row],[actual_price]]</f>
        <v>0.26202953787517863</v>
      </c>
      <c r="K165" s="10" t="str">
        <f>IF(Table1[[#This Row],[Calculated Discount %]] &gt;=50%, "Yes", "No")</f>
        <v>No</v>
      </c>
      <c r="L165" s="17">
        <f>Table1[[#This Row],[actual_price]]*Table1[[#This Row],[rating_count]]</f>
        <v>690906840</v>
      </c>
      <c r="M165" s="17" t="str">
        <f t="shared" si="5"/>
        <v>&gt;₹500</v>
      </c>
      <c r="N165" s="17">
        <f>Table1[[#This Row],[rating]]+(Table1[[#This Row],[rating_count]]/100)</f>
        <v>333.36</v>
      </c>
      <c r="O165" t="s">
        <v>3361</v>
      </c>
    </row>
    <row r="166" spans="1:15" x14ac:dyDescent="0.4">
      <c r="A166" t="s">
        <v>3770</v>
      </c>
      <c r="B166" t="s">
        <v>3771</v>
      </c>
      <c r="C166" t="s">
        <v>2990</v>
      </c>
      <c r="D166" t="str">
        <f t="shared" si="4"/>
        <v>Electronics</v>
      </c>
      <c r="E166" s="2">
        <v>15490</v>
      </c>
      <c r="F166" s="2">
        <v>20990</v>
      </c>
      <c r="G166" s="1">
        <v>0.26</v>
      </c>
      <c r="H166" s="5">
        <v>4.2</v>
      </c>
      <c r="I166" s="4">
        <v>32916</v>
      </c>
      <c r="J166" s="10">
        <f>(Table1[[#This Row],[actual_price]]-Table1[[#This Row],[discounted_price]])/Table1[[#This Row],[actual_price]]</f>
        <v>0.26202953787517863</v>
      </c>
      <c r="K166" s="10" t="str">
        <f>IF(Table1[[#This Row],[Calculated Discount %]] &gt;=50%, "Yes", "No")</f>
        <v>No</v>
      </c>
      <c r="L166" s="17">
        <f>Table1[[#This Row],[actual_price]]*Table1[[#This Row],[rating_count]]</f>
        <v>690906840</v>
      </c>
      <c r="M166" s="17" t="str">
        <f t="shared" si="5"/>
        <v>&gt;₹500</v>
      </c>
      <c r="N166" s="17">
        <f>Table1[[#This Row],[rating]]+(Table1[[#This Row],[rating_count]]/100)</f>
        <v>333.36</v>
      </c>
      <c r="O166" t="s">
        <v>3361</v>
      </c>
    </row>
    <row r="167" spans="1:15" x14ac:dyDescent="0.4">
      <c r="A167" t="s">
        <v>9324</v>
      </c>
      <c r="B167" t="s">
        <v>9325</v>
      </c>
      <c r="C167" t="s">
        <v>9326</v>
      </c>
      <c r="D167" t="str">
        <f t="shared" si="4"/>
        <v>Home&amp;Kitchen</v>
      </c>
      <c r="E167" s="2">
        <v>2799</v>
      </c>
      <c r="F167" s="2">
        <v>3799</v>
      </c>
      <c r="G167" s="1">
        <v>0.26</v>
      </c>
      <c r="H167" s="5">
        <v>3.9</v>
      </c>
      <c r="I167" s="4">
        <v>32931</v>
      </c>
      <c r="J167" s="10">
        <f>(Table1[[#This Row],[actual_price]]-Table1[[#This Row],[discounted_price]])/Table1[[#This Row],[actual_price]]</f>
        <v>0.26322716504343247</v>
      </c>
      <c r="K167" s="10" t="str">
        <f>IF(Table1[[#This Row],[Calculated Discount %]] &gt;=50%, "Yes", "No")</f>
        <v>No</v>
      </c>
      <c r="L167" s="17">
        <f>Table1[[#This Row],[actual_price]]*Table1[[#This Row],[rating_count]]</f>
        <v>125104869</v>
      </c>
      <c r="M167" s="17" t="str">
        <f t="shared" si="5"/>
        <v>&gt;₹500</v>
      </c>
      <c r="N167" s="17">
        <f>Table1[[#This Row],[rating]]+(Table1[[#This Row],[rating_count]]/100)</f>
        <v>333.21</v>
      </c>
      <c r="O167" t="s">
        <v>9328</v>
      </c>
    </row>
    <row r="168" spans="1:15" x14ac:dyDescent="0.4">
      <c r="A168" t="s">
        <v>167</v>
      </c>
      <c r="B168" t="s">
        <v>168</v>
      </c>
      <c r="C168" t="s">
        <v>169</v>
      </c>
      <c r="D168" t="str">
        <f t="shared" si="4"/>
        <v>Electronics</v>
      </c>
      <c r="E168" s="2">
        <v>13999</v>
      </c>
      <c r="F168" s="2">
        <v>24999</v>
      </c>
      <c r="G168" s="1">
        <v>0.44</v>
      </c>
      <c r="H168" s="5">
        <v>4.2</v>
      </c>
      <c r="I168" s="4">
        <v>32840</v>
      </c>
      <c r="J168" s="10">
        <f>(Table1[[#This Row],[actual_price]]-Table1[[#This Row],[discounted_price]])/Table1[[#This Row],[actual_price]]</f>
        <v>0.44001760070402818</v>
      </c>
      <c r="K168" s="10" t="str">
        <f>IF(Table1[[#This Row],[Calculated Discount %]] &gt;=50%, "Yes", "No")</f>
        <v>No</v>
      </c>
      <c r="L168" s="17">
        <f>Table1[[#This Row],[actual_price]]*Table1[[#This Row],[rating_count]]</f>
        <v>820967160</v>
      </c>
      <c r="M168" s="17" t="str">
        <f t="shared" si="5"/>
        <v>&gt;₹500</v>
      </c>
      <c r="N168" s="17">
        <f>Table1[[#This Row],[rating]]+(Table1[[#This Row],[rating_count]]/100)</f>
        <v>332.59999999999997</v>
      </c>
      <c r="O168" t="s">
        <v>171</v>
      </c>
    </row>
    <row r="169" spans="1:15" x14ac:dyDescent="0.4">
      <c r="A169" t="s">
        <v>945</v>
      </c>
      <c r="B169" t="s">
        <v>946</v>
      </c>
      <c r="C169" t="s">
        <v>169</v>
      </c>
      <c r="D169" t="str">
        <f t="shared" si="4"/>
        <v>Electronics</v>
      </c>
      <c r="E169" s="2">
        <v>21999</v>
      </c>
      <c r="F169" s="2">
        <v>29999</v>
      </c>
      <c r="G169" s="1">
        <v>0.27</v>
      </c>
      <c r="H169" s="5">
        <v>4.2</v>
      </c>
      <c r="I169" s="4">
        <v>32840</v>
      </c>
      <c r="J169" s="10">
        <f>(Table1[[#This Row],[actual_price]]-Table1[[#This Row],[discounted_price]])/Table1[[#This Row],[actual_price]]</f>
        <v>0.26667555585186176</v>
      </c>
      <c r="K169" s="10" t="str">
        <f>IF(Table1[[#This Row],[Calculated Discount %]] &gt;=50%, "Yes", "No")</f>
        <v>No</v>
      </c>
      <c r="L169" s="17">
        <f>Table1[[#This Row],[actual_price]]*Table1[[#This Row],[rating_count]]</f>
        <v>985167160</v>
      </c>
      <c r="M169" s="17" t="str">
        <f t="shared" si="5"/>
        <v>&gt;₹500</v>
      </c>
      <c r="N169" s="17">
        <f>Table1[[#This Row],[rating]]+(Table1[[#This Row],[rating_count]]/100)</f>
        <v>332.59999999999997</v>
      </c>
      <c r="O169" t="s">
        <v>171</v>
      </c>
    </row>
    <row r="170" spans="1:15" x14ac:dyDescent="0.4">
      <c r="A170" t="s">
        <v>1729</v>
      </c>
      <c r="B170" t="s">
        <v>1730</v>
      </c>
      <c r="C170" t="s">
        <v>169</v>
      </c>
      <c r="D170" t="str">
        <f t="shared" si="4"/>
        <v>Electronics</v>
      </c>
      <c r="E170" s="2">
        <v>24999</v>
      </c>
      <c r="F170" s="2">
        <v>35999</v>
      </c>
      <c r="G170" s="1">
        <v>0.31</v>
      </c>
      <c r="H170" s="5">
        <v>4.2</v>
      </c>
      <c r="I170" s="4">
        <v>32840</v>
      </c>
      <c r="J170" s="10">
        <f>(Table1[[#This Row],[actual_price]]-Table1[[#This Row],[discounted_price]])/Table1[[#This Row],[actual_price]]</f>
        <v>0.30556404344565125</v>
      </c>
      <c r="K170" s="10" t="str">
        <f>IF(Table1[[#This Row],[Calculated Discount %]] &gt;=50%, "Yes", "No")</f>
        <v>No</v>
      </c>
      <c r="L170" s="17">
        <f>Table1[[#This Row],[actual_price]]*Table1[[#This Row],[rating_count]]</f>
        <v>1182207160</v>
      </c>
      <c r="M170" s="17" t="str">
        <f t="shared" si="5"/>
        <v>&gt;₹500</v>
      </c>
      <c r="N170" s="17">
        <f>Table1[[#This Row],[rating]]+(Table1[[#This Row],[rating_count]]/100)</f>
        <v>332.59999999999997</v>
      </c>
      <c r="O170" t="s">
        <v>171</v>
      </c>
    </row>
    <row r="171" spans="1:15" x14ac:dyDescent="0.4">
      <c r="A171" t="s">
        <v>2442</v>
      </c>
      <c r="B171" t="s">
        <v>2443</v>
      </c>
      <c r="C171" t="s">
        <v>169</v>
      </c>
      <c r="D171" t="str">
        <f t="shared" si="4"/>
        <v>Electronics</v>
      </c>
      <c r="E171" s="2">
        <v>21999</v>
      </c>
      <c r="F171" s="2">
        <v>29999</v>
      </c>
      <c r="G171" s="1">
        <v>0.27</v>
      </c>
      <c r="H171" s="5">
        <v>4.2</v>
      </c>
      <c r="I171" s="4">
        <v>32840</v>
      </c>
      <c r="J171" s="10">
        <f>(Table1[[#This Row],[actual_price]]-Table1[[#This Row],[discounted_price]])/Table1[[#This Row],[actual_price]]</f>
        <v>0.26667555585186176</v>
      </c>
      <c r="K171" s="10" t="str">
        <f>IF(Table1[[#This Row],[Calculated Discount %]] &gt;=50%, "Yes", "No")</f>
        <v>No</v>
      </c>
      <c r="L171" s="17">
        <f>Table1[[#This Row],[actual_price]]*Table1[[#This Row],[rating_count]]</f>
        <v>985167160</v>
      </c>
      <c r="M171" s="17" t="str">
        <f t="shared" si="5"/>
        <v>&gt;₹500</v>
      </c>
      <c r="N171" s="17">
        <f>Table1[[#This Row],[rating]]+(Table1[[#This Row],[rating_count]]/100)</f>
        <v>332.59999999999997</v>
      </c>
      <c r="O171" t="s">
        <v>171</v>
      </c>
    </row>
    <row r="172" spans="1:15" x14ac:dyDescent="0.4">
      <c r="A172" t="s">
        <v>2726</v>
      </c>
      <c r="B172" t="s">
        <v>2727</v>
      </c>
      <c r="C172" t="s">
        <v>169</v>
      </c>
      <c r="D172" t="str">
        <f t="shared" si="4"/>
        <v>Electronics</v>
      </c>
      <c r="E172" s="2">
        <v>16999</v>
      </c>
      <c r="F172" s="2">
        <v>25999</v>
      </c>
      <c r="G172" s="1">
        <v>0.35</v>
      </c>
      <c r="H172" s="5">
        <v>4.2</v>
      </c>
      <c r="I172" s="4">
        <v>32840</v>
      </c>
      <c r="J172" s="10">
        <f>(Table1[[#This Row],[actual_price]]-Table1[[#This Row],[discounted_price]])/Table1[[#This Row],[actual_price]]</f>
        <v>0.34616716027539518</v>
      </c>
      <c r="K172" s="10" t="str">
        <f>IF(Table1[[#This Row],[Calculated Discount %]] &gt;=50%, "Yes", "No")</f>
        <v>No</v>
      </c>
      <c r="L172" s="17">
        <f>Table1[[#This Row],[actual_price]]*Table1[[#This Row],[rating_count]]</f>
        <v>853807160</v>
      </c>
      <c r="M172" s="17" t="str">
        <f t="shared" si="5"/>
        <v>&gt;₹500</v>
      </c>
      <c r="N172" s="17">
        <f>Table1[[#This Row],[rating]]+(Table1[[#This Row],[rating_count]]/100)</f>
        <v>332.59999999999997</v>
      </c>
      <c r="O172" t="s">
        <v>171</v>
      </c>
    </row>
    <row r="173" spans="1:15" x14ac:dyDescent="0.4">
      <c r="A173" t="s">
        <v>3693</v>
      </c>
      <c r="B173" t="s">
        <v>3694</v>
      </c>
      <c r="C173" t="s">
        <v>3024</v>
      </c>
      <c r="D173" t="str">
        <f t="shared" si="4"/>
        <v>Electronics</v>
      </c>
      <c r="E173">
        <v>369</v>
      </c>
      <c r="F173" s="2">
        <v>1600</v>
      </c>
      <c r="G173" s="1">
        <v>0.77</v>
      </c>
      <c r="H173" s="5">
        <v>4</v>
      </c>
      <c r="I173" s="4">
        <v>32625</v>
      </c>
      <c r="J173" s="10">
        <f>(Table1[[#This Row],[actual_price]]-Table1[[#This Row],[discounted_price]])/Table1[[#This Row],[actual_price]]</f>
        <v>0.76937500000000003</v>
      </c>
      <c r="K173" s="10" t="str">
        <f>IF(Table1[[#This Row],[Calculated Discount %]] &gt;=50%, "Yes", "No")</f>
        <v>Yes</v>
      </c>
      <c r="L173" s="17">
        <f>Table1[[#This Row],[actual_price]]*Table1[[#This Row],[rating_count]]</f>
        <v>52200000</v>
      </c>
      <c r="M173" s="17" t="str">
        <f t="shared" si="5"/>
        <v>₹200–₹500</v>
      </c>
      <c r="N173" s="17">
        <f>Table1[[#This Row],[rating]]+(Table1[[#This Row],[rating_count]]/100)</f>
        <v>330.25</v>
      </c>
      <c r="O173" t="s">
        <v>3696</v>
      </c>
    </row>
    <row r="174" spans="1:15" x14ac:dyDescent="0.4">
      <c r="A174" t="s">
        <v>4150</v>
      </c>
      <c r="B174" t="s">
        <v>4151</v>
      </c>
      <c r="C174" t="s">
        <v>2990</v>
      </c>
      <c r="D174" t="str">
        <f t="shared" si="4"/>
        <v>Electronics</v>
      </c>
      <c r="E174" s="2">
        <v>16999</v>
      </c>
      <c r="F174" s="2">
        <v>20999</v>
      </c>
      <c r="G174" s="1">
        <v>0.19</v>
      </c>
      <c r="H174" s="5">
        <v>4.0999999999999996</v>
      </c>
      <c r="I174" s="4">
        <v>31822</v>
      </c>
      <c r="J174" s="10">
        <f>(Table1[[#This Row],[actual_price]]-Table1[[#This Row],[discounted_price]])/Table1[[#This Row],[actual_price]]</f>
        <v>0.19048526120291442</v>
      </c>
      <c r="K174" s="10" t="str">
        <f>IF(Table1[[#This Row],[Calculated Discount %]] &gt;=50%, "Yes", "No")</f>
        <v>No</v>
      </c>
      <c r="L174" s="17">
        <f>Table1[[#This Row],[actual_price]]*Table1[[#This Row],[rating_count]]</f>
        <v>668230178</v>
      </c>
      <c r="M174" s="17" t="str">
        <f t="shared" si="5"/>
        <v>&gt;₹500</v>
      </c>
      <c r="N174" s="17">
        <f>Table1[[#This Row],[rating]]+(Table1[[#This Row],[rating_count]]/100)</f>
        <v>322.32000000000005</v>
      </c>
      <c r="O174" t="s">
        <v>4153</v>
      </c>
    </row>
    <row r="175" spans="1:15" x14ac:dyDescent="0.4">
      <c r="A175" t="s">
        <v>4224</v>
      </c>
      <c r="B175" t="s">
        <v>4225</v>
      </c>
      <c r="C175" t="s">
        <v>2990</v>
      </c>
      <c r="D175" t="str">
        <f t="shared" si="4"/>
        <v>Electronics</v>
      </c>
      <c r="E175" s="2">
        <v>16999</v>
      </c>
      <c r="F175" s="2">
        <v>20999</v>
      </c>
      <c r="G175" s="1">
        <v>0.19</v>
      </c>
      <c r="H175" s="5">
        <v>4.0999999999999996</v>
      </c>
      <c r="I175" s="4">
        <v>31822</v>
      </c>
      <c r="J175" s="10">
        <f>(Table1[[#This Row],[actual_price]]-Table1[[#This Row],[discounted_price]])/Table1[[#This Row],[actual_price]]</f>
        <v>0.19048526120291442</v>
      </c>
      <c r="K175" s="10" t="str">
        <f>IF(Table1[[#This Row],[Calculated Discount %]] &gt;=50%, "Yes", "No")</f>
        <v>No</v>
      </c>
      <c r="L175" s="17">
        <f>Table1[[#This Row],[actual_price]]*Table1[[#This Row],[rating_count]]</f>
        <v>668230178</v>
      </c>
      <c r="M175" s="17" t="str">
        <f t="shared" si="5"/>
        <v>&gt;₹500</v>
      </c>
      <c r="N175" s="17">
        <f>Table1[[#This Row],[rating]]+(Table1[[#This Row],[rating_count]]/100)</f>
        <v>322.32000000000005</v>
      </c>
      <c r="O175" t="s">
        <v>4153</v>
      </c>
    </row>
    <row r="176" spans="1:15" x14ac:dyDescent="0.4">
      <c r="A176" t="s">
        <v>4388</v>
      </c>
      <c r="B176" t="s">
        <v>4389</v>
      </c>
      <c r="C176" t="s">
        <v>2990</v>
      </c>
      <c r="D176" t="str">
        <f t="shared" si="4"/>
        <v>Electronics</v>
      </c>
      <c r="E176" s="2">
        <v>16999</v>
      </c>
      <c r="F176" s="2">
        <v>20999</v>
      </c>
      <c r="G176" s="1">
        <v>0.19</v>
      </c>
      <c r="H176" s="5">
        <v>4.0999999999999996</v>
      </c>
      <c r="I176" s="4">
        <v>31822</v>
      </c>
      <c r="J176" s="10">
        <f>(Table1[[#This Row],[actual_price]]-Table1[[#This Row],[discounted_price]])/Table1[[#This Row],[actual_price]]</f>
        <v>0.19048526120291442</v>
      </c>
      <c r="K176" s="10" t="str">
        <f>IF(Table1[[#This Row],[Calculated Discount %]] &gt;=50%, "Yes", "No")</f>
        <v>No</v>
      </c>
      <c r="L176" s="17">
        <f>Table1[[#This Row],[actual_price]]*Table1[[#This Row],[rating_count]]</f>
        <v>668230178</v>
      </c>
      <c r="M176" s="17" t="str">
        <f t="shared" si="5"/>
        <v>&gt;₹500</v>
      </c>
      <c r="N176" s="17">
        <f>Table1[[#This Row],[rating]]+(Table1[[#This Row],[rating_count]]/100)</f>
        <v>322.32000000000005</v>
      </c>
      <c r="O176" t="s">
        <v>4153</v>
      </c>
    </row>
    <row r="177" spans="1:15" x14ac:dyDescent="0.4">
      <c r="A177" t="s">
        <v>8615</v>
      </c>
      <c r="B177" t="s">
        <v>8616</v>
      </c>
      <c r="C177" t="s">
        <v>8541</v>
      </c>
      <c r="D177" t="str">
        <f t="shared" si="4"/>
        <v>Home&amp;Kitchen</v>
      </c>
      <c r="E177">
        <v>749</v>
      </c>
      <c r="F177" s="2">
        <v>1245</v>
      </c>
      <c r="G177" s="1">
        <v>0.4</v>
      </c>
      <c r="H177" s="5">
        <v>3.9</v>
      </c>
      <c r="I177" s="4">
        <v>31783</v>
      </c>
      <c r="J177" s="10">
        <f>(Table1[[#This Row],[actual_price]]-Table1[[#This Row],[discounted_price]])/Table1[[#This Row],[actual_price]]</f>
        <v>0.39839357429718875</v>
      </c>
      <c r="K177" s="10" t="str">
        <f>IF(Table1[[#This Row],[Calculated Discount %]] &gt;=50%, "Yes", "No")</f>
        <v>No</v>
      </c>
      <c r="L177" s="17">
        <f>Table1[[#This Row],[actual_price]]*Table1[[#This Row],[rating_count]]</f>
        <v>39569835</v>
      </c>
      <c r="M177" s="17" t="str">
        <f t="shared" si="5"/>
        <v>&gt;₹500</v>
      </c>
      <c r="N177" s="17">
        <f>Table1[[#This Row],[rating]]+(Table1[[#This Row],[rating_count]]/100)</f>
        <v>321.72999999999996</v>
      </c>
      <c r="O177" t="s">
        <v>8618</v>
      </c>
    </row>
    <row r="178" spans="1:15" x14ac:dyDescent="0.4">
      <c r="A178" t="s">
        <v>6960</v>
      </c>
      <c r="B178" t="s">
        <v>6961</v>
      </c>
      <c r="C178" t="s">
        <v>5047</v>
      </c>
      <c r="D178" t="str">
        <f t="shared" si="4"/>
        <v>Electronics</v>
      </c>
      <c r="E178">
        <v>879</v>
      </c>
      <c r="F178" s="2">
        <v>1109</v>
      </c>
      <c r="G178" s="1">
        <v>0.21</v>
      </c>
      <c r="H178" s="5">
        <v>4.4000000000000004</v>
      </c>
      <c r="I178" s="4">
        <v>31599</v>
      </c>
      <c r="J178" s="10">
        <f>(Table1[[#This Row],[actual_price]]-Table1[[#This Row],[discounted_price]])/Table1[[#This Row],[actual_price]]</f>
        <v>0.20739404869251579</v>
      </c>
      <c r="K178" s="10" t="str">
        <f>IF(Table1[[#This Row],[Calculated Discount %]] &gt;=50%, "Yes", "No")</f>
        <v>No</v>
      </c>
      <c r="L178" s="17">
        <f>Table1[[#This Row],[actual_price]]*Table1[[#This Row],[rating_count]]</f>
        <v>35043291</v>
      </c>
      <c r="M178" s="17" t="str">
        <f t="shared" si="5"/>
        <v>&gt;₹500</v>
      </c>
      <c r="N178" s="17">
        <f>Table1[[#This Row],[rating]]+(Table1[[#This Row],[rating_count]]/100)</f>
        <v>320.39</v>
      </c>
      <c r="O178" t="s">
        <v>6963</v>
      </c>
    </row>
    <row r="179" spans="1:15" x14ac:dyDescent="0.4">
      <c r="A179" t="s">
        <v>5937</v>
      </c>
      <c r="B179" t="s">
        <v>5938</v>
      </c>
      <c r="C179" t="s">
        <v>4845</v>
      </c>
      <c r="D179" t="str">
        <f t="shared" si="4"/>
        <v>Computers&amp;Accessories</v>
      </c>
      <c r="E179">
        <v>279</v>
      </c>
      <c r="F179">
        <v>375</v>
      </c>
      <c r="G179" s="1">
        <v>0.26</v>
      </c>
      <c r="H179" s="5">
        <v>4.3</v>
      </c>
      <c r="I179" s="4">
        <v>31534</v>
      </c>
      <c r="J179" s="10">
        <f>(Table1[[#This Row],[actual_price]]-Table1[[#This Row],[discounted_price]])/Table1[[#This Row],[actual_price]]</f>
        <v>0.25600000000000001</v>
      </c>
      <c r="K179" s="10" t="str">
        <f>IF(Table1[[#This Row],[Calculated Discount %]] &gt;=50%, "Yes", "No")</f>
        <v>No</v>
      </c>
      <c r="L179" s="17">
        <f>Table1[[#This Row],[actual_price]]*Table1[[#This Row],[rating_count]]</f>
        <v>11825250</v>
      </c>
      <c r="M179" s="17" t="str">
        <f t="shared" si="5"/>
        <v>₹200–₹500</v>
      </c>
      <c r="N179" s="17">
        <f>Table1[[#This Row],[rating]]+(Table1[[#This Row],[rating_count]]/100)</f>
        <v>319.64</v>
      </c>
      <c r="O179" t="s">
        <v>5940</v>
      </c>
    </row>
    <row r="180" spans="1:15" x14ac:dyDescent="0.4">
      <c r="A180" t="s">
        <v>3912</v>
      </c>
      <c r="B180" t="s">
        <v>3913</v>
      </c>
      <c r="C180" t="s">
        <v>3066</v>
      </c>
      <c r="D180" t="str">
        <f t="shared" si="4"/>
        <v>Electronics</v>
      </c>
      <c r="E180">
        <v>499</v>
      </c>
      <c r="F180">
        <v>499</v>
      </c>
      <c r="G180" s="1">
        <v>0</v>
      </c>
      <c r="H180" s="5">
        <v>4.2</v>
      </c>
      <c r="I180" s="4">
        <v>31539</v>
      </c>
      <c r="J180" s="10">
        <f>(Table1[[#This Row],[actual_price]]-Table1[[#This Row],[discounted_price]])/Table1[[#This Row],[actual_price]]</f>
        <v>0</v>
      </c>
      <c r="K180" s="10" t="str">
        <f>IF(Table1[[#This Row],[Calculated Discount %]] &gt;=50%, "Yes", "No")</f>
        <v>No</v>
      </c>
      <c r="L180" s="17">
        <f>Table1[[#This Row],[actual_price]]*Table1[[#This Row],[rating_count]]</f>
        <v>15737961</v>
      </c>
      <c r="M180" s="17" t="str">
        <f t="shared" si="5"/>
        <v>₹200–₹500</v>
      </c>
      <c r="N180" s="17">
        <f>Table1[[#This Row],[rating]]+(Table1[[#This Row],[rating_count]]/100)</f>
        <v>319.58999999999997</v>
      </c>
      <c r="O180" t="s">
        <v>3915</v>
      </c>
    </row>
    <row r="181" spans="1:15" x14ac:dyDescent="0.4">
      <c r="A181" t="s">
        <v>4307</v>
      </c>
      <c r="B181" t="s">
        <v>4308</v>
      </c>
      <c r="C181" t="s">
        <v>3066</v>
      </c>
      <c r="D181" t="str">
        <f t="shared" si="4"/>
        <v>Electronics</v>
      </c>
      <c r="E181">
        <v>949</v>
      </c>
      <c r="F181">
        <v>999</v>
      </c>
      <c r="G181" s="1">
        <v>0.05</v>
      </c>
      <c r="H181" s="5">
        <v>4.2</v>
      </c>
      <c r="I181" s="4">
        <v>31539</v>
      </c>
      <c r="J181" s="10">
        <f>(Table1[[#This Row],[actual_price]]-Table1[[#This Row],[discounted_price]])/Table1[[#This Row],[actual_price]]</f>
        <v>5.0050050050050053E-2</v>
      </c>
      <c r="K181" s="10" t="str">
        <f>IF(Table1[[#This Row],[Calculated Discount %]] &gt;=50%, "Yes", "No")</f>
        <v>No</v>
      </c>
      <c r="L181" s="17">
        <f>Table1[[#This Row],[actual_price]]*Table1[[#This Row],[rating_count]]</f>
        <v>31507461</v>
      </c>
      <c r="M181" s="17" t="str">
        <f t="shared" si="5"/>
        <v>&gt;₹500</v>
      </c>
      <c r="N181" s="17">
        <f>Table1[[#This Row],[rating]]+(Table1[[#This Row],[rating_count]]/100)</f>
        <v>319.58999999999997</v>
      </c>
      <c r="O181" t="s">
        <v>3915</v>
      </c>
    </row>
    <row r="182" spans="1:15" x14ac:dyDescent="0.4">
      <c r="A182" t="s">
        <v>8863</v>
      </c>
      <c r="B182" t="s">
        <v>8864</v>
      </c>
      <c r="C182" t="s">
        <v>8647</v>
      </c>
      <c r="D182" t="str">
        <f t="shared" si="4"/>
        <v>Home&amp;Kitchen</v>
      </c>
      <c r="E182" s="2">
        <v>2148</v>
      </c>
      <c r="F182" s="2">
        <v>3645</v>
      </c>
      <c r="G182" s="1">
        <v>0.41</v>
      </c>
      <c r="H182" s="5">
        <v>4.0999999999999996</v>
      </c>
      <c r="I182" s="4">
        <v>31388</v>
      </c>
      <c r="J182" s="10">
        <f>(Table1[[#This Row],[actual_price]]-Table1[[#This Row],[discounted_price]])/Table1[[#This Row],[actual_price]]</f>
        <v>0.41069958847736626</v>
      </c>
      <c r="K182" s="10" t="str">
        <f>IF(Table1[[#This Row],[Calculated Discount %]] &gt;=50%, "Yes", "No")</f>
        <v>No</v>
      </c>
      <c r="L182" s="17">
        <f>Table1[[#This Row],[actual_price]]*Table1[[#This Row],[rating_count]]</f>
        <v>114409260</v>
      </c>
      <c r="M182" s="17" t="str">
        <f t="shared" si="5"/>
        <v>&gt;₹500</v>
      </c>
      <c r="N182" s="17">
        <f>Table1[[#This Row],[rating]]+(Table1[[#This Row],[rating_count]]/100)</f>
        <v>317.98</v>
      </c>
      <c r="O182" t="s">
        <v>8866</v>
      </c>
    </row>
    <row r="183" spans="1:15" x14ac:dyDescent="0.4">
      <c r="A183" t="s">
        <v>6885</v>
      </c>
      <c r="B183" t="s">
        <v>6886</v>
      </c>
      <c r="C183" t="s">
        <v>2948</v>
      </c>
      <c r="D183" t="str">
        <f t="shared" si="4"/>
        <v>Electronics</v>
      </c>
      <c r="E183" s="2">
        <v>1999</v>
      </c>
      <c r="F183" s="2">
        <v>7999</v>
      </c>
      <c r="G183" s="1">
        <v>0.75</v>
      </c>
      <c r="H183" s="5">
        <v>4.2</v>
      </c>
      <c r="I183" s="4">
        <v>31305</v>
      </c>
      <c r="J183" s="10">
        <f>(Table1[[#This Row],[actual_price]]-Table1[[#This Row],[discounted_price]])/Table1[[#This Row],[actual_price]]</f>
        <v>0.75009376172021502</v>
      </c>
      <c r="K183" s="10" t="str">
        <f>IF(Table1[[#This Row],[Calculated Discount %]] &gt;=50%, "Yes", "No")</f>
        <v>Yes</v>
      </c>
      <c r="L183" s="17">
        <f>Table1[[#This Row],[actual_price]]*Table1[[#This Row],[rating_count]]</f>
        <v>250408695</v>
      </c>
      <c r="M183" s="17" t="str">
        <f t="shared" si="5"/>
        <v>&gt;₹500</v>
      </c>
      <c r="N183" s="17">
        <f>Table1[[#This Row],[rating]]+(Table1[[#This Row],[rating_count]]/100)</f>
        <v>317.25</v>
      </c>
      <c r="O183" t="s">
        <v>6888</v>
      </c>
    </row>
    <row r="184" spans="1:15" x14ac:dyDescent="0.4">
      <c r="A184" t="s">
        <v>3735</v>
      </c>
      <c r="B184" t="s">
        <v>3736</v>
      </c>
      <c r="C184" t="s">
        <v>2990</v>
      </c>
      <c r="D184" t="str">
        <f t="shared" si="4"/>
        <v>Electronics</v>
      </c>
      <c r="E184" s="2">
        <v>7499</v>
      </c>
      <c r="F184" s="2">
        <v>7999</v>
      </c>
      <c r="G184" s="1">
        <v>0.06</v>
      </c>
      <c r="H184" s="5">
        <v>4</v>
      </c>
      <c r="I184" s="4">
        <v>30907</v>
      </c>
      <c r="J184" s="10">
        <f>(Table1[[#This Row],[actual_price]]-Table1[[#This Row],[discounted_price]])/Table1[[#This Row],[actual_price]]</f>
        <v>6.250781347668459E-2</v>
      </c>
      <c r="K184" s="10" t="str">
        <f>IF(Table1[[#This Row],[Calculated Discount %]] &gt;=50%, "Yes", "No")</f>
        <v>No</v>
      </c>
      <c r="L184" s="17">
        <f>Table1[[#This Row],[actual_price]]*Table1[[#This Row],[rating_count]]</f>
        <v>247225093</v>
      </c>
      <c r="M184" s="17" t="str">
        <f t="shared" si="5"/>
        <v>&gt;₹500</v>
      </c>
      <c r="N184" s="17">
        <f>Table1[[#This Row],[rating]]+(Table1[[#This Row],[rating_count]]/100)</f>
        <v>313.07</v>
      </c>
      <c r="O184" t="s">
        <v>3738</v>
      </c>
    </row>
    <row r="185" spans="1:15" x14ac:dyDescent="0.4">
      <c r="A185" t="s">
        <v>6187</v>
      </c>
      <c r="B185" t="s">
        <v>6188</v>
      </c>
      <c r="C185" t="s">
        <v>6189</v>
      </c>
      <c r="D185" t="str">
        <f t="shared" si="4"/>
        <v>Electronics</v>
      </c>
      <c r="E185">
        <v>899</v>
      </c>
      <c r="F185" s="2">
        <v>1999</v>
      </c>
      <c r="G185" s="1">
        <v>0.55000000000000004</v>
      </c>
      <c r="H185" s="5">
        <v>4.0999999999999996</v>
      </c>
      <c r="I185" s="4">
        <v>30469</v>
      </c>
      <c r="J185" s="10">
        <f>(Table1[[#This Row],[actual_price]]-Table1[[#This Row],[discounted_price]])/Table1[[#This Row],[actual_price]]</f>
        <v>0.55027513756878443</v>
      </c>
      <c r="K185" s="10" t="str">
        <f>IF(Table1[[#This Row],[Calculated Discount %]] &gt;=50%, "Yes", "No")</f>
        <v>Yes</v>
      </c>
      <c r="L185" s="17">
        <f>Table1[[#This Row],[actual_price]]*Table1[[#This Row],[rating_count]]</f>
        <v>60907531</v>
      </c>
      <c r="M185" s="17" t="str">
        <f t="shared" si="5"/>
        <v>&gt;₹500</v>
      </c>
      <c r="N185" s="17">
        <f>Table1[[#This Row],[rating]]+(Table1[[#This Row],[rating_count]]/100)</f>
        <v>308.79000000000002</v>
      </c>
      <c r="O185" t="s">
        <v>6191</v>
      </c>
    </row>
    <row r="186" spans="1:15" x14ac:dyDescent="0.4">
      <c r="A186" t="s">
        <v>86</v>
      </c>
      <c r="B186" t="s">
        <v>87</v>
      </c>
      <c r="C186" t="s">
        <v>18</v>
      </c>
      <c r="D186" t="str">
        <f t="shared" si="4"/>
        <v>Computers&amp;Accessories</v>
      </c>
      <c r="E186">
        <v>229</v>
      </c>
      <c r="F186">
        <v>299</v>
      </c>
      <c r="G186" s="1">
        <v>0.23</v>
      </c>
      <c r="H186" s="5">
        <v>4.3</v>
      </c>
      <c r="I186" s="4">
        <v>30411</v>
      </c>
      <c r="J186" s="10">
        <f>(Table1[[#This Row],[actual_price]]-Table1[[#This Row],[discounted_price]])/Table1[[#This Row],[actual_price]]</f>
        <v>0.23411371237458195</v>
      </c>
      <c r="K186" s="10" t="str">
        <f>IF(Table1[[#This Row],[Calculated Discount %]] &gt;=50%, "Yes", "No")</f>
        <v>No</v>
      </c>
      <c r="L186" s="17">
        <f>Table1[[#This Row],[actual_price]]*Table1[[#This Row],[rating_count]]</f>
        <v>9092889</v>
      </c>
      <c r="M186" s="17" t="str">
        <f t="shared" si="5"/>
        <v>₹200–₹500</v>
      </c>
      <c r="N186" s="17">
        <f>Table1[[#This Row],[rating]]+(Table1[[#This Row],[rating_count]]/100)</f>
        <v>308.41000000000003</v>
      </c>
      <c r="O186" t="s">
        <v>89</v>
      </c>
    </row>
    <row r="187" spans="1:15" x14ac:dyDescent="0.4">
      <c r="A187" t="s">
        <v>1372</v>
      </c>
      <c r="B187" t="s">
        <v>1373</v>
      </c>
      <c r="C187" t="s">
        <v>18</v>
      </c>
      <c r="D187" t="str">
        <f t="shared" si="4"/>
        <v>Computers&amp;Accessories</v>
      </c>
      <c r="E187">
        <v>499</v>
      </c>
      <c r="F187" s="2">
        <v>1299</v>
      </c>
      <c r="G187" s="1">
        <v>0.62</v>
      </c>
      <c r="H187" s="5">
        <v>4.3</v>
      </c>
      <c r="I187" s="4">
        <v>30411</v>
      </c>
      <c r="J187" s="10">
        <f>(Table1[[#This Row],[actual_price]]-Table1[[#This Row],[discounted_price]])/Table1[[#This Row],[actual_price]]</f>
        <v>0.61585835257890686</v>
      </c>
      <c r="K187" s="10" t="str">
        <f>IF(Table1[[#This Row],[Calculated Discount %]] &gt;=50%, "Yes", "No")</f>
        <v>Yes</v>
      </c>
      <c r="L187" s="17">
        <f>Table1[[#This Row],[actual_price]]*Table1[[#This Row],[rating_count]]</f>
        <v>39503889</v>
      </c>
      <c r="M187" s="17" t="str">
        <f t="shared" si="5"/>
        <v>₹200–₹500</v>
      </c>
      <c r="N187" s="17">
        <f>Table1[[#This Row],[rating]]+(Table1[[#This Row],[rating_count]]/100)</f>
        <v>308.41000000000003</v>
      </c>
      <c r="O187" t="s">
        <v>89</v>
      </c>
    </row>
    <row r="188" spans="1:15" x14ac:dyDescent="0.4">
      <c r="A188" t="s">
        <v>7900</v>
      </c>
      <c r="B188" t="s">
        <v>7901</v>
      </c>
      <c r="C188" t="s">
        <v>2948</v>
      </c>
      <c r="D188" t="str">
        <f t="shared" si="4"/>
        <v>Electronics</v>
      </c>
      <c r="E188" s="2">
        <v>5998</v>
      </c>
      <c r="F188" s="2">
        <v>7999</v>
      </c>
      <c r="G188" s="1">
        <v>0.25</v>
      </c>
      <c r="H188" s="5">
        <v>4.2</v>
      </c>
      <c r="I188" s="4">
        <v>30355</v>
      </c>
      <c r="J188" s="10">
        <f>(Table1[[#This Row],[actual_price]]-Table1[[#This Row],[discounted_price]])/Table1[[#This Row],[actual_price]]</f>
        <v>0.25015626953369169</v>
      </c>
      <c r="K188" s="10" t="str">
        <f>IF(Table1[[#This Row],[Calculated Discount %]] &gt;=50%, "Yes", "No")</f>
        <v>No</v>
      </c>
      <c r="L188" s="17">
        <f>Table1[[#This Row],[actual_price]]*Table1[[#This Row],[rating_count]]</f>
        <v>242809645</v>
      </c>
      <c r="M188" s="17" t="str">
        <f t="shared" si="5"/>
        <v>&gt;₹500</v>
      </c>
      <c r="N188" s="17">
        <f>Table1[[#This Row],[rating]]+(Table1[[#This Row],[rating_count]]/100)</f>
        <v>307.75</v>
      </c>
      <c r="O188" t="s">
        <v>7903</v>
      </c>
    </row>
    <row r="189" spans="1:15" x14ac:dyDescent="0.4">
      <c r="A189" t="s">
        <v>3171</v>
      </c>
      <c r="B189" t="s">
        <v>3172</v>
      </c>
      <c r="C189" t="s">
        <v>2948</v>
      </c>
      <c r="D189" t="str">
        <f t="shared" si="4"/>
        <v>Electronics</v>
      </c>
      <c r="E189" s="2">
        <v>1599</v>
      </c>
      <c r="F189" s="2">
        <v>3999</v>
      </c>
      <c r="G189" s="1">
        <v>0.6</v>
      </c>
      <c r="H189" s="5">
        <v>4</v>
      </c>
      <c r="I189" s="4">
        <v>30254</v>
      </c>
      <c r="J189" s="10">
        <f>(Table1[[#This Row],[actual_price]]-Table1[[#This Row],[discounted_price]])/Table1[[#This Row],[actual_price]]</f>
        <v>0.60015003750937734</v>
      </c>
      <c r="K189" s="10" t="str">
        <f>IF(Table1[[#This Row],[Calculated Discount %]] &gt;=50%, "Yes", "No")</f>
        <v>Yes</v>
      </c>
      <c r="L189" s="17">
        <f>Table1[[#This Row],[actual_price]]*Table1[[#This Row],[rating_count]]</f>
        <v>120985746</v>
      </c>
      <c r="M189" s="17" t="str">
        <f t="shared" si="5"/>
        <v>&gt;₹500</v>
      </c>
      <c r="N189" s="17">
        <f>Table1[[#This Row],[rating]]+(Table1[[#This Row],[rating_count]]/100)</f>
        <v>306.54000000000002</v>
      </c>
      <c r="O189" t="s">
        <v>3174</v>
      </c>
    </row>
    <row r="190" spans="1:15" x14ac:dyDescent="0.4">
      <c r="A190" t="s">
        <v>3398</v>
      </c>
      <c r="B190" t="s">
        <v>3399</v>
      </c>
      <c r="C190" t="s">
        <v>2948</v>
      </c>
      <c r="D190" t="str">
        <f t="shared" si="4"/>
        <v>Electronics</v>
      </c>
      <c r="E190" s="2">
        <v>1999</v>
      </c>
      <c r="F190" s="2">
        <v>3990</v>
      </c>
      <c r="G190" s="1">
        <v>0.5</v>
      </c>
      <c r="H190" s="5">
        <v>4</v>
      </c>
      <c r="I190" s="4">
        <v>30254</v>
      </c>
      <c r="J190" s="10">
        <f>(Table1[[#This Row],[actual_price]]-Table1[[#This Row],[discounted_price]])/Table1[[#This Row],[actual_price]]</f>
        <v>0.49899749373433583</v>
      </c>
      <c r="K190" s="10" t="str">
        <f>IF(Table1[[#This Row],[Calculated Discount %]] &gt;=50%, "Yes", "No")</f>
        <v>No</v>
      </c>
      <c r="L190" s="17">
        <f>Table1[[#This Row],[actual_price]]*Table1[[#This Row],[rating_count]]</f>
        <v>120713460</v>
      </c>
      <c r="M190" s="17" t="str">
        <f t="shared" si="5"/>
        <v>&gt;₹500</v>
      </c>
      <c r="N190" s="17">
        <f>Table1[[#This Row],[rating]]+(Table1[[#This Row],[rating_count]]/100)</f>
        <v>306.54000000000002</v>
      </c>
      <c r="O190" t="s">
        <v>3174</v>
      </c>
    </row>
    <row r="191" spans="1:15" x14ac:dyDescent="0.4">
      <c r="A191" t="s">
        <v>4721</v>
      </c>
      <c r="B191" t="s">
        <v>4722</v>
      </c>
      <c r="C191" t="s">
        <v>2948</v>
      </c>
      <c r="D191" t="str">
        <f t="shared" si="4"/>
        <v>Electronics</v>
      </c>
      <c r="E191" s="2">
        <v>1999</v>
      </c>
      <c r="F191" s="2">
        <v>3999</v>
      </c>
      <c r="G191" s="1">
        <v>0.5</v>
      </c>
      <c r="H191" s="5">
        <v>4</v>
      </c>
      <c r="I191" s="4">
        <v>30254</v>
      </c>
      <c r="J191" s="10">
        <f>(Table1[[#This Row],[actual_price]]-Table1[[#This Row],[discounted_price]])/Table1[[#This Row],[actual_price]]</f>
        <v>0.50012503125781449</v>
      </c>
      <c r="K191" s="10" t="str">
        <f>IF(Table1[[#This Row],[Calculated Discount %]] &gt;=50%, "Yes", "No")</f>
        <v>Yes</v>
      </c>
      <c r="L191" s="17">
        <f>Table1[[#This Row],[actual_price]]*Table1[[#This Row],[rating_count]]</f>
        <v>120985746</v>
      </c>
      <c r="M191" s="17" t="str">
        <f t="shared" si="5"/>
        <v>&gt;₹500</v>
      </c>
      <c r="N191" s="17">
        <f>Table1[[#This Row],[rating]]+(Table1[[#This Row],[rating_count]]/100)</f>
        <v>306.54000000000002</v>
      </c>
      <c r="O191" t="s">
        <v>4724</v>
      </c>
    </row>
    <row r="192" spans="1:15" x14ac:dyDescent="0.4">
      <c r="A192" t="s">
        <v>3171</v>
      </c>
      <c r="B192" t="s">
        <v>3172</v>
      </c>
      <c r="C192" t="s">
        <v>2948</v>
      </c>
      <c r="D192" t="str">
        <f t="shared" si="4"/>
        <v>Electronics</v>
      </c>
      <c r="E192" s="2">
        <v>1599</v>
      </c>
      <c r="F192" s="2">
        <v>3999</v>
      </c>
      <c r="G192" s="1">
        <v>0.6</v>
      </c>
      <c r="H192" s="5">
        <v>4</v>
      </c>
      <c r="I192" s="4">
        <v>30254</v>
      </c>
      <c r="J192" s="10">
        <f>(Table1[[#This Row],[actual_price]]-Table1[[#This Row],[discounted_price]])/Table1[[#This Row],[actual_price]]</f>
        <v>0.60015003750937734</v>
      </c>
      <c r="K192" s="10" t="str">
        <f>IF(Table1[[#This Row],[Calculated Discount %]] &gt;=50%, "Yes", "No")</f>
        <v>Yes</v>
      </c>
      <c r="L192" s="17">
        <f>Table1[[#This Row],[actual_price]]*Table1[[#This Row],[rating_count]]</f>
        <v>120985746</v>
      </c>
      <c r="M192" s="17" t="str">
        <f t="shared" si="5"/>
        <v>&gt;₹500</v>
      </c>
      <c r="N192" s="17">
        <f>Table1[[#This Row],[rating]]+(Table1[[#This Row],[rating_count]]/100)</f>
        <v>306.54000000000002</v>
      </c>
      <c r="O192" t="s">
        <v>4724</v>
      </c>
    </row>
    <row r="193" spans="1:15" x14ac:dyDescent="0.4">
      <c r="A193" t="s">
        <v>5187</v>
      </c>
      <c r="B193" t="s">
        <v>5188</v>
      </c>
      <c r="C193" t="s">
        <v>4834</v>
      </c>
      <c r="D193" t="str">
        <f t="shared" si="4"/>
        <v>Computers&amp;Accessories</v>
      </c>
      <c r="E193">
        <v>519</v>
      </c>
      <c r="F193" s="2">
        <v>1350</v>
      </c>
      <c r="G193" s="1">
        <v>0.62</v>
      </c>
      <c r="H193" s="5">
        <v>4.3</v>
      </c>
      <c r="I193" s="4">
        <v>30058</v>
      </c>
      <c r="J193" s="10">
        <f>(Table1[[#This Row],[actual_price]]-Table1[[#This Row],[discounted_price]])/Table1[[#This Row],[actual_price]]</f>
        <v>0.61555555555555552</v>
      </c>
      <c r="K193" s="10" t="str">
        <f>IF(Table1[[#This Row],[Calculated Discount %]] &gt;=50%, "Yes", "No")</f>
        <v>Yes</v>
      </c>
      <c r="L193" s="17">
        <f>Table1[[#This Row],[actual_price]]*Table1[[#This Row],[rating_count]]</f>
        <v>40578300</v>
      </c>
      <c r="M193" s="17" t="str">
        <f t="shared" si="5"/>
        <v>&gt;₹500</v>
      </c>
      <c r="N193" s="17">
        <f>Table1[[#This Row],[rating]]+(Table1[[#This Row],[rating_count]]/100)</f>
        <v>304.88</v>
      </c>
      <c r="O193" t="s">
        <v>5190</v>
      </c>
    </row>
    <row r="194" spans="1:15" x14ac:dyDescent="0.4">
      <c r="A194" t="s">
        <v>1331</v>
      </c>
      <c r="B194" t="s">
        <v>1332</v>
      </c>
      <c r="C194" t="s">
        <v>1333</v>
      </c>
      <c r="D194" t="str">
        <f t="shared" ref="D194:D257" si="6">LEFT(C194, FIND("|", C194 &amp; "|") - 1)</f>
        <v>Electronics</v>
      </c>
      <c r="E194">
        <v>416</v>
      </c>
      <c r="F194">
        <v>599</v>
      </c>
      <c r="G194" s="1">
        <v>0.31</v>
      </c>
      <c r="H194" s="5">
        <v>4.2</v>
      </c>
      <c r="I194" s="4">
        <v>30023</v>
      </c>
      <c r="J194" s="10">
        <f>(Table1[[#This Row],[actual_price]]-Table1[[#This Row],[discounted_price]])/Table1[[#This Row],[actual_price]]</f>
        <v>0.30550918196994992</v>
      </c>
      <c r="K194" s="10" t="str">
        <f>IF(Table1[[#This Row],[Calculated Discount %]] &gt;=50%, "Yes", "No")</f>
        <v>No</v>
      </c>
      <c r="L194" s="17">
        <f>Table1[[#This Row],[actual_price]]*Table1[[#This Row],[rating_count]]</f>
        <v>17983777</v>
      </c>
      <c r="M194" s="17" t="str">
        <f t="shared" ref="M194:M257" si="7">IF(E194&lt;200, "&lt;₹200", IF(E194&lt;=500, "₹200–₹500", "&gt;₹500"))</f>
        <v>₹200–₹500</v>
      </c>
      <c r="N194" s="17">
        <f>Table1[[#This Row],[rating]]+(Table1[[#This Row],[rating_count]]/100)</f>
        <v>304.43</v>
      </c>
      <c r="O194" t="s">
        <v>1335</v>
      </c>
    </row>
    <row r="195" spans="1:15" x14ac:dyDescent="0.4">
      <c r="A195" t="s">
        <v>1671</v>
      </c>
      <c r="B195" t="s">
        <v>1672</v>
      </c>
      <c r="C195" t="s">
        <v>1333</v>
      </c>
      <c r="D195" t="str">
        <f t="shared" si="6"/>
        <v>Electronics</v>
      </c>
      <c r="E195">
        <v>486</v>
      </c>
      <c r="F195" s="2">
        <v>1999</v>
      </c>
      <c r="G195" s="1">
        <v>0.76</v>
      </c>
      <c r="H195" s="5">
        <v>4.2</v>
      </c>
      <c r="I195" s="4">
        <v>30023</v>
      </c>
      <c r="J195" s="10">
        <f>(Table1[[#This Row],[actual_price]]-Table1[[#This Row],[discounted_price]])/Table1[[#This Row],[actual_price]]</f>
        <v>0.75687843921960984</v>
      </c>
      <c r="K195" s="10" t="str">
        <f>IF(Table1[[#This Row],[Calculated Discount %]] &gt;=50%, "Yes", "No")</f>
        <v>Yes</v>
      </c>
      <c r="L195" s="17">
        <f>Table1[[#This Row],[actual_price]]*Table1[[#This Row],[rating_count]]</f>
        <v>60015977</v>
      </c>
      <c r="M195" s="17" t="str">
        <f t="shared" si="7"/>
        <v>₹200–₹500</v>
      </c>
      <c r="N195" s="17">
        <f>Table1[[#This Row],[rating]]+(Table1[[#This Row],[rating_count]]/100)</f>
        <v>304.43</v>
      </c>
      <c r="O195" t="s">
        <v>1335</v>
      </c>
    </row>
    <row r="196" spans="1:15" x14ac:dyDescent="0.4">
      <c r="A196" t="s">
        <v>596</v>
      </c>
      <c r="B196" t="s">
        <v>597</v>
      </c>
      <c r="C196" t="s">
        <v>18</v>
      </c>
      <c r="D196" t="str">
        <f t="shared" si="6"/>
        <v>Computers&amp;Accessories</v>
      </c>
      <c r="E196">
        <v>329</v>
      </c>
      <c r="F196">
        <v>845</v>
      </c>
      <c r="G196" s="1">
        <v>0.61</v>
      </c>
      <c r="H196" s="5">
        <v>4.2</v>
      </c>
      <c r="I196" s="4">
        <v>29746</v>
      </c>
      <c r="J196" s="10">
        <f>(Table1[[#This Row],[actual_price]]-Table1[[#This Row],[discounted_price]])/Table1[[#This Row],[actual_price]]</f>
        <v>0.61065088757396446</v>
      </c>
      <c r="K196" s="10" t="str">
        <f>IF(Table1[[#This Row],[Calculated Discount %]] &gt;=50%, "Yes", "No")</f>
        <v>Yes</v>
      </c>
      <c r="L196" s="17">
        <f>Table1[[#This Row],[actual_price]]*Table1[[#This Row],[rating_count]]</f>
        <v>25135370</v>
      </c>
      <c r="M196" s="17" t="str">
        <f t="shared" si="7"/>
        <v>₹200–₹500</v>
      </c>
      <c r="N196" s="17">
        <f>Table1[[#This Row],[rating]]+(Table1[[#This Row],[rating_count]]/100)</f>
        <v>301.65999999999997</v>
      </c>
      <c r="O196" t="s">
        <v>599</v>
      </c>
    </row>
    <row r="197" spans="1:15" x14ac:dyDescent="0.4">
      <c r="A197" t="s">
        <v>2186</v>
      </c>
      <c r="B197" t="s">
        <v>2187</v>
      </c>
      <c r="C197" t="s">
        <v>18</v>
      </c>
      <c r="D197" t="str">
        <f t="shared" si="6"/>
        <v>Computers&amp;Accessories</v>
      </c>
      <c r="E197">
        <v>549</v>
      </c>
      <c r="F197">
        <v>995</v>
      </c>
      <c r="G197" s="1">
        <v>0.45</v>
      </c>
      <c r="H197" s="5">
        <v>4.2</v>
      </c>
      <c r="I197" s="4">
        <v>29746</v>
      </c>
      <c r="J197" s="10">
        <f>(Table1[[#This Row],[actual_price]]-Table1[[#This Row],[discounted_price]])/Table1[[#This Row],[actual_price]]</f>
        <v>0.44824120603015077</v>
      </c>
      <c r="K197" s="10" t="str">
        <f>IF(Table1[[#This Row],[Calculated Discount %]] &gt;=50%, "Yes", "No")</f>
        <v>No</v>
      </c>
      <c r="L197" s="17">
        <f>Table1[[#This Row],[actual_price]]*Table1[[#This Row],[rating_count]]</f>
        <v>29597270</v>
      </c>
      <c r="M197" s="17" t="str">
        <f t="shared" si="7"/>
        <v>&gt;₹500</v>
      </c>
      <c r="N197" s="17">
        <f>Table1[[#This Row],[rating]]+(Table1[[#This Row],[rating_count]]/100)</f>
        <v>301.65999999999997</v>
      </c>
      <c r="O197" t="s">
        <v>599</v>
      </c>
    </row>
    <row r="198" spans="1:15" x14ac:dyDescent="0.4">
      <c r="A198" t="s">
        <v>3220</v>
      </c>
      <c r="B198" t="s">
        <v>3221</v>
      </c>
      <c r="C198" t="s">
        <v>2948</v>
      </c>
      <c r="D198" t="str">
        <f t="shared" si="6"/>
        <v>Electronics</v>
      </c>
      <c r="E198" s="2">
        <v>2199</v>
      </c>
      <c r="F198" s="2">
        <v>9999</v>
      </c>
      <c r="G198" s="1">
        <v>0.78</v>
      </c>
      <c r="H198" s="5">
        <v>4.2</v>
      </c>
      <c r="I198" s="4">
        <v>29478</v>
      </c>
      <c r="J198" s="10">
        <f>(Table1[[#This Row],[actual_price]]-Table1[[#This Row],[discounted_price]])/Table1[[#This Row],[actual_price]]</f>
        <v>0.78007800780078007</v>
      </c>
      <c r="K198" s="10" t="str">
        <f>IF(Table1[[#This Row],[Calculated Discount %]] &gt;=50%, "Yes", "No")</f>
        <v>Yes</v>
      </c>
      <c r="L198" s="17">
        <f>Table1[[#This Row],[actual_price]]*Table1[[#This Row],[rating_count]]</f>
        <v>294750522</v>
      </c>
      <c r="M198" s="17" t="str">
        <f t="shared" si="7"/>
        <v>&gt;₹500</v>
      </c>
      <c r="N198" s="17">
        <f>Table1[[#This Row],[rating]]+(Table1[[#This Row],[rating_count]]/100)</f>
        <v>298.97999999999996</v>
      </c>
      <c r="O198" t="s">
        <v>5015</v>
      </c>
    </row>
    <row r="199" spans="1:15" x14ac:dyDescent="0.4">
      <c r="A199" t="s">
        <v>4036</v>
      </c>
      <c r="B199" t="s">
        <v>3221</v>
      </c>
      <c r="C199" t="s">
        <v>2948</v>
      </c>
      <c r="D199" t="str">
        <f t="shared" si="6"/>
        <v>Electronics</v>
      </c>
      <c r="E199" s="2">
        <v>2199</v>
      </c>
      <c r="F199" s="2">
        <v>9999</v>
      </c>
      <c r="G199" s="1">
        <v>0.78</v>
      </c>
      <c r="H199" s="5">
        <v>4.2</v>
      </c>
      <c r="I199" s="4">
        <v>29472</v>
      </c>
      <c r="J199" s="10">
        <f>(Table1[[#This Row],[actual_price]]-Table1[[#This Row],[discounted_price]])/Table1[[#This Row],[actual_price]]</f>
        <v>0.78007800780078007</v>
      </c>
      <c r="K199" s="10" t="str">
        <f>IF(Table1[[#This Row],[Calculated Discount %]] &gt;=50%, "Yes", "No")</f>
        <v>Yes</v>
      </c>
      <c r="L199" s="17">
        <f>Table1[[#This Row],[actual_price]]*Table1[[#This Row],[rating_count]]</f>
        <v>294690528</v>
      </c>
      <c r="M199" s="17" t="str">
        <f t="shared" si="7"/>
        <v>&gt;₹500</v>
      </c>
      <c r="N199" s="17">
        <f>Table1[[#This Row],[rating]]+(Table1[[#This Row],[rating_count]]/100)</f>
        <v>298.92</v>
      </c>
      <c r="O199" t="s">
        <v>3223</v>
      </c>
    </row>
    <row r="200" spans="1:15" x14ac:dyDescent="0.4">
      <c r="A200" t="s">
        <v>3220</v>
      </c>
      <c r="B200" t="s">
        <v>3221</v>
      </c>
      <c r="C200" t="s">
        <v>2948</v>
      </c>
      <c r="D200" t="str">
        <f t="shared" si="6"/>
        <v>Electronics</v>
      </c>
      <c r="E200" s="2">
        <v>2199</v>
      </c>
      <c r="F200" s="2">
        <v>9999</v>
      </c>
      <c r="G200" s="1">
        <v>0.78</v>
      </c>
      <c r="H200" s="5">
        <v>4.2</v>
      </c>
      <c r="I200" s="4">
        <v>29471</v>
      </c>
      <c r="J200" s="10">
        <f>(Table1[[#This Row],[actual_price]]-Table1[[#This Row],[discounted_price]])/Table1[[#This Row],[actual_price]]</f>
        <v>0.78007800780078007</v>
      </c>
      <c r="K200" s="10" t="str">
        <f>IF(Table1[[#This Row],[Calculated Discount %]] &gt;=50%, "Yes", "No")</f>
        <v>Yes</v>
      </c>
      <c r="L200" s="17">
        <f>Table1[[#This Row],[actual_price]]*Table1[[#This Row],[rating_count]]</f>
        <v>294680529</v>
      </c>
      <c r="M200" s="17" t="str">
        <f t="shared" si="7"/>
        <v>&gt;₹500</v>
      </c>
      <c r="N200" s="17">
        <f>Table1[[#This Row],[rating]]+(Table1[[#This Row],[rating_count]]/100)</f>
        <v>298.90999999999997</v>
      </c>
      <c r="O200" t="s">
        <v>3223</v>
      </c>
    </row>
    <row r="201" spans="1:15" x14ac:dyDescent="0.4">
      <c r="A201" t="s">
        <v>3982</v>
      </c>
      <c r="B201" t="s">
        <v>3983</v>
      </c>
      <c r="C201" t="s">
        <v>3495</v>
      </c>
      <c r="D201" t="str">
        <f t="shared" si="6"/>
        <v>Electronics</v>
      </c>
      <c r="E201">
        <v>269</v>
      </c>
      <c r="F201" s="2">
        <v>1499</v>
      </c>
      <c r="G201" s="1">
        <v>0.82</v>
      </c>
      <c r="H201" s="5">
        <v>4.5</v>
      </c>
      <c r="I201" s="4">
        <v>28978</v>
      </c>
      <c r="J201" s="10">
        <f>(Table1[[#This Row],[actual_price]]-Table1[[#This Row],[discounted_price]])/Table1[[#This Row],[actual_price]]</f>
        <v>0.82054703135423612</v>
      </c>
      <c r="K201" s="10" t="str">
        <f>IF(Table1[[#This Row],[Calculated Discount %]] &gt;=50%, "Yes", "No")</f>
        <v>Yes</v>
      </c>
      <c r="L201" s="17">
        <f>Table1[[#This Row],[actual_price]]*Table1[[#This Row],[rating_count]]</f>
        <v>43438022</v>
      </c>
      <c r="M201" s="17" t="str">
        <f t="shared" si="7"/>
        <v>₹200–₹500</v>
      </c>
      <c r="N201" s="17">
        <f>Table1[[#This Row],[rating]]+(Table1[[#This Row],[rating_count]]/100)</f>
        <v>294.27999999999997</v>
      </c>
      <c r="O201" t="s">
        <v>3985</v>
      </c>
    </row>
    <row r="202" spans="1:15" x14ac:dyDescent="0.4">
      <c r="A202" t="s">
        <v>4785</v>
      </c>
      <c r="B202" t="s">
        <v>4786</v>
      </c>
      <c r="C202" t="s">
        <v>3495</v>
      </c>
      <c r="D202" t="str">
        <f t="shared" si="6"/>
        <v>Electronics</v>
      </c>
      <c r="E202">
        <v>314</v>
      </c>
      <c r="F202" s="2">
        <v>1499</v>
      </c>
      <c r="G202" s="1">
        <v>0.79</v>
      </c>
      <c r="H202" s="5">
        <v>4.5</v>
      </c>
      <c r="I202" s="4">
        <v>28978</v>
      </c>
      <c r="J202" s="10">
        <f>(Table1[[#This Row],[actual_price]]-Table1[[#This Row],[discounted_price]])/Table1[[#This Row],[actual_price]]</f>
        <v>0.79052701801200798</v>
      </c>
      <c r="K202" s="10" t="str">
        <f>IF(Table1[[#This Row],[Calculated Discount %]] &gt;=50%, "Yes", "No")</f>
        <v>Yes</v>
      </c>
      <c r="L202" s="17">
        <f>Table1[[#This Row],[actual_price]]*Table1[[#This Row],[rating_count]]</f>
        <v>43438022</v>
      </c>
      <c r="M202" s="17" t="str">
        <f t="shared" si="7"/>
        <v>₹200–₹500</v>
      </c>
      <c r="N202" s="17">
        <f>Table1[[#This Row],[rating]]+(Table1[[#This Row],[rating_count]]/100)</f>
        <v>294.27999999999997</v>
      </c>
      <c r="O202" t="s">
        <v>3985</v>
      </c>
    </row>
    <row r="203" spans="1:15" x14ac:dyDescent="0.4">
      <c r="A203" t="s">
        <v>5004</v>
      </c>
      <c r="B203" t="s">
        <v>5005</v>
      </c>
      <c r="C203" t="s">
        <v>5006</v>
      </c>
      <c r="D203" t="str">
        <f t="shared" si="6"/>
        <v>Computers&amp;Accessories</v>
      </c>
      <c r="E203">
        <v>549</v>
      </c>
      <c r="F203" s="2">
        <v>1799</v>
      </c>
      <c r="G203" s="1">
        <v>0.69</v>
      </c>
      <c r="H203" s="5">
        <v>4.3</v>
      </c>
      <c r="I203" s="4">
        <v>28829</v>
      </c>
      <c r="J203" s="10">
        <f>(Table1[[#This Row],[actual_price]]-Table1[[#This Row],[discounted_price]])/Table1[[#This Row],[actual_price]]</f>
        <v>0.69483046136742632</v>
      </c>
      <c r="K203" s="10" t="str">
        <f>IF(Table1[[#This Row],[Calculated Discount %]] &gt;=50%, "Yes", "No")</f>
        <v>Yes</v>
      </c>
      <c r="L203" s="17">
        <f>Table1[[#This Row],[actual_price]]*Table1[[#This Row],[rating_count]]</f>
        <v>51863371</v>
      </c>
      <c r="M203" s="17" t="str">
        <f t="shared" si="7"/>
        <v>&gt;₹500</v>
      </c>
      <c r="N203" s="17">
        <f>Table1[[#This Row],[rating]]+(Table1[[#This Row],[rating_count]]/100)</f>
        <v>292.59000000000003</v>
      </c>
      <c r="O203" t="s">
        <v>5008</v>
      </c>
    </row>
    <row r="204" spans="1:15" x14ac:dyDescent="0.4">
      <c r="A204" t="s">
        <v>778</v>
      </c>
      <c r="B204" t="s">
        <v>779</v>
      </c>
      <c r="C204" t="s">
        <v>18</v>
      </c>
      <c r="D204" t="str">
        <f t="shared" si="6"/>
        <v>Computers&amp;Accessories</v>
      </c>
      <c r="E204">
        <v>299</v>
      </c>
      <c r="F204">
        <v>799</v>
      </c>
      <c r="G204" s="1">
        <v>0.63</v>
      </c>
      <c r="H204" s="5">
        <v>4.4000000000000004</v>
      </c>
      <c r="I204" s="4">
        <v>28791</v>
      </c>
      <c r="J204" s="10">
        <f>(Table1[[#This Row],[actual_price]]-Table1[[#This Row],[discounted_price]])/Table1[[#This Row],[actual_price]]</f>
        <v>0.62578222778473092</v>
      </c>
      <c r="K204" s="10" t="str">
        <f>IF(Table1[[#This Row],[Calculated Discount %]] &gt;=50%, "Yes", "No")</f>
        <v>Yes</v>
      </c>
      <c r="L204" s="17">
        <f>Table1[[#This Row],[actual_price]]*Table1[[#This Row],[rating_count]]</f>
        <v>23004009</v>
      </c>
      <c r="M204" s="17" t="str">
        <f t="shared" si="7"/>
        <v>₹200–₹500</v>
      </c>
      <c r="N204" s="17">
        <f>Table1[[#This Row],[rating]]+(Table1[[#This Row],[rating_count]]/100)</f>
        <v>292.31</v>
      </c>
      <c r="O204" t="s">
        <v>781</v>
      </c>
    </row>
    <row r="205" spans="1:15" x14ac:dyDescent="0.4">
      <c r="A205" t="s">
        <v>2177</v>
      </c>
      <c r="B205" t="s">
        <v>2178</v>
      </c>
      <c r="C205" t="s">
        <v>18</v>
      </c>
      <c r="D205" t="str">
        <f t="shared" si="6"/>
        <v>Computers&amp;Accessories</v>
      </c>
      <c r="E205">
        <v>299</v>
      </c>
      <c r="F205">
        <v>798</v>
      </c>
      <c r="G205" s="1">
        <v>0.63</v>
      </c>
      <c r="H205" s="5">
        <v>4.4000000000000004</v>
      </c>
      <c r="I205" s="4">
        <v>28791</v>
      </c>
      <c r="J205" s="10">
        <f>(Table1[[#This Row],[actual_price]]-Table1[[#This Row],[discounted_price]])/Table1[[#This Row],[actual_price]]</f>
        <v>0.62531328320802004</v>
      </c>
      <c r="K205" s="10" t="str">
        <f>IF(Table1[[#This Row],[Calculated Discount %]] &gt;=50%, "Yes", "No")</f>
        <v>Yes</v>
      </c>
      <c r="L205" s="17">
        <f>Table1[[#This Row],[actual_price]]*Table1[[#This Row],[rating_count]]</f>
        <v>22975218</v>
      </c>
      <c r="M205" s="17" t="str">
        <f t="shared" si="7"/>
        <v>₹200–₹500</v>
      </c>
      <c r="N205" s="17">
        <f>Table1[[#This Row],[rating]]+(Table1[[#This Row],[rating_count]]/100)</f>
        <v>292.31</v>
      </c>
      <c r="O205" t="s">
        <v>781</v>
      </c>
    </row>
    <row r="206" spans="1:15" x14ac:dyDescent="0.4">
      <c r="A206" t="s">
        <v>9893</v>
      </c>
      <c r="B206" t="s">
        <v>9894</v>
      </c>
      <c r="C206" t="s">
        <v>9295</v>
      </c>
      <c r="D206" t="str">
        <f t="shared" si="6"/>
        <v>Home&amp;Kitchen</v>
      </c>
      <c r="E206" s="2">
        <v>3569</v>
      </c>
      <c r="F206" s="2">
        <v>5190</v>
      </c>
      <c r="G206" s="1">
        <v>0.31</v>
      </c>
      <c r="H206" s="5">
        <v>4.3</v>
      </c>
      <c r="I206" s="4">
        <v>28629</v>
      </c>
      <c r="J206" s="10">
        <f>(Table1[[#This Row],[actual_price]]-Table1[[#This Row],[discounted_price]])/Table1[[#This Row],[actual_price]]</f>
        <v>0.31233140655105973</v>
      </c>
      <c r="K206" s="10" t="str">
        <f>IF(Table1[[#This Row],[Calculated Discount %]] &gt;=50%, "Yes", "No")</f>
        <v>No</v>
      </c>
      <c r="L206" s="17">
        <f>Table1[[#This Row],[actual_price]]*Table1[[#This Row],[rating_count]]</f>
        <v>148584510</v>
      </c>
      <c r="M206" s="17" t="str">
        <f t="shared" si="7"/>
        <v>&gt;₹500</v>
      </c>
      <c r="N206" s="17">
        <f>Table1[[#This Row],[rating]]+(Table1[[#This Row],[rating_count]]/100)</f>
        <v>290.59000000000003</v>
      </c>
      <c r="O206" t="s">
        <v>9896</v>
      </c>
    </row>
    <row r="207" spans="1:15" x14ac:dyDescent="0.4">
      <c r="A207" t="s">
        <v>1131</v>
      </c>
      <c r="B207" t="s">
        <v>1132</v>
      </c>
      <c r="C207" t="s">
        <v>129</v>
      </c>
      <c r="D207" t="str">
        <f t="shared" si="6"/>
        <v>Electronics</v>
      </c>
      <c r="E207">
        <v>799</v>
      </c>
      <c r="F207" s="2">
        <v>1700</v>
      </c>
      <c r="G207" s="1">
        <v>0.53</v>
      </c>
      <c r="H207" s="5">
        <v>4.0999999999999996</v>
      </c>
      <c r="I207" s="4">
        <v>28638</v>
      </c>
      <c r="J207" s="10">
        <f>(Table1[[#This Row],[actual_price]]-Table1[[#This Row],[discounted_price]])/Table1[[#This Row],[actual_price]]</f>
        <v>0.53</v>
      </c>
      <c r="K207" s="10" t="str">
        <f>IF(Table1[[#This Row],[Calculated Discount %]] &gt;=50%, "Yes", "No")</f>
        <v>Yes</v>
      </c>
      <c r="L207" s="17">
        <f>Table1[[#This Row],[actual_price]]*Table1[[#This Row],[rating_count]]</f>
        <v>48684600</v>
      </c>
      <c r="M207" s="17" t="str">
        <f t="shared" si="7"/>
        <v>&gt;₹500</v>
      </c>
      <c r="N207" s="17">
        <f>Table1[[#This Row],[rating]]+(Table1[[#This Row],[rating_count]]/100)</f>
        <v>290.48</v>
      </c>
      <c r="O207" t="s">
        <v>1134</v>
      </c>
    </row>
    <row r="208" spans="1:15" x14ac:dyDescent="0.4">
      <c r="A208" t="s">
        <v>5314</v>
      </c>
      <c r="B208" t="s">
        <v>5315</v>
      </c>
      <c r="C208" t="s">
        <v>3066</v>
      </c>
      <c r="D208" t="str">
        <f t="shared" si="6"/>
        <v>Electronics</v>
      </c>
      <c r="E208" s="2">
        <v>1499</v>
      </c>
      <c r="F208" s="2">
        <v>8999</v>
      </c>
      <c r="G208" s="1">
        <v>0.83</v>
      </c>
      <c r="H208" s="5">
        <v>3.7</v>
      </c>
      <c r="I208" s="4">
        <v>28324</v>
      </c>
      <c r="J208" s="10">
        <f>(Table1[[#This Row],[actual_price]]-Table1[[#This Row],[discounted_price]])/Table1[[#This Row],[actual_price]]</f>
        <v>0.83342593621513505</v>
      </c>
      <c r="K208" s="10" t="str">
        <f>IF(Table1[[#This Row],[Calculated Discount %]] &gt;=50%, "Yes", "No")</f>
        <v>Yes</v>
      </c>
      <c r="L208" s="17">
        <f>Table1[[#This Row],[actual_price]]*Table1[[#This Row],[rating_count]]</f>
        <v>254887676</v>
      </c>
      <c r="M208" s="17" t="str">
        <f t="shared" si="7"/>
        <v>&gt;₹500</v>
      </c>
      <c r="N208" s="17">
        <f>Table1[[#This Row],[rating]]+(Table1[[#This Row],[rating_count]]/100)</f>
        <v>286.94</v>
      </c>
      <c r="O208" t="s">
        <v>5317</v>
      </c>
    </row>
    <row r="209" spans="1:15" x14ac:dyDescent="0.4">
      <c r="A209" t="s">
        <v>5045</v>
      </c>
      <c r="B209" t="s">
        <v>5046</v>
      </c>
      <c r="C209" t="s">
        <v>5047</v>
      </c>
      <c r="D209" t="str">
        <f t="shared" si="6"/>
        <v>Electronics</v>
      </c>
      <c r="E209">
        <v>266</v>
      </c>
      <c r="F209">
        <v>315</v>
      </c>
      <c r="G209" s="1">
        <v>0.16</v>
      </c>
      <c r="H209" s="5">
        <v>4.5</v>
      </c>
      <c r="I209" s="4">
        <v>28030</v>
      </c>
      <c r="J209" s="10">
        <f>(Table1[[#This Row],[actual_price]]-Table1[[#This Row],[discounted_price]])/Table1[[#This Row],[actual_price]]</f>
        <v>0.15555555555555556</v>
      </c>
      <c r="K209" s="10" t="str">
        <f>IF(Table1[[#This Row],[Calculated Discount %]] &gt;=50%, "Yes", "No")</f>
        <v>No</v>
      </c>
      <c r="L209" s="17">
        <f>Table1[[#This Row],[actual_price]]*Table1[[#This Row],[rating_count]]</f>
        <v>8829450</v>
      </c>
      <c r="M209" s="17" t="str">
        <f t="shared" si="7"/>
        <v>₹200–₹500</v>
      </c>
      <c r="N209" s="17">
        <f>Table1[[#This Row],[rating]]+(Table1[[#This Row],[rating_count]]/100)</f>
        <v>284.8</v>
      </c>
      <c r="O209" t="s">
        <v>5049</v>
      </c>
    </row>
    <row r="210" spans="1:15" x14ac:dyDescent="0.4">
      <c r="A210" t="s">
        <v>4687</v>
      </c>
      <c r="B210" t="s">
        <v>4688</v>
      </c>
      <c r="C210" t="s">
        <v>2990</v>
      </c>
      <c r="D210" t="str">
        <f t="shared" si="6"/>
        <v>Electronics</v>
      </c>
      <c r="E210" s="2">
        <v>37990</v>
      </c>
      <c r="F210" s="2">
        <v>74999</v>
      </c>
      <c r="G210" s="1">
        <v>0.49</v>
      </c>
      <c r="H210" s="5">
        <v>4.2</v>
      </c>
      <c r="I210" s="4">
        <v>27790</v>
      </c>
      <c r="J210" s="10">
        <f>(Table1[[#This Row],[actual_price]]-Table1[[#This Row],[discounted_price]])/Table1[[#This Row],[actual_price]]</f>
        <v>0.49345991279883733</v>
      </c>
      <c r="K210" s="10" t="str">
        <f>IF(Table1[[#This Row],[Calculated Discount %]] &gt;=50%, "Yes", "No")</f>
        <v>No</v>
      </c>
      <c r="L210" s="17">
        <f>Table1[[#This Row],[actual_price]]*Table1[[#This Row],[rating_count]]</f>
        <v>2084222210</v>
      </c>
      <c r="M210" s="17" t="str">
        <f t="shared" si="7"/>
        <v>&gt;₹500</v>
      </c>
      <c r="N210" s="17">
        <f>Table1[[#This Row],[rating]]+(Table1[[#This Row],[rating_count]]/100)</f>
        <v>282.09999999999997</v>
      </c>
      <c r="O210" t="s">
        <v>4690</v>
      </c>
    </row>
    <row r="211" spans="1:15" x14ac:dyDescent="0.4">
      <c r="A211" t="s">
        <v>2957</v>
      </c>
      <c r="B211" t="s">
        <v>2958</v>
      </c>
      <c r="C211" t="s">
        <v>2948</v>
      </c>
      <c r="D211" t="str">
        <f t="shared" si="6"/>
        <v>Electronics</v>
      </c>
      <c r="E211" s="2">
        <v>1998</v>
      </c>
      <c r="F211" s="2">
        <v>9999</v>
      </c>
      <c r="G211" s="1">
        <v>0.8</v>
      </c>
      <c r="H211" s="5">
        <v>4.3</v>
      </c>
      <c r="I211" s="4">
        <v>27709</v>
      </c>
      <c r="J211" s="10">
        <f>(Table1[[#This Row],[actual_price]]-Table1[[#This Row],[discounted_price]])/Table1[[#This Row],[actual_price]]</f>
        <v>0.80018001800180016</v>
      </c>
      <c r="K211" s="10" t="str">
        <f>IF(Table1[[#This Row],[Calculated Discount %]] &gt;=50%, "Yes", "No")</f>
        <v>Yes</v>
      </c>
      <c r="L211" s="17">
        <f>Table1[[#This Row],[actual_price]]*Table1[[#This Row],[rating_count]]</f>
        <v>277062291</v>
      </c>
      <c r="M211" s="17" t="str">
        <f t="shared" si="7"/>
        <v>&gt;₹500</v>
      </c>
      <c r="N211" s="17">
        <f>Table1[[#This Row],[rating]]+(Table1[[#This Row],[rating_count]]/100)</f>
        <v>281.39</v>
      </c>
      <c r="O211" t="s">
        <v>2960</v>
      </c>
    </row>
    <row r="212" spans="1:15" x14ac:dyDescent="0.4">
      <c r="A212" t="s">
        <v>4208</v>
      </c>
      <c r="B212" t="s">
        <v>2958</v>
      </c>
      <c r="C212" t="s">
        <v>2948</v>
      </c>
      <c r="D212" t="str">
        <f t="shared" si="6"/>
        <v>Electronics</v>
      </c>
      <c r="E212" s="2">
        <v>1999</v>
      </c>
      <c r="F212" s="2">
        <v>9999</v>
      </c>
      <c r="G212" s="1">
        <v>0.8</v>
      </c>
      <c r="H212" s="5">
        <v>4.3</v>
      </c>
      <c r="I212" s="4">
        <v>27704</v>
      </c>
      <c r="J212" s="10">
        <f>(Table1[[#This Row],[actual_price]]-Table1[[#This Row],[discounted_price]])/Table1[[#This Row],[actual_price]]</f>
        <v>0.80008000800080004</v>
      </c>
      <c r="K212" s="10" t="str">
        <f>IF(Table1[[#This Row],[Calculated Discount %]] &gt;=50%, "Yes", "No")</f>
        <v>Yes</v>
      </c>
      <c r="L212" s="17">
        <f>Table1[[#This Row],[actual_price]]*Table1[[#This Row],[rating_count]]</f>
        <v>277012296</v>
      </c>
      <c r="M212" s="17" t="str">
        <f t="shared" si="7"/>
        <v>&gt;₹500</v>
      </c>
      <c r="N212" s="17">
        <f>Table1[[#This Row],[rating]]+(Table1[[#This Row],[rating_count]]/100)</f>
        <v>281.34000000000003</v>
      </c>
      <c r="O212" t="s">
        <v>2960</v>
      </c>
    </row>
    <row r="213" spans="1:15" x14ac:dyDescent="0.4">
      <c r="A213" t="s">
        <v>2957</v>
      </c>
      <c r="B213" t="s">
        <v>2958</v>
      </c>
      <c r="C213" t="s">
        <v>2948</v>
      </c>
      <c r="D213" t="str">
        <f t="shared" si="6"/>
        <v>Electronics</v>
      </c>
      <c r="E213" s="2">
        <v>1998</v>
      </c>
      <c r="F213" s="2">
        <v>9999</v>
      </c>
      <c r="G213" s="1">
        <v>0.8</v>
      </c>
      <c r="H213" s="5">
        <v>4.3</v>
      </c>
      <c r="I213" s="4">
        <v>27696</v>
      </c>
      <c r="J213" s="10">
        <f>(Table1[[#This Row],[actual_price]]-Table1[[#This Row],[discounted_price]])/Table1[[#This Row],[actual_price]]</f>
        <v>0.80018001800180016</v>
      </c>
      <c r="K213" s="10" t="str">
        <f>IF(Table1[[#This Row],[Calculated Discount %]] &gt;=50%, "Yes", "No")</f>
        <v>Yes</v>
      </c>
      <c r="L213" s="17">
        <f>Table1[[#This Row],[actual_price]]*Table1[[#This Row],[rating_count]]</f>
        <v>276932304</v>
      </c>
      <c r="M213" s="17" t="str">
        <f t="shared" si="7"/>
        <v>&gt;₹500</v>
      </c>
      <c r="N213" s="17">
        <f>Table1[[#This Row],[rating]]+(Table1[[#This Row],[rating_count]]/100)</f>
        <v>281.26</v>
      </c>
      <c r="O213" t="s">
        <v>2960</v>
      </c>
    </row>
    <row r="214" spans="1:15" x14ac:dyDescent="0.4">
      <c r="A214" t="s">
        <v>3354</v>
      </c>
      <c r="B214" t="s">
        <v>2958</v>
      </c>
      <c r="C214" t="s">
        <v>2948</v>
      </c>
      <c r="D214" t="str">
        <f t="shared" si="6"/>
        <v>Electronics</v>
      </c>
      <c r="E214" s="2">
        <v>1999</v>
      </c>
      <c r="F214" s="2">
        <v>9999</v>
      </c>
      <c r="G214" s="1">
        <v>0.8</v>
      </c>
      <c r="H214" s="5">
        <v>4.3</v>
      </c>
      <c r="I214" s="4">
        <v>27696</v>
      </c>
      <c r="J214" s="10">
        <f>(Table1[[#This Row],[actual_price]]-Table1[[#This Row],[discounted_price]])/Table1[[#This Row],[actual_price]]</f>
        <v>0.80008000800080004</v>
      </c>
      <c r="K214" s="10" t="str">
        <f>IF(Table1[[#This Row],[Calculated Discount %]] &gt;=50%, "Yes", "No")</f>
        <v>Yes</v>
      </c>
      <c r="L214" s="17">
        <f>Table1[[#This Row],[actual_price]]*Table1[[#This Row],[rating_count]]</f>
        <v>276932304</v>
      </c>
      <c r="M214" s="17" t="str">
        <f t="shared" si="7"/>
        <v>&gt;₹500</v>
      </c>
      <c r="N214" s="17">
        <f>Table1[[#This Row],[rating]]+(Table1[[#This Row],[rating_count]]/100)</f>
        <v>281.26</v>
      </c>
      <c r="O214" t="s">
        <v>2960</v>
      </c>
    </row>
    <row r="215" spans="1:15" x14ac:dyDescent="0.4">
      <c r="A215" t="s">
        <v>2831</v>
      </c>
      <c r="B215" t="s">
        <v>2832</v>
      </c>
      <c r="C215" t="s">
        <v>169</v>
      </c>
      <c r="D215" t="str">
        <f t="shared" si="6"/>
        <v>Electronics</v>
      </c>
      <c r="E215" s="2">
        <v>14999</v>
      </c>
      <c r="F215" s="2">
        <v>14999</v>
      </c>
      <c r="G215" s="1">
        <v>0</v>
      </c>
      <c r="H215" s="5">
        <v>4.3</v>
      </c>
      <c r="I215" s="4">
        <v>27508</v>
      </c>
      <c r="J215" s="10">
        <f>(Table1[[#This Row],[actual_price]]-Table1[[#This Row],[discounted_price]])/Table1[[#This Row],[actual_price]]</f>
        <v>0</v>
      </c>
      <c r="K215" s="10" t="str">
        <f>IF(Table1[[#This Row],[Calculated Discount %]] &gt;=50%, "Yes", "No")</f>
        <v>No</v>
      </c>
      <c r="L215" s="17">
        <f>Table1[[#This Row],[actual_price]]*Table1[[#This Row],[rating_count]]</f>
        <v>412592492</v>
      </c>
      <c r="M215" s="17" t="str">
        <f t="shared" si="7"/>
        <v>&gt;₹500</v>
      </c>
      <c r="N215" s="17">
        <f>Table1[[#This Row],[rating]]+(Table1[[#This Row],[rating_count]]/100)</f>
        <v>279.38</v>
      </c>
      <c r="O215" t="s">
        <v>2834</v>
      </c>
    </row>
    <row r="216" spans="1:15" x14ac:dyDescent="0.4">
      <c r="A216" t="s">
        <v>6604</v>
      </c>
      <c r="B216" t="s">
        <v>6605</v>
      </c>
      <c r="C216" t="s">
        <v>6606</v>
      </c>
      <c r="D216" t="str">
        <f t="shared" si="6"/>
        <v>Computers&amp;Accessories</v>
      </c>
      <c r="E216">
        <v>999</v>
      </c>
      <c r="F216" s="2">
        <v>1999</v>
      </c>
      <c r="G216" s="1">
        <v>0.5</v>
      </c>
      <c r="H216" s="5">
        <v>4.2</v>
      </c>
      <c r="I216" s="4">
        <v>27441</v>
      </c>
      <c r="J216" s="10">
        <f>(Table1[[#This Row],[actual_price]]-Table1[[#This Row],[discounted_price]])/Table1[[#This Row],[actual_price]]</f>
        <v>0.5002501250625313</v>
      </c>
      <c r="K216" s="10" t="str">
        <f>IF(Table1[[#This Row],[Calculated Discount %]] &gt;=50%, "Yes", "No")</f>
        <v>Yes</v>
      </c>
      <c r="L216" s="17">
        <f>Table1[[#This Row],[actual_price]]*Table1[[#This Row],[rating_count]]</f>
        <v>54854559</v>
      </c>
      <c r="M216" s="17" t="str">
        <f t="shared" si="7"/>
        <v>&gt;₹500</v>
      </c>
      <c r="N216" s="17">
        <f>Table1[[#This Row],[rating]]+(Table1[[#This Row],[rating_count]]/100)</f>
        <v>278.61</v>
      </c>
      <c r="O216" t="s">
        <v>6608</v>
      </c>
    </row>
    <row r="217" spans="1:15" x14ac:dyDescent="0.4">
      <c r="A217" t="s">
        <v>6292</v>
      </c>
      <c r="B217" t="s">
        <v>6293</v>
      </c>
      <c r="C217" t="s">
        <v>5102</v>
      </c>
      <c r="D217" t="str">
        <f t="shared" si="6"/>
        <v>Computers&amp;Accessories</v>
      </c>
      <c r="E217" s="2">
        <v>1299</v>
      </c>
      <c r="F217" s="2">
        <v>1599</v>
      </c>
      <c r="G217" s="1">
        <v>0.19</v>
      </c>
      <c r="H217" s="5">
        <v>4.3</v>
      </c>
      <c r="I217" s="4">
        <v>27223</v>
      </c>
      <c r="J217" s="10">
        <f>(Table1[[#This Row],[actual_price]]-Table1[[#This Row],[discounted_price]])/Table1[[#This Row],[actual_price]]</f>
        <v>0.18761726078799248</v>
      </c>
      <c r="K217" s="10" t="str">
        <f>IF(Table1[[#This Row],[Calculated Discount %]] &gt;=50%, "Yes", "No")</f>
        <v>No</v>
      </c>
      <c r="L217" s="17">
        <f>Table1[[#This Row],[actual_price]]*Table1[[#This Row],[rating_count]]</f>
        <v>43529577</v>
      </c>
      <c r="M217" s="17" t="str">
        <f t="shared" si="7"/>
        <v>&gt;₹500</v>
      </c>
      <c r="N217" s="17">
        <f>Table1[[#This Row],[rating]]+(Table1[[#This Row],[rating_count]]/100)</f>
        <v>276.53000000000003</v>
      </c>
      <c r="O217" t="s">
        <v>6295</v>
      </c>
    </row>
    <row r="218" spans="1:15" x14ac:dyDescent="0.4">
      <c r="A218" t="s">
        <v>5923</v>
      </c>
      <c r="B218" t="s">
        <v>5924</v>
      </c>
      <c r="C218" t="s">
        <v>5647</v>
      </c>
      <c r="D218" t="str">
        <f t="shared" si="6"/>
        <v>Electronics</v>
      </c>
      <c r="E218">
        <v>399</v>
      </c>
      <c r="F218">
        <v>499</v>
      </c>
      <c r="G218" s="1">
        <v>0.2</v>
      </c>
      <c r="H218" s="5">
        <v>4.3</v>
      </c>
      <c r="I218" s="4">
        <v>27201</v>
      </c>
      <c r="J218" s="10">
        <f>(Table1[[#This Row],[actual_price]]-Table1[[#This Row],[discounted_price]])/Table1[[#This Row],[actual_price]]</f>
        <v>0.20040080160320642</v>
      </c>
      <c r="K218" s="10" t="str">
        <f>IF(Table1[[#This Row],[Calculated Discount %]] &gt;=50%, "Yes", "No")</f>
        <v>No</v>
      </c>
      <c r="L218" s="17">
        <f>Table1[[#This Row],[actual_price]]*Table1[[#This Row],[rating_count]]</f>
        <v>13573299</v>
      </c>
      <c r="M218" s="17" t="str">
        <f t="shared" si="7"/>
        <v>₹200–₹500</v>
      </c>
      <c r="N218" s="17">
        <f>Table1[[#This Row],[rating]]+(Table1[[#This Row],[rating_count]]/100)</f>
        <v>276.31</v>
      </c>
      <c r="O218" t="s">
        <v>5926</v>
      </c>
    </row>
    <row r="219" spans="1:15" x14ac:dyDescent="0.4">
      <c r="A219" t="s">
        <v>406</v>
      </c>
      <c r="B219" t="s">
        <v>407</v>
      </c>
      <c r="C219" t="s">
        <v>169</v>
      </c>
      <c r="D219" t="str">
        <f t="shared" si="6"/>
        <v>Electronics</v>
      </c>
      <c r="E219" s="2">
        <v>19999</v>
      </c>
      <c r="F219" s="2">
        <v>34999</v>
      </c>
      <c r="G219" s="1">
        <v>0.43</v>
      </c>
      <c r="H219" s="5">
        <v>4.3</v>
      </c>
      <c r="I219" s="4">
        <v>27151</v>
      </c>
      <c r="J219" s="10">
        <f>(Table1[[#This Row],[actual_price]]-Table1[[#This Row],[discounted_price]])/Table1[[#This Row],[actual_price]]</f>
        <v>0.428583673819252</v>
      </c>
      <c r="K219" s="10" t="str">
        <f>IF(Table1[[#This Row],[Calculated Discount %]] &gt;=50%, "Yes", "No")</f>
        <v>No</v>
      </c>
      <c r="L219" s="17">
        <f>Table1[[#This Row],[actual_price]]*Table1[[#This Row],[rating_count]]</f>
        <v>950257849</v>
      </c>
      <c r="M219" s="17" t="str">
        <f t="shared" si="7"/>
        <v>&gt;₹500</v>
      </c>
      <c r="N219" s="17">
        <f>Table1[[#This Row],[rating]]+(Table1[[#This Row],[rating_count]]/100)</f>
        <v>275.81</v>
      </c>
      <c r="O219" t="s">
        <v>409</v>
      </c>
    </row>
    <row r="220" spans="1:15" x14ac:dyDescent="0.4">
      <c r="A220" t="s">
        <v>5164</v>
      </c>
      <c r="B220" t="s">
        <v>5165</v>
      </c>
      <c r="C220" t="s">
        <v>5166</v>
      </c>
      <c r="D220" t="str">
        <f t="shared" si="6"/>
        <v>Electronics</v>
      </c>
      <c r="E220">
        <v>799</v>
      </c>
      <c r="F220" s="2">
        <v>3990</v>
      </c>
      <c r="G220" s="1">
        <v>0.8</v>
      </c>
      <c r="H220" s="5">
        <v>4.3</v>
      </c>
      <c r="I220" s="4">
        <v>27139</v>
      </c>
      <c r="J220" s="10">
        <f>(Table1[[#This Row],[actual_price]]-Table1[[#This Row],[discounted_price]])/Table1[[#This Row],[actual_price]]</f>
        <v>0.79974937343358399</v>
      </c>
      <c r="K220" s="10" t="str">
        <f>IF(Table1[[#This Row],[Calculated Discount %]] &gt;=50%, "Yes", "No")</f>
        <v>Yes</v>
      </c>
      <c r="L220" s="17">
        <f>Table1[[#This Row],[actual_price]]*Table1[[#This Row],[rating_count]]</f>
        <v>108284610</v>
      </c>
      <c r="M220" s="17" t="str">
        <f t="shared" si="7"/>
        <v>&gt;₹500</v>
      </c>
      <c r="N220" s="17">
        <f>Table1[[#This Row],[rating]]+(Table1[[#This Row],[rating_count]]/100)</f>
        <v>275.69</v>
      </c>
      <c r="O220" t="s">
        <v>5168</v>
      </c>
    </row>
    <row r="221" spans="1:15" x14ac:dyDescent="0.4">
      <c r="A221" t="s">
        <v>4122</v>
      </c>
      <c r="B221" t="s">
        <v>4123</v>
      </c>
      <c r="C221" t="s">
        <v>2948</v>
      </c>
      <c r="D221" t="str">
        <f t="shared" si="6"/>
        <v>Electronics</v>
      </c>
      <c r="E221" s="2">
        <v>1799</v>
      </c>
      <c r="F221" s="2">
        <v>6990</v>
      </c>
      <c r="G221" s="1">
        <v>0.74</v>
      </c>
      <c r="H221" s="5">
        <v>4</v>
      </c>
      <c r="I221" s="4">
        <v>26880</v>
      </c>
      <c r="J221" s="10">
        <f>(Table1[[#This Row],[actual_price]]-Table1[[#This Row],[discounted_price]])/Table1[[#This Row],[actual_price]]</f>
        <v>0.74263233190271816</v>
      </c>
      <c r="K221" s="10" t="str">
        <f>IF(Table1[[#This Row],[Calculated Discount %]] &gt;=50%, "Yes", "No")</f>
        <v>Yes</v>
      </c>
      <c r="L221" s="17">
        <f>Table1[[#This Row],[actual_price]]*Table1[[#This Row],[rating_count]]</f>
        <v>187891200</v>
      </c>
      <c r="M221" s="17" t="str">
        <f t="shared" si="7"/>
        <v>&gt;₹500</v>
      </c>
      <c r="N221" s="17">
        <f>Table1[[#This Row],[rating]]+(Table1[[#This Row],[rating_count]]/100)</f>
        <v>272.8</v>
      </c>
      <c r="O221" t="s">
        <v>4125</v>
      </c>
    </row>
    <row r="222" spans="1:15" x14ac:dyDescent="0.4">
      <c r="A222" t="s">
        <v>3775</v>
      </c>
      <c r="B222" t="s">
        <v>3776</v>
      </c>
      <c r="C222" t="s">
        <v>3777</v>
      </c>
      <c r="D222" t="str">
        <f t="shared" si="6"/>
        <v>Electronics</v>
      </c>
      <c r="E222">
        <v>999</v>
      </c>
      <c r="F222" s="2">
        <v>2899</v>
      </c>
      <c r="G222" s="1">
        <v>0.66</v>
      </c>
      <c r="H222" s="5">
        <v>4.5999999999999996</v>
      </c>
      <c r="I222" s="4">
        <v>26603</v>
      </c>
      <c r="J222" s="10">
        <f>(Table1[[#This Row],[actual_price]]-Table1[[#This Row],[discounted_price]])/Table1[[#This Row],[actual_price]]</f>
        <v>0.65539841324594683</v>
      </c>
      <c r="K222" s="10" t="str">
        <f>IF(Table1[[#This Row],[Calculated Discount %]] &gt;=50%, "Yes", "No")</f>
        <v>Yes</v>
      </c>
      <c r="L222" s="17">
        <f>Table1[[#This Row],[actual_price]]*Table1[[#This Row],[rating_count]]</f>
        <v>77122097</v>
      </c>
      <c r="M222" s="17" t="str">
        <f t="shared" si="7"/>
        <v>&gt;₹500</v>
      </c>
      <c r="N222" s="17">
        <f>Table1[[#This Row],[rating]]+(Table1[[#This Row],[rating_count]]/100)</f>
        <v>270.63</v>
      </c>
      <c r="O222" t="s">
        <v>3779</v>
      </c>
    </row>
    <row r="223" spans="1:15" x14ac:dyDescent="0.4">
      <c r="A223" t="s">
        <v>5529</v>
      </c>
      <c r="B223" t="s">
        <v>5530</v>
      </c>
      <c r="C223" t="s">
        <v>5531</v>
      </c>
      <c r="D223" t="str">
        <f t="shared" si="6"/>
        <v>Electronics</v>
      </c>
      <c r="E223">
        <v>225</v>
      </c>
      <c r="F223">
        <v>250</v>
      </c>
      <c r="G223" s="1">
        <v>0.1</v>
      </c>
      <c r="H223" s="5">
        <v>4.4000000000000004</v>
      </c>
      <c r="I223" s="4">
        <v>26556</v>
      </c>
      <c r="J223" s="10">
        <f>(Table1[[#This Row],[actual_price]]-Table1[[#This Row],[discounted_price]])/Table1[[#This Row],[actual_price]]</f>
        <v>0.1</v>
      </c>
      <c r="K223" s="10" t="str">
        <f>IF(Table1[[#This Row],[Calculated Discount %]] &gt;=50%, "Yes", "No")</f>
        <v>No</v>
      </c>
      <c r="L223" s="17">
        <f>Table1[[#This Row],[actual_price]]*Table1[[#This Row],[rating_count]]</f>
        <v>6639000</v>
      </c>
      <c r="M223" s="17" t="str">
        <f t="shared" si="7"/>
        <v>₹200–₹500</v>
      </c>
      <c r="N223" s="17">
        <f>Table1[[#This Row],[rating]]+(Table1[[#This Row],[rating_count]]/100)</f>
        <v>269.95999999999998</v>
      </c>
      <c r="O223" t="s">
        <v>5533</v>
      </c>
    </row>
    <row r="224" spans="1:15" x14ac:dyDescent="0.4">
      <c r="A224" t="s">
        <v>9488</v>
      </c>
      <c r="B224" t="s">
        <v>9489</v>
      </c>
      <c r="C224" t="s">
        <v>8710</v>
      </c>
      <c r="D224" t="str">
        <f t="shared" si="6"/>
        <v>Home&amp;Kitchen</v>
      </c>
      <c r="E224" s="2">
        <v>3699</v>
      </c>
      <c r="F224" s="2">
        <v>4295</v>
      </c>
      <c r="G224" s="1">
        <v>0.14000000000000001</v>
      </c>
      <c r="H224" s="5">
        <v>4.0999999999999996</v>
      </c>
      <c r="I224" s="4">
        <v>26543</v>
      </c>
      <c r="J224" s="10">
        <f>(Table1[[#This Row],[actual_price]]-Table1[[#This Row],[discounted_price]])/Table1[[#This Row],[actual_price]]</f>
        <v>0.13876600698486613</v>
      </c>
      <c r="K224" s="10" t="str">
        <f>IF(Table1[[#This Row],[Calculated Discount %]] &gt;=50%, "Yes", "No")</f>
        <v>No</v>
      </c>
      <c r="L224" s="17">
        <f>Table1[[#This Row],[actual_price]]*Table1[[#This Row],[rating_count]]</f>
        <v>114002185</v>
      </c>
      <c r="M224" s="17" t="str">
        <f t="shared" si="7"/>
        <v>&gt;₹500</v>
      </c>
      <c r="N224" s="17">
        <f>Table1[[#This Row],[rating]]+(Table1[[#This Row],[rating_count]]/100)</f>
        <v>269.53000000000003</v>
      </c>
      <c r="O224" t="s">
        <v>9491</v>
      </c>
    </row>
    <row r="225" spans="1:15" x14ac:dyDescent="0.4">
      <c r="A225" t="s">
        <v>6875</v>
      </c>
      <c r="B225" t="s">
        <v>6876</v>
      </c>
      <c r="C225" t="s">
        <v>4876</v>
      </c>
      <c r="D225" t="str">
        <f t="shared" si="6"/>
        <v>Computers&amp;Accessories</v>
      </c>
      <c r="E225">
        <v>599</v>
      </c>
      <c r="F225">
        <v>599</v>
      </c>
      <c r="G225" s="1">
        <v>0</v>
      </c>
      <c r="H225" s="5">
        <v>4</v>
      </c>
      <c r="I225" s="4">
        <v>26423</v>
      </c>
      <c r="J225" s="10">
        <f>(Table1[[#This Row],[actual_price]]-Table1[[#This Row],[discounted_price]])/Table1[[#This Row],[actual_price]]</f>
        <v>0</v>
      </c>
      <c r="K225" s="10" t="str">
        <f>IF(Table1[[#This Row],[Calculated Discount %]] &gt;=50%, "Yes", "No")</f>
        <v>No</v>
      </c>
      <c r="L225" s="17">
        <f>Table1[[#This Row],[actual_price]]*Table1[[#This Row],[rating_count]]</f>
        <v>15827377</v>
      </c>
      <c r="M225" s="17" t="str">
        <f t="shared" si="7"/>
        <v>&gt;₹500</v>
      </c>
      <c r="N225" s="17">
        <f>Table1[[#This Row],[rating]]+(Table1[[#This Row],[rating_count]]/100)</f>
        <v>268.23</v>
      </c>
      <c r="O225" t="s">
        <v>6878</v>
      </c>
    </row>
    <row r="226" spans="1:15" x14ac:dyDescent="0.4">
      <c r="A226" t="s">
        <v>6398</v>
      </c>
      <c r="B226" t="s">
        <v>6399</v>
      </c>
      <c r="C226" t="s">
        <v>6400</v>
      </c>
      <c r="D226" t="str">
        <f t="shared" si="6"/>
        <v>Computers&amp;Accessories</v>
      </c>
      <c r="E226" s="2">
        <v>1792</v>
      </c>
      <c r="F226" s="2">
        <v>3500</v>
      </c>
      <c r="G226" s="1">
        <v>0.49</v>
      </c>
      <c r="H226" s="5">
        <v>4.5</v>
      </c>
      <c r="I226" s="4">
        <v>26194</v>
      </c>
      <c r="J226" s="10">
        <f>(Table1[[#This Row],[actual_price]]-Table1[[#This Row],[discounted_price]])/Table1[[#This Row],[actual_price]]</f>
        <v>0.48799999999999999</v>
      </c>
      <c r="K226" s="10" t="str">
        <f>IF(Table1[[#This Row],[Calculated Discount %]] &gt;=50%, "Yes", "No")</f>
        <v>No</v>
      </c>
      <c r="L226" s="17">
        <f>Table1[[#This Row],[actual_price]]*Table1[[#This Row],[rating_count]]</f>
        <v>91679000</v>
      </c>
      <c r="M226" s="17" t="str">
        <f t="shared" si="7"/>
        <v>&gt;₹500</v>
      </c>
      <c r="N226" s="17">
        <f>Table1[[#This Row],[rating]]+(Table1[[#This Row],[rating_count]]/100)</f>
        <v>266.44</v>
      </c>
      <c r="O226" t="s">
        <v>6402</v>
      </c>
    </row>
    <row r="227" spans="1:15" x14ac:dyDescent="0.4">
      <c r="A227" t="s">
        <v>9150</v>
      </c>
      <c r="B227" t="s">
        <v>9151</v>
      </c>
      <c r="C227" t="s">
        <v>8938</v>
      </c>
      <c r="D227" t="str">
        <f t="shared" si="6"/>
        <v>Home&amp;Kitchen</v>
      </c>
      <c r="E227" s="2">
        <v>2699</v>
      </c>
      <c r="F227" s="2">
        <v>5000</v>
      </c>
      <c r="G227" s="1">
        <v>0.46</v>
      </c>
      <c r="H227" s="5">
        <v>4</v>
      </c>
      <c r="I227" s="4">
        <v>26164</v>
      </c>
      <c r="J227" s="10">
        <f>(Table1[[#This Row],[actual_price]]-Table1[[#This Row],[discounted_price]])/Table1[[#This Row],[actual_price]]</f>
        <v>0.4602</v>
      </c>
      <c r="K227" s="10" t="str">
        <f>IF(Table1[[#This Row],[Calculated Discount %]] &gt;=50%, "Yes", "No")</f>
        <v>No</v>
      </c>
      <c r="L227" s="17">
        <f>Table1[[#This Row],[actual_price]]*Table1[[#This Row],[rating_count]]</f>
        <v>130820000</v>
      </c>
      <c r="M227" s="17" t="str">
        <f t="shared" si="7"/>
        <v>&gt;₹500</v>
      </c>
      <c r="N227" s="17">
        <f>Table1[[#This Row],[rating]]+(Table1[[#This Row],[rating_count]]/100)</f>
        <v>265.64</v>
      </c>
      <c r="O227" t="s">
        <v>9153</v>
      </c>
    </row>
    <row r="228" spans="1:15" x14ac:dyDescent="0.4">
      <c r="A228" t="s">
        <v>8071</v>
      </c>
      <c r="B228" t="s">
        <v>8072</v>
      </c>
      <c r="C228" t="s">
        <v>5531</v>
      </c>
      <c r="D228" t="str">
        <f t="shared" si="6"/>
        <v>Electronics</v>
      </c>
      <c r="E228" s="2">
        <v>1500</v>
      </c>
      <c r="F228" s="2">
        <v>1500</v>
      </c>
      <c r="G228" s="1">
        <v>0</v>
      </c>
      <c r="H228" s="5">
        <v>4.4000000000000004</v>
      </c>
      <c r="I228" s="4">
        <v>25996</v>
      </c>
      <c r="J228" s="10">
        <f>(Table1[[#This Row],[actual_price]]-Table1[[#This Row],[discounted_price]])/Table1[[#This Row],[actual_price]]</f>
        <v>0</v>
      </c>
      <c r="K228" s="10" t="str">
        <f>IF(Table1[[#This Row],[Calculated Discount %]] &gt;=50%, "Yes", "No")</f>
        <v>No</v>
      </c>
      <c r="L228" s="17">
        <f>Table1[[#This Row],[actual_price]]*Table1[[#This Row],[rating_count]]</f>
        <v>38994000</v>
      </c>
      <c r="M228" s="17" t="str">
        <f t="shared" si="7"/>
        <v>&gt;₹500</v>
      </c>
      <c r="N228" s="17">
        <f>Table1[[#This Row],[rating]]+(Table1[[#This Row],[rating_count]]/100)</f>
        <v>264.35999999999996</v>
      </c>
      <c r="O228" t="s">
        <v>8074</v>
      </c>
    </row>
    <row r="229" spans="1:15" x14ac:dyDescent="0.4">
      <c r="A229" t="s">
        <v>5540</v>
      </c>
      <c r="B229" t="s">
        <v>5541</v>
      </c>
      <c r="C229" t="s">
        <v>4876</v>
      </c>
      <c r="D229" t="str">
        <f t="shared" si="6"/>
        <v>Computers&amp;Accessories</v>
      </c>
      <c r="E229">
        <v>656</v>
      </c>
      <c r="F229" s="2">
        <v>1499</v>
      </c>
      <c r="G229" s="1">
        <v>0.56000000000000005</v>
      </c>
      <c r="H229" s="5">
        <v>4.3</v>
      </c>
      <c r="I229" s="4">
        <v>25903</v>
      </c>
      <c r="J229" s="10">
        <f>(Table1[[#This Row],[actual_price]]-Table1[[#This Row],[discounted_price]])/Table1[[#This Row],[actual_price]]</f>
        <v>0.56237491661107408</v>
      </c>
      <c r="K229" s="10" t="str">
        <f>IF(Table1[[#This Row],[Calculated Discount %]] &gt;=50%, "Yes", "No")</f>
        <v>Yes</v>
      </c>
      <c r="L229" s="17">
        <f>Table1[[#This Row],[actual_price]]*Table1[[#This Row],[rating_count]]</f>
        <v>38828597</v>
      </c>
      <c r="M229" s="17" t="str">
        <f t="shared" si="7"/>
        <v>&gt;₹500</v>
      </c>
      <c r="N229" s="17">
        <f>Table1[[#This Row],[rating]]+(Table1[[#This Row],[rating_count]]/100)</f>
        <v>263.33</v>
      </c>
      <c r="O229" t="s">
        <v>5543</v>
      </c>
    </row>
    <row r="230" spans="1:15" x14ac:dyDescent="0.4">
      <c r="A230" t="s">
        <v>6545</v>
      </c>
      <c r="B230" t="s">
        <v>6546</v>
      </c>
      <c r="C230" t="s">
        <v>4845</v>
      </c>
      <c r="D230" t="str">
        <f t="shared" si="6"/>
        <v>Computers&amp;Accessories</v>
      </c>
      <c r="E230">
        <v>289</v>
      </c>
      <c r="F230">
        <v>590</v>
      </c>
      <c r="G230" s="1">
        <v>0.51</v>
      </c>
      <c r="H230" s="5">
        <v>4.4000000000000004</v>
      </c>
      <c r="I230" s="4">
        <v>25886</v>
      </c>
      <c r="J230" s="10">
        <f>(Table1[[#This Row],[actual_price]]-Table1[[#This Row],[discounted_price]])/Table1[[#This Row],[actual_price]]</f>
        <v>0.51016949152542368</v>
      </c>
      <c r="K230" s="10" t="str">
        <f>IF(Table1[[#This Row],[Calculated Discount %]] &gt;=50%, "Yes", "No")</f>
        <v>Yes</v>
      </c>
      <c r="L230" s="17">
        <f>Table1[[#This Row],[actual_price]]*Table1[[#This Row],[rating_count]]</f>
        <v>15272740</v>
      </c>
      <c r="M230" s="17" t="str">
        <f t="shared" si="7"/>
        <v>₹200–₹500</v>
      </c>
      <c r="N230" s="17">
        <f>Table1[[#This Row],[rating]]+(Table1[[#This Row],[rating_count]]/100)</f>
        <v>263.26</v>
      </c>
      <c r="O230" t="s">
        <v>6548</v>
      </c>
    </row>
    <row r="231" spans="1:15" x14ac:dyDescent="0.4">
      <c r="A231" t="s">
        <v>6440</v>
      </c>
      <c r="B231" t="s">
        <v>6441</v>
      </c>
      <c r="C231" t="s">
        <v>3066</v>
      </c>
      <c r="D231" t="str">
        <f t="shared" si="6"/>
        <v>Electronics</v>
      </c>
      <c r="E231" s="2">
        <v>1199</v>
      </c>
      <c r="F231" s="2">
        <v>7999</v>
      </c>
      <c r="G231" s="1">
        <v>0.85</v>
      </c>
      <c r="H231" s="5">
        <v>3.6</v>
      </c>
      <c r="I231" s="4">
        <v>25910</v>
      </c>
      <c r="J231" s="10">
        <f>(Table1[[#This Row],[actual_price]]-Table1[[#This Row],[discounted_price]])/Table1[[#This Row],[actual_price]]</f>
        <v>0.85010626328291039</v>
      </c>
      <c r="K231" s="10" t="str">
        <f>IF(Table1[[#This Row],[Calculated Discount %]] &gt;=50%, "Yes", "No")</f>
        <v>Yes</v>
      </c>
      <c r="L231" s="17">
        <f>Table1[[#This Row],[actual_price]]*Table1[[#This Row],[rating_count]]</f>
        <v>207254090</v>
      </c>
      <c r="M231" s="17" t="str">
        <f t="shared" si="7"/>
        <v>&gt;₹500</v>
      </c>
      <c r="N231" s="17">
        <f>Table1[[#This Row],[rating]]+(Table1[[#This Row],[rating_count]]/100)</f>
        <v>262.70000000000005</v>
      </c>
      <c r="O231" t="s">
        <v>6443</v>
      </c>
    </row>
    <row r="232" spans="1:15" x14ac:dyDescent="0.4">
      <c r="A232" t="s">
        <v>3368</v>
      </c>
      <c r="B232" t="s">
        <v>3369</v>
      </c>
      <c r="C232" t="s">
        <v>2990</v>
      </c>
      <c r="D232" t="str">
        <f t="shared" si="6"/>
        <v>Electronics</v>
      </c>
      <c r="E232" s="2">
        <v>19999</v>
      </c>
      <c r="F232" s="2">
        <v>24999</v>
      </c>
      <c r="G232" s="1">
        <v>0.2</v>
      </c>
      <c r="H232" s="5">
        <v>3.9</v>
      </c>
      <c r="I232" s="4">
        <v>25824</v>
      </c>
      <c r="J232" s="10">
        <f>(Table1[[#This Row],[actual_price]]-Table1[[#This Row],[discounted_price]])/Table1[[#This Row],[actual_price]]</f>
        <v>0.20000800032001281</v>
      </c>
      <c r="K232" s="10" t="str">
        <f>IF(Table1[[#This Row],[Calculated Discount %]] &gt;=50%, "Yes", "No")</f>
        <v>No</v>
      </c>
      <c r="L232" s="17">
        <f>Table1[[#This Row],[actual_price]]*Table1[[#This Row],[rating_count]]</f>
        <v>645574176</v>
      </c>
      <c r="M232" s="17" t="str">
        <f t="shared" si="7"/>
        <v>&gt;₹500</v>
      </c>
      <c r="N232" s="17">
        <f>Table1[[#This Row],[rating]]+(Table1[[#This Row],[rating_count]]/100)</f>
        <v>262.14</v>
      </c>
      <c r="O232" t="s">
        <v>3371</v>
      </c>
    </row>
    <row r="233" spans="1:15" x14ac:dyDescent="0.4">
      <c r="A233" t="s">
        <v>3658</v>
      </c>
      <c r="B233" t="s">
        <v>3659</v>
      </c>
      <c r="C233" t="s">
        <v>2990</v>
      </c>
      <c r="D233" t="str">
        <f t="shared" si="6"/>
        <v>Electronics</v>
      </c>
      <c r="E233" s="2">
        <v>20999</v>
      </c>
      <c r="F233" s="2">
        <v>26999</v>
      </c>
      <c r="G233" s="1">
        <v>0.22</v>
      </c>
      <c r="H233" s="5">
        <v>3.9</v>
      </c>
      <c r="I233" s="4">
        <v>25824</v>
      </c>
      <c r="J233" s="10">
        <f>(Table1[[#This Row],[actual_price]]-Table1[[#This Row],[discounted_price]])/Table1[[#This Row],[actual_price]]</f>
        <v>0.22223045297973998</v>
      </c>
      <c r="K233" s="10" t="str">
        <f>IF(Table1[[#This Row],[Calculated Discount %]] &gt;=50%, "Yes", "No")</f>
        <v>No</v>
      </c>
      <c r="L233" s="17">
        <f>Table1[[#This Row],[actual_price]]*Table1[[#This Row],[rating_count]]</f>
        <v>697222176</v>
      </c>
      <c r="M233" s="17" t="str">
        <f t="shared" si="7"/>
        <v>&gt;₹500</v>
      </c>
      <c r="N233" s="17">
        <f>Table1[[#This Row],[rating]]+(Table1[[#This Row],[rating_count]]/100)</f>
        <v>262.14</v>
      </c>
      <c r="O233" t="s">
        <v>3371</v>
      </c>
    </row>
    <row r="234" spans="1:15" x14ac:dyDescent="0.4">
      <c r="A234" t="s">
        <v>3711</v>
      </c>
      <c r="B234" t="s">
        <v>3712</v>
      </c>
      <c r="C234" t="s">
        <v>2990</v>
      </c>
      <c r="D234" t="str">
        <f t="shared" si="6"/>
        <v>Electronics</v>
      </c>
      <c r="E234" s="2">
        <v>22999</v>
      </c>
      <c r="F234" s="2">
        <v>28999</v>
      </c>
      <c r="G234" s="1">
        <v>0.21</v>
      </c>
      <c r="H234" s="5">
        <v>3.9</v>
      </c>
      <c r="I234" s="4">
        <v>25824</v>
      </c>
      <c r="J234" s="10">
        <f>(Table1[[#This Row],[actual_price]]-Table1[[#This Row],[discounted_price]])/Table1[[#This Row],[actual_price]]</f>
        <v>0.20690368633401152</v>
      </c>
      <c r="K234" s="10" t="str">
        <f>IF(Table1[[#This Row],[Calculated Discount %]] &gt;=50%, "Yes", "No")</f>
        <v>No</v>
      </c>
      <c r="L234" s="17">
        <f>Table1[[#This Row],[actual_price]]*Table1[[#This Row],[rating_count]]</f>
        <v>748870176</v>
      </c>
      <c r="M234" s="17" t="str">
        <f t="shared" si="7"/>
        <v>&gt;₹500</v>
      </c>
      <c r="N234" s="17">
        <f>Table1[[#This Row],[rating]]+(Table1[[#This Row],[rating_count]]/100)</f>
        <v>262.14</v>
      </c>
      <c r="O234" t="s">
        <v>3371</v>
      </c>
    </row>
    <row r="235" spans="1:15" x14ac:dyDescent="0.4">
      <c r="A235" t="s">
        <v>6251</v>
      </c>
      <c r="B235" t="s">
        <v>6252</v>
      </c>
      <c r="C235" t="s">
        <v>5102</v>
      </c>
      <c r="D235" t="str">
        <f t="shared" si="6"/>
        <v>Computers&amp;Accessories</v>
      </c>
      <c r="E235" s="2">
        <v>1295</v>
      </c>
      <c r="F235" s="2">
        <v>1795</v>
      </c>
      <c r="G235" s="1">
        <v>0.28000000000000003</v>
      </c>
      <c r="H235" s="5">
        <v>4.0999999999999996</v>
      </c>
      <c r="I235" s="4">
        <v>25771</v>
      </c>
      <c r="J235" s="10">
        <f>(Table1[[#This Row],[actual_price]]-Table1[[#This Row],[discounted_price]])/Table1[[#This Row],[actual_price]]</f>
        <v>0.2785515320334262</v>
      </c>
      <c r="K235" s="10" t="str">
        <f>IF(Table1[[#This Row],[Calculated Discount %]] &gt;=50%, "Yes", "No")</f>
        <v>No</v>
      </c>
      <c r="L235" s="17">
        <f>Table1[[#This Row],[actual_price]]*Table1[[#This Row],[rating_count]]</f>
        <v>46258945</v>
      </c>
      <c r="M235" s="17" t="str">
        <f t="shared" si="7"/>
        <v>&gt;₹500</v>
      </c>
      <c r="N235" s="17">
        <f>Table1[[#This Row],[rating]]+(Table1[[#This Row],[rating_count]]/100)</f>
        <v>261.81</v>
      </c>
      <c r="O235" t="s">
        <v>6254</v>
      </c>
    </row>
    <row r="236" spans="1:15" x14ac:dyDescent="0.4">
      <c r="A236" t="s">
        <v>6658</v>
      </c>
      <c r="B236" t="s">
        <v>6659</v>
      </c>
      <c r="C236" t="s">
        <v>6660</v>
      </c>
      <c r="D236" t="str">
        <f t="shared" si="6"/>
        <v>Computers&amp;Accessories</v>
      </c>
      <c r="E236">
        <v>149</v>
      </c>
      <c r="F236">
        <v>499</v>
      </c>
      <c r="G236" s="1">
        <v>0.7</v>
      </c>
      <c r="H236" s="5">
        <v>4.0999999999999996</v>
      </c>
      <c r="I236" s="4">
        <v>25607</v>
      </c>
      <c r="J236" s="10">
        <f>(Table1[[#This Row],[actual_price]]-Table1[[#This Row],[discounted_price]])/Table1[[#This Row],[actual_price]]</f>
        <v>0.70140280561122248</v>
      </c>
      <c r="K236" s="10" t="str">
        <f>IF(Table1[[#This Row],[Calculated Discount %]] &gt;=50%, "Yes", "No")</f>
        <v>Yes</v>
      </c>
      <c r="L236" s="17">
        <f>Table1[[#This Row],[actual_price]]*Table1[[#This Row],[rating_count]]</f>
        <v>12777893</v>
      </c>
      <c r="M236" s="17" t="str">
        <f t="shared" si="7"/>
        <v>&lt;₹200</v>
      </c>
      <c r="N236" s="17">
        <f>Table1[[#This Row],[rating]]+(Table1[[#This Row],[rating_count]]/100)</f>
        <v>260.17</v>
      </c>
      <c r="O236" t="s">
        <v>6662</v>
      </c>
    </row>
    <row r="237" spans="1:15" x14ac:dyDescent="0.4">
      <c r="A237" t="s">
        <v>6005</v>
      </c>
      <c r="B237" t="s">
        <v>6006</v>
      </c>
      <c r="C237" t="s">
        <v>6007</v>
      </c>
      <c r="D237" t="str">
        <f t="shared" si="6"/>
        <v>Computers&amp;Accessories</v>
      </c>
      <c r="E237" s="2">
        <v>1699</v>
      </c>
      <c r="F237" s="2">
        <v>3999</v>
      </c>
      <c r="G237" s="1">
        <v>0.57999999999999996</v>
      </c>
      <c r="H237" s="5">
        <v>4.2</v>
      </c>
      <c r="I237" s="4">
        <v>25488</v>
      </c>
      <c r="J237" s="10">
        <f>(Table1[[#This Row],[actual_price]]-Table1[[#This Row],[discounted_price]])/Table1[[#This Row],[actual_price]]</f>
        <v>0.57514378594648663</v>
      </c>
      <c r="K237" s="10" t="str">
        <f>IF(Table1[[#This Row],[Calculated Discount %]] &gt;=50%, "Yes", "No")</f>
        <v>Yes</v>
      </c>
      <c r="L237" s="17">
        <f>Table1[[#This Row],[actual_price]]*Table1[[#This Row],[rating_count]]</f>
        <v>101926512</v>
      </c>
      <c r="M237" s="17" t="str">
        <f t="shared" si="7"/>
        <v>&gt;₹500</v>
      </c>
      <c r="N237" s="17">
        <f>Table1[[#This Row],[rating]]+(Table1[[#This Row],[rating_count]]/100)</f>
        <v>259.08</v>
      </c>
      <c r="O237" t="s">
        <v>6009</v>
      </c>
    </row>
    <row r="238" spans="1:15" x14ac:dyDescent="0.4">
      <c r="A238" t="s">
        <v>9018</v>
      </c>
      <c r="B238" t="s">
        <v>9019</v>
      </c>
      <c r="C238" t="s">
        <v>8710</v>
      </c>
      <c r="D238" t="str">
        <f t="shared" si="6"/>
        <v>Home&amp;Kitchen</v>
      </c>
      <c r="E238" s="2">
        <v>3499</v>
      </c>
      <c r="F238" s="2">
        <v>5795</v>
      </c>
      <c r="G238" s="1">
        <v>0.4</v>
      </c>
      <c r="H238" s="5">
        <v>3.9</v>
      </c>
      <c r="I238" s="4">
        <v>25340</v>
      </c>
      <c r="J238" s="10">
        <f>(Table1[[#This Row],[actual_price]]-Table1[[#This Row],[discounted_price]])/Table1[[#This Row],[actual_price]]</f>
        <v>0.39620362381363244</v>
      </c>
      <c r="K238" s="10" t="str">
        <f>IF(Table1[[#This Row],[Calculated Discount %]] &gt;=50%, "Yes", "No")</f>
        <v>No</v>
      </c>
      <c r="L238" s="17">
        <f>Table1[[#This Row],[actual_price]]*Table1[[#This Row],[rating_count]]</f>
        <v>146845300</v>
      </c>
      <c r="M238" s="17" t="str">
        <f t="shared" si="7"/>
        <v>&gt;₹500</v>
      </c>
      <c r="N238" s="17">
        <f>Table1[[#This Row],[rating]]+(Table1[[#This Row],[rating_count]]/100)</f>
        <v>257.3</v>
      </c>
      <c r="O238" t="s">
        <v>9021</v>
      </c>
    </row>
    <row r="239" spans="1:15" x14ac:dyDescent="0.4">
      <c r="A239" t="s">
        <v>8529</v>
      </c>
      <c r="B239" t="s">
        <v>8530</v>
      </c>
      <c r="C239" t="s">
        <v>6189</v>
      </c>
      <c r="D239" t="str">
        <f t="shared" si="6"/>
        <v>Electronics</v>
      </c>
      <c r="E239" s="2">
        <v>1499</v>
      </c>
      <c r="F239" s="2">
        <v>2999</v>
      </c>
      <c r="G239" s="1">
        <v>0.5</v>
      </c>
      <c r="H239" s="5">
        <v>4.0999999999999996</v>
      </c>
      <c r="I239" s="4">
        <v>25262</v>
      </c>
      <c r="J239" s="10">
        <f>(Table1[[#This Row],[actual_price]]-Table1[[#This Row],[discounted_price]])/Table1[[#This Row],[actual_price]]</f>
        <v>0.50016672224074687</v>
      </c>
      <c r="K239" s="10" t="str">
        <f>IF(Table1[[#This Row],[Calculated Discount %]] &gt;=50%, "Yes", "No")</f>
        <v>Yes</v>
      </c>
      <c r="L239" s="17">
        <f>Table1[[#This Row],[actual_price]]*Table1[[#This Row],[rating_count]]</f>
        <v>75760738</v>
      </c>
      <c r="M239" s="17" t="str">
        <f t="shared" si="7"/>
        <v>&gt;₹500</v>
      </c>
      <c r="N239" s="17">
        <f>Table1[[#This Row],[rating]]+(Table1[[#This Row],[rating_count]]/100)</f>
        <v>256.72000000000003</v>
      </c>
      <c r="O239" t="s">
        <v>8532</v>
      </c>
    </row>
    <row r="240" spans="1:15" x14ac:dyDescent="0.4">
      <c r="A240" t="s">
        <v>2044</v>
      </c>
      <c r="B240" t="s">
        <v>2045</v>
      </c>
      <c r="C240" t="s">
        <v>2046</v>
      </c>
      <c r="D240" t="str">
        <f t="shared" si="6"/>
        <v>Computers&amp;Accessories</v>
      </c>
      <c r="E240">
        <v>499</v>
      </c>
      <c r="F240" s="2">
        <v>1100</v>
      </c>
      <c r="G240" s="1">
        <v>0.55000000000000004</v>
      </c>
      <c r="H240" s="5">
        <v>4.4000000000000004</v>
      </c>
      <c r="I240" s="4">
        <v>25177</v>
      </c>
      <c r="J240" s="10">
        <f>(Table1[[#This Row],[actual_price]]-Table1[[#This Row],[discounted_price]])/Table1[[#This Row],[actual_price]]</f>
        <v>0.54636363636363638</v>
      </c>
      <c r="K240" s="10" t="str">
        <f>IF(Table1[[#This Row],[Calculated Discount %]] &gt;=50%, "Yes", "No")</f>
        <v>Yes</v>
      </c>
      <c r="L240" s="17">
        <f>Table1[[#This Row],[actual_price]]*Table1[[#This Row],[rating_count]]</f>
        <v>27694700</v>
      </c>
      <c r="M240" s="17" t="str">
        <f t="shared" si="7"/>
        <v>₹200–₹500</v>
      </c>
      <c r="N240" s="17">
        <f>Table1[[#This Row],[rating]]+(Table1[[#This Row],[rating_count]]/100)</f>
        <v>256.17</v>
      </c>
      <c r="O240" t="s">
        <v>2048</v>
      </c>
    </row>
    <row r="241" spans="1:15" x14ac:dyDescent="0.4">
      <c r="A241" t="s">
        <v>6814</v>
      </c>
      <c r="B241" t="s">
        <v>6815</v>
      </c>
      <c r="C241" t="s">
        <v>5122</v>
      </c>
      <c r="D241" t="str">
        <f t="shared" si="6"/>
        <v>Computers&amp;Accessories</v>
      </c>
      <c r="E241" s="2">
        <v>4449</v>
      </c>
      <c r="F241" s="2">
        <v>5734</v>
      </c>
      <c r="G241" s="1">
        <v>0.22</v>
      </c>
      <c r="H241" s="5">
        <v>4.4000000000000004</v>
      </c>
      <c r="I241" s="4">
        <v>25006</v>
      </c>
      <c r="J241" s="10">
        <f>(Table1[[#This Row],[actual_price]]-Table1[[#This Row],[discounted_price]])/Table1[[#This Row],[actual_price]]</f>
        <v>0.22410184862225321</v>
      </c>
      <c r="K241" s="10" t="str">
        <f>IF(Table1[[#This Row],[Calculated Discount %]] &gt;=50%, "Yes", "No")</f>
        <v>No</v>
      </c>
      <c r="L241" s="17">
        <f>Table1[[#This Row],[actual_price]]*Table1[[#This Row],[rating_count]]</f>
        <v>143384404</v>
      </c>
      <c r="M241" s="17" t="str">
        <f t="shared" si="7"/>
        <v>&gt;₹500</v>
      </c>
      <c r="N241" s="17">
        <f>Table1[[#This Row],[rating]]+(Table1[[#This Row],[rating_count]]/100)</f>
        <v>254.46</v>
      </c>
      <c r="O241" t="s">
        <v>6817</v>
      </c>
    </row>
    <row r="242" spans="1:15" x14ac:dyDescent="0.4">
      <c r="A242" t="s">
        <v>66</v>
      </c>
      <c r="B242" t="s">
        <v>67</v>
      </c>
      <c r="C242" t="s">
        <v>18</v>
      </c>
      <c r="D242" t="str">
        <f t="shared" si="6"/>
        <v>Computers&amp;Accessories</v>
      </c>
      <c r="E242">
        <v>149</v>
      </c>
      <c r="F242" s="2">
        <v>1000</v>
      </c>
      <c r="G242" s="1">
        <v>0.85</v>
      </c>
      <c r="H242" s="5">
        <v>3.9</v>
      </c>
      <c r="I242" s="4">
        <v>24871</v>
      </c>
      <c r="J242" s="10">
        <f>(Table1[[#This Row],[actual_price]]-Table1[[#This Row],[discounted_price]])/Table1[[#This Row],[actual_price]]</f>
        <v>0.85099999999999998</v>
      </c>
      <c r="K242" s="10" t="str">
        <f>IF(Table1[[#This Row],[Calculated Discount %]] &gt;=50%, "Yes", "No")</f>
        <v>Yes</v>
      </c>
      <c r="L242" s="17">
        <f>Table1[[#This Row],[actual_price]]*Table1[[#This Row],[rating_count]]</f>
        <v>24871000</v>
      </c>
      <c r="M242" s="17" t="str">
        <f t="shared" si="7"/>
        <v>&lt;₹200</v>
      </c>
      <c r="N242" s="17">
        <f>Table1[[#This Row],[rating]]+(Table1[[#This Row],[rating_count]]/100)</f>
        <v>252.61</v>
      </c>
      <c r="O242" t="s">
        <v>69</v>
      </c>
    </row>
    <row r="243" spans="1:15" x14ac:dyDescent="0.4">
      <c r="A243" t="s">
        <v>350</v>
      </c>
      <c r="B243" t="s">
        <v>351</v>
      </c>
      <c r="C243" t="s">
        <v>18</v>
      </c>
      <c r="D243" t="str">
        <f t="shared" si="6"/>
        <v>Computers&amp;Accessories</v>
      </c>
      <c r="E243">
        <v>99</v>
      </c>
      <c r="F243">
        <v>666.66</v>
      </c>
      <c r="G243" s="1">
        <v>0.85</v>
      </c>
      <c r="H243" s="5">
        <v>3.9</v>
      </c>
      <c r="I243" s="4">
        <v>24871</v>
      </c>
      <c r="J243" s="10">
        <f>(Table1[[#This Row],[actual_price]]-Table1[[#This Row],[discounted_price]])/Table1[[#This Row],[actual_price]]</f>
        <v>0.85149851498514983</v>
      </c>
      <c r="K243" s="10" t="str">
        <f>IF(Table1[[#This Row],[Calculated Discount %]] &gt;=50%, "Yes", "No")</f>
        <v>Yes</v>
      </c>
      <c r="L243" s="17">
        <f>Table1[[#This Row],[actual_price]]*Table1[[#This Row],[rating_count]]</f>
        <v>16580500.859999999</v>
      </c>
      <c r="M243" s="17" t="str">
        <f t="shared" si="7"/>
        <v>&lt;₹200</v>
      </c>
      <c r="N243" s="17">
        <f>Table1[[#This Row],[rating]]+(Table1[[#This Row],[rating_count]]/100)</f>
        <v>252.61</v>
      </c>
      <c r="O243" t="s">
        <v>69</v>
      </c>
    </row>
    <row r="244" spans="1:15" x14ac:dyDescent="0.4">
      <c r="A244" t="s">
        <v>995</v>
      </c>
      <c r="B244" t="s">
        <v>996</v>
      </c>
      <c r="C244" t="s">
        <v>18</v>
      </c>
      <c r="D244" t="str">
        <f t="shared" si="6"/>
        <v>Computers&amp;Accessories</v>
      </c>
      <c r="E244">
        <v>99</v>
      </c>
      <c r="F244">
        <v>800</v>
      </c>
      <c r="G244" s="1">
        <v>0.88</v>
      </c>
      <c r="H244" s="5">
        <v>3.9</v>
      </c>
      <c r="I244" s="4">
        <v>24871</v>
      </c>
      <c r="J244" s="10">
        <f>(Table1[[#This Row],[actual_price]]-Table1[[#This Row],[discounted_price]])/Table1[[#This Row],[actual_price]]</f>
        <v>0.87624999999999997</v>
      </c>
      <c r="K244" s="10" t="str">
        <f>IF(Table1[[#This Row],[Calculated Discount %]] &gt;=50%, "Yes", "No")</f>
        <v>Yes</v>
      </c>
      <c r="L244" s="17">
        <f>Table1[[#This Row],[actual_price]]*Table1[[#This Row],[rating_count]]</f>
        <v>19896800</v>
      </c>
      <c r="M244" s="17" t="str">
        <f t="shared" si="7"/>
        <v>&lt;₹200</v>
      </c>
      <c r="N244" s="17">
        <f>Table1[[#This Row],[rating]]+(Table1[[#This Row],[rating_count]]/100)</f>
        <v>252.61</v>
      </c>
      <c r="O244" t="s">
        <v>69</v>
      </c>
    </row>
    <row r="245" spans="1:15" x14ac:dyDescent="0.4">
      <c r="A245" t="s">
        <v>66</v>
      </c>
      <c r="B245" t="s">
        <v>67</v>
      </c>
      <c r="C245" t="s">
        <v>18</v>
      </c>
      <c r="D245" t="str">
        <f t="shared" si="6"/>
        <v>Computers&amp;Accessories</v>
      </c>
      <c r="E245">
        <v>149</v>
      </c>
      <c r="F245" s="2">
        <v>1000</v>
      </c>
      <c r="G245" s="1">
        <v>0.85</v>
      </c>
      <c r="H245" s="5">
        <v>3.9</v>
      </c>
      <c r="I245" s="4">
        <v>24870</v>
      </c>
      <c r="J245" s="10">
        <f>(Table1[[#This Row],[actual_price]]-Table1[[#This Row],[discounted_price]])/Table1[[#This Row],[actual_price]]</f>
        <v>0.85099999999999998</v>
      </c>
      <c r="K245" s="10" t="str">
        <f>IF(Table1[[#This Row],[Calculated Discount %]] &gt;=50%, "Yes", "No")</f>
        <v>Yes</v>
      </c>
      <c r="L245" s="17">
        <f>Table1[[#This Row],[actual_price]]*Table1[[#This Row],[rating_count]]</f>
        <v>24870000</v>
      </c>
      <c r="M245" s="17" t="str">
        <f t="shared" si="7"/>
        <v>&lt;₹200</v>
      </c>
      <c r="N245" s="17">
        <f>Table1[[#This Row],[rating]]+(Table1[[#This Row],[rating_count]]/100)</f>
        <v>252.6</v>
      </c>
      <c r="O245" t="s">
        <v>3486</v>
      </c>
    </row>
    <row r="246" spans="1:15" x14ac:dyDescent="0.4">
      <c r="A246" t="s">
        <v>350</v>
      </c>
      <c r="B246" t="s">
        <v>351</v>
      </c>
      <c r="C246" t="s">
        <v>18</v>
      </c>
      <c r="D246" t="str">
        <f t="shared" si="6"/>
        <v>Computers&amp;Accessories</v>
      </c>
      <c r="E246">
        <v>99</v>
      </c>
      <c r="F246">
        <v>666.66</v>
      </c>
      <c r="G246" s="1">
        <v>0.85</v>
      </c>
      <c r="H246" s="5">
        <v>3.9</v>
      </c>
      <c r="I246" s="4">
        <v>24870</v>
      </c>
      <c r="J246" s="10">
        <f>(Table1[[#This Row],[actual_price]]-Table1[[#This Row],[discounted_price]])/Table1[[#This Row],[actual_price]]</f>
        <v>0.85149851498514983</v>
      </c>
      <c r="K246" s="10" t="str">
        <f>IF(Table1[[#This Row],[Calculated Discount %]] &gt;=50%, "Yes", "No")</f>
        <v>Yes</v>
      </c>
      <c r="L246" s="17">
        <f>Table1[[#This Row],[actual_price]]*Table1[[#This Row],[rating_count]]</f>
        <v>16579834.199999999</v>
      </c>
      <c r="M246" s="17" t="str">
        <f t="shared" si="7"/>
        <v>&lt;₹200</v>
      </c>
      <c r="N246" s="17">
        <f>Table1[[#This Row],[rating]]+(Table1[[#This Row],[rating_count]]/100)</f>
        <v>252.6</v>
      </c>
      <c r="O246" t="s">
        <v>3486</v>
      </c>
    </row>
    <row r="247" spans="1:15" x14ac:dyDescent="0.4">
      <c r="A247" t="s">
        <v>66</v>
      </c>
      <c r="B247" t="s">
        <v>67</v>
      </c>
      <c r="C247" t="s">
        <v>18</v>
      </c>
      <c r="D247" t="str">
        <f t="shared" si="6"/>
        <v>Computers&amp;Accessories</v>
      </c>
      <c r="E247">
        <v>149</v>
      </c>
      <c r="F247" s="2">
        <v>1000</v>
      </c>
      <c r="G247" s="1">
        <v>0.85</v>
      </c>
      <c r="H247" s="5">
        <v>3.9</v>
      </c>
      <c r="I247" s="4">
        <v>24870</v>
      </c>
      <c r="J247" s="10">
        <f>(Table1[[#This Row],[actual_price]]-Table1[[#This Row],[discounted_price]])/Table1[[#This Row],[actual_price]]</f>
        <v>0.85099999999999998</v>
      </c>
      <c r="K247" s="10" t="str">
        <f>IF(Table1[[#This Row],[Calculated Discount %]] &gt;=50%, "Yes", "No")</f>
        <v>Yes</v>
      </c>
      <c r="L247" s="17">
        <f>Table1[[#This Row],[actual_price]]*Table1[[#This Row],[rating_count]]</f>
        <v>24870000</v>
      </c>
      <c r="M247" s="17" t="str">
        <f t="shared" si="7"/>
        <v>&lt;₹200</v>
      </c>
      <c r="N247" s="17">
        <f>Table1[[#This Row],[rating]]+(Table1[[#This Row],[rating_count]]/100)</f>
        <v>252.6</v>
      </c>
      <c r="O247" t="s">
        <v>69</v>
      </c>
    </row>
    <row r="248" spans="1:15" x14ac:dyDescent="0.4">
      <c r="A248" t="s">
        <v>4899</v>
      </c>
      <c r="B248" t="s">
        <v>4900</v>
      </c>
      <c r="C248" t="s">
        <v>4901</v>
      </c>
      <c r="D248" t="str">
        <f t="shared" si="6"/>
        <v>Computers&amp;Accessories</v>
      </c>
      <c r="E248">
        <v>349</v>
      </c>
      <c r="F248" s="2">
        <v>1499</v>
      </c>
      <c r="G248" s="1">
        <v>0.77</v>
      </c>
      <c r="H248" s="5">
        <v>4.3</v>
      </c>
      <c r="I248" s="4">
        <v>24791</v>
      </c>
      <c r="J248" s="10">
        <f>(Table1[[#This Row],[actual_price]]-Table1[[#This Row],[discounted_price]])/Table1[[#This Row],[actual_price]]</f>
        <v>0.76717811874583053</v>
      </c>
      <c r="K248" s="10" t="str">
        <f>IF(Table1[[#This Row],[Calculated Discount %]] &gt;=50%, "Yes", "No")</f>
        <v>Yes</v>
      </c>
      <c r="L248" s="17">
        <f>Table1[[#This Row],[actual_price]]*Table1[[#This Row],[rating_count]]</f>
        <v>37161709</v>
      </c>
      <c r="M248" s="17" t="str">
        <f t="shared" si="7"/>
        <v>₹200–₹500</v>
      </c>
      <c r="N248" s="17">
        <f>Table1[[#This Row],[rating]]+(Table1[[#This Row],[rating_count]]/100)</f>
        <v>252.21</v>
      </c>
      <c r="O248" t="s">
        <v>4903</v>
      </c>
    </row>
    <row r="249" spans="1:15" x14ac:dyDescent="0.4">
      <c r="A249" t="s">
        <v>481</v>
      </c>
      <c r="B249" t="s">
        <v>482</v>
      </c>
      <c r="C249" t="s">
        <v>98</v>
      </c>
      <c r="D249" t="str">
        <f t="shared" si="6"/>
        <v>Computers&amp;Accessories</v>
      </c>
      <c r="E249" s="2">
        <v>1199</v>
      </c>
      <c r="F249" s="2">
        <v>2199</v>
      </c>
      <c r="G249" s="1">
        <v>0.45</v>
      </c>
      <c r="H249" s="5">
        <v>4.4000000000000004</v>
      </c>
      <c r="I249" s="4">
        <v>24780</v>
      </c>
      <c r="J249" s="10">
        <f>(Table1[[#This Row],[actual_price]]-Table1[[#This Row],[discounted_price]])/Table1[[#This Row],[actual_price]]</f>
        <v>0.45475216007276037</v>
      </c>
      <c r="K249" s="10" t="str">
        <f>IF(Table1[[#This Row],[Calculated Discount %]] &gt;=50%, "Yes", "No")</f>
        <v>No</v>
      </c>
      <c r="L249" s="17">
        <f>Table1[[#This Row],[actual_price]]*Table1[[#This Row],[rating_count]]</f>
        <v>54491220</v>
      </c>
      <c r="M249" s="17" t="str">
        <f t="shared" si="7"/>
        <v>&gt;₹500</v>
      </c>
      <c r="N249" s="17">
        <f>Table1[[#This Row],[rating]]+(Table1[[#This Row],[rating_count]]/100)</f>
        <v>252.20000000000002</v>
      </c>
      <c r="O249" t="s">
        <v>484</v>
      </c>
    </row>
    <row r="250" spans="1:15" x14ac:dyDescent="0.4">
      <c r="A250" t="s">
        <v>1272</v>
      </c>
      <c r="B250" t="s">
        <v>1273</v>
      </c>
      <c r="C250" t="s">
        <v>98</v>
      </c>
      <c r="D250" t="str">
        <f t="shared" si="6"/>
        <v>Computers&amp;Accessories</v>
      </c>
      <c r="E250" s="2">
        <v>1699</v>
      </c>
      <c r="F250" s="2">
        <v>2999</v>
      </c>
      <c r="G250" s="1">
        <v>0.43</v>
      </c>
      <c r="H250" s="5">
        <v>4.4000000000000004</v>
      </c>
      <c r="I250" s="4">
        <v>24780</v>
      </c>
      <c r="J250" s="10">
        <f>(Table1[[#This Row],[actual_price]]-Table1[[#This Row],[discounted_price]])/Table1[[#This Row],[actual_price]]</f>
        <v>0.43347782594198064</v>
      </c>
      <c r="K250" s="10" t="str">
        <f>IF(Table1[[#This Row],[Calculated Discount %]] &gt;=50%, "Yes", "No")</f>
        <v>No</v>
      </c>
      <c r="L250" s="17">
        <f>Table1[[#This Row],[actual_price]]*Table1[[#This Row],[rating_count]]</f>
        <v>74315220</v>
      </c>
      <c r="M250" s="17" t="str">
        <f t="shared" si="7"/>
        <v>&gt;₹500</v>
      </c>
      <c r="N250" s="17">
        <f>Table1[[#This Row],[rating]]+(Table1[[#This Row],[rating_count]]/100)</f>
        <v>252.20000000000002</v>
      </c>
      <c r="O250" t="s">
        <v>484</v>
      </c>
    </row>
    <row r="251" spans="1:15" x14ac:dyDescent="0.4">
      <c r="A251" t="s">
        <v>5881</v>
      </c>
      <c r="B251" t="s">
        <v>5882</v>
      </c>
      <c r="C251" t="s">
        <v>5883</v>
      </c>
      <c r="D251" t="str">
        <f t="shared" si="6"/>
        <v>Electronics</v>
      </c>
      <c r="E251">
        <v>299</v>
      </c>
      <c r="F251">
        <v>499</v>
      </c>
      <c r="G251" s="1">
        <v>0.4</v>
      </c>
      <c r="H251" s="5">
        <v>4.2</v>
      </c>
      <c r="I251" s="4">
        <v>24432</v>
      </c>
      <c r="J251" s="10">
        <f>(Table1[[#This Row],[actual_price]]-Table1[[#This Row],[discounted_price]])/Table1[[#This Row],[actual_price]]</f>
        <v>0.40080160320641284</v>
      </c>
      <c r="K251" s="10" t="str">
        <f>IF(Table1[[#This Row],[Calculated Discount %]] &gt;=50%, "Yes", "No")</f>
        <v>No</v>
      </c>
      <c r="L251" s="17">
        <f>Table1[[#This Row],[actual_price]]*Table1[[#This Row],[rating_count]]</f>
        <v>12191568</v>
      </c>
      <c r="M251" s="17" t="str">
        <f t="shared" si="7"/>
        <v>₹200–₹500</v>
      </c>
      <c r="N251" s="17">
        <f>Table1[[#This Row],[rating]]+(Table1[[#This Row],[rating_count]]/100)</f>
        <v>248.51999999999998</v>
      </c>
      <c r="O251" t="s">
        <v>5885</v>
      </c>
    </row>
    <row r="252" spans="1:15" x14ac:dyDescent="0.4">
      <c r="A252" t="s">
        <v>16</v>
      </c>
      <c r="B252" t="s">
        <v>17</v>
      </c>
      <c r="C252" t="s">
        <v>18</v>
      </c>
      <c r="D252" t="str">
        <f t="shared" si="6"/>
        <v>Computers&amp;Accessories</v>
      </c>
      <c r="E252">
        <v>399</v>
      </c>
      <c r="F252" s="2">
        <v>1099</v>
      </c>
      <c r="G252" s="1">
        <v>0.64</v>
      </c>
      <c r="H252" s="5">
        <v>4.2</v>
      </c>
      <c r="I252" s="4">
        <v>24270</v>
      </c>
      <c r="J252" s="10">
        <f>(Table1[[#This Row],[actual_price]]-Table1[[#This Row],[discounted_price]])/Table1[[#This Row],[actual_price]]</f>
        <v>0.63694267515923564</v>
      </c>
      <c r="K252" s="10" t="str">
        <f>IF(Table1[[#This Row],[Calculated Discount %]] &gt;=50%, "Yes", "No")</f>
        <v>Yes</v>
      </c>
      <c r="L252" s="17">
        <f>Table1[[#This Row],[actual_price]]*Table1[[#This Row],[rating_count]]</f>
        <v>26672730</v>
      </c>
      <c r="M252" s="17" t="str">
        <f t="shared" si="7"/>
        <v>₹200–₹500</v>
      </c>
      <c r="N252" s="17">
        <f>Table1[[#This Row],[rating]]+(Table1[[#This Row],[rating_count]]/100)</f>
        <v>246.89999999999998</v>
      </c>
      <c r="O252" t="s">
        <v>20</v>
      </c>
    </row>
    <row r="253" spans="1:15" x14ac:dyDescent="0.4">
      <c r="A253" t="s">
        <v>16</v>
      </c>
      <c r="B253" t="s">
        <v>17</v>
      </c>
      <c r="C253" t="s">
        <v>18</v>
      </c>
      <c r="D253" t="str">
        <f t="shared" si="6"/>
        <v>Computers&amp;Accessories</v>
      </c>
      <c r="E253">
        <v>399</v>
      </c>
      <c r="F253" s="2">
        <v>1099</v>
      </c>
      <c r="G253" s="1">
        <v>0.64</v>
      </c>
      <c r="H253" s="5">
        <v>4.2</v>
      </c>
      <c r="I253" s="4">
        <v>24269</v>
      </c>
      <c r="J253" s="10">
        <f>(Table1[[#This Row],[actual_price]]-Table1[[#This Row],[discounted_price]])/Table1[[#This Row],[actual_price]]</f>
        <v>0.63694267515923564</v>
      </c>
      <c r="K253" s="10" t="str">
        <f>IF(Table1[[#This Row],[Calculated Discount %]] &gt;=50%, "Yes", "No")</f>
        <v>Yes</v>
      </c>
      <c r="L253" s="17">
        <f>Table1[[#This Row],[actual_price]]*Table1[[#This Row],[rating_count]]</f>
        <v>26671631</v>
      </c>
      <c r="M253" s="17" t="str">
        <f t="shared" si="7"/>
        <v>₹200–₹500</v>
      </c>
      <c r="N253" s="17">
        <f>Table1[[#This Row],[rating]]+(Table1[[#This Row],[rating_count]]/100)</f>
        <v>246.89</v>
      </c>
      <c r="O253" t="s">
        <v>20</v>
      </c>
    </row>
    <row r="254" spans="1:15" x14ac:dyDescent="0.4">
      <c r="A254" t="s">
        <v>415</v>
      </c>
      <c r="B254" t="s">
        <v>416</v>
      </c>
      <c r="C254" t="s">
        <v>18</v>
      </c>
      <c r="D254" t="str">
        <f t="shared" si="6"/>
        <v>Computers&amp;Accessories</v>
      </c>
      <c r="E254">
        <v>399</v>
      </c>
      <c r="F254" s="2">
        <v>1099</v>
      </c>
      <c r="G254" s="1">
        <v>0.64</v>
      </c>
      <c r="H254" s="5">
        <v>4.2</v>
      </c>
      <c r="I254" s="4">
        <v>24269</v>
      </c>
      <c r="J254" s="10">
        <f>(Table1[[#This Row],[actual_price]]-Table1[[#This Row],[discounted_price]])/Table1[[#This Row],[actual_price]]</f>
        <v>0.63694267515923564</v>
      </c>
      <c r="K254" s="10" t="str">
        <f>IF(Table1[[#This Row],[Calculated Discount %]] &gt;=50%, "Yes", "No")</f>
        <v>Yes</v>
      </c>
      <c r="L254" s="17">
        <f>Table1[[#This Row],[actual_price]]*Table1[[#This Row],[rating_count]]</f>
        <v>26671631</v>
      </c>
      <c r="M254" s="17" t="str">
        <f t="shared" si="7"/>
        <v>₹200–₹500</v>
      </c>
      <c r="N254" s="17">
        <f>Table1[[#This Row],[rating]]+(Table1[[#This Row],[rating_count]]/100)</f>
        <v>246.89</v>
      </c>
      <c r="O254" t="s">
        <v>20</v>
      </c>
    </row>
    <row r="255" spans="1:15" x14ac:dyDescent="0.4">
      <c r="A255" t="s">
        <v>756</v>
      </c>
      <c r="B255" t="s">
        <v>757</v>
      </c>
      <c r="C255" t="s">
        <v>18</v>
      </c>
      <c r="D255" t="str">
        <f t="shared" si="6"/>
        <v>Computers&amp;Accessories</v>
      </c>
      <c r="E255">
        <v>399</v>
      </c>
      <c r="F255" s="2">
        <v>1099</v>
      </c>
      <c r="G255" s="1">
        <v>0.64</v>
      </c>
      <c r="H255" s="5">
        <v>4.2</v>
      </c>
      <c r="I255" s="4">
        <v>24269</v>
      </c>
      <c r="J255" s="10">
        <f>(Table1[[#This Row],[actual_price]]-Table1[[#This Row],[discounted_price]])/Table1[[#This Row],[actual_price]]</f>
        <v>0.63694267515923564</v>
      </c>
      <c r="K255" s="10" t="str">
        <f>IF(Table1[[#This Row],[Calculated Discount %]] &gt;=50%, "Yes", "No")</f>
        <v>Yes</v>
      </c>
      <c r="L255" s="17">
        <f>Table1[[#This Row],[actual_price]]*Table1[[#This Row],[rating_count]]</f>
        <v>26671631</v>
      </c>
      <c r="M255" s="17" t="str">
        <f t="shared" si="7"/>
        <v>₹200–₹500</v>
      </c>
      <c r="N255" s="17">
        <f>Table1[[#This Row],[rating]]+(Table1[[#This Row],[rating_count]]/100)</f>
        <v>246.89</v>
      </c>
      <c r="O255" t="s">
        <v>20</v>
      </c>
    </row>
    <row r="256" spans="1:15" x14ac:dyDescent="0.4">
      <c r="A256" t="s">
        <v>823</v>
      </c>
      <c r="B256" t="s">
        <v>824</v>
      </c>
      <c r="C256" t="s">
        <v>18</v>
      </c>
      <c r="D256" t="str">
        <f t="shared" si="6"/>
        <v>Computers&amp;Accessories</v>
      </c>
      <c r="E256">
        <v>649</v>
      </c>
      <c r="F256" s="2">
        <v>1999</v>
      </c>
      <c r="G256" s="1">
        <v>0.68</v>
      </c>
      <c r="H256" s="5">
        <v>4.2</v>
      </c>
      <c r="I256" s="4">
        <v>24269</v>
      </c>
      <c r="J256" s="10">
        <f>(Table1[[#This Row],[actual_price]]-Table1[[#This Row],[discounted_price]])/Table1[[#This Row],[actual_price]]</f>
        <v>0.67533766883441726</v>
      </c>
      <c r="K256" s="10" t="str">
        <f>IF(Table1[[#This Row],[Calculated Discount %]] &gt;=50%, "Yes", "No")</f>
        <v>Yes</v>
      </c>
      <c r="L256" s="17">
        <f>Table1[[#This Row],[actual_price]]*Table1[[#This Row],[rating_count]]</f>
        <v>48513731</v>
      </c>
      <c r="M256" s="17" t="str">
        <f t="shared" si="7"/>
        <v>&gt;₹500</v>
      </c>
      <c r="N256" s="17">
        <f>Table1[[#This Row],[rating]]+(Table1[[#This Row],[rating_count]]/100)</f>
        <v>246.89</v>
      </c>
      <c r="O256" t="s">
        <v>20</v>
      </c>
    </row>
    <row r="257" spans="1:15" x14ac:dyDescent="0.4">
      <c r="A257" t="s">
        <v>971</v>
      </c>
      <c r="B257" t="s">
        <v>972</v>
      </c>
      <c r="C257" t="s">
        <v>18</v>
      </c>
      <c r="D257" t="str">
        <f t="shared" si="6"/>
        <v>Computers&amp;Accessories</v>
      </c>
      <c r="E257">
        <v>449</v>
      </c>
      <c r="F257" s="2">
        <v>1299</v>
      </c>
      <c r="G257" s="1">
        <v>0.65</v>
      </c>
      <c r="H257" s="5">
        <v>4.2</v>
      </c>
      <c r="I257" s="4">
        <v>24269</v>
      </c>
      <c r="J257" s="10">
        <f>(Table1[[#This Row],[actual_price]]-Table1[[#This Row],[discounted_price]])/Table1[[#This Row],[actual_price]]</f>
        <v>0.65434949961508848</v>
      </c>
      <c r="K257" s="10" t="str">
        <f>IF(Table1[[#This Row],[Calculated Discount %]] &gt;=50%, "Yes", "No")</f>
        <v>Yes</v>
      </c>
      <c r="L257" s="17">
        <f>Table1[[#This Row],[actual_price]]*Table1[[#This Row],[rating_count]]</f>
        <v>31525431</v>
      </c>
      <c r="M257" s="17" t="str">
        <f t="shared" si="7"/>
        <v>₹200–₹500</v>
      </c>
      <c r="N257" s="17">
        <f>Table1[[#This Row],[rating]]+(Table1[[#This Row],[rating_count]]/100)</f>
        <v>246.89</v>
      </c>
      <c r="O257" t="s">
        <v>20</v>
      </c>
    </row>
    <row r="258" spans="1:15" x14ac:dyDescent="0.4">
      <c r="A258" t="s">
        <v>1949</v>
      </c>
      <c r="B258" t="s">
        <v>1950</v>
      </c>
      <c r="C258" t="s">
        <v>18</v>
      </c>
      <c r="D258" t="str">
        <f t="shared" ref="D258:D321" si="8">LEFT(C258, FIND("|", C258 &amp; "|") - 1)</f>
        <v>Computers&amp;Accessories</v>
      </c>
      <c r="E258">
        <v>649</v>
      </c>
      <c r="F258" s="2">
        <v>1999</v>
      </c>
      <c r="G258" s="1">
        <v>0.68</v>
      </c>
      <c r="H258" s="5">
        <v>4.2</v>
      </c>
      <c r="I258" s="4">
        <v>24269</v>
      </c>
      <c r="J258" s="10">
        <f>(Table1[[#This Row],[actual_price]]-Table1[[#This Row],[discounted_price]])/Table1[[#This Row],[actual_price]]</f>
        <v>0.67533766883441726</v>
      </c>
      <c r="K258" s="10" t="str">
        <f>IF(Table1[[#This Row],[Calculated Discount %]] &gt;=50%, "Yes", "No")</f>
        <v>Yes</v>
      </c>
      <c r="L258" s="17">
        <f>Table1[[#This Row],[actual_price]]*Table1[[#This Row],[rating_count]]</f>
        <v>48513731</v>
      </c>
      <c r="M258" s="17" t="str">
        <f t="shared" ref="M258:M321" si="9">IF(E258&lt;200, "&lt;₹200", IF(E258&lt;=500, "₹200–₹500", "&gt;₹500"))</f>
        <v>&gt;₹500</v>
      </c>
      <c r="N258" s="17">
        <f>Table1[[#This Row],[rating]]+(Table1[[#This Row],[rating_count]]/100)</f>
        <v>246.89</v>
      </c>
      <c r="O258" t="s">
        <v>20</v>
      </c>
    </row>
    <row r="259" spans="1:15" x14ac:dyDescent="0.4">
      <c r="A259" t="s">
        <v>8792</v>
      </c>
      <c r="B259" t="s">
        <v>8793</v>
      </c>
      <c r="C259" t="s">
        <v>8699</v>
      </c>
      <c r="D259" t="str">
        <f t="shared" si="8"/>
        <v>Home&amp;Kitchen</v>
      </c>
      <c r="E259">
        <v>599</v>
      </c>
      <c r="F259">
        <v>785</v>
      </c>
      <c r="G259" s="1">
        <v>0.24</v>
      </c>
      <c r="H259" s="5">
        <v>4.2</v>
      </c>
      <c r="I259" s="4">
        <v>24247</v>
      </c>
      <c r="J259" s="10">
        <f>(Table1[[#This Row],[actual_price]]-Table1[[#This Row],[discounted_price]])/Table1[[#This Row],[actual_price]]</f>
        <v>0.23694267515923567</v>
      </c>
      <c r="K259" s="10" t="str">
        <f>IF(Table1[[#This Row],[Calculated Discount %]] &gt;=50%, "Yes", "No")</f>
        <v>No</v>
      </c>
      <c r="L259" s="17">
        <f>Table1[[#This Row],[actual_price]]*Table1[[#This Row],[rating_count]]</f>
        <v>19033895</v>
      </c>
      <c r="M259" s="17" t="str">
        <f t="shared" si="9"/>
        <v>&gt;₹500</v>
      </c>
      <c r="N259" s="17">
        <f>Table1[[#This Row],[rating]]+(Table1[[#This Row],[rating_count]]/100)</f>
        <v>246.67</v>
      </c>
      <c r="O259" t="s">
        <v>8795</v>
      </c>
    </row>
    <row r="260" spans="1:15" x14ac:dyDescent="0.4">
      <c r="A260" t="s">
        <v>8741</v>
      </c>
      <c r="B260" t="s">
        <v>8742</v>
      </c>
      <c r="C260" t="s">
        <v>8541</v>
      </c>
      <c r="D260" t="str">
        <f t="shared" si="8"/>
        <v>Home&amp;Kitchen</v>
      </c>
      <c r="E260" s="2">
        <v>1625</v>
      </c>
      <c r="F260" s="2">
        <v>2995</v>
      </c>
      <c r="G260" s="1">
        <v>0.46</v>
      </c>
      <c r="H260" s="5">
        <v>4.5</v>
      </c>
      <c r="I260" s="4">
        <v>23484</v>
      </c>
      <c r="J260" s="10">
        <f>(Table1[[#This Row],[actual_price]]-Table1[[#This Row],[discounted_price]])/Table1[[#This Row],[actual_price]]</f>
        <v>0.45742904841402338</v>
      </c>
      <c r="K260" s="10" t="str">
        <f>IF(Table1[[#This Row],[Calculated Discount %]] &gt;=50%, "Yes", "No")</f>
        <v>No</v>
      </c>
      <c r="L260" s="17">
        <f>Table1[[#This Row],[actual_price]]*Table1[[#This Row],[rating_count]]</f>
        <v>70334580</v>
      </c>
      <c r="M260" s="17" t="str">
        <f t="shared" si="9"/>
        <v>&gt;₹500</v>
      </c>
      <c r="N260" s="17">
        <f>Table1[[#This Row],[rating]]+(Table1[[#This Row],[rating_count]]/100)</f>
        <v>239.34</v>
      </c>
      <c r="O260" t="s">
        <v>8744</v>
      </c>
    </row>
    <row r="261" spans="1:15" x14ac:dyDescent="0.4">
      <c r="A261" t="s">
        <v>8697</v>
      </c>
      <c r="B261" t="s">
        <v>8698</v>
      </c>
      <c r="C261" t="s">
        <v>8699</v>
      </c>
      <c r="D261" t="str">
        <f t="shared" si="8"/>
        <v>Home&amp;Kitchen</v>
      </c>
      <c r="E261">
        <v>625</v>
      </c>
      <c r="F261" s="2">
        <v>1400</v>
      </c>
      <c r="G261" s="1">
        <v>0.55000000000000004</v>
      </c>
      <c r="H261" s="5">
        <v>4.2</v>
      </c>
      <c r="I261" s="4">
        <v>23316</v>
      </c>
      <c r="J261" s="10">
        <f>(Table1[[#This Row],[actual_price]]-Table1[[#This Row],[discounted_price]])/Table1[[#This Row],[actual_price]]</f>
        <v>0.5535714285714286</v>
      </c>
      <c r="K261" s="10" t="str">
        <f>IF(Table1[[#This Row],[Calculated Discount %]] &gt;=50%, "Yes", "No")</f>
        <v>Yes</v>
      </c>
      <c r="L261" s="17">
        <f>Table1[[#This Row],[actual_price]]*Table1[[#This Row],[rating_count]]</f>
        <v>32642400</v>
      </c>
      <c r="M261" s="17" t="str">
        <f t="shared" si="9"/>
        <v>&gt;₹500</v>
      </c>
      <c r="N261" s="17">
        <f>Table1[[#This Row],[rating]]+(Table1[[#This Row],[rating_count]]/100)</f>
        <v>237.35999999999999</v>
      </c>
      <c r="O261" t="s">
        <v>8701</v>
      </c>
    </row>
    <row r="262" spans="1:15" x14ac:dyDescent="0.4">
      <c r="A262" t="s">
        <v>1521</v>
      </c>
      <c r="B262" t="s">
        <v>1522</v>
      </c>
      <c r="C262" t="s">
        <v>98</v>
      </c>
      <c r="D262" t="str">
        <f t="shared" si="8"/>
        <v>Computers&amp;Accessories</v>
      </c>
      <c r="E262" s="2">
        <v>1399</v>
      </c>
      <c r="F262" s="2">
        <v>2499</v>
      </c>
      <c r="G262" s="1">
        <v>0.44</v>
      </c>
      <c r="H262" s="5">
        <v>4.4000000000000004</v>
      </c>
      <c r="I262" s="4">
        <v>23169</v>
      </c>
      <c r="J262" s="10">
        <f>(Table1[[#This Row],[actual_price]]-Table1[[#This Row],[discounted_price]])/Table1[[#This Row],[actual_price]]</f>
        <v>0.44017607042817125</v>
      </c>
      <c r="K262" s="10" t="str">
        <f>IF(Table1[[#This Row],[Calculated Discount %]] &gt;=50%, "Yes", "No")</f>
        <v>No</v>
      </c>
      <c r="L262" s="17">
        <f>Table1[[#This Row],[actual_price]]*Table1[[#This Row],[rating_count]]</f>
        <v>57899331</v>
      </c>
      <c r="M262" s="17" t="str">
        <f t="shared" si="9"/>
        <v>&gt;₹500</v>
      </c>
      <c r="N262" s="17">
        <f>Table1[[#This Row],[rating]]+(Table1[[#This Row],[rating_count]]/100)</f>
        <v>236.09</v>
      </c>
      <c r="O262" t="s">
        <v>1524</v>
      </c>
    </row>
    <row r="263" spans="1:15" x14ac:dyDescent="0.4">
      <c r="A263" t="s">
        <v>6625</v>
      </c>
      <c r="B263" t="s">
        <v>6626</v>
      </c>
      <c r="C263" t="s">
        <v>4845</v>
      </c>
      <c r="D263" t="str">
        <f t="shared" si="8"/>
        <v>Computers&amp;Accessories</v>
      </c>
      <c r="E263">
        <v>899</v>
      </c>
      <c r="F263" s="2">
        <v>1499</v>
      </c>
      <c r="G263" s="1">
        <v>0.4</v>
      </c>
      <c r="H263" s="5">
        <v>4.2</v>
      </c>
      <c r="I263" s="4">
        <v>23174</v>
      </c>
      <c r="J263" s="10">
        <f>(Table1[[#This Row],[actual_price]]-Table1[[#This Row],[discounted_price]])/Table1[[#This Row],[actual_price]]</f>
        <v>0.40026684456304201</v>
      </c>
      <c r="K263" s="10" t="str">
        <f>IF(Table1[[#This Row],[Calculated Discount %]] &gt;=50%, "Yes", "No")</f>
        <v>No</v>
      </c>
      <c r="L263" s="17">
        <f>Table1[[#This Row],[actual_price]]*Table1[[#This Row],[rating_count]]</f>
        <v>34737826</v>
      </c>
      <c r="M263" s="17" t="str">
        <f t="shared" si="9"/>
        <v>&gt;₹500</v>
      </c>
      <c r="N263" s="17">
        <f>Table1[[#This Row],[rating]]+(Table1[[#This Row],[rating_count]]/100)</f>
        <v>235.94</v>
      </c>
      <c r="O263" t="s">
        <v>6628</v>
      </c>
    </row>
    <row r="264" spans="1:15" x14ac:dyDescent="0.4">
      <c r="A264" t="s">
        <v>5679</v>
      </c>
      <c r="B264" t="s">
        <v>5680</v>
      </c>
      <c r="C264" t="s">
        <v>4834</v>
      </c>
      <c r="D264" t="str">
        <f t="shared" si="8"/>
        <v>Computers&amp;Accessories</v>
      </c>
      <c r="E264" s="2">
        <v>1299</v>
      </c>
      <c r="F264" s="2">
        <v>3000</v>
      </c>
      <c r="G264" s="1">
        <v>0.56999999999999995</v>
      </c>
      <c r="H264" s="5">
        <v>4.3</v>
      </c>
      <c r="I264" s="4">
        <v>23022</v>
      </c>
      <c r="J264" s="10">
        <f>(Table1[[#This Row],[actual_price]]-Table1[[#This Row],[discounted_price]])/Table1[[#This Row],[actual_price]]</f>
        <v>0.56699999999999995</v>
      </c>
      <c r="K264" s="10" t="str">
        <f>IF(Table1[[#This Row],[Calculated Discount %]] &gt;=50%, "Yes", "No")</f>
        <v>Yes</v>
      </c>
      <c r="L264" s="17">
        <f>Table1[[#This Row],[actual_price]]*Table1[[#This Row],[rating_count]]</f>
        <v>69066000</v>
      </c>
      <c r="M264" s="17" t="str">
        <f t="shared" si="9"/>
        <v>&gt;₹500</v>
      </c>
      <c r="N264" s="17">
        <f>Table1[[#This Row],[rating]]+(Table1[[#This Row],[rating_count]]/100)</f>
        <v>234.52</v>
      </c>
      <c r="O264" t="s">
        <v>5682</v>
      </c>
    </row>
    <row r="265" spans="1:15" x14ac:dyDescent="0.4">
      <c r="A265" t="s">
        <v>8327</v>
      </c>
      <c r="B265" t="s">
        <v>8328</v>
      </c>
      <c r="C265" t="s">
        <v>6200</v>
      </c>
      <c r="D265" t="str">
        <f t="shared" si="8"/>
        <v>Computers&amp;Accessories</v>
      </c>
      <c r="E265">
        <v>249</v>
      </c>
      <c r="F265">
        <v>499</v>
      </c>
      <c r="G265" s="1">
        <v>0.5</v>
      </c>
      <c r="H265" s="5">
        <v>4.2</v>
      </c>
      <c r="I265" s="4">
        <v>22860</v>
      </c>
      <c r="J265" s="10">
        <f>(Table1[[#This Row],[actual_price]]-Table1[[#This Row],[discounted_price]])/Table1[[#This Row],[actual_price]]</f>
        <v>0.50100200400801598</v>
      </c>
      <c r="K265" s="10" t="str">
        <f>IF(Table1[[#This Row],[Calculated Discount %]] &gt;=50%, "Yes", "No")</f>
        <v>Yes</v>
      </c>
      <c r="L265" s="17">
        <f>Table1[[#This Row],[actual_price]]*Table1[[#This Row],[rating_count]]</f>
        <v>11407140</v>
      </c>
      <c r="M265" s="17" t="str">
        <f t="shared" si="9"/>
        <v>₹200–₹500</v>
      </c>
      <c r="N265" s="17">
        <f>Table1[[#This Row],[rating]]+(Table1[[#This Row],[rating_count]]/100)</f>
        <v>232.79999999999998</v>
      </c>
      <c r="O265" t="s">
        <v>8330</v>
      </c>
    </row>
    <row r="266" spans="1:15" x14ac:dyDescent="0.4">
      <c r="A266" t="s">
        <v>6843</v>
      </c>
      <c r="B266" t="s">
        <v>6844</v>
      </c>
      <c r="C266" t="s">
        <v>5006</v>
      </c>
      <c r="D266" t="str">
        <f t="shared" si="8"/>
        <v>Computers&amp;Accessories</v>
      </c>
      <c r="E266" s="2">
        <v>2595</v>
      </c>
      <c r="F266" s="2">
        <v>3295</v>
      </c>
      <c r="G266" s="1">
        <v>0.21</v>
      </c>
      <c r="H266" s="5">
        <v>4.4000000000000004</v>
      </c>
      <c r="I266" s="4">
        <v>22618</v>
      </c>
      <c r="J266" s="10">
        <f>(Table1[[#This Row],[actual_price]]-Table1[[#This Row],[discounted_price]])/Table1[[#This Row],[actual_price]]</f>
        <v>0.21244309559939301</v>
      </c>
      <c r="K266" s="10" t="str">
        <f>IF(Table1[[#This Row],[Calculated Discount %]] &gt;=50%, "Yes", "No")</f>
        <v>No</v>
      </c>
      <c r="L266" s="17">
        <f>Table1[[#This Row],[actual_price]]*Table1[[#This Row],[rating_count]]</f>
        <v>74526310</v>
      </c>
      <c r="M266" s="17" t="str">
        <f t="shared" si="9"/>
        <v>&gt;₹500</v>
      </c>
      <c r="N266" s="17">
        <f>Table1[[#This Row],[rating]]+(Table1[[#This Row],[rating_count]]/100)</f>
        <v>230.58</v>
      </c>
      <c r="O266" t="s">
        <v>6846</v>
      </c>
    </row>
    <row r="267" spans="1:15" x14ac:dyDescent="0.4">
      <c r="A267" t="s">
        <v>4266</v>
      </c>
      <c r="B267" t="s">
        <v>4267</v>
      </c>
      <c r="C267" t="s">
        <v>2948</v>
      </c>
      <c r="D267" t="str">
        <f t="shared" si="8"/>
        <v>Electronics</v>
      </c>
      <c r="E267" s="2">
        <v>1499</v>
      </c>
      <c r="F267" s="2">
        <v>9999</v>
      </c>
      <c r="G267" s="1">
        <v>0.85</v>
      </c>
      <c r="H267" s="5">
        <v>4.2</v>
      </c>
      <c r="I267" s="4">
        <v>22638</v>
      </c>
      <c r="J267" s="10">
        <f>(Table1[[#This Row],[actual_price]]-Table1[[#This Row],[discounted_price]])/Table1[[#This Row],[actual_price]]</f>
        <v>0.85008500850085011</v>
      </c>
      <c r="K267" s="10" t="str">
        <f>IF(Table1[[#This Row],[Calculated Discount %]] &gt;=50%, "Yes", "No")</f>
        <v>Yes</v>
      </c>
      <c r="L267" s="17">
        <f>Table1[[#This Row],[actual_price]]*Table1[[#This Row],[rating_count]]</f>
        <v>226357362</v>
      </c>
      <c r="M267" s="17" t="str">
        <f t="shared" si="9"/>
        <v>&gt;₹500</v>
      </c>
      <c r="N267" s="17">
        <f>Table1[[#This Row],[rating]]+(Table1[[#This Row],[rating_count]]/100)</f>
        <v>230.57999999999998</v>
      </c>
      <c r="O267" t="s">
        <v>3184</v>
      </c>
    </row>
    <row r="268" spans="1:15" x14ac:dyDescent="0.4">
      <c r="A268" t="s">
        <v>4630</v>
      </c>
      <c r="B268" t="s">
        <v>4631</v>
      </c>
      <c r="C268" t="s">
        <v>2948</v>
      </c>
      <c r="D268" t="str">
        <f t="shared" si="8"/>
        <v>Electronics</v>
      </c>
      <c r="E268" s="2">
        <v>1499</v>
      </c>
      <c r="F268" s="2">
        <v>7999</v>
      </c>
      <c r="G268" s="1">
        <v>0.81</v>
      </c>
      <c r="H268" s="5">
        <v>4.2</v>
      </c>
      <c r="I268" s="4">
        <v>22638</v>
      </c>
      <c r="J268" s="10">
        <f>(Table1[[#This Row],[actual_price]]-Table1[[#This Row],[discounted_price]])/Table1[[#This Row],[actual_price]]</f>
        <v>0.81260157519689957</v>
      </c>
      <c r="K268" s="10" t="str">
        <f>IF(Table1[[#This Row],[Calculated Discount %]] &gt;=50%, "Yes", "No")</f>
        <v>Yes</v>
      </c>
      <c r="L268" s="17">
        <f>Table1[[#This Row],[actual_price]]*Table1[[#This Row],[rating_count]]</f>
        <v>181081362</v>
      </c>
      <c r="M268" s="17" t="str">
        <f t="shared" si="9"/>
        <v>&gt;₹500</v>
      </c>
      <c r="N268" s="17">
        <f>Table1[[#This Row],[rating]]+(Table1[[#This Row],[rating_count]]/100)</f>
        <v>230.57999999999998</v>
      </c>
      <c r="O268" t="s">
        <v>3184</v>
      </c>
    </row>
    <row r="269" spans="1:15" x14ac:dyDescent="0.4">
      <c r="A269" t="s">
        <v>3181</v>
      </c>
      <c r="B269" t="s">
        <v>3182</v>
      </c>
      <c r="C269" t="s">
        <v>2948</v>
      </c>
      <c r="D269" t="str">
        <f t="shared" si="8"/>
        <v>Electronics</v>
      </c>
      <c r="E269" s="2">
        <v>1499</v>
      </c>
      <c r="F269" s="2">
        <v>7999</v>
      </c>
      <c r="G269" s="1">
        <v>0.81</v>
      </c>
      <c r="H269" s="5">
        <v>4.2</v>
      </c>
      <c r="I269" s="4">
        <v>22638</v>
      </c>
      <c r="J269" s="10">
        <f>(Table1[[#This Row],[actual_price]]-Table1[[#This Row],[discounted_price]])/Table1[[#This Row],[actual_price]]</f>
        <v>0.81260157519689957</v>
      </c>
      <c r="K269" s="10" t="str">
        <f>IF(Table1[[#This Row],[Calculated Discount %]] &gt;=50%, "Yes", "No")</f>
        <v>Yes</v>
      </c>
      <c r="L269" s="17">
        <f>Table1[[#This Row],[actual_price]]*Table1[[#This Row],[rating_count]]</f>
        <v>181081362</v>
      </c>
      <c r="M269" s="17" t="str">
        <f t="shared" si="9"/>
        <v>&gt;₹500</v>
      </c>
      <c r="N269" s="17">
        <f>Table1[[#This Row],[rating]]+(Table1[[#This Row],[rating_count]]/100)</f>
        <v>230.57999999999998</v>
      </c>
      <c r="O269" t="s">
        <v>3184</v>
      </c>
    </row>
    <row r="270" spans="1:15" x14ac:dyDescent="0.4">
      <c r="A270" t="s">
        <v>3181</v>
      </c>
      <c r="B270" t="s">
        <v>3182</v>
      </c>
      <c r="C270" t="s">
        <v>2948</v>
      </c>
      <c r="D270" t="str">
        <f t="shared" si="8"/>
        <v>Electronics</v>
      </c>
      <c r="E270" s="2">
        <v>1499</v>
      </c>
      <c r="F270" s="2">
        <v>7999</v>
      </c>
      <c r="G270" s="1">
        <v>0.81</v>
      </c>
      <c r="H270" s="5">
        <v>4.2</v>
      </c>
      <c r="I270" s="4">
        <v>22636</v>
      </c>
      <c r="J270" s="10">
        <f>(Table1[[#This Row],[actual_price]]-Table1[[#This Row],[discounted_price]])/Table1[[#This Row],[actual_price]]</f>
        <v>0.81260157519689957</v>
      </c>
      <c r="K270" s="10" t="str">
        <f>IF(Table1[[#This Row],[Calculated Discount %]] &gt;=50%, "Yes", "No")</f>
        <v>Yes</v>
      </c>
      <c r="L270" s="17">
        <f>Table1[[#This Row],[actual_price]]*Table1[[#This Row],[rating_count]]</f>
        <v>181065364</v>
      </c>
      <c r="M270" s="17" t="str">
        <f t="shared" si="9"/>
        <v>&gt;₹500</v>
      </c>
      <c r="N270" s="17">
        <f>Table1[[#This Row],[rating]]+(Table1[[#This Row],[rating_count]]/100)</f>
        <v>230.56</v>
      </c>
      <c r="O270" t="s">
        <v>3184</v>
      </c>
    </row>
    <row r="271" spans="1:15" x14ac:dyDescent="0.4">
      <c r="A271" t="s">
        <v>897</v>
      </c>
      <c r="B271" t="s">
        <v>898</v>
      </c>
      <c r="C271" t="s">
        <v>98</v>
      </c>
      <c r="D271" t="str">
        <f t="shared" si="8"/>
        <v>Computers&amp;Accessories</v>
      </c>
      <c r="E271" s="2">
        <v>1099</v>
      </c>
      <c r="F271" s="2">
        <v>1899</v>
      </c>
      <c r="G271" s="1">
        <v>0.42</v>
      </c>
      <c r="H271" s="5">
        <v>4.5</v>
      </c>
      <c r="I271" s="4">
        <v>22420</v>
      </c>
      <c r="J271" s="10">
        <f>(Table1[[#This Row],[actual_price]]-Table1[[#This Row],[discounted_price]])/Table1[[#This Row],[actual_price]]</f>
        <v>0.42127435492364401</v>
      </c>
      <c r="K271" s="10" t="str">
        <f>IF(Table1[[#This Row],[Calculated Discount %]] &gt;=50%, "Yes", "No")</f>
        <v>No</v>
      </c>
      <c r="L271" s="17">
        <f>Table1[[#This Row],[actual_price]]*Table1[[#This Row],[rating_count]]</f>
        <v>42575580</v>
      </c>
      <c r="M271" s="17" t="str">
        <f t="shared" si="9"/>
        <v>&gt;₹500</v>
      </c>
      <c r="N271" s="17">
        <f>Table1[[#This Row],[rating]]+(Table1[[#This Row],[rating_count]]/100)</f>
        <v>228.7</v>
      </c>
      <c r="O271" t="s">
        <v>900</v>
      </c>
    </row>
    <row r="272" spans="1:15" x14ac:dyDescent="0.4">
      <c r="A272" t="s">
        <v>7846</v>
      </c>
      <c r="B272" t="s">
        <v>7847</v>
      </c>
      <c r="C272" t="s">
        <v>7848</v>
      </c>
      <c r="D272" t="str">
        <f t="shared" si="8"/>
        <v>Computers&amp;Accessories</v>
      </c>
      <c r="E272" s="2">
        <v>1199</v>
      </c>
      <c r="F272" s="2">
        <v>1999</v>
      </c>
      <c r="G272" s="1">
        <v>0.4</v>
      </c>
      <c r="H272" s="5">
        <v>4.5</v>
      </c>
      <c r="I272" s="4">
        <v>22420</v>
      </c>
      <c r="J272" s="10">
        <f>(Table1[[#This Row],[actual_price]]-Table1[[#This Row],[discounted_price]])/Table1[[#This Row],[actual_price]]</f>
        <v>0.40020010005002499</v>
      </c>
      <c r="K272" s="10" t="str">
        <f>IF(Table1[[#This Row],[Calculated Discount %]] &gt;=50%, "Yes", "No")</f>
        <v>No</v>
      </c>
      <c r="L272" s="17">
        <f>Table1[[#This Row],[actual_price]]*Table1[[#This Row],[rating_count]]</f>
        <v>44817580</v>
      </c>
      <c r="M272" s="17" t="str">
        <f t="shared" si="9"/>
        <v>&gt;₹500</v>
      </c>
      <c r="N272" s="17">
        <f>Table1[[#This Row],[rating]]+(Table1[[#This Row],[rating_count]]/100)</f>
        <v>228.7</v>
      </c>
      <c r="O272" t="s">
        <v>900</v>
      </c>
    </row>
    <row r="273" spans="1:15" x14ac:dyDescent="0.4">
      <c r="A273" t="s">
        <v>7295</v>
      </c>
      <c r="B273" t="s">
        <v>7296</v>
      </c>
      <c r="C273" t="s">
        <v>5443</v>
      </c>
      <c r="D273" t="str">
        <f t="shared" si="8"/>
        <v>Computers&amp;Accessories</v>
      </c>
      <c r="E273">
        <v>899</v>
      </c>
      <c r="F273" s="2">
        <v>1800</v>
      </c>
      <c r="G273" s="1">
        <v>0.5</v>
      </c>
      <c r="H273" s="5">
        <v>4.0999999999999996</v>
      </c>
      <c r="I273" s="4">
        <v>22375</v>
      </c>
      <c r="J273" s="10">
        <f>(Table1[[#This Row],[actual_price]]-Table1[[#This Row],[discounted_price]])/Table1[[#This Row],[actual_price]]</f>
        <v>0.50055555555555553</v>
      </c>
      <c r="K273" s="10" t="str">
        <f>IF(Table1[[#This Row],[Calculated Discount %]] &gt;=50%, "Yes", "No")</f>
        <v>Yes</v>
      </c>
      <c r="L273" s="17">
        <f>Table1[[#This Row],[actual_price]]*Table1[[#This Row],[rating_count]]</f>
        <v>40275000</v>
      </c>
      <c r="M273" s="17" t="str">
        <f t="shared" si="9"/>
        <v>&gt;₹500</v>
      </c>
      <c r="N273" s="17">
        <f>Table1[[#This Row],[rating]]+(Table1[[#This Row],[rating_count]]/100)</f>
        <v>227.85</v>
      </c>
      <c r="O273" t="s">
        <v>7298</v>
      </c>
    </row>
    <row r="274" spans="1:15" x14ac:dyDescent="0.4">
      <c r="A274" t="s">
        <v>3191</v>
      </c>
      <c r="B274" t="s">
        <v>3192</v>
      </c>
      <c r="C274" t="s">
        <v>2990</v>
      </c>
      <c r="D274" t="str">
        <f t="shared" si="8"/>
        <v>Electronics</v>
      </c>
      <c r="E274" s="2">
        <v>18499</v>
      </c>
      <c r="F274" s="2">
        <v>25999</v>
      </c>
      <c r="G274" s="1">
        <v>0.28999999999999998</v>
      </c>
      <c r="H274" s="5">
        <v>4.0999999999999996</v>
      </c>
      <c r="I274" s="4">
        <v>22318</v>
      </c>
      <c r="J274" s="10">
        <f>(Table1[[#This Row],[actual_price]]-Table1[[#This Row],[discounted_price]])/Table1[[#This Row],[actual_price]]</f>
        <v>0.28847263356282932</v>
      </c>
      <c r="K274" s="10" t="str">
        <f>IF(Table1[[#This Row],[Calculated Discount %]] &gt;=50%, "Yes", "No")</f>
        <v>No</v>
      </c>
      <c r="L274" s="17">
        <f>Table1[[#This Row],[actual_price]]*Table1[[#This Row],[rating_count]]</f>
        <v>580245682</v>
      </c>
      <c r="M274" s="17" t="str">
        <f t="shared" si="9"/>
        <v>&gt;₹500</v>
      </c>
      <c r="N274" s="17">
        <f>Table1[[#This Row],[rating]]+(Table1[[#This Row],[rating_count]]/100)</f>
        <v>227.28</v>
      </c>
      <c r="O274" t="s">
        <v>3194</v>
      </c>
    </row>
    <row r="275" spans="1:15" x14ac:dyDescent="0.4">
      <c r="A275" t="s">
        <v>3230</v>
      </c>
      <c r="B275" t="s">
        <v>3231</v>
      </c>
      <c r="C275" t="s">
        <v>2990</v>
      </c>
      <c r="D275" t="str">
        <f t="shared" si="8"/>
        <v>Electronics</v>
      </c>
      <c r="E275" s="2">
        <v>16999</v>
      </c>
      <c r="F275" s="2">
        <v>24999</v>
      </c>
      <c r="G275" s="1">
        <v>0.32</v>
      </c>
      <c r="H275" s="5">
        <v>4.0999999999999996</v>
      </c>
      <c r="I275" s="4">
        <v>22318</v>
      </c>
      <c r="J275" s="10">
        <f>(Table1[[#This Row],[actual_price]]-Table1[[#This Row],[discounted_price]])/Table1[[#This Row],[actual_price]]</f>
        <v>0.32001280051202047</v>
      </c>
      <c r="K275" s="10" t="str">
        <f>IF(Table1[[#This Row],[Calculated Discount %]] &gt;=50%, "Yes", "No")</f>
        <v>No</v>
      </c>
      <c r="L275" s="17">
        <f>Table1[[#This Row],[actual_price]]*Table1[[#This Row],[rating_count]]</f>
        <v>557927682</v>
      </c>
      <c r="M275" s="17" t="str">
        <f t="shared" si="9"/>
        <v>&gt;₹500</v>
      </c>
      <c r="N275" s="17">
        <f>Table1[[#This Row],[rating]]+(Table1[[#This Row],[rating_count]]/100)</f>
        <v>227.28</v>
      </c>
      <c r="O275" t="s">
        <v>3194</v>
      </c>
    </row>
    <row r="276" spans="1:15" x14ac:dyDescent="0.4">
      <c r="A276" t="s">
        <v>3552</v>
      </c>
      <c r="B276" t="s">
        <v>3231</v>
      </c>
      <c r="C276" t="s">
        <v>2990</v>
      </c>
      <c r="D276" t="str">
        <f t="shared" si="8"/>
        <v>Electronics</v>
      </c>
      <c r="E276" s="2">
        <v>16999</v>
      </c>
      <c r="F276" s="2">
        <v>24999</v>
      </c>
      <c r="G276" s="1">
        <v>0.32</v>
      </c>
      <c r="H276" s="5">
        <v>4.0999999999999996</v>
      </c>
      <c r="I276" s="4">
        <v>22318</v>
      </c>
      <c r="J276" s="10">
        <f>(Table1[[#This Row],[actual_price]]-Table1[[#This Row],[discounted_price]])/Table1[[#This Row],[actual_price]]</f>
        <v>0.32001280051202047</v>
      </c>
      <c r="K276" s="10" t="str">
        <f>IF(Table1[[#This Row],[Calculated Discount %]] &gt;=50%, "Yes", "No")</f>
        <v>No</v>
      </c>
      <c r="L276" s="17">
        <f>Table1[[#This Row],[actual_price]]*Table1[[#This Row],[rating_count]]</f>
        <v>557927682</v>
      </c>
      <c r="M276" s="17" t="str">
        <f t="shared" si="9"/>
        <v>&gt;₹500</v>
      </c>
      <c r="N276" s="17">
        <f>Table1[[#This Row],[rating]]+(Table1[[#This Row],[rating_count]]/100)</f>
        <v>227.28</v>
      </c>
      <c r="O276" t="s">
        <v>3194</v>
      </c>
    </row>
    <row r="277" spans="1:15" x14ac:dyDescent="0.4">
      <c r="A277" t="s">
        <v>4026</v>
      </c>
      <c r="B277" t="s">
        <v>4027</v>
      </c>
      <c r="C277" t="s">
        <v>3162</v>
      </c>
      <c r="D277" t="str">
        <f t="shared" si="8"/>
        <v>Electronics</v>
      </c>
      <c r="E277">
        <v>499</v>
      </c>
      <c r="F277">
        <v>599</v>
      </c>
      <c r="G277" s="1">
        <v>0.17</v>
      </c>
      <c r="H277" s="5">
        <v>4.2</v>
      </c>
      <c r="I277" s="4">
        <v>21916</v>
      </c>
      <c r="J277" s="10">
        <f>(Table1[[#This Row],[actual_price]]-Table1[[#This Row],[discounted_price]])/Table1[[#This Row],[actual_price]]</f>
        <v>0.1669449081803005</v>
      </c>
      <c r="K277" s="10" t="str">
        <f>IF(Table1[[#This Row],[Calculated Discount %]] &gt;=50%, "Yes", "No")</f>
        <v>No</v>
      </c>
      <c r="L277" s="17">
        <f>Table1[[#This Row],[actual_price]]*Table1[[#This Row],[rating_count]]</f>
        <v>13127684</v>
      </c>
      <c r="M277" s="17" t="str">
        <f t="shared" si="9"/>
        <v>₹200–₹500</v>
      </c>
      <c r="N277" s="17">
        <f>Table1[[#This Row],[rating]]+(Table1[[#This Row],[rating_count]]/100)</f>
        <v>223.35999999999999</v>
      </c>
      <c r="O277" t="s">
        <v>4029</v>
      </c>
    </row>
    <row r="278" spans="1:15" x14ac:dyDescent="0.4">
      <c r="A278" t="s">
        <v>8751</v>
      </c>
      <c r="B278" t="s">
        <v>8752</v>
      </c>
      <c r="C278" t="s">
        <v>8721</v>
      </c>
      <c r="D278" t="str">
        <f t="shared" si="8"/>
        <v>Home&amp;Kitchen</v>
      </c>
      <c r="E278" s="2">
        <v>2599</v>
      </c>
      <c r="F278" s="2">
        <v>5890</v>
      </c>
      <c r="G278" s="1">
        <v>0.56000000000000005</v>
      </c>
      <c r="H278" s="5">
        <v>4.0999999999999996</v>
      </c>
      <c r="I278" s="4">
        <v>21783</v>
      </c>
      <c r="J278" s="10">
        <f>(Table1[[#This Row],[actual_price]]-Table1[[#This Row],[discounted_price]])/Table1[[#This Row],[actual_price]]</f>
        <v>0.55874363327674026</v>
      </c>
      <c r="K278" s="10" t="str">
        <f>IF(Table1[[#This Row],[Calculated Discount %]] &gt;=50%, "Yes", "No")</f>
        <v>Yes</v>
      </c>
      <c r="L278" s="17">
        <f>Table1[[#This Row],[actual_price]]*Table1[[#This Row],[rating_count]]</f>
        <v>128301870</v>
      </c>
      <c r="M278" s="17" t="str">
        <f t="shared" si="9"/>
        <v>&gt;₹500</v>
      </c>
      <c r="N278" s="17">
        <f>Table1[[#This Row],[rating]]+(Table1[[#This Row],[rating_count]]/100)</f>
        <v>221.93</v>
      </c>
      <c r="O278" t="s">
        <v>8754</v>
      </c>
    </row>
    <row r="279" spans="1:15" x14ac:dyDescent="0.4">
      <c r="A279" t="s">
        <v>3054</v>
      </c>
      <c r="B279" t="s">
        <v>3055</v>
      </c>
      <c r="C279" t="s">
        <v>2948</v>
      </c>
      <c r="D279" t="str">
        <f t="shared" si="8"/>
        <v>Electronics</v>
      </c>
      <c r="E279" s="2">
        <v>1499</v>
      </c>
      <c r="F279" s="2">
        <v>6990</v>
      </c>
      <c r="G279" s="1">
        <v>0.79</v>
      </c>
      <c r="H279" s="5">
        <v>3.9</v>
      </c>
      <c r="I279" s="4">
        <v>21797</v>
      </c>
      <c r="J279" s="10">
        <f>(Table1[[#This Row],[actual_price]]-Table1[[#This Row],[discounted_price]])/Table1[[#This Row],[actual_price]]</f>
        <v>0.78555078683834045</v>
      </c>
      <c r="K279" s="10" t="str">
        <f>IF(Table1[[#This Row],[Calculated Discount %]] &gt;=50%, "Yes", "No")</f>
        <v>Yes</v>
      </c>
      <c r="L279" s="17">
        <f>Table1[[#This Row],[actual_price]]*Table1[[#This Row],[rating_count]]</f>
        <v>152361030</v>
      </c>
      <c r="M279" s="17" t="str">
        <f t="shared" si="9"/>
        <v>&gt;₹500</v>
      </c>
      <c r="N279" s="17">
        <f>Table1[[#This Row],[rating]]+(Table1[[#This Row],[rating_count]]/100)</f>
        <v>221.87</v>
      </c>
      <c r="O279" t="s">
        <v>4932</v>
      </c>
    </row>
    <row r="280" spans="1:15" x14ac:dyDescent="0.4">
      <c r="A280" t="s">
        <v>3054</v>
      </c>
      <c r="B280" t="s">
        <v>3055</v>
      </c>
      <c r="C280" t="s">
        <v>2948</v>
      </c>
      <c r="D280" t="str">
        <f t="shared" si="8"/>
        <v>Electronics</v>
      </c>
      <c r="E280" s="2">
        <v>1499</v>
      </c>
      <c r="F280" s="2">
        <v>6990</v>
      </c>
      <c r="G280" s="1">
        <v>0.79</v>
      </c>
      <c r="H280" s="5">
        <v>3.9</v>
      </c>
      <c r="I280" s="4">
        <v>21796</v>
      </c>
      <c r="J280" s="10">
        <f>(Table1[[#This Row],[actual_price]]-Table1[[#This Row],[discounted_price]])/Table1[[#This Row],[actual_price]]</f>
        <v>0.78555078683834045</v>
      </c>
      <c r="K280" s="10" t="str">
        <f>IF(Table1[[#This Row],[Calculated Discount %]] &gt;=50%, "Yes", "No")</f>
        <v>Yes</v>
      </c>
      <c r="L280" s="17">
        <f>Table1[[#This Row],[actual_price]]*Table1[[#This Row],[rating_count]]</f>
        <v>152354040</v>
      </c>
      <c r="M280" s="17" t="str">
        <f t="shared" si="9"/>
        <v>&gt;₹500</v>
      </c>
      <c r="N280" s="17">
        <f>Table1[[#This Row],[rating]]+(Table1[[#This Row],[rating_count]]/100)</f>
        <v>221.86</v>
      </c>
      <c r="O280" t="s">
        <v>3057</v>
      </c>
    </row>
    <row r="281" spans="1:15" x14ac:dyDescent="0.4">
      <c r="A281" t="s">
        <v>3847</v>
      </c>
      <c r="B281" t="s">
        <v>3848</v>
      </c>
      <c r="C281" t="s">
        <v>2948</v>
      </c>
      <c r="D281" t="str">
        <f t="shared" si="8"/>
        <v>Electronics</v>
      </c>
      <c r="E281" s="2">
        <v>1499</v>
      </c>
      <c r="F281" s="2">
        <v>6990</v>
      </c>
      <c r="G281" s="1">
        <v>0.79</v>
      </c>
      <c r="H281" s="5">
        <v>3.9</v>
      </c>
      <c r="I281" s="4">
        <v>21796</v>
      </c>
      <c r="J281" s="10">
        <f>(Table1[[#This Row],[actual_price]]-Table1[[#This Row],[discounted_price]])/Table1[[#This Row],[actual_price]]</f>
        <v>0.78555078683834045</v>
      </c>
      <c r="K281" s="10" t="str">
        <f>IF(Table1[[#This Row],[Calculated Discount %]] &gt;=50%, "Yes", "No")</f>
        <v>Yes</v>
      </c>
      <c r="L281" s="17">
        <f>Table1[[#This Row],[actual_price]]*Table1[[#This Row],[rating_count]]</f>
        <v>152354040</v>
      </c>
      <c r="M281" s="17" t="str">
        <f t="shared" si="9"/>
        <v>&gt;₹500</v>
      </c>
      <c r="N281" s="17">
        <f>Table1[[#This Row],[rating]]+(Table1[[#This Row],[rating_count]]/100)</f>
        <v>221.86</v>
      </c>
      <c r="O281" t="s">
        <v>3057</v>
      </c>
    </row>
    <row r="282" spans="1:15" x14ac:dyDescent="0.4">
      <c r="A282" t="s">
        <v>4132</v>
      </c>
      <c r="B282" t="s">
        <v>4133</v>
      </c>
      <c r="C282" t="s">
        <v>2948</v>
      </c>
      <c r="D282" t="str">
        <f t="shared" si="8"/>
        <v>Electronics</v>
      </c>
      <c r="E282" s="2">
        <v>1499</v>
      </c>
      <c r="F282" s="2">
        <v>6990</v>
      </c>
      <c r="G282" s="1">
        <v>0.79</v>
      </c>
      <c r="H282" s="5">
        <v>3.9</v>
      </c>
      <c r="I282" s="4">
        <v>21796</v>
      </c>
      <c r="J282" s="10">
        <f>(Table1[[#This Row],[actual_price]]-Table1[[#This Row],[discounted_price]])/Table1[[#This Row],[actual_price]]</f>
        <v>0.78555078683834045</v>
      </c>
      <c r="K282" s="10" t="str">
        <f>IF(Table1[[#This Row],[Calculated Discount %]] &gt;=50%, "Yes", "No")</f>
        <v>Yes</v>
      </c>
      <c r="L282" s="17">
        <f>Table1[[#This Row],[actual_price]]*Table1[[#This Row],[rating_count]]</f>
        <v>152354040</v>
      </c>
      <c r="M282" s="17" t="str">
        <f t="shared" si="9"/>
        <v>&gt;₹500</v>
      </c>
      <c r="N282" s="17">
        <f>Table1[[#This Row],[rating]]+(Table1[[#This Row],[rating_count]]/100)</f>
        <v>221.86</v>
      </c>
      <c r="O282" t="s">
        <v>3057</v>
      </c>
    </row>
    <row r="283" spans="1:15" x14ac:dyDescent="0.4">
      <c r="A283" t="s">
        <v>4910</v>
      </c>
      <c r="B283" t="s">
        <v>4911</v>
      </c>
      <c r="C283" t="s">
        <v>3066</v>
      </c>
      <c r="D283" t="str">
        <f t="shared" si="8"/>
        <v>Electronics</v>
      </c>
      <c r="E283">
        <v>149</v>
      </c>
      <c r="F283">
        <v>399</v>
      </c>
      <c r="G283" s="1">
        <v>0.63</v>
      </c>
      <c r="H283" s="5">
        <v>3.5</v>
      </c>
      <c r="I283" s="4">
        <v>21764</v>
      </c>
      <c r="J283" s="10">
        <f>(Table1[[#This Row],[actual_price]]-Table1[[#This Row],[discounted_price]])/Table1[[#This Row],[actual_price]]</f>
        <v>0.62656641604010022</v>
      </c>
      <c r="K283" s="10" t="str">
        <f>IF(Table1[[#This Row],[Calculated Discount %]] &gt;=50%, "Yes", "No")</f>
        <v>Yes</v>
      </c>
      <c r="L283" s="17">
        <f>Table1[[#This Row],[actual_price]]*Table1[[#This Row],[rating_count]]</f>
        <v>8683836</v>
      </c>
      <c r="M283" s="17" t="str">
        <f t="shared" si="9"/>
        <v>&lt;₹200</v>
      </c>
      <c r="N283" s="17">
        <f>Table1[[#This Row],[rating]]+(Table1[[#This Row],[rating_count]]/100)</f>
        <v>221.14</v>
      </c>
      <c r="O283" t="s">
        <v>4913</v>
      </c>
    </row>
    <row r="284" spans="1:15" x14ac:dyDescent="0.4">
      <c r="A284" t="s">
        <v>7284</v>
      </c>
      <c r="B284" t="s">
        <v>7285</v>
      </c>
      <c r="C284" t="s">
        <v>7286</v>
      </c>
      <c r="D284" t="str">
        <f t="shared" si="8"/>
        <v>Computers&amp;Accessories</v>
      </c>
      <c r="E284" s="2">
        <v>3999</v>
      </c>
      <c r="F284" s="3">
        <v>4332.96</v>
      </c>
      <c r="G284" s="1">
        <v>0.08</v>
      </c>
      <c r="H284" s="5">
        <v>3.5</v>
      </c>
      <c r="I284" s="4">
        <v>21762</v>
      </c>
      <c r="J284" s="10">
        <f>(Table1[[#This Row],[actual_price]]-Table1[[#This Row],[discounted_price]])/Table1[[#This Row],[actual_price]]</f>
        <v>7.7074332557881917E-2</v>
      </c>
      <c r="K284" s="10" t="str">
        <f>IF(Table1[[#This Row],[Calculated Discount %]] &gt;=50%, "Yes", "No")</f>
        <v>No</v>
      </c>
      <c r="L284" s="17">
        <f>Table1[[#This Row],[actual_price]]*Table1[[#This Row],[rating_count]]</f>
        <v>94293875.519999996</v>
      </c>
      <c r="M284" s="17" t="str">
        <f t="shared" si="9"/>
        <v>&gt;₹500</v>
      </c>
      <c r="N284" s="17">
        <f>Table1[[#This Row],[rating]]+(Table1[[#This Row],[rating_count]]/100)</f>
        <v>221.12</v>
      </c>
      <c r="O284" t="s">
        <v>7288</v>
      </c>
    </row>
    <row r="285" spans="1:15" x14ac:dyDescent="0.4">
      <c r="A285" t="s">
        <v>5242</v>
      </c>
      <c r="B285" t="s">
        <v>5243</v>
      </c>
      <c r="C285" t="s">
        <v>5244</v>
      </c>
      <c r="D285" t="str">
        <f t="shared" si="8"/>
        <v>Electronics</v>
      </c>
      <c r="E285">
        <v>399</v>
      </c>
      <c r="F285">
        <v>995</v>
      </c>
      <c r="G285" s="1">
        <v>0.6</v>
      </c>
      <c r="H285" s="5">
        <v>3.9</v>
      </c>
      <c r="I285" s="4">
        <v>21372</v>
      </c>
      <c r="J285" s="10">
        <f>(Table1[[#This Row],[actual_price]]-Table1[[#This Row],[discounted_price]])/Table1[[#This Row],[actual_price]]</f>
        <v>0.59899497487437181</v>
      </c>
      <c r="K285" s="10" t="str">
        <f>IF(Table1[[#This Row],[Calculated Discount %]] &gt;=50%, "Yes", "No")</f>
        <v>Yes</v>
      </c>
      <c r="L285" s="17">
        <f>Table1[[#This Row],[actual_price]]*Table1[[#This Row],[rating_count]]</f>
        <v>21265140</v>
      </c>
      <c r="M285" s="17" t="str">
        <f t="shared" si="9"/>
        <v>₹200–₹500</v>
      </c>
      <c r="N285" s="17">
        <f>Table1[[#This Row],[rating]]+(Table1[[#This Row],[rating_count]]/100)</f>
        <v>217.62</v>
      </c>
      <c r="O285" t="s">
        <v>5246</v>
      </c>
    </row>
    <row r="286" spans="1:15" x14ac:dyDescent="0.4">
      <c r="A286" t="s">
        <v>3235</v>
      </c>
      <c r="B286" t="s">
        <v>3236</v>
      </c>
      <c r="C286" t="s">
        <v>2990</v>
      </c>
      <c r="D286" t="str">
        <f t="shared" si="8"/>
        <v>Electronics</v>
      </c>
      <c r="E286" s="2">
        <v>16499</v>
      </c>
      <c r="F286" s="2">
        <v>20999</v>
      </c>
      <c r="G286" s="1">
        <v>0.21</v>
      </c>
      <c r="H286" s="5">
        <v>4</v>
      </c>
      <c r="I286" s="4">
        <v>21350</v>
      </c>
      <c r="J286" s="10">
        <f>(Table1[[#This Row],[actual_price]]-Table1[[#This Row],[discounted_price]])/Table1[[#This Row],[actual_price]]</f>
        <v>0.21429591885327873</v>
      </c>
      <c r="K286" s="10" t="str">
        <f>IF(Table1[[#This Row],[Calculated Discount %]] &gt;=50%, "Yes", "No")</f>
        <v>No</v>
      </c>
      <c r="L286" s="17">
        <f>Table1[[#This Row],[actual_price]]*Table1[[#This Row],[rating_count]]</f>
        <v>448328650</v>
      </c>
      <c r="M286" s="17" t="str">
        <f t="shared" si="9"/>
        <v>&gt;₹500</v>
      </c>
      <c r="N286" s="17">
        <f>Table1[[#This Row],[rating]]+(Table1[[#This Row],[rating_count]]/100)</f>
        <v>217.5</v>
      </c>
      <c r="O286" t="s">
        <v>3238</v>
      </c>
    </row>
    <row r="287" spans="1:15" x14ac:dyDescent="0.4">
      <c r="A287" t="s">
        <v>3829</v>
      </c>
      <c r="B287" t="s">
        <v>3830</v>
      </c>
      <c r="C287" t="s">
        <v>2990</v>
      </c>
      <c r="D287" t="str">
        <f t="shared" si="8"/>
        <v>Electronics</v>
      </c>
      <c r="E287" s="2">
        <v>17999</v>
      </c>
      <c r="F287" s="2">
        <v>21990</v>
      </c>
      <c r="G287" s="1">
        <v>0.18</v>
      </c>
      <c r="H287" s="5">
        <v>4</v>
      </c>
      <c r="I287" s="4">
        <v>21350</v>
      </c>
      <c r="J287" s="10">
        <f>(Table1[[#This Row],[actual_price]]-Table1[[#This Row],[discounted_price]])/Table1[[#This Row],[actual_price]]</f>
        <v>0.18149158708503865</v>
      </c>
      <c r="K287" s="10" t="str">
        <f>IF(Table1[[#This Row],[Calculated Discount %]] &gt;=50%, "Yes", "No")</f>
        <v>No</v>
      </c>
      <c r="L287" s="17">
        <f>Table1[[#This Row],[actual_price]]*Table1[[#This Row],[rating_count]]</f>
        <v>469486500</v>
      </c>
      <c r="M287" s="17" t="str">
        <f t="shared" si="9"/>
        <v>&gt;₹500</v>
      </c>
      <c r="N287" s="17">
        <f>Table1[[#This Row],[rating]]+(Table1[[#This Row],[rating_count]]/100)</f>
        <v>217.5</v>
      </c>
      <c r="O287" t="s">
        <v>3238</v>
      </c>
    </row>
    <row r="288" spans="1:15" x14ac:dyDescent="0.4">
      <c r="A288" t="s">
        <v>3908</v>
      </c>
      <c r="B288" t="s">
        <v>3909</v>
      </c>
      <c r="C288" t="s">
        <v>2990</v>
      </c>
      <c r="D288" t="str">
        <f t="shared" si="8"/>
        <v>Electronics</v>
      </c>
      <c r="E288" s="2">
        <v>16499</v>
      </c>
      <c r="F288" s="2">
        <v>20990</v>
      </c>
      <c r="G288" s="1">
        <v>0.21</v>
      </c>
      <c r="H288" s="5">
        <v>4</v>
      </c>
      <c r="I288" s="4">
        <v>21350</v>
      </c>
      <c r="J288" s="10">
        <f>(Table1[[#This Row],[actual_price]]-Table1[[#This Row],[discounted_price]])/Table1[[#This Row],[actual_price]]</f>
        <v>0.21395902810862316</v>
      </c>
      <c r="K288" s="10" t="str">
        <f>IF(Table1[[#This Row],[Calculated Discount %]] &gt;=50%, "Yes", "No")</f>
        <v>No</v>
      </c>
      <c r="L288" s="17">
        <f>Table1[[#This Row],[actual_price]]*Table1[[#This Row],[rating_count]]</f>
        <v>448136500</v>
      </c>
      <c r="M288" s="17" t="str">
        <f t="shared" si="9"/>
        <v>&gt;₹500</v>
      </c>
      <c r="N288" s="17">
        <f>Table1[[#This Row],[rating]]+(Table1[[#This Row],[rating_count]]/100)</f>
        <v>217.5</v>
      </c>
      <c r="O288" t="s">
        <v>3238</v>
      </c>
    </row>
    <row r="289" spans="1:15" x14ac:dyDescent="0.4">
      <c r="A289" t="s">
        <v>2055</v>
      </c>
      <c r="B289" t="s">
        <v>2056</v>
      </c>
      <c r="C289" t="s">
        <v>169</v>
      </c>
      <c r="D289" t="str">
        <f t="shared" si="8"/>
        <v>Electronics</v>
      </c>
      <c r="E289" s="2">
        <v>31999</v>
      </c>
      <c r="F289" s="2">
        <v>49999</v>
      </c>
      <c r="G289" s="1">
        <v>0.36</v>
      </c>
      <c r="H289" s="5">
        <v>4.3</v>
      </c>
      <c r="I289" s="4">
        <v>21252</v>
      </c>
      <c r="J289" s="10">
        <f>(Table1[[#This Row],[actual_price]]-Table1[[#This Row],[discounted_price]])/Table1[[#This Row],[actual_price]]</f>
        <v>0.36000720014400289</v>
      </c>
      <c r="K289" s="10" t="str">
        <f>IF(Table1[[#This Row],[Calculated Discount %]] &gt;=50%, "Yes", "No")</f>
        <v>No</v>
      </c>
      <c r="L289" s="17">
        <f>Table1[[#This Row],[actual_price]]*Table1[[#This Row],[rating_count]]</f>
        <v>1062578748</v>
      </c>
      <c r="M289" s="17" t="str">
        <f t="shared" si="9"/>
        <v>&gt;₹500</v>
      </c>
      <c r="N289" s="17">
        <f>Table1[[#This Row],[rating]]+(Table1[[#This Row],[rating_count]]/100)</f>
        <v>216.82000000000002</v>
      </c>
      <c r="O289" t="s">
        <v>2058</v>
      </c>
    </row>
    <row r="290" spans="1:15" x14ac:dyDescent="0.4">
      <c r="A290" t="s">
        <v>2926</v>
      </c>
      <c r="B290" t="s">
        <v>2927</v>
      </c>
      <c r="C290" t="s">
        <v>169</v>
      </c>
      <c r="D290" t="str">
        <f t="shared" si="8"/>
        <v>Electronics</v>
      </c>
      <c r="E290" s="2">
        <v>46999</v>
      </c>
      <c r="F290" s="2">
        <v>69999</v>
      </c>
      <c r="G290" s="1">
        <v>0.33</v>
      </c>
      <c r="H290" s="5">
        <v>4.3</v>
      </c>
      <c r="I290" s="4">
        <v>21252</v>
      </c>
      <c r="J290" s="10">
        <f>(Table1[[#This Row],[actual_price]]-Table1[[#This Row],[discounted_price]])/Table1[[#This Row],[actual_price]]</f>
        <v>0.32857612251603596</v>
      </c>
      <c r="K290" s="10" t="str">
        <f>IF(Table1[[#This Row],[Calculated Discount %]] &gt;=50%, "Yes", "No")</f>
        <v>No</v>
      </c>
      <c r="L290" s="17">
        <f>Table1[[#This Row],[actual_price]]*Table1[[#This Row],[rating_count]]</f>
        <v>1487618748</v>
      </c>
      <c r="M290" s="17" t="str">
        <f t="shared" si="9"/>
        <v>&gt;₹500</v>
      </c>
      <c r="N290" s="17">
        <f>Table1[[#This Row],[rating]]+(Table1[[#This Row],[rating_count]]/100)</f>
        <v>216.82000000000002</v>
      </c>
      <c r="O290" t="s">
        <v>2929</v>
      </c>
    </row>
    <row r="291" spans="1:15" x14ac:dyDescent="0.4">
      <c r="A291" t="s">
        <v>5963</v>
      </c>
      <c r="B291" t="s">
        <v>5964</v>
      </c>
      <c r="C291" t="s">
        <v>5369</v>
      </c>
      <c r="D291" t="str">
        <f t="shared" si="8"/>
        <v>Computers&amp;Accessories</v>
      </c>
      <c r="E291">
        <v>299</v>
      </c>
      <c r="F291">
        <v>499</v>
      </c>
      <c r="G291" s="1">
        <v>0.4</v>
      </c>
      <c r="H291" s="5">
        <v>4.5</v>
      </c>
      <c r="I291" s="4">
        <v>21010</v>
      </c>
      <c r="J291" s="10">
        <f>(Table1[[#This Row],[actual_price]]-Table1[[#This Row],[discounted_price]])/Table1[[#This Row],[actual_price]]</f>
        <v>0.40080160320641284</v>
      </c>
      <c r="K291" s="10" t="str">
        <f>IF(Table1[[#This Row],[Calculated Discount %]] &gt;=50%, "Yes", "No")</f>
        <v>No</v>
      </c>
      <c r="L291" s="17">
        <f>Table1[[#This Row],[actual_price]]*Table1[[#This Row],[rating_count]]</f>
        <v>10483990</v>
      </c>
      <c r="M291" s="17" t="str">
        <f t="shared" si="9"/>
        <v>₹200–₹500</v>
      </c>
      <c r="N291" s="17">
        <f>Table1[[#This Row],[rating]]+(Table1[[#This Row],[rating_count]]/100)</f>
        <v>214.6</v>
      </c>
      <c r="O291" t="s">
        <v>5966</v>
      </c>
    </row>
    <row r="292" spans="1:15" x14ac:dyDescent="0.4">
      <c r="A292" t="s">
        <v>3961</v>
      </c>
      <c r="B292" t="s">
        <v>3962</v>
      </c>
      <c r="C292" t="s">
        <v>2948</v>
      </c>
      <c r="D292" t="str">
        <f t="shared" si="8"/>
        <v>Electronics</v>
      </c>
      <c r="E292" s="2">
        <v>2999</v>
      </c>
      <c r="F292" s="2">
        <v>9999</v>
      </c>
      <c r="G292" s="1">
        <v>0.7</v>
      </c>
      <c r="H292" s="5">
        <v>4.2</v>
      </c>
      <c r="I292" s="4">
        <v>20881</v>
      </c>
      <c r="J292" s="10">
        <f>(Table1[[#This Row],[actual_price]]-Table1[[#This Row],[discounted_price]])/Table1[[#This Row],[actual_price]]</f>
        <v>0.7000700070007001</v>
      </c>
      <c r="K292" s="10" t="str">
        <f>IF(Table1[[#This Row],[Calculated Discount %]] &gt;=50%, "Yes", "No")</f>
        <v>Yes</v>
      </c>
      <c r="L292" s="17">
        <f>Table1[[#This Row],[actual_price]]*Table1[[#This Row],[rating_count]]</f>
        <v>208789119</v>
      </c>
      <c r="M292" s="17" t="str">
        <f t="shared" si="9"/>
        <v>&gt;₹500</v>
      </c>
      <c r="N292" s="17">
        <f>Table1[[#This Row],[rating]]+(Table1[[#This Row],[rating_count]]/100)</f>
        <v>213.01</v>
      </c>
      <c r="O292" t="s">
        <v>3964</v>
      </c>
    </row>
    <row r="293" spans="1:15" x14ac:dyDescent="0.4">
      <c r="A293" t="s">
        <v>3961</v>
      </c>
      <c r="B293" t="s">
        <v>3962</v>
      </c>
      <c r="C293" t="s">
        <v>2948</v>
      </c>
      <c r="D293" t="str">
        <f t="shared" si="8"/>
        <v>Electronics</v>
      </c>
      <c r="E293" s="2">
        <v>2999</v>
      </c>
      <c r="F293" s="2">
        <v>9999</v>
      </c>
      <c r="G293" s="1">
        <v>0.7</v>
      </c>
      <c r="H293" s="5">
        <v>4.2</v>
      </c>
      <c r="I293" s="4">
        <v>20879</v>
      </c>
      <c r="J293" s="10">
        <f>(Table1[[#This Row],[actual_price]]-Table1[[#This Row],[discounted_price]])/Table1[[#This Row],[actual_price]]</f>
        <v>0.7000700070007001</v>
      </c>
      <c r="K293" s="10" t="str">
        <f>IF(Table1[[#This Row],[Calculated Discount %]] &gt;=50%, "Yes", "No")</f>
        <v>Yes</v>
      </c>
      <c r="L293" s="17">
        <f>Table1[[#This Row],[actual_price]]*Table1[[#This Row],[rating_count]]</f>
        <v>208769121</v>
      </c>
      <c r="M293" s="17" t="str">
        <f t="shared" si="9"/>
        <v>&gt;₹500</v>
      </c>
      <c r="N293" s="17">
        <f>Table1[[#This Row],[rating]]+(Table1[[#This Row],[rating_count]]/100)</f>
        <v>212.98999999999998</v>
      </c>
      <c r="O293" t="s">
        <v>3964</v>
      </c>
    </row>
    <row r="294" spans="1:15" x14ac:dyDescent="0.4">
      <c r="A294" t="s">
        <v>292</v>
      </c>
      <c r="B294" t="s">
        <v>293</v>
      </c>
      <c r="C294" t="s">
        <v>18</v>
      </c>
      <c r="D294" t="str">
        <f t="shared" si="8"/>
        <v>Computers&amp;Accessories</v>
      </c>
      <c r="E294">
        <v>299</v>
      </c>
      <c r="F294">
        <v>999</v>
      </c>
      <c r="G294" s="1">
        <v>0.7</v>
      </c>
      <c r="H294" s="5">
        <v>4.3</v>
      </c>
      <c r="I294" s="4">
        <v>20850</v>
      </c>
      <c r="J294" s="10">
        <f>(Table1[[#This Row],[actual_price]]-Table1[[#This Row],[discounted_price]])/Table1[[#This Row],[actual_price]]</f>
        <v>0.70070070070070067</v>
      </c>
      <c r="K294" s="10" t="str">
        <f>IF(Table1[[#This Row],[Calculated Discount %]] &gt;=50%, "Yes", "No")</f>
        <v>Yes</v>
      </c>
      <c r="L294" s="17">
        <f>Table1[[#This Row],[actual_price]]*Table1[[#This Row],[rating_count]]</f>
        <v>20829150</v>
      </c>
      <c r="M294" s="17" t="str">
        <f t="shared" si="9"/>
        <v>₹200–₹500</v>
      </c>
      <c r="N294" s="17">
        <f>Table1[[#This Row],[rating]]+(Table1[[#This Row],[rating_count]]/100)</f>
        <v>212.8</v>
      </c>
      <c r="O294" t="s">
        <v>295</v>
      </c>
    </row>
    <row r="295" spans="1:15" x14ac:dyDescent="0.4">
      <c r="A295" t="s">
        <v>1011</v>
      </c>
      <c r="B295" t="s">
        <v>1012</v>
      </c>
      <c r="C295" t="s">
        <v>18</v>
      </c>
      <c r="D295" t="str">
        <f t="shared" si="8"/>
        <v>Computers&amp;Accessories</v>
      </c>
      <c r="E295">
        <v>273.10000000000002</v>
      </c>
      <c r="F295">
        <v>999</v>
      </c>
      <c r="G295" s="1">
        <v>0.73</v>
      </c>
      <c r="H295" s="5">
        <v>4.3</v>
      </c>
      <c r="I295" s="4">
        <v>20850</v>
      </c>
      <c r="J295" s="10">
        <f>(Table1[[#This Row],[actual_price]]-Table1[[#This Row],[discounted_price]])/Table1[[#This Row],[actual_price]]</f>
        <v>0.72662662662662658</v>
      </c>
      <c r="K295" s="10" t="str">
        <f>IF(Table1[[#This Row],[Calculated Discount %]] &gt;=50%, "Yes", "No")</f>
        <v>Yes</v>
      </c>
      <c r="L295" s="17">
        <f>Table1[[#This Row],[actual_price]]*Table1[[#This Row],[rating_count]]</f>
        <v>20829150</v>
      </c>
      <c r="M295" s="17" t="str">
        <f t="shared" si="9"/>
        <v>₹200–₹500</v>
      </c>
      <c r="N295" s="17">
        <f>Table1[[#This Row],[rating]]+(Table1[[#This Row],[rating_count]]/100)</f>
        <v>212.8</v>
      </c>
      <c r="O295" t="s">
        <v>295</v>
      </c>
    </row>
    <row r="296" spans="1:15" x14ac:dyDescent="0.4">
      <c r="A296" t="s">
        <v>1257</v>
      </c>
      <c r="B296" t="s">
        <v>1258</v>
      </c>
      <c r="C296" t="s">
        <v>18</v>
      </c>
      <c r="D296" t="str">
        <f t="shared" si="8"/>
        <v>Computers&amp;Accessories</v>
      </c>
      <c r="E296">
        <v>349</v>
      </c>
      <c r="F296">
        <v>699</v>
      </c>
      <c r="G296" s="1">
        <v>0.5</v>
      </c>
      <c r="H296" s="5">
        <v>4.3</v>
      </c>
      <c r="I296" s="4">
        <v>20850</v>
      </c>
      <c r="J296" s="10">
        <f>(Table1[[#This Row],[actual_price]]-Table1[[#This Row],[discounted_price]])/Table1[[#This Row],[actual_price]]</f>
        <v>0.50071530758226035</v>
      </c>
      <c r="K296" s="10" t="str">
        <f>IF(Table1[[#This Row],[Calculated Discount %]] &gt;=50%, "Yes", "No")</f>
        <v>Yes</v>
      </c>
      <c r="L296" s="17">
        <f>Table1[[#This Row],[actual_price]]*Table1[[#This Row],[rating_count]]</f>
        <v>14574150</v>
      </c>
      <c r="M296" s="17" t="str">
        <f t="shared" si="9"/>
        <v>₹200–₹500</v>
      </c>
      <c r="N296" s="17">
        <f>Table1[[#This Row],[rating]]+(Table1[[#This Row],[rating_count]]/100)</f>
        <v>212.8</v>
      </c>
      <c r="O296" t="s">
        <v>295</v>
      </c>
    </row>
    <row r="297" spans="1:15" x14ac:dyDescent="0.4">
      <c r="A297" t="s">
        <v>292</v>
      </c>
      <c r="B297" t="s">
        <v>293</v>
      </c>
      <c r="C297" t="s">
        <v>18</v>
      </c>
      <c r="D297" t="str">
        <f t="shared" si="8"/>
        <v>Computers&amp;Accessories</v>
      </c>
      <c r="E297">
        <v>299</v>
      </c>
      <c r="F297">
        <v>999</v>
      </c>
      <c r="G297" s="1">
        <v>0.7</v>
      </c>
      <c r="H297" s="5">
        <v>4.3</v>
      </c>
      <c r="I297" s="4">
        <v>20850</v>
      </c>
      <c r="J297" s="10">
        <f>(Table1[[#This Row],[actual_price]]-Table1[[#This Row],[discounted_price]])/Table1[[#This Row],[actual_price]]</f>
        <v>0.70070070070070067</v>
      </c>
      <c r="K297" s="10" t="str">
        <f>IF(Table1[[#This Row],[Calculated Discount %]] &gt;=50%, "Yes", "No")</f>
        <v>Yes</v>
      </c>
      <c r="L297" s="17">
        <f>Table1[[#This Row],[actual_price]]*Table1[[#This Row],[rating_count]]</f>
        <v>20829150</v>
      </c>
      <c r="M297" s="17" t="str">
        <f t="shared" si="9"/>
        <v>₹200–₹500</v>
      </c>
      <c r="N297" s="17">
        <f>Table1[[#This Row],[rating]]+(Table1[[#This Row],[rating_count]]/100)</f>
        <v>212.8</v>
      </c>
      <c r="O297" t="s">
        <v>4179</v>
      </c>
    </row>
    <row r="298" spans="1:15" x14ac:dyDescent="0.4">
      <c r="A298" t="s">
        <v>9683</v>
      </c>
      <c r="B298" t="s">
        <v>9684</v>
      </c>
      <c r="C298" t="s">
        <v>8710</v>
      </c>
      <c r="D298" t="str">
        <f t="shared" si="8"/>
        <v>Home&amp;Kitchen</v>
      </c>
      <c r="E298" s="2">
        <v>3199</v>
      </c>
      <c r="F298" s="2">
        <v>4999</v>
      </c>
      <c r="G298" s="1">
        <v>0.36</v>
      </c>
      <c r="H298" s="5">
        <v>4</v>
      </c>
      <c r="I298" s="4">
        <v>20869</v>
      </c>
      <c r="J298" s="10">
        <f>(Table1[[#This Row],[actual_price]]-Table1[[#This Row],[discounted_price]])/Table1[[#This Row],[actual_price]]</f>
        <v>0.36007201440288056</v>
      </c>
      <c r="K298" s="10" t="str">
        <f>IF(Table1[[#This Row],[Calculated Discount %]] &gt;=50%, "Yes", "No")</f>
        <v>No</v>
      </c>
      <c r="L298" s="17">
        <f>Table1[[#This Row],[actual_price]]*Table1[[#This Row],[rating_count]]</f>
        <v>104324131</v>
      </c>
      <c r="M298" s="17" t="str">
        <f t="shared" si="9"/>
        <v>&gt;₹500</v>
      </c>
      <c r="N298" s="17">
        <f>Table1[[#This Row],[rating]]+(Table1[[#This Row],[rating_count]]/100)</f>
        <v>212.69</v>
      </c>
      <c r="O298" t="s">
        <v>9686</v>
      </c>
    </row>
    <row r="299" spans="1:15" x14ac:dyDescent="0.4">
      <c r="A299" t="s">
        <v>8111</v>
      </c>
      <c r="B299" t="s">
        <v>8112</v>
      </c>
      <c r="C299" t="s">
        <v>8113</v>
      </c>
      <c r="D299" t="str">
        <f t="shared" si="8"/>
        <v>Electronics</v>
      </c>
      <c r="E299" s="2">
        <v>1289</v>
      </c>
      <c r="F299" s="2">
        <v>1499</v>
      </c>
      <c r="G299" s="1">
        <v>0.14000000000000001</v>
      </c>
      <c r="H299" s="5">
        <v>4.5</v>
      </c>
      <c r="I299" s="4">
        <v>20668</v>
      </c>
      <c r="J299" s="10">
        <f>(Table1[[#This Row],[actual_price]]-Table1[[#This Row],[discounted_price]])/Table1[[#This Row],[actual_price]]</f>
        <v>0.14009339559706471</v>
      </c>
      <c r="K299" s="10" t="str">
        <f>IF(Table1[[#This Row],[Calculated Discount %]] &gt;=50%, "Yes", "No")</f>
        <v>No</v>
      </c>
      <c r="L299" s="17">
        <f>Table1[[#This Row],[actual_price]]*Table1[[#This Row],[rating_count]]</f>
        <v>30981332</v>
      </c>
      <c r="M299" s="17" t="str">
        <f t="shared" si="9"/>
        <v>&gt;₹500</v>
      </c>
      <c r="N299" s="17">
        <f>Table1[[#This Row],[rating]]+(Table1[[#This Row],[rating_count]]/100)</f>
        <v>211.18</v>
      </c>
      <c r="O299" t="s">
        <v>8115</v>
      </c>
    </row>
    <row r="300" spans="1:15" x14ac:dyDescent="0.4">
      <c r="A300" t="s">
        <v>6048</v>
      </c>
      <c r="B300" t="s">
        <v>6049</v>
      </c>
      <c r="C300" t="s">
        <v>4876</v>
      </c>
      <c r="D300" t="str">
        <f t="shared" si="8"/>
        <v>Computers&amp;Accessories</v>
      </c>
      <c r="E300">
        <v>849</v>
      </c>
      <c r="F300" s="2">
        <v>4999</v>
      </c>
      <c r="G300" s="1">
        <v>0.83</v>
      </c>
      <c r="H300" s="5">
        <v>4</v>
      </c>
      <c r="I300" s="4">
        <v>20457</v>
      </c>
      <c r="J300" s="10">
        <f>(Table1[[#This Row],[actual_price]]-Table1[[#This Row],[discounted_price]])/Table1[[#This Row],[actual_price]]</f>
        <v>0.83016603320664129</v>
      </c>
      <c r="K300" s="10" t="str">
        <f>IF(Table1[[#This Row],[Calculated Discount %]] &gt;=50%, "Yes", "No")</f>
        <v>Yes</v>
      </c>
      <c r="L300" s="17">
        <f>Table1[[#This Row],[actual_price]]*Table1[[#This Row],[rating_count]]</f>
        <v>102264543</v>
      </c>
      <c r="M300" s="17" t="str">
        <f t="shared" si="9"/>
        <v>&gt;₹500</v>
      </c>
      <c r="N300" s="17">
        <f>Table1[[#This Row],[rating]]+(Table1[[#This Row],[rating_count]]/100)</f>
        <v>208.57</v>
      </c>
      <c r="O300" t="s">
        <v>6051</v>
      </c>
    </row>
    <row r="301" spans="1:15" x14ac:dyDescent="0.4">
      <c r="A301" t="s">
        <v>6575</v>
      </c>
      <c r="B301" t="s">
        <v>6576</v>
      </c>
      <c r="C301" t="s">
        <v>6577</v>
      </c>
      <c r="D301" t="str">
        <f t="shared" si="8"/>
        <v>Computers&amp;Accessories</v>
      </c>
      <c r="E301" s="2">
        <v>1990</v>
      </c>
      <c r="F301" s="2">
        <v>2595</v>
      </c>
      <c r="G301" s="1">
        <v>0.23</v>
      </c>
      <c r="H301" s="5">
        <v>4.3</v>
      </c>
      <c r="I301" s="4">
        <v>20398</v>
      </c>
      <c r="J301" s="10">
        <f>(Table1[[#This Row],[actual_price]]-Table1[[#This Row],[discounted_price]])/Table1[[#This Row],[actual_price]]</f>
        <v>0.23314065510597304</v>
      </c>
      <c r="K301" s="10" t="str">
        <f>IF(Table1[[#This Row],[Calculated Discount %]] &gt;=50%, "Yes", "No")</f>
        <v>No</v>
      </c>
      <c r="L301" s="17">
        <f>Table1[[#This Row],[actual_price]]*Table1[[#This Row],[rating_count]]</f>
        <v>52932810</v>
      </c>
      <c r="M301" s="17" t="str">
        <f t="shared" si="9"/>
        <v>&gt;₹500</v>
      </c>
      <c r="N301" s="17">
        <f>Table1[[#This Row],[rating]]+(Table1[[#This Row],[rating_count]]/100)</f>
        <v>208.28</v>
      </c>
      <c r="O301" t="s">
        <v>6579</v>
      </c>
    </row>
    <row r="302" spans="1:15" x14ac:dyDescent="0.4">
      <c r="A302" t="s">
        <v>6855</v>
      </c>
      <c r="B302" t="s">
        <v>6856</v>
      </c>
      <c r="C302" t="s">
        <v>5443</v>
      </c>
      <c r="D302" t="str">
        <f t="shared" si="8"/>
        <v>Computers&amp;Accessories</v>
      </c>
      <c r="E302" s="2">
        <v>1799</v>
      </c>
      <c r="F302" s="2">
        <v>2911</v>
      </c>
      <c r="G302" s="1">
        <v>0.38</v>
      </c>
      <c r="H302" s="5">
        <v>4.3</v>
      </c>
      <c r="I302" s="4">
        <v>20342</v>
      </c>
      <c r="J302" s="10">
        <f>(Table1[[#This Row],[actual_price]]-Table1[[#This Row],[discounted_price]])/Table1[[#This Row],[actual_price]]</f>
        <v>0.38199931295087597</v>
      </c>
      <c r="K302" s="10" t="str">
        <f>IF(Table1[[#This Row],[Calculated Discount %]] &gt;=50%, "Yes", "No")</f>
        <v>No</v>
      </c>
      <c r="L302" s="17">
        <f>Table1[[#This Row],[actual_price]]*Table1[[#This Row],[rating_count]]</f>
        <v>59215562</v>
      </c>
      <c r="M302" s="17" t="str">
        <f t="shared" si="9"/>
        <v>&gt;₹500</v>
      </c>
      <c r="N302" s="17">
        <f>Table1[[#This Row],[rating]]+(Table1[[#This Row],[rating_count]]/100)</f>
        <v>207.72</v>
      </c>
      <c r="O302" t="s">
        <v>6858</v>
      </c>
    </row>
    <row r="303" spans="1:15" x14ac:dyDescent="0.4">
      <c r="A303" t="s">
        <v>3411</v>
      </c>
      <c r="B303" t="s">
        <v>3412</v>
      </c>
      <c r="C303" t="s">
        <v>2990</v>
      </c>
      <c r="D303" t="str">
        <f t="shared" si="8"/>
        <v>Electronics</v>
      </c>
      <c r="E303" s="2">
        <v>28999</v>
      </c>
      <c r="F303" s="2">
        <v>34999</v>
      </c>
      <c r="G303" s="1">
        <v>0.17</v>
      </c>
      <c r="H303" s="5">
        <v>4.4000000000000004</v>
      </c>
      <c r="I303" s="4">
        <v>20311</v>
      </c>
      <c r="J303" s="10">
        <f>(Table1[[#This Row],[actual_price]]-Table1[[#This Row],[discounted_price]])/Table1[[#This Row],[actual_price]]</f>
        <v>0.1714334695277008</v>
      </c>
      <c r="K303" s="10" t="str">
        <f>IF(Table1[[#This Row],[Calculated Discount %]] &gt;=50%, "Yes", "No")</f>
        <v>No</v>
      </c>
      <c r="L303" s="17">
        <f>Table1[[#This Row],[actual_price]]*Table1[[#This Row],[rating_count]]</f>
        <v>710864689</v>
      </c>
      <c r="M303" s="17" t="str">
        <f t="shared" si="9"/>
        <v>&gt;₹500</v>
      </c>
      <c r="N303" s="17">
        <f>Table1[[#This Row],[rating]]+(Table1[[#This Row],[rating_count]]/100)</f>
        <v>207.51000000000002</v>
      </c>
      <c r="O303" t="s">
        <v>3414</v>
      </c>
    </row>
    <row r="304" spans="1:15" x14ac:dyDescent="0.4">
      <c r="A304" t="s">
        <v>6635</v>
      </c>
      <c r="B304" t="s">
        <v>6636</v>
      </c>
      <c r="C304" t="s">
        <v>5034</v>
      </c>
      <c r="D304" t="str">
        <f t="shared" si="8"/>
        <v>MusicalInstruments</v>
      </c>
      <c r="E304">
        <v>478</v>
      </c>
      <c r="F304">
        <v>699</v>
      </c>
      <c r="G304" s="1">
        <v>0.32</v>
      </c>
      <c r="H304" s="5">
        <v>3.8</v>
      </c>
      <c r="I304" s="4">
        <v>20218</v>
      </c>
      <c r="J304" s="10">
        <f>(Table1[[#This Row],[actual_price]]-Table1[[#This Row],[discounted_price]])/Table1[[#This Row],[actual_price]]</f>
        <v>0.31616595135908443</v>
      </c>
      <c r="K304" s="10" t="str">
        <f>IF(Table1[[#This Row],[Calculated Discount %]] &gt;=50%, "Yes", "No")</f>
        <v>No</v>
      </c>
      <c r="L304" s="17">
        <f>Table1[[#This Row],[actual_price]]*Table1[[#This Row],[rating_count]]</f>
        <v>14132382</v>
      </c>
      <c r="M304" s="17" t="str">
        <f t="shared" si="9"/>
        <v>₹200–₹500</v>
      </c>
      <c r="N304" s="17">
        <f>Table1[[#This Row],[rating]]+(Table1[[#This Row],[rating_count]]/100)</f>
        <v>205.98000000000002</v>
      </c>
      <c r="O304" t="s">
        <v>6638</v>
      </c>
    </row>
    <row r="305" spans="1:15" x14ac:dyDescent="0.4">
      <c r="A305" t="s">
        <v>652</v>
      </c>
      <c r="B305" t="s">
        <v>653</v>
      </c>
      <c r="C305" t="s">
        <v>18</v>
      </c>
      <c r="D305" t="str">
        <f t="shared" si="8"/>
        <v>Computers&amp;Accessories</v>
      </c>
      <c r="E305">
        <v>219</v>
      </c>
      <c r="F305">
        <v>700</v>
      </c>
      <c r="G305" s="1">
        <v>0.69</v>
      </c>
      <c r="H305" s="5">
        <v>4.3</v>
      </c>
      <c r="I305" s="4">
        <v>20053</v>
      </c>
      <c r="J305" s="10">
        <f>(Table1[[#This Row],[actual_price]]-Table1[[#This Row],[discounted_price]])/Table1[[#This Row],[actual_price]]</f>
        <v>0.68714285714285717</v>
      </c>
      <c r="K305" s="10" t="str">
        <f>IF(Table1[[#This Row],[Calculated Discount %]] &gt;=50%, "Yes", "No")</f>
        <v>Yes</v>
      </c>
      <c r="L305" s="17">
        <f>Table1[[#This Row],[actual_price]]*Table1[[#This Row],[rating_count]]</f>
        <v>14037100</v>
      </c>
      <c r="M305" s="17" t="str">
        <f t="shared" si="9"/>
        <v>₹200–₹500</v>
      </c>
      <c r="N305" s="17">
        <f>Table1[[#This Row],[rating]]+(Table1[[#This Row],[rating_count]]/100)</f>
        <v>204.83</v>
      </c>
      <c r="O305" t="s">
        <v>655</v>
      </c>
    </row>
    <row r="306" spans="1:15" x14ac:dyDescent="0.4">
      <c r="A306" t="s">
        <v>652</v>
      </c>
      <c r="B306" t="s">
        <v>653</v>
      </c>
      <c r="C306" t="s">
        <v>18</v>
      </c>
      <c r="D306" t="str">
        <f t="shared" si="8"/>
        <v>Computers&amp;Accessories</v>
      </c>
      <c r="E306">
        <v>219</v>
      </c>
      <c r="F306">
        <v>700</v>
      </c>
      <c r="G306" s="1">
        <v>0.69</v>
      </c>
      <c r="H306" s="5">
        <v>4.3</v>
      </c>
      <c r="I306" s="4">
        <v>20052</v>
      </c>
      <c r="J306" s="10">
        <f>(Table1[[#This Row],[actual_price]]-Table1[[#This Row],[discounted_price]])/Table1[[#This Row],[actual_price]]</f>
        <v>0.68714285714285717</v>
      </c>
      <c r="K306" s="10" t="str">
        <f>IF(Table1[[#This Row],[Calculated Discount %]] &gt;=50%, "Yes", "No")</f>
        <v>Yes</v>
      </c>
      <c r="L306" s="17">
        <f>Table1[[#This Row],[actual_price]]*Table1[[#This Row],[rating_count]]</f>
        <v>14036400</v>
      </c>
      <c r="M306" s="17" t="str">
        <f t="shared" si="9"/>
        <v>₹200–₹500</v>
      </c>
      <c r="N306" s="17">
        <f>Table1[[#This Row],[rating]]+(Table1[[#This Row],[rating_count]]/100)</f>
        <v>204.82000000000002</v>
      </c>
      <c r="O306" t="s">
        <v>655</v>
      </c>
    </row>
    <row r="307" spans="1:15" x14ac:dyDescent="0.4">
      <c r="A307" t="s">
        <v>9293</v>
      </c>
      <c r="B307" t="s">
        <v>9294</v>
      </c>
      <c r="C307" t="s">
        <v>9295</v>
      </c>
      <c r="D307" t="str">
        <f t="shared" si="8"/>
        <v>Home&amp;Kitchen</v>
      </c>
      <c r="E307" s="2">
        <v>1400</v>
      </c>
      <c r="F307" s="2">
        <v>2485</v>
      </c>
      <c r="G307" s="1">
        <v>0.44</v>
      </c>
      <c r="H307" s="5">
        <v>4.0999999999999996</v>
      </c>
      <c r="I307" s="4">
        <v>19998</v>
      </c>
      <c r="J307" s="10">
        <f>(Table1[[#This Row],[actual_price]]-Table1[[#This Row],[discounted_price]])/Table1[[#This Row],[actual_price]]</f>
        <v>0.43661971830985913</v>
      </c>
      <c r="K307" s="10" t="str">
        <f>IF(Table1[[#This Row],[Calculated Discount %]] &gt;=50%, "Yes", "No")</f>
        <v>No</v>
      </c>
      <c r="L307" s="17">
        <f>Table1[[#This Row],[actual_price]]*Table1[[#This Row],[rating_count]]</f>
        <v>49695030</v>
      </c>
      <c r="M307" s="17" t="str">
        <f t="shared" si="9"/>
        <v>&gt;₹500</v>
      </c>
      <c r="N307" s="17">
        <f>Table1[[#This Row],[rating]]+(Table1[[#This Row],[rating_count]]/100)</f>
        <v>204.07999999999998</v>
      </c>
      <c r="O307" t="s">
        <v>9297</v>
      </c>
    </row>
    <row r="308" spans="1:15" x14ac:dyDescent="0.4">
      <c r="A308" t="s">
        <v>2916</v>
      </c>
      <c r="B308" t="s">
        <v>2917</v>
      </c>
      <c r="C308" t="s">
        <v>18</v>
      </c>
      <c r="D308" t="str">
        <f t="shared" si="8"/>
        <v>Computers&amp;Accessories</v>
      </c>
      <c r="E308" s="2">
        <v>1519</v>
      </c>
      <c r="F308" s="2">
        <v>1899</v>
      </c>
      <c r="G308" s="1">
        <v>0.2</v>
      </c>
      <c r="H308" s="5">
        <v>4.4000000000000004</v>
      </c>
      <c r="I308" s="4">
        <v>19763</v>
      </c>
      <c r="J308" s="10">
        <f>(Table1[[#This Row],[actual_price]]-Table1[[#This Row],[discounted_price]])/Table1[[#This Row],[actual_price]]</f>
        <v>0.2001053185887309</v>
      </c>
      <c r="K308" s="10" t="str">
        <f>IF(Table1[[#This Row],[Calculated Discount %]] &gt;=50%, "Yes", "No")</f>
        <v>No</v>
      </c>
      <c r="L308" s="17">
        <f>Table1[[#This Row],[actual_price]]*Table1[[#This Row],[rating_count]]</f>
        <v>37529937</v>
      </c>
      <c r="M308" s="17" t="str">
        <f t="shared" si="9"/>
        <v>&gt;₹500</v>
      </c>
      <c r="N308" s="17">
        <f>Table1[[#This Row],[rating]]+(Table1[[#This Row],[rating_count]]/100)</f>
        <v>202.03</v>
      </c>
      <c r="O308" t="s">
        <v>2919</v>
      </c>
    </row>
    <row r="309" spans="1:15" x14ac:dyDescent="0.4">
      <c r="A309" t="s">
        <v>6168</v>
      </c>
      <c r="B309" t="s">
        <v>6169</v>
      </c>
      <c r="C309" t="s">
        <v>3024</v>
      </c>
      <c r="D309" t="str">
        <f t="shared" si="8"/>
        <v>Electronics</v>
      </c>
      <c r="E309" s="2">
        <v>1329</v>
      </c>
      <c r="F309" s="2">
        <v>2900</v>
      </c>
      <c r="G309" s="1">
        <v>0.54</v>
      </c>
      <c r="H309" s="5">
        <v>4.5</v>
      </c>
      <c r="I309" s="4">
        <v>19624</v>
      </c>
      <c r="J309" s="10">
        <f>(Table1[[#This Row],[actual_price]]-Table1[[#This Row],[discounted_price]])/Table1[[#This Row],[actual_price]]</f>
        <v>0.54172413793103447</v>
      </c>
      <c r="K309" s="10" t="str">
        <f>IF(Table1[[#This Row],[Calculated Discount %]] &gt;=50%, "Yes", "No")</f>
        <v>Yes</v>
      </c>
      <c r="L309" s="17">
        <f>Table1[[#This Row],[actual_price]]*Table1[[#This Row],[rating_count]]</f>
        <v>56909600</v>
      </c>
      <c r="M309" s="17" t="str">
        <f t="shared" si="9"/>
        <v>&gt;₹500</v>
      </c>
      <c r="N309" s="17">
        <f>Table1[[#This Row],[rating]]+(Table1[[#This Row],[rating_count]]/100)</f>
        <v>200.74</v>
      </c>
      <c r="O309" t="s">
        <v>6171</v>
      </c>
    </row>
    <row r="310" spans="1:15" x14ac:dyDescent="0.4">
      <c r="A310" t="s">
        <v>9282</v>
      </c>
      <c r="B310" t="s">
        <v>9283</v>
      </c>
      <c r="C310" t="s">
        <v>9284</v>
      </c>
      <c r="D310" t="str">
        <f t="shared" si="8"/>
        <v>Home&amp;Kitchen</v>
      </c>
      <c r="E310">
        <v>89</v>
      </c>
      <c r="F310">
        <v>89</v>
      </c>
      <c r="G310" s="1">
        <v>0</v>
      </c>
      <c r="H310" s="5">
        <v>4.2</v>
      </c>
      <c r="I310" s="4">
        <v>19621</v>
      </c>
      <c r="J310" s="10">
        <f>(Table1[[#This Row],[actual_price]]-Table1[[#This Row],[discounted_price]])/Table1[[#This Row],[actual_price]]</f>
        <v>0</v>
      </c>
      <c r="K310" s="10" t="str">
        <f>IF(Table1[[#This Row],[Calculated Discount %]] &gt;=50%, "Yes", "No")</f>
        <v>No</v>
      </c>
      <c r="L310" s="17">
        <f>Table1[[#This Row],[actual_price]]*Table1[[#This Row],[rating_count]]</f>
        <v>1746269</v>
      </c>
      <c r="M310" s="17" t="str">
        <f t="shared" si="9"/>
        <v>&lt;₹200</v>
      </c>
      <c r="N310" s="17">
        <f>Table1[[#This Row],[rating]]+(Table1[[#This Row],[rating_count]]/100)</f>
        <v>200.41</v>
      </c>
      <c r="O310" t="s">
        <v>9286</v>
      </c>
    </row>
    <row r="311" spans="1:15" x14ac:dyDescent="0.4">
      <c r="A311" t="s">
        <v>4074</v>
      </c>
      <c r="B311" t="s">
        <v>4075</v>
      </c>
      <c r="C311" t="s">
        <v>2990</v>
      </c>
      <c r="D311" t="str">
        <f t="shared" si="8"/>
        <v>Electronics</v>
      </c>
      <c r="E311" s="2">
        <v>15499</v>
      </c>
      <c r="F311" s="2">
        <v>20999</v>
      </c>
      <c r="G311" s="1">
        <v>0.26</v>
      </c>
      <c r="H311" s="5">
        <v>4.0999999999999996</v>
      </c>
      <c r="I311" s="4">
        <v>19253</v>
      </c>
      <c r="J311" s="10">
        <f>(Table1[[#This Row],[actual_price]]-Table1[[#This Row],[discounted_price]])/Table1[[#This Row],[actual_price]]</f>
        <v>0.26191723415400736</v>
      </c>
      <c r="K311" s="10" t="str">
        <f>IF(Table1[[#This Row],[Calculated Discount %]] &gt;=50%, "Yes", "No")</f>
        <v>No</v>
      </c>
      <c r="L311" s="17">
        <f>Table1[[#This Row],[actual_price]]*Table1[[#This Row],[rating_count]]</f>
        <v>404293747</v>
      </c>
      <c r="M311" s="17" t="str">
        <f t="shared" si="9"/>
        <v>&gt;₹500</v>
      </c>
      <c r="N311" s="17">
        <f>Table1[[#This Row],[rating]]+(Table1[[#This Row],[rating_count]]/100)</f>
        <v>196.63</v>
      </c>
      <c r="O311" t="s">
        <v>3305</v>
      </c>
    </row>
    <row r="312" spans="1:15" x14ac:dyDescent="0.4">
      <c r="A312" t="s">
        <v>3302</v>
      </c>
      <c r="B312" t="s">
        <v>3303</v>
      </c>
      <c r="C312" t="s">
        <v>2990</v>
      </c>
      <c r="D312" t="str">
        <f t="shared" si="8"/>
        <v>Electronics</v>
      </c>
      <c r="E312" s="2">
        <v>15499</v>
      </c>
      <c r="F312" s="2">
        <v>18999</v>
      </c>
      <c r="G312" s="1">
        <v>0.18</v>
      </c>
      <c r="H312" s="5">
        <v>4.0999999999999996</v>
      </c>
      <c r="I312" s="4">
        <v>19252</v>
      </c>
      <c r="J312" s="10">
        <f>(Table1[[#This Row],[actual_price]]-Table1[[#This Row],[discounted_price]])/Table1[[#This Row],[actual_price]]</f>
        <v>0.18422022211695352</v>
      </c>
      <c r="K312" s="10" t="str">
        <f>IF(Table1[[#This Row],[Calculated Discount %]] &gt;=50%, "Yes", "No")</f>
        <v>No</v>
      </c>
      <c r="L312" s="17">
        <f>Table1[[#This Row],[actual_price]]*Table1[[#This Row],[rating_count]]</f>
        <v>365768748</v>
      </c>
      <c r="M312" s="17" t="str">
        <f t="shared" si="9"/>
        <v>&gt;₹500</v>
      </c>
      <c r="N312" s="17">
        <f>Table1[[#This Row],[rating]]+(Table1[[#This Row],[rating_count]]/100)</f>
        <v>196.62</v>
      </c>
      <c r="O312" t="s">
        <v>3305</v>
      </c>
    </row>
    <row r="313" spans="1:15" x14ac:dyDescent="0.4">
      <c r="A313" t="s">
        <v>3471</v>
      </c>
      <c r="B313" t="s">
        <v>3472</v>
      </c>
      <c r="C313" t="s">
        <v>2990</v>
      </c>
      <c r="D313" t="str">
        <f t="shared" si="8"/>
        <v>Electronics</v>
      </c>
      <c r="E313" s="2">
        <v>13999</v>
      </c>
      <c r="F313" s="2">
        <v>19999</v>
      </c>
      <c r="G313" s="1">
        <v>0.3</v>
      </c>
      <c r="H313" s="5">
        <v>4.0999999999999996</v>
      </c>
      <c r="I313" s="4">
        <v>19252</v>
      </c>
      <c r="J313" s="10">
        <f>(Table1[[#This Row],[actual_price]]-Table1[[#This Row],[discounted_price]])/Table1[[#This Row],[actual_price]]</f>
        <v>0.30001500075003751</v>
      </c>
      <c r="K313" s="10" t="str">
        <f>IF(Table1[[#This Row],[Calculated Discount %]] &gt;=50%, "Yes", "No")</f>
        <v>No</v>
      </c>
      <c r="L313" s="17">
        <f>Table1[[#This Row],[actual_price]]*Table1[[#This Row],[rating_count]]</f>
        <v>385020748</v>
      </c>
      <c r="M313" s="17" t="str">
        <f t="shared" si="9"/>
        <v>&gt;₹500</v>
      </c>
      <c r="N313" s="17">
        <f>Table1[[#This Row],[rating]]+(Table1[[#This Row],[rating_count]]/100)</f>
        <v>196.62</v>
      </c>
      <c r="O313" t="s">
        <v>3305</v>
      </c>
    </row>
    <row r="314" spans="1:15" x14ac:dyDescent="0.4">
      <c r="A314" t="s">
        <v>3703</v>
      </c>
      <c r="B314" t="s">
        <v>3704</v>
      </c>
      <c r="C314" t="s">
        <v>2990</v>
      </c>
      <c r="D314" t="str">
        <f t="shared" si="8"/>
        <v>Electronics</v>
      </c>
      <c r="E314" s="2">
        <v>15499</v>
      </c>
      <c r="F314" s="2">
        <v>20999</v>
      </c>
      <c r="G314" s="1">
        <v>0.26</v>
      </c>
      <c r="H314" s="5">
        <v>4.0999999999999996</v>
      </c>
      <c r="I314" s="4">
        <v>19252</v>
      </c>
      <c r="J314" s="10">
        <f>(Table1[[#This Row],[actual_price]]-Table1[[#This Row],[discounted_price]])/Table1[[#This Row],[actual_price]]</f>
        <v>0.26191723415400736</v>
      </c>
      <c r="K314" s="10" t="str">
        <f>IF(Table1[[#This Row],[Calculated Discount %]] &gt;=50%, "Yes", "No")</f>
        <v>No</v>
      </c>
      <c r="L314" s="17">
        <f>Table1[[#This Row],[actual_price]]*Table1[[#This Row],[rating_count]]</f>
        <v>404272748</v>
      </c>
      <c r="M314" s="17" t="str">
        <f t="shared" si="9"/>
        <v>&gt;₹500</v>
      </c>
      <c r="N314" s="17">
        <f>Table1[[#This Row],[rating]]+(Table1[[#This Row],[rating_count]]/100)</f>
        <v>196.62</v>
      </c>
      <c r="O314" t="s">
        <v>3305</v>
      </c>
    </row>
    <row r="315" spans="1:15" x14ac:dyDescent="0.4">
      <c r="A315" t="s">
        <v>3707</v>
      </c>
      <c r="B315" t="s">
        <v>3708</v>
      </c>
      <c r="C315" t="s">
        <v>2990</v>
      </c>
      <c r="D315" t="str">
        <f t="shared" si="8"/>
        <v>Electronics</v>
      </c>
      <c r="E315" s="2">
        <v>15499</v>
      </c>
      <c r="F315" s="2">
        <v>18999</v>
      </c>
      <c r="G315" s="1">
        <v>0.18</v>
      </c>
      <c r="H315" s="5">
        <v>4.0999999999999996</v>
      </c>
      <c r="I315" s="4">
        <v>19252</v>
      </c>
      <c r="J315" s="10">
        <f>(Table1[[#This Row],[actual_price]]-Table1[[#This Row],[discounted_price]])/Table1[[#This Row],[actual_price]]</f>
        <v>0.18422022211695352</v>
      </c>
      <c r="K315" s="10" t="str">
        <f>IF(Table1[[#This Row],[Calculated Discount %]] &gt;=50%, "Yes", "No")</f>
        <v>No</v>
      </c>
      <c r="L315" s="17">
        <f>Table1[[#This Row],[actual_price]]*Table1[[#This Row],[rating_count]]</f>
        <v>365768748</v>
      </c>
      <c r="M315" s="17" t="str">
        <f t="shared" si="9"/>
        <v>&gt;₹500</v>
      </c>
      <c r="N315" s="17">
        <f>Table1[[#This Row],[rating]]+(Table1[[#This Row],[rating_count]]/100)</f>
        <v>196.62</v>
      </c>
      <c r="O315" t="s">
        <v>3305</v>
      </c>
    </row>
    <row r="316" spans="1:15" x14ac:dyDescent="0.4">
      <c r="A316" t="s">
        <v>3755</v>
      </c>
      <c r="B316" t="s">
        <v>3756</v>
      </c>
      <c r="C316" t="s">
        <v>2990</v>
      </c>
      <c r="D316" t="str">
        <f t="shared" si="8"/>
        <v>Electronics</v>
      </c>
      <c r="E316" s="2">
        <v>13999</v>
      </c>
      <c r="F316" s="2">
        <v>19999</v>
      </c>
      <c r="G316" s="1">
        <v>0.3</v>
      </c>
      <c r="H316" s="5">
        <v>4.0999999999999996</v>
      </c>
      <c r="I316" s="4">
        <v>19252</v>
      </c>
      <c r="J316" s="10">
        <f>(Table1[[#This Row],[actual_price]]-Table1[[#This Row],[discounted_price]])/Table1[[#This Row],[actual_price]]</f>
        <v>0.30001500075003751</v>
      </c>
      <c r="K316" s="10" t="str">
        <f>IF(Table1[[#This Row],[Calculated Discount %]] &gt;=50%, "Yes", "No")</f>
        <v>No</v>
      </c>
      <c r="L316" s="17">
        <f>Table1[[#This Row],[actual_price]]*Table1[[#This Row],[rating_count]]</f>
        <v>385020748</v>
      </c>
      <c r="M316" s="17" t="str">
        <f t="shared" si="9"/>
        <v>&gt;₹500</v>
      </c>
      <c r="N316" s="17">
        <f>Table1[[#This Row],[rating]]+(Table1[[#This Row],[rating_count]]/100)</f>
        <v>196.62</v>
      </c>
      <c r="O316" t="s">
        <v>3305</v>
      </c>
    </row>
    <row r="317" spans="1:15" x14ac:dyDescent="0.4">
      <c r="A317" t="s">
        <v>3206</v>
      </c>
      <c r="B317" t="s">
        <v>3207</v>
      </c>
      <c r="C317" t="s">
        <v>2990</v>
      </c>
      <c r="D317" t="str">
        <f t="shared" si="8"/>
        <v>Electronics</v>
      </c>
      <c r="E317" s="2">
        <v>12999</v>
      </c>
      <c r="F317" s="2">
        <v>17999</v>
      </c>
      <c r="G317" s="1">
        <v>0.28000000000000003</v>
      </c>
      <c r="H317" s="5">
        <v>4.0999999999999996</v>
      </c>
      <c r="I317" s="4">
        <v>18998</v>
      </c>
      <c r="J317" s="10">
        <f>(Table1[[#This Row],[actual_price]]-Table1[[#This Row],[discounted_price]])/Table1[[#This Row],[actual_price]]</f>
        <v>0.27779321073392965</v>
      </c>
      <c r="K317" s="10" t="str">
        <f>IF(Table1[[#This Row],[Calculated Discount %]] &gt;=50%, "Yes", "No")</f>
        <v>No</v>
      </c>
      <c r="L317" s="17">
        <f>Table1[[#This Row],[actual_price]]*Table1[[#This Row],[rating_count]]</f>
        <v>341945002</v>
      </c>
      <c r="M317" s="17" t="str">
        <f t="shared" si="9"/>
        <v>&gt;₹500</v>
      </c>
      <c r="N317" s="17">
        <f>Table1[[#This Row],[rating]]+(Table1[[#This Row],[rating_count]]/100)</f>
        <v>194.07999999999998</v>
      </c>
      <c r="O317" t="s">
        <v>3209</v>
      </c>
    </row>
    <row r="318" spans="1:15" x14ac:dyDescent="0.4">
      <c r="A318" t="s">
        <v>3461</v>
      </c>
      <c r="B318" t="s">
        <v>3462</v>
      </c>
      <c r="C318" t="s">
        <v>2990</v>
      </c>
      <c r="D318" t="str">
        <f t="shared" si="8"/>
        <v>Electronics</v>
      </c>
      <c r="E318" s="2">
        <v>13999</v>
      </c>
      <c r="F318" s="2">
        <v>19499</v>
      </c>
      <c r="G318" s="1">
        <v>0.28000000000000003</v>
      </c>
      <c r="H318" s="5">
        <v>4.0999999999999996</v>
      </c>
      <c r="I318" s="4">
        <v>18998</v>
      </c>
      <c r="J318" s="10">
        <f>(Table1[[#This Row],[actual_price]]-Table1[[#This Row],[discounted_price]])/Table1[[#This Row],[actual_price]]</f>
        <v>0.28206574696138265</v>
      </c>
      <c r="K318" s="10" t="str">
        <f>IF(Table1[[#This Row],[Calculated Discount %]] &gt;=50%, "Yes", "No")</f>
        <v>No</v>
      </c>
      <c r="L318" s="17">
        <f>Table1[[#This Row],[actual_price]]*Table1[[#This Row],[rating_count]]</f>
        <v>370442002</v>
      </c>
      <c r="M318" s="17" t="str">
        <f t="shared" si="9"/>
        <v>&gt;₹500</v>
      </c>
      <c r="N318" s="17">
        <f>Table1[[#This Row],[rating]]+(Table1[[#This Row],[rating_count]]/100)</f>
        <v>194.07999999999998</v>
      </c>
      <c r="O318" t="s">
        <v>3209</v>
      </c>
    </row>
    <row r="319" spans="1:15" x14ac:dyDescent="0.4">
      <c r="A319" t="s">
        <v>3538</v>
      </c>
      <c r="B319" t="s">
        <v>3539</v>
      </c>
      <c r="C319" t="s">
        <v>2990</v>
      </c>
      <c r="D319" t="str">
        <f t="shared" si="8"/>
        <v>Electronics</v>
      </c>
      <c r="E319" s="2">
        <v>10999</v>
      </c>
      <c r="F319" s="2">
        <v>14999</v>
      </c>
      <c r="G319" s="1">
        <v>0.27</v>
      </c>
      <c r="H319" s="5">
        <v>4.0999999999999996</v>
      </c>
      <c r="I319" s="4">
        <v>18998</v>
      </c>
      <c r="J319" s="10">
        <f>(Table1[[#This Row],[actual_price]]-Table1[[#This Row],[discounted_price]])/Table1[[#This Row],[actual_price]]</f>
        <v>0.26668444562970867</v>
      </c>
      <c r="K319" s="10" t="str">
        <f>IF(Table1[[#This Row],[Calculated Discount %]] &gt;=50%, "Yes", "No")</f>
        <v>No</v>
      </c>
      <c r="L319" s="17">
        <f>Table1[[#This Row],[actual_price]]*Table1[[#This Row],[rating_count]]</f>
        <v>284951002</v>
      </c>
      <c r="M319" s="17" t="str">
        <f t="shared" si="9"/>
        <v>&gt;₹500</v>
      </c>
      <c r="N319" s="17">
        <f>Table1[[#This Row],[rating]]+(Table1[[#This Row],[rating_count]]/100)</f>
        <v>194.07999999999998</v>
      </c>
      <c r="O319" t="s">
        <v>3209</v>
      </c>
    </row>
    <row r="320" spans="1:15" x14ac:dyDescent="0.4">
      <c r="A320" t="s">
        <v>3603</v>
      </c>
      <c r="B320" t="s">
        <v>3604</v>
      </c>
      <c r="C320" t="s">
        <v>2990</v>
      </c>
      <c r="D320" t="str">
        <f t="shared" si="8"/>
        <v>Electronics</v>
      </c>
      <c r="E320" s="2">
        <v>10999</v>
      </c>
      <c r="F320" s="2">
        <v>14999</v>
      </c>
      <c r="G320" s="1">
        <v>0.27</v>
      </c>
      <c r="H320" s="5">
        <v>4.0999999999999996</v>
      </c>
      <c r="I320" s="4">
        <v>18998</v>
      </c>
      <c r="J320" s="10">
        <f>(Table1[[#This Row],[actual_price]]-Table1[[#This Row],[discounted_price]])/Table1[[#This Row],[actual_price]]</f>
        <v>0.26668444562970867</v>
      </c>
      <c r="K320" s="10" t="str">
        <f>IF(Table1[[#This Row],[Calculated Discount %]] &gt;=50%, "Yes", "No")</f>
        <v>No</v>
      </c>
      <c r="L320" s="17">
        <f>Table1[[#This Row],[actual_price]]*Table1[[#This Row],[rating_count]]</f>
        <v>284951002</v>
      </c>
      <c r="M320" s="17" t="str">
        <f t="shared" si="9"/>
        <v>&gt;₹500</v>
      </c>
      <c r="N320" s="17">
        <f>Table1[[#This Row],[rating]]+(Table1[[#This Row],[rating_count]]/100)</f>
        <v>194.07999999999998</v>
      </c>
      <c r="O320" t="s">
        <v>3209</v>
      </c>
    </row>
    <row r="321" spans="1:15" x14ac:dyDescent="0.4">
      <c r="A321" t="s">
        <v>3634</v>
      </c>
      <c r="B321" t="s">
        <v>3462</v>
      </c>
      <c r="C321" t="s">
        <v>2990</v>
      </c>
      <c r="D321" t="str">
        <f t="shared" si="8"/>
        <v>Electronics</v>
      </c>
      <c r="E321" s="2">
        <v>13999</v>
      </c>
      <c r="F321" s="2">
        <v>19499</v>
      </c>
      <c r="G321" s="1">
        <v>0.28000000000000003</v>
      </c>
      <c r="H321" s="5">
        <v>4.0999999999999996</v>
      </c>
      <c r="I321" s="4">
        <v>18998</v>
      </c>
      <c r="J321" s="10">
        <f>(Table1[[#This Row],[actual_price]]-Table1[[#This Row],[discounted_price]])/Table1[[#This Row],[actual_price]]</f>
        <v>0.28206574696138265</v>
      </c>
      <c r="K321" s="10" t="str">
        <f>IF(Table1[[#This Row],[Calculated Discount %]] &gt;=50%, "Yes", "No")</f>
        <v>No</v>
      </c>
      <c r="L321" s="17">
        <f>Table1[[#This Row],[actual_price]]*Table1[[#This Row],[rating_count]]</f>
        <v>370442002</v>
      </c>
      <c r="M321" s="17" t="str">
        <f t="shared" si="9"/>
        <v>&gt;₹500</v>
      </c>
      <c r="N321" s="17">
        <f>Table1[[#This Row],[rating]]+(Table1[[#This Row],[rating_count]]/100)</f>
        <v>194.07999999999998</v>
      </c>
      <c r="O321" t="s">
        <v>3209</v>
      </c>
    </row>
    <row r="322" spans="1:15" x14ac:dyDescent="0.4">
      <c r="A322" t="s">
        <v>3766</v>
      </c>
      <c r="B322" t="s">
        <v>3767</v>
      </c>
      <c r="C322" t="s">
        <v>2990</v>
      </c>
      <c r="D322" t="str">
        <f t="shared" ref="D322:D385" si="10">LEFT(C322, FIND("|", C322 &amp; "|") - 1)</f>
        <v>Electronics</v>
      </c>
      <c r="E322" s="2">
        <v>12999</v>
      </c>
      <c r="F322" s="2">
        <v>17999</v>
      </c>
      <c r="G322" s="1">
        <v>0.28000000000000003</v>
      </c>
      <c r="H322" s="5">
        <v>4.0999999999999996</v>
      </c>
      <c r="I322" s="4">
        <v>18998</v>
      </c>
      <c r="J322" s="10">
        <f>(Table1[[#This Row],[actual_price]]-Table1[[#This Row],[discounted_price]])/Table1[[#This Row],[actual_price]]</f>
        <v>0.27779321073392965</v>
      </c>
      <c r="K322" s="10" t="str">
        <f>IF(Table1[[#This Row],[Calculated Discount %]] &gt;=50%, "Yes", "No")</f>
        <v>No</v>
      </c>
      <c r="L322" s="17">
        <f>Table1[[#This Row],[actual_price]]*Table1[[#This Row],[rating_count]]</f>
        <v>341945002</v>
      </c>
      <c r="M322" s="17" t="str">
        <f t="shared" ref="M322:M385" si="11">IF(E322&lt;200, "&lt;₹200", IF(E322&lt;=500, "₹200–₹500", "&gt;₹500"))</f>
        <v>&gt;₹500</v>
      </c>
      <c r="N322" s="17">
        <f>Table1[[#This Row],[rating]]+(Table1[[#This Row],[rating_count]]/100)</f>
        <v>194.07999999999998</v>
      </c>
      <c r="O322" t="s">
        <v>3209</v>
      </c>
    </row>
    <row r="323" spans="1:15" x14ac:dyDescent="0.4">
      <c r="A323" t="s">
        <v>4019</v>
      </c>
      <c r="B323" t="s">
        <v>3462</v>
      </c>
      <c r="C323" t="s">
        <v>2990</v>
      </c>
      <c r="D323" t="str">
        <f t="shared" si="10"/>
        <v>Electronics</v>
      </c>
      <c r="E323" s="2">
        <v>13999</v>
      </c>
      <c r="F323" s="2">
        <v>19499</v>
      </c>
      <c r="G323" s="1">
        <v>0.28000000000000003</v>
      </c>
      <c r="H323" s="5">
        <v>4.0999999999999996</v>
      </c>
      <c r="I323" s="4">
        <v>18998</v>
      </c>
      <c r="J323" s="10">
        <f>(Table1[[#This Row],[actual_price]]-Table1[[#This Row],[discounted_price]])/Table1[[#This Row],[actual_price]]</f>
        <v>0.28206574696138265</v>
      </c>
      <c r="K323" s="10" t="str">
        <f>IF(Table1[[#This Row],[Calculated Discount %]] &gt;=50%, "Yes", "No")</f>
        <v>No</v>
      </c>
      <c r="L323" s="17">
        <f>Table1[[#This Row],[actual_price]]*Table1[[#This Row],[rating_count]]</f>
        <v>370442002</v>
      </c>
      <c r="M323" s="17" t="str">
        <f t="shared" si="11"/>
        <v>&gt;₹500</v>
      </c>
      <c r="N323" s="17">
        <f>Table1[[#This Row],[rating]]+(Table1[[#This Row],[rating_count]]/100)</f>
        <v>194.07999999999998</v>
      </c>
      <c r="O323" t="s">
        <v>3209</v>
      </c>
    </row>
    <row r="324" spans="1:15" x14ac:dyDescent="0.4">
      <c r="A324" t="s">
        <v>4790</v>
      </c>
      <c r="B324" t="s">
        <v>4791</v>
      </c>
      <c r="C324" t="s">
        <v>2990</v>
      </c>
      <c r="D324" t="str">
        <f t="shared" si="10"/>
        <v>Electronics</v>
      </c>
      <c r="E324" s="2">
        <v>13999</v>
      </c>
      <c r="F324" s="2">
        <v>19499</v>
      </c>
      <c r="G324" s="1">
        <v>0.28000000000000003</v>
      </c>
      <c r="H324" s="5">
        <v>4.0999999999999996</v>
      </c>
      <c r="I324" s="4">
        <v>18998</v>
      </c>
      <c r="J324" s="10">
        <f>(Table1[[#This Row],[actual_price]]-Table1[[#This Row],[discounted_price]])/Table1[[#This Row],[actual_price]]</f>
        <v>0.28206574696138265</v>
      </c>
      <c r="K324" s="10" t="str">
        <f>IF(Table1[[#This Row],[Calculated Discount %]] &gt;=50%, "Yes", "No")</f>
        <v>No</v>
      </c>
      <c r="L324" s="17">
        <f>Table1[[#This Row],[actual_price]]*Table1[[#This Row],[rating_count]]</f>
        <v>370442002</v>
      </c>
      <c r="M324" s="17" t="str">
        <f t="shared" si="11"/>
        <v>&gt;₹500</v>
      </c>
      <c r="N324" s="17">
        <f>Table1[[#This Row],[rating]]+(Table1[[#This Row],[rating_count]]/100)</f>
        <v>194.07999999999998</v>
      </c>
      <c r="O324" t="s">
        <v>3209</v>
      </c>
    </row>
    <row r="325" spans="1:15" x14ac:dyDescent="0.4">
      <c r="A325" t="s">
        <v>1928</v>
      </c>
      <c r="B325" t="s">
        <v>1929</v>
      </c>
      <c r="C325" t="s">
        <v>1930</v>
      </c>
      <c r="D325" t="str">
        <f t="shared" si="10"/>
        <v>Electronics</v>
      </c>
      <c r="E325">
        <v>209</v>
      </c>
      <c r="F325">
        <v>600</v>
      </c>
      <c r="G325" s="1">
        <v>0.65</v>
      </c>
      <c r="H325" s="5">
        <v>4.4000000000000004</v>
      </c>
      <c r="I325" s="4">
        <v>18872</v>
      </c>
      <c r="J325" s="10">
        <f>(Table1[[#This Row],[actual_price]]-Table1[[#This Row],[discounted_price]])/Table1[[#This Row],[actual_price]]</f>
        <v>0.65166666666666662</v>
      </c>
      <c r="K325" s="10" t="str">
        <f>IF(Table1[[#This Row],[Calculated Discount %]] &gt;=50%, "Yes", "No")</f>
        <v>Yes</v>
      </c>
      <c r="L325" s="17">
        <f>Table1[[#This Row],[actual_price]]*Table1[[#This Row],[rating_count]]</f>
        <v>11323200</v>
      </c>
      <c r="M325" s="17" t="str">
        <f t="shared" si="11"/>
        <v>₹200–₹500</v>
      </c>
      <c r="N325" s="17">
        <f>Table1[[#This Row],[rating]]+(Table1[[#This Row],[rating_count]]/100)</f>
        <v>193.12</v>
      </c>
      <c r="O325" t="s">
        <v>1932</v>
      </c>
    </row>
    <row r="326" spans="1:15" x14ac:dyDescent="0.4">
      <c r="A326" t="s">
        <v>157</v>
      </c>
      <c r="B326" t="s">
        <v>158</v>
      </c>
      <c r="C326" t="s">
        <v>18</v>
      </c>
      <c r="D326" t="str">
        <f t="shared" si="10"/>
        <v>Computers&amp;Accessories</v>
      </c>
      <c r="E326">
        <v>349</v>
      </c>
      <c r="F326">
        <v>399</v>
      </c>
      <c r="G326" s="1">
        <v>0.13</v>
      </c>
      <c r="H326" s="5">
        <v>4.4000000000000004</v>
      </c>
      <c r="I326" s="4">
        <v>18757</v>
      </c>
      <c r="J326" s="10">
        <f>(Table1[[#This Row],[actual_price]]-Table1[[#This Row],[discounted_price]])/Table1[[#This Row],[actual_price]]</f>
        <v>0.12531328320802004</v>
      </c>
      <c r="K326" s="10" t="str">
        <f>IF(Table1[[#This Row],[Calculated Discount %]] &gt;=50%, "Yes", "No")</f>
        <v>No</v>
      </c>
      <c r="L326" s="17">
        <f>Table1[[#This Row],[actual_price]]*Table1[[#This Row],[rating_count]]</f>
        <v>7484043</v>
      </c>
      <c r="M326" s="17" t="str">
        <f t="shared" si="11"/>
        <v>₹200–₹500</v>
      </c>
      <c r="N326" s="17">
        <f>Table1[[#This Row],[rating]]+(Table1[[#This Row],[rating_count]]/100)</f>
        <v>191.97</v>
      </c>
      <c r="O326" t="s">
        <v>160</v>
      </c>
    </row>
    <row r="327" spans="1:15" x14ac:dyDescent="0.4">
      <c r="A327" t="s">
        <v>3592</v>
      </c>
      <c r="B327" t="s">
        <v>3593</v>
      </c>
      <c r="C327" t="s">
        <v>2979</v>
      </c>
      <c r="D327" t="str">
        <f t="shared" si="10"/>
        <v>Electronics</v>
      </c>
      <c r="E327" s="2">
        <v>1799</v>
      </c>
      <c r="F327" s="2">
        <v>2499</v>
      </c>
      <c r="G327" s="1">
        <v>0.28000000000000003</v>
      </c>
      <c r="H327" s="5">
        <v>4.0999999999999996</v>
      </c>
      <c r="I327" s="4">
        <v>18678</v>
      </c>
      <c r="J327" s="10">
        <f>(Table1[[#This Row],[actual_price]]-Table1[[#This Row],[discounted_price]])/Table1[[#This Row],[actual_price]]</f>
        <v>0.28011204481792717</v>
      </c>
      <c r="K327" s="10" t="str">
        <f>IF(Table1[[#This Row],[Calculated Discount %]] &gt;=50%, "Yes", "No")</f>
        <v>No</v>
      </c>
      <c r="L327" s="17">
        <f>Table1[[#This Row],[actual_price]]*Table1[[#This Row],[rating_count]]</f>
        <v>46676322</v>
      </c>
      <c r="M327" s="17" t="str">
        <f t="shared" si="11"/>
        <v>&gt;₹500</v>
      </c>
      <c r="N327" s="17">
        <f>Table1[[#This Row],[rating]]+(Table1[[#This Row],[rating_count]]/100)</f>
        <v>190.88</v>
      </c>
      <c r="O327" t="s">
        <v>3595</v>
      </c>
    </row>
    <row r="328" spans="1:15" x14ac:dyDescent="0.4">
      <c r="A328" t="s">
        <v>6950</v>
      </c>
      <c r="B328" t="s">
        <v>6951</v>
      </c>
      <c r="C328" t="s">
        <v>4834</v>
      </c>
      <c r="D328" t="str">
        <f t="shared" si="10"/>
        <v>Computers&amp;Accessories</v>
      </c>
      <c r="E328">
        <v>349</v>
      </c>
      <c r="F328">
        <v>450</v>
      </c>
      <c r="G328" s="1">
        <v>0.22</v>
      </c>
      <c r="H328" s="5">
        <v>4.0999999999999996</v>
      </c>
      <c r="I328" s="4">
        <v>18656</v>
      </c>
      <c r="J328" s="10">
        <f>(Table1[[#This Row],[actual_price]]-Table1[[#This Row],[discounted_price]])/Table1[[#This Row],[actual_price]]</f>
        <v>0.22444444444444445</v>
      </c>
      <c r="K328" s="10" t="str">
        <f>IF(Table1[[#This Row],[Calculated Discount %]] &gt;=50%, "Yes", "No")</f>
        <v>No</v>
      </c>
      <c r="L328" s="17">
        <f>Table1[[#This Row],[actual_price]]*Table1[[#This Row],[rating_count]]</f>
        <v>8395200</v>
      </c>
      <c r="M328" s="17" t="str">
        <f t="shared" si="11"/>
        <v>₹200–₹500</v>
      </c>
      <c r="N328" s="17">
        <f>Table1[[#This Row],[rating]]+(Table1[[#This Row],[rating_count]]/100)</f>
        <v>190.66</v>
      </c>
      <c r="O328" t="s">
        <v>6953</v>
      </c>
    </row>
    <row r="329" spans="1:15" x14ac:dyDescent="0.4">
      <c r="A329" t="s">
        <v>4102</v>
      </c>
      <c r="B329" t="s">
        <v>4103</v>
      </c>
      <c r="C329" t="s">
        <v>3151</v>
      </c>
      <c r="D329" t="str">
        <f t="shared" si="10"/>
        <v>Electronics</v>
      </c>
      <c r="E329">
        <v>599</v>
      </c>
      <c r="F329">
        <v>999</v>
      </c>
      <c r="G329" s="1">
        <v>0.4</v>
      </c>
      <c r="H329" s="5">
        <v>4</v>
      </c>
      <c r="I329" s="4">
        <v>18654</v>
      </c>
      <c r="J329" s="10">
        <f>(Table1[[#This Row],[actual_price]]-Table1[[#This Row],[discounted_price]])/Table1[[#This Row],[actual_price]]</f>
        <v>0.40040040040040042</v>
      </c>
      <c r="K329" s="10" t="str">
        <f>IF(Table1[[#This Row],[Calculated Discount %]] &gt;=50%, "Yes", "No")</f>
        <v>No</v>
      </c>
      <c r="L329" s="17">
        <f>Table1[[#This Row],[actual_price]]*Table1[[#This Row],[rating_count]]</f>
        <v>18635346</v>
      </c>
      <c r="M329" s="17" t="str">
        <f t="shared" si="11"/>
        <v>&gt;₹500</v>
      </c>
      <c r="N329" s="17">
        <f>Table1[[#This Row],[rating]]+(Table1[[#This Row],[rating_count]]/100)</f>
        <v>190.54</v>
      </c>
      <c r="O329" t="s">
        <v>4105</v>
      </c>
    </row>
    <row r="330" spans="1:15" x14ac:dyDescent="0.4">
      <c r="A330" t="s">
        <v>8561</v>
      </c>
      <c r="B330" t="s">
        <v>8562</v>
      </c>
      <c r="C330" t="s">
        <v>8563</v>
      </c>
      <c r="D330" t="str">
        <f t="shared" si="10"/>
        <v>Home&amp;Kitchen</v>
      </c>
      <c r="E330" s="2">
        <v>1199</v>
      </c>
      <c r="F330" s="2">
        <v>2000</v>
      </c>
      <c r="G330" s="1">
        <v>0.4</v>
      </c>
      <c r="H330" s="5">
        <v>4</v>
      </c>
      <c r="I330" s="4">
        <v>18543</v>
      </c>
      <c r="J330" s="10">
        <f>(Table1[[#This Row],[actual_price]]-Table1[[#This Row],[discounted_price]])/Table1[[#This Row],[actual_price]]</f>
        <v>0.40050000000000002</v>
      </c>
      <c r="K330" s="10" t="str">
        <f>IF(Table1[[#This Row],[Calculated Discount %]] &gt;=50%, "Yes", "No")</f>
        <v>No</v>
      </c>
      <c r="L330" s="17">
        <f>Table1[[#This Row],[actual_price]]*Table1[[#This Row],[rating_count]]</f>
        <v>37086000</v>
      </c>
      <c r="M330" s="17" t="str">
        <f t="shared" si="11"/>
        <v>&gt;₹500</v>
      </c>
      <c r="N330" s="17">
        <f>Table1[[#This Row],[rating]]+(Table1[[#This Row],[rating_count]]/100)</f>
        <v>189.43</v>
      </c>
      <c r="O330" t="s">
        <v>8565</v>
      </c>
    </row>
    <row r="331" spans="1:15" x14ac:dyDescent="0.4">
      <c r="A331" t="s">
        <v>10459</v>
      </c>
      <c r="B331" t="s">
        <v>10460</v>
      </c>
      <c r="C331" t="s">
        <v>10094</v>
      </c>
      <c r="D331" t="str">
        <f t="shared" si="10"/>
        <v>Home&amp;Kitchen</v>
      </c>
      <c r="E331" s="2">
        <v>8199</v>
      </c>
      <c r="F331" s="2">
        <v>16000</v>
      </c>
      <c r="G331" s="1">
        <v>0.49</v>
      </c>
      <c r="H331" s="5">
        <v>3.9</v>
      </c>
      <c r="I331" s="4">
        <v>18497</v>
      </c>
      <c r="J331" s="10">
        <f>(Table1[[#This Row],[actual_price]]-Table1[[#This Row],[discounted_price]])/Table1[[#This Row],[actual_price]]</f>
        <v>0.48756250000000001</v>
      </c>
      <c r="K331" s="10" t="str">
        <f>IF(Table1[[#This Row],[Calculated Discount %]] &gt;=50%, "Yes", "No")</f>
        <v>No</v>
      </c>
      <c r="L331" s="17">
        <f>Table1[[#This Row],[actual_price]]*Table1[[#This Row],[rating_count]]</f>
        <v>295952000</v>
      </c>
      <c r="M331" s="17" t="str">
        <f t="shared" si="11"/>
        <v>&gt;₹500</v>
      </c>
      <c r="N331" s="17">
        <f>Table1[[#This Row],[rating]]+(Table1[[#This Row],[rating_count]]/100)</f>
        <v>188.87</v>
      </c>
      <c r="O331" t="s">
        <v>10462</v>
      </c>
    </row>
    <row r="332" spans="1:15" x14ac:dyDescent="0.4">
      <c r="A332" t="s">
        <v>9406</v>
      </c>
      <c r="B332" t="s">
        <v>9407</v>
      </c>
      <c r="C332" t="s">
        <v>8688</v>
      </c>
      <c r="D332" t="str">
        <f t="shared" si="10"/>
        <v>Home&amp;Kitchen</v>
      </c>
      <c r="E332">
        <v>753</v>
      </c>
      <c r="F332">
        <v>899</v>
      </c>
      <c r="G332" s="1">
        <v>0.16</v>
      </c>
      <c r="H332" s="5">
        <v>4.2</v>
      </c>
      <c r="I332" s="4">
        <v>18462</v>
      </c>
      <c r="J332" s="10">
        <f>(Table1[[#This Row],[actual_price]]-Table1[[#This Row],[discounted_price]])/Table1[[#This Row],[actual_price]]</f>
        <v>0.16240266963292546</v>
      </c>
      <c r="K332" s="10" t="str">
        <f>IF(Table1[[#This Row],[Calculated Discount %]] &gt;=50%, "Yes", "No")</f>
        <v>No</v>
      </c>
      <c r="L332" s="17">
        <f>Table1[[#This Row],[actual_price]]*Table1[[#This Row],[rating_count]]</f>
        <v>16597338</v>
      </c>
      <c r="M332" s="17" t="str">
        <f t="shared" si="11"/>
        <v>&gt;₹500</v>
      </c>
      <c r="N332" s="17">
        <f>Table1[[#This Row],[rating]]+(Table1[[#This Row],[rating_count]]/100)</f>
        <v>188.82</v>
      </c>
      <c r="O332" t="s">
        <v>9409</v>
      </c>
    </row>
    <row r="333" spans="1:15" x14ac:dyDescent="0.4">
      <c r="A333" t="s">
        <v>6690</v>
      </c>
      <c r="B333" t="s">
        <v>6691</v>
      </c>
      <c r="C333" t="s">
        <v>6189</v>
      </c>
      <c r="D333" t="str">
        <f t="shared" si="10"/>
        <v>Electronics</v>
      </c>
      <c r="E333">
        <v>999</v>
      </c>
      <c r="F333" s="2">
        <v>2490</v>
      </c>
      <c r="G333" s="1">
        <v>0.6</v>
      </c>
      <c r="H333" s="5">
        <v>4.0999999999999996</v>
      </c>
      <c r="I333" s="4">
        <v>18331</v>
      </c>
      <c r="J333" s="10">
        <f>(Table1[[#This Row],[actual_price]]-Table1[[#This Row],[discounted_price]])/Table1[[#This Row],[actual_price]]</f>
        <v>0.59879518072289162</v>
      </c>
      <c r="K333" s="10" t="str">
        <f>IF(Table1[[#This Row],[Calculated Discount %]] &gt;=50%, "Yes", "No")</f>
        <v>Yes</v>
      </c>
      <c r="L333" s="17">
        <f>Table1[[#This Row],[actual_price]]*Table1[[#This Row],[rating_count]]</f>
        <v>45644190</v>
      </c>
      <c r="M333" s="17" t="str">
        <f t="shared" si="11"/>
        <v>&gt;₹500</v>
      </c>
      <c r="N333" s="17">
        <f>Table1[[#This Row],[rating]]+(Table1[[#This Row],[rating_count]]/100)</f>
        <v>187.41</v>
      </c>
      <c r="O333" t="s">
        <v>6693</v>
      </c>
    </row>
    <row r="334" spans="1:15" x14ac:dyDescent="0.4">
      <c r="A334" t="s">
        <v>5334</v>
      </c>
      <c r="B334" t="s">
        <v>5335</v>
      </c>
      <c r="C334" t="s">
        <v>5336</v>
      </c>
      <c r="D334" t="str">
        <f t="shared" si="10"/>
        <v>Computers&amp;Accessories</v>
      </c>
      <c r="E334">
        <v>399</v>
      </c>
      <c r="F334">
        <v>549</v>
      </c>
      <c r="G334" s="1">
        <v>0.27</v>
      </c>
      <c r="H334" s="5">
        <v>4.4000000000000004</v>
      </c>
      <c r="I334" s="4">
        <v>18139</v>
      </c>
      <c r="J334" s="10">
        <f>(Table1[[#This Row],[actual_price]]-Table1[[#This Row],[discounted_price]])/Table1[[#This Row],[actual_price]]</f>
        <v>0.27322404371584702</v>
      </c>
      <c r="K334" s="10" t="str">
        <f>IF(Table1[[#This Row],[Calculated Discount %]] &gt;=50%, "Yes", "No")</f>
        <v>No</v>
      </c>
      <c r="L334" s="17">
        <f>Table1[[#This Row],[actual_price]]*Table1[[#This Row],[rating_count]]</f>
        <v>9958311</v>
      </c>
      <c r="M334" s="17" t="str">
        <f t="shared" si="11"/>
        <v>₹200–₹500</v>
      </c>
      <c r="N334" s="17">
        <f>Table1[[#This Row],[rating]]+(Table1[[#This Row],[rating_count]]/100)</f>
        <v>185.79</v>
      </c>
      <c r="O334" t="s">
        <v>5338</v>
      </c>
    </row>
    <row r="335" spans="1:15" x14ac:dyDescent="0.4">
      <c r="A335" t="s">
        <v>3528</v>
      </c>
      <c r="B335" t="s">
        <v>3529</v>
      </c>
      <c r="C335" t="s">
        <v>3066</v>
      </c>
      <c r="D335" t="str">
        <f t="shared" si="10"/>
        <v>Electronics</v>
      </c>
      <c r="E335">
        <v>299</v>
      </c>
      <c r="F335" s="2">
        <v>1900</v>
      </c>
      <c r="G335" s="1">
        <v>0.84</v>
      </c>
      <c r="H335" s="5">
        <v>3.6</v>
      </c>
      <c r="I335" s="4">
        <v>18202</v>
      </c>
      <c r="J335" s="10">
        <f>(Table1[[#This Row],[actual_price]]-Table1[[#This Row],[discounted_price]])/Table1[[#This Row],[actual_price]]</f>
        <v>0.8426315789473684</v>
      </c>
      <c r="K335" s="10" t="str">
        <f>IF(Table1[[#This Row],[Calculated Discount %]] &gt;=50%, "Yes", "No")</f>
        <v>Yes</v>
      </c>
      <c r="L335" s="17">
        <f>Table1[[#This Row],[actual_price]]*Table1[[#This Row],[rating_count]]</f>
        <v>34583800</v>
      </c>
      <c r="M335" s="17" t="str">
        <f t="shared" si="11"/>
        <v>₹200–₹500</v>
      </c>
      <c r="N335" s="17">
        <f>Table1[[#This Row],[rating]]+(Table1[[#This Row],[rating_count]]/100)</f>
        <v>185.62</v>
      </c>
      <c r="O335" t="s">
        <v>3531</v>
      </c>
    </row>
    <row r="336" spans="1:15" x14ac:dyDescent="0.4">
      <c r="A336" t="s">
        <v>9764</v>
      </c>
      <c r="B336" t="s">
        <v>9765</v>
      </c>
      <c r="C336" t="s">
        <v>9326</v>
      </c>
      <c r="D336" t="str">
        <f t="shared" si="10"/>
        <v>Home&amp;Kitchen</v>
      </c>
      <c r="E336" s="2">
        <v>8999</v>
      </c>
      <c r="F336" s="2">
        <v>9995</v>
      </c>
      <c r="G336" s="1">
        <v>0.1</v>
      </c>
      <c r="H336" s="5">
        <v>4.4000000000000004</v>
      </c>
      <c r="I336" s="4">
        <v>17994</v>
      </c>
      <c r="J336" s="10">
        <f>(Table1[[#This Row],[actual_price]]-Table1[[#This Row],[discounted_price]])/Table1[[#This Row],[actual_price]]</f>
        <v>9.9649824912456234E-2</v>
      </c>
      <c r="K336" s="10" t="str">
        <f>IF(Table1[[#This Row],[Calculated Discount %]] &gt;=50%, "Yes", "No")</f>
        <v>No</v>
      </c>
      <c r="L336" s="17">
        <f>Table1[[#This Row],[actual_price]]*Table1[[#This Row],[rating_count]]</f>
        <v>179850030</v>
      </c>
      <c r="M336" s="17" t="str">
        <f t="shared" si="11"/>
        <v>&gt;₹500</v>
      </c>
      <c r="N336" s="17">
        <f>Table1[[#This Row],[rating]]+(Table1[[#This Row],[rating_count]]/100)</f>
        <v>184.34</v>
      </c>
      <c r="O336" t="s">
        <v>9767</v>
      </c>
    </row>
    <row r="337" spans="1:15" x14ac:dyDescent="0.4">
      <c r="A337" t="s">
        <v>5796</v>
      </c>
      <c r="B337" t="s">
        <v>5797</v>
      </c>
      <c r="C337" t="s">
        <v>5047</v>
      </c>
      <c r="D337" t="str">
        <f t="shared" si="10"/>
        <v>Electronics</v>
      </c>
      <c r="E337">
        <v>269</v>
      </c>
      <c r="F337">
        <v>315</v>
      </c>
      <c r="G337" s="1">
        <v>0.15</v>
      </c>
      <c r="H337" s="5">
        <v>4.5</v>
      </c>
      <c r="I337" s="4">
        <v>17810</v>
      </c>
      <c r="J337" s="10">
        <f>(Table1[[#This Row],[actual_price]]-Table1[[#This Row],[discounted_price]])/Table1[[#This Row],[actual_price]]</f>
        <v>0.14603174603174604</v>
      </c>
      <c r="K337" s="10" t="str">
        <f>IF(Table1[[#This Row],[Calculated Discount %]] &gt;=50%, "Yes", "No")</f>
        <v>No</v>
      </c>
      <c r="L337" s="17">
        <f>Table1[[#This Row],[actual_price]]*Table1[[#This Row],[rating_count]]</f>
        <v>5610150</v>
      </c>
      <c r="M337" s="17" t="str">
        <f t="shared" si="11"/>
        <v>₹200–₹500</v>
      </c>
      <c r="N337" s="17">
        <f>Table1[[#This Row],[rating]]+(Table1[[#This Row],[rating_count]]/100)</f>
        <v>182.6</v>
      </c>
      <c r="O337" t="s">
        <v>5799</v>
      </c>
    </row>
    <row r="338" spans="1:15" x14ac:dyDescent="0.4">
      <c r="A338" t="s">
        <v>3851</v>
      </c>
      <c r="B338" t="s">
        <v>3852</v>
      </c>
      <c r="C338" t="s">
        <v>2948</v>
      </c>
      <c r="D338" t="str">
        <f t="shared" si="10"/>
        <v>Electronics</v>
      </c>
      <c r="E338" s="2">
        <v>1999</v>
      </c>
      <c r="F338" s="2">
        <v>7990</v>
      </c>
      <c r="G338" s="1">
        <v>0.75</v>
      </c>
      <c r="H338" s="5">
        <v>3.8</v>
      </c>
      <c r="I338" s="4">
        <v>17833</v>
      </c>
      <c r="J338" s="10">
        <f>(Table1[[#This Row],[actual_price]]-Table1[[#This Row],[discounted_price]])/Table1[[#This Row],[actual_price]]</f>
        <v>0.74981226533166456</v>
      </c>
      <c r="K338" s="10" t="str">
        <f>IF(Table1[[#This Row],[Calculated Discount %]] &gt;=50%, "Yes", "No")</f>
        <v>Yes</v>
      </c>
      <c r="L338" s="17">
        <f>Table1[[#This Row],[actual_price]]*Table1[[#This Row],[rating_count]]</f>
        <v>142485670</v>
      </c>
      <c r="M338" s="17" t="str">
        <f t="shared" si="11"/>
        <v>&gt;₹500</v>
      </c>
      <c r="N338" s="17">
        <f>Table1[[#This Row],[rating]]+(Table1[[#This Row],[rating_count]]/100)</f>
        <v>182.13000000000002</v>
      </c>
      <c r="O338" t="s">
        <v>2970</v>
      </c>
    </row>
    <row r="339" spans="1:15" x14ac:dyDescent="0.4">
      <c r="A339" t="s">
        <v>2967</v>
      </c>
      <c r="B339" t="s">
        <v>2968</v>
      </c>
      <c r="C339" t="s">
        <v>2948</v>
      </c>
      <c r="D339" t="str">
        <f t="shared" si="10"/>
        <v>Electronics</v>
      </c>
      <c r="E339" s="2">
        <v>1799</v>
      </c>
      <c r="F339" s="2">
        <v>7990</v>
      </c>
      <c r="G339" s="1">
        <v>0.77</v>
      </c>
      <c r="H339" s="5">
        <v>3.8</v>
      </c>
      <c r="I339" s="4">
        <v>17833</v>
      </c>
      <c r="J339" s="10">
        <f>(Table1[[#This Row],[actual_price]]-Table1[[#This Row],[discounted_price]])/Table1[[#This Row],[actual_price]]</f>
        <v>0.77484355444305386</v>
      </c>
      <c r="K339" s="10" t="str">
        <f>IF(Table1[[#This Row],[Calculated Discount %]] &gt;=50%, "Yes", "No")</f>
        <v>Yes</v>
      </c>
      <c r="L339" s="17">
        <f>Table1[[#This Row],[actual_price]]*Table1[[#This Row],[rating_count]]</f>
        <v>142485670</v>
      </c>
      <c r="M339" s="17" t="str">
        <f t="shared" si="11"/>
        <v>&gt;₹500</v>
      </c>
      <c r="N339" s="17">
        <f>Table1[[#This Row],[rating]]+(Table1[[#This Row],[rating_count]]/100)</f>
        <v>182.13000000000002</v>
      </c>
      <c r="O339" t="s">
        <v>2970</v>
      </c>
    </row>
    <row r="340" spans="1:15" x14ac:dyDescent="0.4">
      <c r="A340" t="s">
        <v>2967</v>
      </c>
      <c r="B340" t="s">
        <v>2968</v>
      </c>
      <c r="C340" t="s">
        <v>2948</v>
      </c>
      <c r="D340" t="str">
        <f t="shared" si="10"/>
        <v>Electronics</v>
      </c>
      <c r="E340" s="2">
        <v>1999</v>
      </c>
      <c r="F340" s="2">
        <v>7990</v>
      </c>
      <c r="G340" s="1">
        <v>0.75</v>
      </c>
      <c r="H340" s="5">
        <v>3.8</v>
      </c>
      <c r="I340" s="4">
        <v>17831</v>
      </c>
      <c r="J340" s="10">
        <f>(Table1[[#This Row],[actual_price]]-Table1[[#This Row],[discounted_price]])/Table1[[#This Row],[actual_price]]</f>
        <v>0.74981226533166456</v>
      </c>
      <c r="K340" s="10" t="str">
        <f>IF(Table1[[#This Row],[Calculated Discount %]] &gt;=50%, "Yes", "No")</f>
        <v>Yes</v>
      </c>
      <c r="L340" s="17">
        <f>Table1[[#This Row],[actual_price]]*Table1[[#This Row],[rating_count]]</f>
        <v>142469690</v>
      </c>
      <c r="M340" s="17" t="str">
        <f t="shared" si="11"/>
        <v>&gt;₹500</v>
      </c>
      <c r="N340" s="17">
        <f>Table1[[#This Row],[rating]]+(Table1[[#This Row],[rating_count]]/100)</f>
        <v>182.11</v>
      </c>
      <c r="O340" t="s">
        <v>2970</v>
      </c>
    </row>
    <row r="341" spans="1:15" x14ac:dyDescent="0.4">
      <c r="A341" t="s">
        <v>3403</v>
      </c>
      <c r="B341" t="s">
        <v>3404</v>
      </c>
      <c r="C341" t="s">
        <v>2948</v>
      </c>
      <c r="D341" t="str">
        <f t="shared" si="10"/>
        <v>Electronics</v>
      </c>
      <c r="E341" s="2">
        <v>1999</v>
      </c>
      <c r="F341" s="2">
        <v>7990</v>
      </c>
      <c r="G341" s="1">
        <v>0.75</v>
      </c>
      <c r="H341" s="5">
        <v>3.8</v>
      </c>
      <c r="I341" s="4">
        <v>17831</v>
      </c>
      <c r="J341" s="10">
        <f>(Table1[[#This Row],[actual_price]]-Table1[[#This Row],[discounted_price]])/Table1[[#This Row],[actual_price]]</f>
        <v>0.74981226533166456</v>
      </c>
      <c r="K341" s="10" t="str">
        <f>IF(Table1[[#This Row],[Calculated Discount %]] &gt;=50%, "Yes", "No")</f>
        <v>Yes</v>
      </c>
      <c r="L341" s="17">
        <f>Table1[[#This Row],[actual_price]]*Table1[[#This Row],[rating_count]]</f>
        <v>142469690</v>
      </c>
      <c r="M341" s="17" t="str">
        <f t="shared" si="11"/>
        <v>&gt;₹500</v>
      </c>
      <c r="N341" s="17">
        <f>Table1[[#This Row],[rating]]+(Table1[[#This Row],[rating_count]]/100)</f>
        <v>182.11</v>
      </c>
      <c r="O341" t="s">
        <v>2970</v>
      </c>
    </row>
    <row r="342" spans="1:15" x14ac:dyDescent="0.4">
      <c r="A342" t="s">
        <v>3616</v>
      </c>
      <c r="B342" t="s">
        <v>3617</v>
      </c>
      <c r="C342" t="s">
        <v>2948</v>
      </c>
      <c r="D342" t="str">
        <f t="shared" si="10"/>
        <v>Electronics</v>
      </c>
      <c r="E342" s="2">
        <v>1999</v>
      </c>
      <c r="F342" s="2">
        <v>7990</v>
      </c>
      <c r="G342" s="1">
        <v>0.75</v>
      </c>
      <c r="H342" s="5">
        <v>3.8</v>
      </c>
      <c r="I342" s="4">
        <v>17831</v>
      </c>
      <c r="J342" s="10">
        <f>(Table1[[#This Row],[actual_price]]-Table1[[#This Row],[discounted_price]])/Table1[[#This Row],[actual_price]]</f>
        <v>0.74981226533166456</v>
      </c>
      <c r="K342" s="10" t="str">
        <f>IF(Table1[[#This Row],[Calculated Discount %]] &gt;=50%, "Yes", "No")</f>
        <v>Yes</v>
      </c>
      <c r="L342" s="17">
        <f>Table1[[#This Row],[actual_price]]*Table1[[#This Row],[rating_count]]</f>
        <v>142469690</v>
      </c>
      <c r="M342" s="17" t="str">
        <f t="shared" si="11"/>
        <v>&gt;₹500</v>
      </c>
      <c r="N342" s="17">
        <f>Table1[[#This Row],[rating]]+(Table1[[#This Row],[rating_count]]/100)</f>
        <v>182.11</v>
      </c>
      <c r="O342" t="s">
        <v>2970</v>
      </c>
    </row>
    <row r="343" spans="1:15" x14ac:dyDescent="0.4">
      <c r="A343" t="s">
        <v>2999</v>
      </c>
      <c r="B343" t="s">
        <v>3000</v>
      </c>
      <c r="C343" t="s">
        <v>2990</v>
      </c>
      <c r="D343" t="str">
        <f t="shared" si="10"/>
        <v>Electronics</v>
      </c>
      <c r="E343" s="2">
        <v>28999</v>
      </c>
      <c r="F343" s="2">
        <v>28999</v>
      </c>
      <c r="G343" s="1">
        <v>0</v>
      </c>
      <c r="H343" s="5">
        <v>4.3</v>
      </c>
      <c r="I343" s="4">
        <v>17415</v>
      </c>
      <c r="J343" s="10">
        <f>(Table1[[#This Row],[actual_price]]-Table1[[#This Row],[discounted_price]])/Table1[[#This Row],[actual_price]]</f>
        <v>0</v>
      </c>
      <c r="K343" s="10" t="str">
        <f>IF(Table1[[#This Row],[Calculated Discount %]] &gt;=50%, "Yes", "No")</f>
        <v>No</v>
      </c>
      <c r="L343" s="17">
        <f>Table1[[#This Row],[actual_price]]*Table1[[#This Row],[rating_count]]</f>
        <v>505017585</v>
      </c>
      <c r="M343" s="17" t="str">
        <f t="shared" si="11"/>
        <v>&gt;₹500</v>
      </c>
      <c r="N343" s="17">
        <f>Table1[[#This Row],[rating]]+(Table1[[#This Row],[rating_count]]/100)</f>
        <v>178.45000000000002</v>
      </c>
      <c r="O343" t="s">
        <v>3002</v>
      </c>
    </row>
    <row r="344" spans="1:15" x14ac:dyDescent="0.4">
      <c r="A344" t="s">
        <v>3009</v>
      </c>
      <c r="B344" t="s">
        <v>3010</v>
      </c>
      <c r="C344" t="s">
        <v>2990</v>
      </c>
      <c r="D344" t="str">
        <f t="shared" si="10"/>
        <v>Electronics</v>
      </c>
      <c r="E344" s="2">
        <v>28999</v>
      </c>
      <c r="F344" s="2">
        <v>28999</v>
      </c>
      <c r="G344" s="1">
        <v>0</v>
      </c>
      <c r="H344" s="5">
        <v>4.3</v>
      </c>
      <c r="I344" s="4">
        <v>17415</v>
      </c>
      <c r="J344" s="10">
        <f>(Table1[[#This Row],[actual_price]]-Table1[[#This Row],[discounted_price]])/Table1[[#This Row],[actual_price]]</f>
        <v>0</v>
      </c>
      <c r="K344" s="10" t="str">
        <f>IF(Table1[[#This Row],[Calculated Discount %]] &gt;=50%, "Yes", "No")</f>
        <v>No</v>
      </c>
      <c r="L344" s="17">
        <f>Table1[[#This Row],[actual_price]]*Table1[[#This Row],[rating_count]]</f>
        <v>505017585</v>
      </c>
      <c r="M344" s="17" t="str">
        <f t="shared" si="11"/>
        <v>&gt;₹500</v>
      </c>
      <c r="N344" s="17">
        <f>Table1[[#This Row],[rating]]+(Table1[[#This Row],[rating_count]]/100)</f>
        <v>178.45000000000002</v>
      </c>
      <c r="O344" t="s">
        <v>3002</v>
      </c>
    </row>
    <row r="345" spans="1:15" x14ac:dyDescent="0.4">
      <c r="A345" t="s">
        <v>3513</v>
      </c>
      <c r="B345" t="s">
        <v>3514</v>
      </c>
      <c r="C345" t="s">
        <v>2990</v>
      </c>
      <c r="D345" t="str">
        <f t="shared" si="10"/>
        <v>Electronics</v>
      </c>
      <c r="E345" s="2">
        <v>33999</v>
      </c>
      <c r="F345" s="2">
        <v>33999</v>
      </c>
      <c r="G345" s="1">
        <v>0</v>
      </c>
      <c r="H345" s="5">
        <v>4.3</v>
      </c>
      <c r="I345" s="4">
        <v>17415</v>
      </c>
      <c r="J345" s="10">
        <f>(Table1[[#This Row],[actual_price]]-Table1[[#This Row],[discounted_price]])/Table1[[#This Row],[actual_price]]</f>
        <v>0</v>
      </c>
      <c r="K345" s="10" t="str">
        <f>IF(Table1[[#This Row],[Calculated Discount %]] &gt;=50%, "Yes", "No")</f>
        <v>No</v>
      </c>
      <c r="L345" s="17">
        <f>Table1[[#This Row],[actual_price]]*Table1[[#This Row],[rating_count]]</f>
        <v>592092585</v>
      </c>
      <c r="M345" s="17" t="str">
        <f t="shared" si="11"/>
        <v>&gt;₹500</v>
      </c>
      <c r="N345" s="17">
        <f>Table1[[#This Row],[rating]]+(Table1[[#This Row],[rating_count]]/100)</f>
        <v>178.45000000000002</v>
      </c>
      <c r="O345" t="s">
        <v>3002</v>
      </c>
    </row>
    <row r="346" spans="1:15" x14ac:dyDescent="0.4">
      <c r="A346" t="s">
        <v>6917</v>
      </c>
      <c r="B346" t="s">
        <v>6918</v>
      </c>
      <c r="C346" t="s">
        <v>5102</v>
      </c>
      <c r="D346" t="str">
        <f t="shared" si="10"/>
        <v>Computers&amp;Accessories</v>
      </c>
      <c r="E346" s="2">
        <v>1345</v>
      </c>
      <c r="F346" s="2">
        <v>2295</v>
      </c>
      <c r="G346" s="1">
        <v>0.41</v>
      </c>
      <c r="H346" s="5">
        <v>4.2</v>
      </c>
      <c r="I346" s="4">
        <v>17413</v>
      </c>
      <c r="J346" s="10">
        <f>(Table1[[#This Row],[actual_price]]-Table1[[#This Row],[discounted_price]])/Table1[[#This Row],[actual_price]]</f>
        <v>0.41394335511982572</v>
      </c>
      <c r="K346" s="10" t="str">
        <f>IF(Table1[[#This Row],[Calculated Discount %]] &gt;=50%, "Yes", "No")</f>
        <v>No</v>
      </c>
      <c r="L346" s="17">
        <f>Table1[[#This Row],[actual_price]]*Table1[[#This Row],[rating_count]]</f>
        <v>39962835</v>
      </c>
      <c r="M346" s="17" t="str">
        <f t="shared" si="11"/>
        <v>&gt;₹500</v>
      </c>
      <c r="N346" s="17">
        <f>Table1[[#This Row],[rating]]+(Table1[[#This Row],[rating_count]]/100)</f>
        <v>178.32999999999998</v>
      </c>
      <c r="O346" t="s">
        <v>6920</v>
      </c>
    </row>
    <row r="347" spans="1:15" x14ac:dyDescent="0.4">
      <c r="A347" t="s">
        <v>6752</v>
      </c>
      <c r="B347" t="s">
        <v>6753</v>
      </c>
      <c r="C347" t="s">
        <v>4876</v>
      </c>
      <c r="D347" t="str">
        <f t="shared" si="10"/>
        <v>Computers&amp;Accessories</v>
      </c>
      <c r="E347" s="2">
        <v>1889</v>
      </c>
      <c r="F347" s="2">
        <v>2699</v>
      </c>
      <c r="G347" s="1">
        <v>0.3</v>
      </c>
      <c r="H347" s="5">
        <v>4.3</v>
      </c>
      <c r="I347" s="4">
        <v>17394</v>
      </c>
      <c r="J347" s="10">
        <f>(Table1[[#This Row],[actual_price]]-Table1[[#This Row],[discounted_price]])/Table1[[#This Row],[actual_price]]</f>
        <v>0.30011115227862173</v>
      </c>
      <c r="K347" s="10" t="str">
        <f>IF(Table1[[#This Row],[Calculated Discount %]] &gt;=50%, "Yes", "No")</f>
        <v>No</v>
      </c>
      <c r="L347" s="17">
        <f>Table1[[#This Row],[actual_price]]*Table1[[#This Row],[rating_count]]</f>
        <v>46946406</v>
      </c>
      <c r="M347" s="17" t="str">
        <f t="shared" si="11"/>
        <v>&gt;₹500</v>
      </c>
      <c r="N347" s="17">
        <f>Table1[[#This Row],[rating]]+(Table1[[#This Row],[rating_count]]/100)</f>
        <v>178.24</v>
      </c>
      <c r="O347" t="s">
        <v>6755</v>
      </c>
    </row>
    <row r="348" spans="1:15" x14ac:dyDescent="0.4">
      <c r="A348" t="s">
        <v>9335</v>
      </c>
      <c r="B348" t="s">
        <v>9336</v>
      </c>
      <c r="C348" t="s">
        <v>8541</v>
      </c>
      <c r="D348" t="str">
        <f t="shared" si="10"/>
        <v>Home&amp;Kitchen</v>
      </c>
      <c r="E348">
        <v>899</v>
      </c>
      <c r="F348" s="2">
        <v>1249</v>
      </c>
      <c r="G348" s="1">
        <v>0.28000000000000003</v>
      </c>
      <c r="H348" s="5">
        <v>3.9</v>
      </c>
      <c r="I348" s="4">
        <v>17424</v>
      </c>
      <c r="J348" s="10">
        <f>(Table1[[#This Row],[actual_price]]-Table1[[#This Row],[discounted_price]])/Table1[[#This Row],[actual_price]]</f>
        <v>0.28022417934347477</v>
      </c>
      <c r="K348" s="10" t="str">
        <f>IF(Table1[[#This Row],[Calculated Discount %]] &gt;=50%, "Yes", "No")</f>
        <v>No</v>
      </c>
      <c r="L348" s="17">
        <f>Table1[[#This Row],[actual_price]]*Table1[[#This Row],[rating_count]]</f>
        <v>21762576</v>
      </c>
      <c r="M348" s="17" t="str">
        <f t="shared" si="11"/>
        <v>&gt;₹500</v>
      </c>
      <c r="N348" s="17">
        <f>Table1[[#This Row],[rating]]+(Table1[[#This Row],[rating_count]]/100)</f>
        <v>178.14000000000001</v>
      </c>
      <c r="O348" t="s">
        <v>9338</v>
      </c>
    </row>
    <row r="349" spans="1:15" x14ac:dyDescent="0.4">
      <c r="A349" t="s">
        <v>5861</v>
      </c>
      <c r="B349" t="s">
        <v>5862</v>
      </c>
      <c r="C349" t="s">
        <v>5102</v>
      </c>
      <c r="D349" t="str">
        <f t="shared" si="10"/>
        <v>Computers&amp;Accessories</v>
      </c>
      <c r="E349">
        <v>448</v>
      </c>
      <c r="F349">
        <v>699</v>
      </c>
      <c r="G349" s="1">
        <v>0.36</v>
      </c>
      <c r="H349" s="5">
        <v>3.9</v>
      </c>
      <c r="I349" s="4">
        <v>17348</v>
      </c>
      <c r="J349" s="10">
        <f>(Table1[[#This Row],[actual_price]]-Table1[[#This Row],[discounted_price]])/Table1[[#This Row],[actual_price]]</f>
        <v>0.35908440629470673</v>
      </c>
      <c r="K349" s="10" t="str">
        <f>IF(Table1[[#This Row],[Calculated Discount %]] &gt;=50%, "Yes", "No")</f>
        <v>No</v>
      </c>
      <c r="L349" s="17">
        <f>Table1[[#This Row],[actual_price]]*Table1[[#This Row],[rating_count]]</f>
        <v>12126252</v>
      </c>
      <c r="M349" s="17" t="str">
        <f t="shared" si="11"/>
        <v>₹200–₹500</v>
      </c>
      <c r="N349" s="17">
        <f>Table1[[#This Row],[rating]]+(Table1[[#This Row],[rating_count]]/100)</f>
        <v>177.38</v>
      </c>
      <c r="O349" t="s">
        <v>5864</v>
      </c>
    </row>
    <row r="350" spans="1:15" x14ac:dyDescent="0.4">
      <c r="A350" t="s">
        <v>11546</v>
      </c>
      <c r="B350" t="s">
        <v>11547</v>
      </c>
      <c r="C350" t="s">
        <v>8699</v>
      </c>
      <c r="D350" t="str">
        <f t="shared" si="10"/>
        <v>Home&amp;Kitchen</v>
      </c>
      <c r="E350">
        <v>559</v>
      </c>
      <c r="F350" s="2">
        <v>1010</v>
      </c>
      <c r="G350" s="1">
        <v>0.45</v>
      </c>
      <c r="H350" s="5">
        <v>4.0999999999999996</v>
      </c>
      <c r="I350" s="4">
        <v>17325</v>
      </c>
      <c r="J350" s="10">
        <f>(Table1[[#This Row],[actual_price]]-Table1[[#This Row],[discounted_price]])/Table1[[#This Row],[actual_price]]</f>
        <v>0.44653465346534654</v>
      </c>
      <c r="K350" s="10" t="str">
        <f>IF(Table1[[#This Row],[Calculated Discount %]] &gt;=50%, "Yes", "No")</f>
        <v>No</v>
      </c>
      <c r="L350" s="17">
        <f>Table1[[#This Row],[actual_price]]*Table1[[#This Row],[rating_count]]</f>
        <v>17498250</v>
      </c>
      <c r="M350" s="17" t="str">
        <f t="shared" si="11"/>
        <v>&gt;₹500</v>
      </c>
      <c r="N350" s="17">
        <f>Table1[[#This Row],[rating]]+(Table1[[#This Row],[rating_count]]/100)</f>
        <v>177.35</v>
      </c>
      <c r="O350" t="s">
        <v>11549</v>
      </c>
    </row>
    <row r="351" spans="1:15" x14ac:dyDescent="0.4">
      <c r="A351" t="s">
        <v>8906</v>
      </c>
      <c r="B351" t="s">
        <v>8907</v>
      </c>
      <c r="C351" t="s">
        <v>8844</v>
      </c>
      <c r="D351" t="str">
        <f t="shared" si="10"/>
        <v>Home&amp;Kitchen</v>
      </c>
      <c r="E351">
        <v>719</v>
      </c>
      <c r="F351" s="2">
        <v>1295</v>
      </c>
      <c r="G351" s="1">
        <v>0.44</v>
      </c>
      <c r="H351" s="5">
        <v>4.2</v>
      </c>
      <c r="I351" s="4">
        <v>17218</v>
      </c>
      <c r="J351" s="10">
        <f>(Table1[[#This Row],[actual_price]]-Table1[[#This Row],[discounted_price]])/Table1[[#This Row],[actual_price]]</f>
        <v>0.44478764478764476</v>
      </c>
      <c r="K351" s="10" t="str">
        <f>IF(Table1[[#This Row],[Calculated Discount %]] &gt;=50%, "Yes", "No")</f>
        <v>No</v>
      </c>
      <c r="L351" s="17">
        <f>Table1[[#This Row],[actual_price]]*Table1[[#This Row],[rating_count]]</f>
        <v>22297310</v>
      </c>
      <c r="M351" s="17" t="str">
        <f t="shared" si="11"/>
        <v>&gt;₹500</v>
      </c>
      <c r="N351" s="17">
        <f>Table1[[#This Row],[rating]]+(Table1[[#This Row],[rating_count]]/100)</f>
        <v>176.38</v>
      </c>
      <c r="O351" t="s">
        <v>8909</v>
      </c>
    </row>
    <row r="352" spans="1:15" x14ac:dyDescent="0.4">
      <c r="A352" t="s">
        <v>3280</v>
      </c>
      <c r="B352" t="s">
        <v>3281</v>
      </c>
      <c r="C352" t="s">
        <v>2948</v>
      </c>
      <c r="D352" t="str">
        <f t="shared" si="10"/>
        <v>Electronics</v>
      </c>
      <c r="E352" s="2">
        <v>3999</v>
      </c>
      <c r="F352" s="2">
        <v>16999</v>
      </c>
      <c r="G352" s="1">
        <v>0.76</v>
      </c>
      <c r="H352" s="5">
        <v>4.3</v>
      </c>
      <c r="I352" s="4">
        <v>17162</v>
      </c>
      <c r="J352" s="10">
        <f>(Table1[[#This Row],[actual_price]]-Table1[[#This Row],[discounted_price]])/Table1[[#This Row],[actual_price]]</f>
        <v>0.76475086769809986</v>
      </c>
      <c r="K352" s="10" t="str">
        <f>IF(Table1[[#This Row],[Calculated Discount %]] &gt;=50%, "Yes", "No")</f>
        <v>Yes</v>
      </c>
      <c r="L352" s="17">
        <f>Table1[[#This Row],[actual_price]]*Table1[[#This Row],[rating_count]]</f>
        <v>291736838</v>
      </c>
      <c r="M352" s="17" t="str">
        <f t="shared" si="11"/>
        <v>&gt;₹500</v>
      </c>
      <c r="N352" s="17">
        <f>Table1[[#This Row],[rating]]+(Table1[[#This Row],[rating_count]]/100)</f>
        <v>175.92000000000002</v>
      </c>
      <c r="O352" t="s">
        <v>3283</v>
      </c>
    </row>
    <row r="353" spans="1:15" x14ac:dyDescent="0.4">
      <c r="A353" t="s">
        <v>4731</v>
      </c>
      <c r="B353" t="s">
        <v>3281</v>
      </c>
      <c r="C353" t="s">
        <v>2948</v>
      </c>
      <c r="D353" t="str">
        <f t="shared" si="10"/>
        <v>Electronics</v>
      </c>
      <c r="E353" s="2">
        <v>3999</v>
      </c>
      <c r="F353" s="2">
        <v>17999</v>
      </c>
      <c r="G353" s="1">
        <v>0.78</v>
      </c>
      <c r="H353" s="5">
        <v>4.3</v>
      </c>
      <c r="I353" s="4">
        <v>17161</v>
      </c>
      <c r="J353" s="10">
        <f>(Table1[[#This Row],[actual_price]]-Table1[[#This Row],[discounted_price]])/Table1[[#This Row],[actual_price]]</f>
        <v>0.77782099005500305</v>
      </c>
      <c r="K353" s="10" t="str">
        <f>IF(Table1[[#This Row],[Calculated Discount %]] &gt;=50%, "Yes", "No")</f>
        <v>Yes</v>
      </c>
      <c r="L353" s="17">
        <f>Table1[[#This Row],[actual_price]]*Table1[[#This Row],[rating_count]]</f>
        <v>308880839</v>
      </c>
      <c r="M353" s="17" t="str">
        <f t="shared" si="11"/>
        <v>&gt;₹500</v>
      </c>
      <c r="N353" s="17">
        <f>Table1[[#This Row],[rating]]+(Table1[[#This Row],[rating_count]]/100)</f>
        <v>175.91000000000003</v>
      </c>
      <c r="O353" t="s">
        <v>3283</v>
      </c>
    </row>
    <row r="354" spans="1:15" x14ac:dyDescent="0.4">
      <c r="A354" t="s">
        <v>3280</v>
      </c>
      <c r="B354" t="s">
        <v>3281</v>
      </c>
      <c r="C354" t="s">
        <v>2948</v>
      </c>
      <c r="D354" t="str">
        <f t="shared" si="10"/>
        <v>Electronics</v>
      </c>
      <c r="E354" s="2">
        <v>3999</v>
      </c>
      <c r="F354" s="2">
        <v>16999</v>
      </c>
      <c r="G354" s="1">
        <v>0.76</v>
      </c>
      <c r="H354" s="5">
        <v>4.3</v>
      </c>
      <c r="I354" s="4">
        <v>17159</v>
      </c>
      <c r="J354" s="10">
        <f>(Table1[[#This Row],[actual_price]]-Table1[[#This Row],[discounted_price]])/Table1[[#This Row],[actual_price]]</f>
        <v>0.76475086769809986</v>
      </c>
      <c r="K354" s="10" t="str">
        <f>IF(Table1[[#This Row],[Calculated Discount %]] &gt;=50%, "Yes", "No")</f>
        <v>Yes</v>
      </c>
      <c r="L354" s="17">
        <f>Table1[[#This Row],[actual_price]]*Table1[[#This Row],[rating_count]]</f>
        <v>291685841</v>
      </c>
      <c r="M354" s="17" t="str">
        <f t="shared" si="11"/>
        <v>&gt;₹500</v>
      </c>
      <c r="N354" s="17">
        <f>Table1[[#This Row],[rating]]+(Table1[[#This Row],[rating_count]]/100)</f>
        <v>175.89000000000001</v>
      </c>
      <c r="O354" t="s">
        <v>3283</v>
      </c>
    </row>
    <row r="355" spans="1:15" x14ac:dyDescent="0.4">
      <c r="A355" t="s">
        <v>3865</v>
      </c>
      <c r="B355" t="s">
        <v>3866</v>
      </c>
      <c r="C355" t="s">
        <v>3867</v>
      </c>
      <c r="D355" t="str">
        <f t="shared" si="10"/>
        <v>Electronics</v>
      </c>
      <c r="E355" s="2">
        <v>2099</v>
      </c>
      <c r="F355" s="2">
        <v>5999</v>
      </c>
      <c r="G355" s="1">
        <v>0.65</v>
      </c>
      <c r="H355" s="5">
        <v>4.3</v>
      </c>
      <c r="I355" s="4">
        <v>17129</v>
      </c>
      <c r="J355" s="10">
        <f>(Table1[[#This Row],[actual_price]]-Table1[[#This Row],[discounted_price]])/Table1[[#This Row],[actual_price]]</f>
        <v>0.6501083513918986</v>
      </c>
      <c r="K355" s="10" t="str">
        <f>IF(Table1[[#This Row],[Calculated Discount %]] &gt;=50%, "Yes", "No")</f>
        <v>Yes</v>
      </c>
      <c r="L355" s="17">
        <f>Table1[[#This Row],[actual_price]]*Table1[[#This Row],[rating_count]]</f>
        <v>102756871</v>
      </c>
      <c r="M355" s="17" t="str">
        <f t="shared" si="11"/>
        <v>&gt;₹500</v>
      </c>
      <c r="N355" s="17">
        <f>Table1[[#This Row],[rating]]+(Table1[[#This Row],[rating_count]]/100)</f>
        <v>175.59</v>
      </c>
      <c r="O355" t="s">
        <v>3869</v>
      </c>
    </row>
    <row r="356" spans="1:15" x14ac:dyDescent="0.4">
      <c r="A356" t="s">
        <v>57</v>
      </c>
      <c r="B356" t="s">
        <v>58</v>
      </c>
      <c r="C356" t="s">
        <v>18</v>
      </c>
      <c r="D356" t="str">
        <f t="shared" si="10"/>
        <v>Computers&amp;Accessories</v>
      </c>
      <c r="E356">
        <v>154</v>
      </c>
      <c r="F356">
        <v>399</v>
      </c>
      <c r="G356" s="1">
        <v>0.61</v>
      </c>
      <c r="H356" s="5">
        <v>4.2</v>
      </c>
      <c r="I356" s="4">
        <v>16905</v>
      </c>
      <c r="J356" s="10">
        <f>(Table1[[#This Row],[actual_price]]-Table1[[#This Row],[discounted_price]])/Table1[[#This Row],[actual_price]]</f>
        <v>0.61403508771929827</v>
      </c>
      <c r="K356" s="10" t="str">
        <f>IF(Table1[[#This Row],[Calculated Discount %]] &gt;=50%, "Yes", "No")</f>
        <v>Yes</v>
      </c>
      <c r="L356" s="17">
        <f>Table1[[#This Row],[actual_price]]*Table1[[#This Row],[rating_count]]</f>
        <v>6745095</v>
      </c>
      <c r="M356" s="17" t="str">
        <f t="shared" si="11"/>
        <v>&lt;₹200</v>
      </c>
      <c r="N356" s="17">
        <f>Table1[[#This Row],[rating]]+(Table1[[#This Row],[rating_count]]/100)</f>
        <v>173.25</v>
      </c>
      <c r="O356" t="s">
        <v>60</v>
      </c>
    </row>
    <row r="357" spans="1:15" x14ac:dyDescent="0.4">
      <c r="A357" t="s">
        <v>7668</v>
      </c>
      <c r="B357" t="s">
        <v>7669</v>
      </c>
      <c r="C357" t="s">
        <v>5996</v>
      </c>
      <c r="D357" t="str">
        <f t="shared" si="10"/>
        <v>Computers&amp;Accessories</v>
      </c>
      <c r="E357" s="2">
        <v>1234</v>
      </c>
      <c r="F357" s="2">
        <v>1599</v>
      </c>
      <c r="G357" s="1">
        <v>0.23</v>
      </c>
      <c r="H357" s="5">
        <v>4.5</v>
      </c>
      <c r="I357" s="4">
        <v>16680</v>
      </c>
      <c r="J357" s="10">
        <f>(Table1[[#This Row],[actual_price]]-Table1[[#This Row],[discounted_price]])/Table1[[#This Row],[actual_price]]</f>
        <v>0.22826766729205752</v>
      </c>
      <c r="K357" s="10" t="str">
        <f>IF(Table1[[#This Row],[Calculated Discount %]] &gt;=50%, "Yes", "No")</f>
        <v>No</v>
      </c>
      <c r="L357" s="17">
        <f>Table1[[#This Row],[actual_price]]*Table1[[#This Row],[rating_count]]</f>
        <v>26671320</v>
      </c>
      <c r="M357" s="17" t="str">
        <f t="shared" si="11"/>
        <v>&gt;₹500</v>
      </c>
      <c r="N357" s="17">
        <f>Table1[[#This Row],[rating]]+(Table1[[#This Row],[rating_count]]/100)</f>
        <v>171.3</v>
      </c>
      <c r="O357" t="s">
        <v>7671</v>
      </c>
    </row>
    <row r="358" spans="1:15" x14ac:dyDescent="0.4">
      <c r="A358" t="s">
        <v>3725</v>
      </c>
      <c r="B358" t="s">
        <v>3726</v>
      </c>
      <c r="C358" t="s">
        <v>3495</v>
      </c>
      <c r="D358" t="str">
        <f t="shared" si="10"/>
        <v>Electronics</v>
      </c>
      <c r="E358">
        <v>134</v>
      </c>
      <c r="F358">
        <v>699</v>
      </c>
      <c r="G358" s="1">
        <v>0.81</v>
      </c>
      <c r="H358" s="5">
        <v>4.0999999999999996</v>
      </c>
      <c r="I358" s="4">
        <v>16685</v>
      </c>
      <c r="J358" s="10">
        <f>(Table1[[#This Row],[actual_price]]-Table1[[#This Row],[discounted_price]])/Table1[[#This Row],[actual_price]]</f>
        <v>0.80829756795422036</v>
      </c>
      <c r="K358" s="10" t="str">
        <f>IF(Table1[[#This Row],[Calculated Discount %]] &gt;=50%, "Yes", "No")</f>
        <v>Yes</v>
      </c>
      <c r="L358" s="17">
        <f>Table1[[#This Row],[actual_price]]*Table1[[#This Row],[rating_count]]</f>
        <v>11662815</v>
      </c>
      <c r="M358" s="17" t="str">
        <f t="shared" si="11"/>
        <v>&lt;₹200</v>
      </c>
      <c r="N358" s="17">
        <f>Table1[[#This Row],[rating]]+(Table1[[#This Row],[rating_count]]/100)</f>
        <v>170.95</v>
      </c>
      <c r="O358" t="s">
        <v>3728</v>
      </c>
    </row>
    <row r="359" spans="1:15" x14ac:dyDescent="0.4">
      <c r="A359" t="s">
        <v>4009</v>
      </c>
      <c r="B359" t="s">
        <v>4010</v>
      </c>
      <c r="C359" t="s">
        <v>3867</v>
      </c>
      <c r="D359" t="str">
        <f t="shared" si="10"/>
        <v>Electronics</v>
      </c>
      <c r="E359">
        <v>349</v>
      </c>
      <c r="F359">
        <v>999</v>
      </c>
      <c r="G359" s="1">
        <v>0.65</v>
      </c>
      <c r="H359" s="5">
        <v>3.8</v>
      </c>
      <c r="I359" s="4">
        <v>16557</v>
      </c>
      <c r="J359" s="10">
        <f>(Table1[[#This Row],[actual_price]]-Table1[[#This Row],[discounted_price]])/Table1[[#This Row],[actual_price]]</f>
        <v>0.65065065065065064</v>
      </c>
      <c r="K359" s="10" t="str">
        <f>IF(Table1[[#This Row],[Calculated Discount %]] &gt;=50%, "Yes", "No")</f>
        <v>Yes</v>
      </c>
      <c r="L359" s="17">
        <f>Table1[[#This Row],[actual_price]]*Table1[[#This Row],[rating_count]]</f>
        <v>16540443</v>
      </c>
      <c r="M359" s="17" t="str">
        <f t="shared" si="11"/>
        <v>₹200–₹500</v>
      </c>
      <c r="N359" s="17">
        <f>Table1[[#This Row],[rating]]+(Table1[[#This Row],[rating_count]]/100)</f>
        <v>169.37</v>
      </c>
      <c r="O359" t="s">
        <v>4012</v>
      </c>
    </row>
    <row r="360" spans="1:15" x14ac:dyDescent="0.4">
      <c r="A360" t="s">
        <v>4021</v>
      </c>
      <c r="B360" t="s">
        <v>4022</v>
      </c>
      <c r="C360" t="s">
        <v>3867</v>
      </c>
      <c r="D360" t="str">
        <f t="shared" si="10"/>
        <v>Electronics</v>
      </c>
      <c r="E360">
        <v>349</v>
      </c>
      <c r="F360">
        <v>999</v>
      </c>
      <c r="G360" s="1">
        <v>0.65</v>
      </c>
      <c r="H360" s="5">
        <v>3.8</v>
      </c>
      <c r="I360" s="4">
        <v>16557</v>
      </c>
      <c r="J360" s="10">
        <f>(Table1[[#This Row],[actual_price]]-Table1[[#This Row],[discounted_price]])/Table1[[#This Row],[actual_price]]</f>
        <v>0.65065065065065064</v>
      </c>
      <c r="K360" s="10" t="str">
        <f>IF(Table1[[#This Row],[Calculated Discount %]] &gt;=50%, "Yes", "No")</f>
        <v>Yes</v>
      </c>
      <c r="L360" s="17">
        <f>Table1[[#This Row],[actual_price]]*Table1[[#This Row],[rating_count]]</f>
        <v>16540443</v>
      </c>
      <c r="M360" s="17" t="str">
        <f t="shared" si="11"/>
        <v>₹200–₹500</v>
      </c>
      <c r="N360" s="17">
        <f>Table1[[#This Row],[rating]]+(Table1[[#This Row],[rating_count]]/100)</f>
        <v>169.37</v>
      </c>
      <c r="O360" t="s">
        <v>4012</v>
      </c>
    </row>
    <row r="361" spans="1:15" x14ac:dyDescent="0.4">
      <c r="A361" t="s">
        <v>223</v>
      </c>
      <c r="B361" t="s">
        <v>224</v>
      </c>
      <c r="C361" t="s">
        <v>169</v>
      </c>
      <c r="D361" t="str">
        <f t="shared" si="10"/>
        <v>Electronics</v>
      </c>
      <c r="E361" s="2">
        <v>13490</v>
      </c>
      <c r="F361" s="2">
        <v>22900</v>
      </c>
      <c r="G361" s="1">
        <v>0.41</v>
      </c>
      <c r="H361" s="5">
        <v>4.3</v>
      </c>
      <c r="I361" s="4">
        <v>16299</v>
      </c>
      <c r="J361" s="10">
        <f>(Table1[[#This Row],[actual_price]]-Table1[[#This Row],[discounted_price]])/Table1[[#This Row],[actual_price]]</f>
        <v>0.41091703056768558</v>
      </c>
      <c r="K361" s="10" t="str">
        <f>IF(Table1[[#This Row],[Calculated Discount %]] &gt;=50%, "Yes", "No")</f>
        <v>No</v>
      </c>
      <c r="L361" s="17">
        <f>Table1[[#This Row],[actual_price]]*Table1[[#This Row],[rating_count]]</f>
        <v>373247100</v>
      </c>
      <c r="M361" s="17" t="str">
        <f t="shared" si="11"/>
        <v>&gt;₹500</v>
      </c>
      <c r="N361" s="17">
        <f>Table1[[#This Row],[rating]]+(Table1[[#This Row],[rating_count]]/100)</f>
        <v>167.29000000000002</v>
      </c>
      <c r="O361" t="s">
        <v>226</v>
      </c>
    </row>
    <row r="362" spans="1:15" x14ac:dyDescent="0.4">
      <c r="A362" t="s">
        <v>1367</v>
      </c>
      <c r="B362" t="s">
        <v>1368</v>
      </c>
      <c r="C362" t="s">
        <v>169</v>
      </c>
      <c r="D362" t="str">
        <f t="shared" si="10"/>
        <v>Electronics</v>
      </c>
      <c r="E362" s="2">
        <v>15490</v>
      </c>
      <c r="F362" s="2">
        <v>20900</v>
      </c>
      <c r="G362" s="1">
        <v>0.26</v>
      </c>
      <c r="H362" s="5">
        <v>4.3</v>
      </c>
      <c r="I362" s="4">
        <v>16299</v>
      </c>
      <c r="J362" s="10">
        <f>(Table1[[#This Row],[actual_price]]-Table1[[#This Row],[discounted_price]])/Table1[[#This Row],[actual_price]]</f>
        <v>0.25885167464114833</v>
      </c>
      <c r="K362" s="10" t="str">
        <f>IF(Table1[[#This Row],[Calculated Discount %]] &gt;=50%, "Yes", "No")</f>
        <v>No</v>
      </c>
      <c r="L362" s="17">
        <f>Table1[[#This Row],[actual_price]]*Table1[[#This Row],[rating_count]]</f>
        <v>340649100</v>
      </c>
      <c r="M362" s="17" t="str">
        <f t="shared" si="11"/>
        <v>&gt;₹500</v>
      </c>
      <c r="N362" s="17">
        <f>Table1[[#This Row],[rating]]+(Table1[[#This Row],[rating_count]]/100)</f>
        <v>167.29000000000002</v>
      </c>
      <c r="O362" t="s">
        <v>226</v>
      </c>
    </row>
    <row r="363" spans="1:15" x14ac:dyDescent="0.4">
      <c r="A363" t="s">
        <v>8346</v>
      </c>
      <c r="B363" t="s">
        <v>8347</v>
      </c>
      <c r="C363" t="s">
        <v>5223</v>
      </c>
      <c r="D363" t="str">
        <f t="shared" si="10"/>
        <v>Computers&amp;Accessories</v>
      </c>
      <c r="E363" s="2">
        <v>1599</v>
      </c>
      <c r="F363" s="2">
        <v>3599</v>
      </c>
      <c r="G363" s="1">
        <v>0.56000000000000005</v>
      </c>
      <c r="H363" s="5">
        <v>4.2</v>
      </c>
      <c r="I363" s="4">
        <v>16182</v>
      </c>
      <c r="J363" s="10">
        <f>(Table1[[#This Row],[actual_price]]-Table1[[#This Row],[discounted_price]])/Table1[[#This Row],[actual_price]]</f>
        <v>0.55570991942206172</v>
      </c>
      <c r="K363" s="10" t="str">
        <f>IF(Table1[[#This Row],[Calculated Discount %]] &gt;=50%, "Yes", "No")</f>
        <v>Yes</v>
      </c>
      <c r="L363" s="17">
        <f>Table1[[#This Row],[actual_price]]*Table1[[#This Row],[rating_count]]</f>
        <v>58239018</v>
      </c>
      <c r="M363" s="17" t="str">
        <f t="shared" si="11"/>
        <v>&gt;₹500</v>
      </c>
      <c r="N363" s="17">
        <f>Table1[[#This Row],[rating]]+(Table1[[#This Row],[rating_count]]/100)</f>
        <v>166.01999999999998</v>
      </c>
      <c r="O363" t="s">
        <v>8349</v>
      </c>
    </row>
    <row r="364" spans="1:15" x14ac:dyDescent="0.4">
      <c r="A364" t="s">
        <v>8081</v>
      </c>
      <c r="B364" t="s">
        <v>8082</v>
      </c>
      <c r="C364" t="s">
        <v>5006</v>
      </c>
      <c r="D364" t="str">
        <f t="shared" si="10"/>
        <v>Computers&amp;Accessories</v>
      </c>
      <c r="E364" s="2">
        <v>2640</v>
      </c>
      <c r="F364" s="2">
        <v>3195</v>
      </c>
      <c r="G364" s="1">
        <v>0.17</v>
      </c>
      <c r="H364" s="5">
        <v>4.5</v>
      </c>
      <c r="I364" s="4">
        <v>16146</v>
      </c>
      <c r="J364" s="10">
        <f>(Table1[[#This Row],[actual_price]]-Table1[[#This Row],[discounted_price]])/Table1[[#This Row],[actual_price]]</f>
        <v>0.17370892018779344</v>
      </c>
      <c r="K364" s="10" t="str">
        <f>IF(Table1[[#This Row],[Calculated Discount %]] &gt;=50%, "Yes", "No")</f>
        <v>No</v>
      </c>
      <c r="L364" s="17">
        <f>Table1[[#This Row],[actual_price]]*Table1[[#This Row],[rating_count]]</f>
        <v>51586470</v>
      </c>
      <c r="M364" s="17" t="str">
        <f t="shared" si="11"/>
        <v>&gt;₹500</v>
      </c>
      <c r="N364" s="17">
        <f>Table1[[#This Row],[rating]]+(Table1[[#This Row],[rating_count]]/100)</f>
        <v>165.96</v>
      </c>
      <c r="O364" t="s">
        <v>8084</v>
      </c>
    </row>
    <row r="365" spans="1:15" x14ac:dyDescent="0.4">
      <c r="A365" t="s">
        <v>9160</v>
      </c>
      <c r="B365" t="s">
        <v>9161</v>
      </c>
      <c r="C365" t="s">
        <v>8699</v>
      </c>
      <c r="D365" t="str">
        <f t="shared" si="10"/>
        <v>Home&amp;Kitchen</v>
      </c>
      <c r="E365">
        <v>599</v>
      </c>
      <c r="F365">
        <v>990</v>
      </c>
      <c r="G365" s="1">
        <v>0.39</v>
      </c>
      <c r="H365" s="5">
        <v>3.9</v>
      </c>
      <c r="I365" s="4">
        <v>16166</v>
      </c>
      <c r="J365" s="10">
        <f>(Table1[[#This Row],[actual_price]]-Table1[[#This Row],[discounted_price]])/Table1[[#This Row],[actual_price]]</f>
        <v>0.39494949494949494</v>
      </c>
      <c r="K365" s="10" t="str">
        <f>IF(Table1[[#This Row],[Calculated Discount %]] &gt;=50%, "Yes", "No")</f>
        <v>No</v>
      </c>
      <c r="L365" s="17">
        <f>Table1[[#This Row],[actual_price]]*Table1[[#This Row],[rating_count]]</f>
        <v>16004340</v>
      </c>
      <c r="M365" s="17" t="str">
        <f t="shared" si="11"/>
        <v>&gt;₹500</v>
      </c>
      <c r="N365" s="17">
        <f>Table1[[#This Row],[rating]]+(Table1[[#This Row],[rating_count]]/100)</f>
        <v>165.56</v>
      </c>
      <c r="O365" t="s">
        <v>9163</v>
      </c>
    </row>
    <row r="366" spans="1:15" x14ac:dyDescent="0.4">
      <c r="A366" t="s">
        <v>10809</v>
      </c>
      <c r="B366" t="s">
        <v>10810</v>
      </c>
      <c r="C366" t="s">
        <v>10094</v>
      </c>
      <c r="D366" t="str">
        <f t="shared" si="10"/>
        <v>Home&amp;Kitchen</v>
      </c>
      <c r="E366" s="2">
        <v>9199</v>
      </c>
      <c r="F366" s="2">
        <v>18000</v>
      </c>
      <c r="G366" s="1">
        <v>0.49</v>
      </c>
      <c r="H366" s="5">
        <v>4</v>
      </c>
      <c r="I366" s="4">
        <v>16020</v>
      </c>
      <c r="J366" s="10">
        <f>(Table1[[#This Row],[actual_price]]-Table1[[#This Row],[discounted_price]])/Table1[[#This Row],[actual_price]]</f>
        <v>0.48894444444444446</v>
      </c>
      <c r="K366" s="10" t="str">
        <f>IF(Table1[[#This Row],[Calculated Discount %]] &gt;=50%, "Yes", "No")</f>
        <v>No</v>
      </c>
      <c r="L366" s="17">
        <f>Table1[[#This Row],[actual_price]]*Table1[[#This Row],[rating_count]]</f>
        <v>288360000</v>
      </c>
      <c r="M366" s="17" t="str">
        <f t="shared" si="11"/>
        <v>&gt;₹500</v>
      </c>
      <c r="N366" s="17">
        <f>Table1[[#This Row],[rating]]+(Table1[[#This Row],[rating_count]]/100)</f>
        <v>164.2</v>
      </c>
      <c r="O366" t="s">
        <v>10812</v>
      </c>
    </row>
    <row r="367" spans="1:15" x14ac:dyDescent="0.4">
      <c r="A367" t="s">
        <v>3134</v>
      </c>
      <c r="B367" t="s">
        <v>3135</v>
      </c>
      <c r="C367" t="s">
        <v>2979</v>
      </c>
      <c r="D367" t="str">
        <f t="shared" si="10"/>
        <v>Electronics</v>
      </c>
      <c r="E367" s="2">
        <v>1499</v>
      </c>
      <c r="F367" s="2">
        <v>2499</v>
      </c>
      <c r="G367" s="1">
        <v>0.4</v>
      </c>
      <c r="H367" s="5">
        <v>4.3</v>
      </c>
      <c r="I367" s="4">
        <v>15970</v>
      </c>
      <c r="J367" s="10">
        <f>(Table1[[#This Row],[actual_price]]-Table1[[#This Row],[discounted_price]])/Table1[[#This Row],[actual_price]]</f>
        <v>0.40016006402561022</v>
      </c>
      <c r="K367" s="10" t="str">
        <f>IF(Table1[[#This Row],[Calculated Discount %]] &gt;=50%, "Yes", "No")</f>
        <v>No</v>
      </c>
      <c r="L367" s="17">
        <f>Table1[[#This Row],[actual_price]]*Table1[[#This Row],[rating_count]]</f>
        <v>39909030</v>
      </c>
      <c r="M367" s="17" t="str">
        <f t="shared" si="11"/>
        <v>&gt;₹500</v>
      </c>
      <c r="N367" s="17">
        <f>Table1[[#This Row],[rating]]+(Table1[[#This Row],[rating_count]]/100)</f>
        <v>164</v>
      </c>
      <c r="O367" t="s">
        <v>3137</v>
      </c>
    </row>
    <row r="368" spans="1:15" x14ac:dyDescent="0.4">
      <c r="A368" t="s">
        <v>7732</v>
      </c>
      <c r="B368" t="s">
        <v>7733</v>
      </c>
      <c r="C368" t="s">
        <v>7734</v>
      </c>
      <c r="D368" t="str">
        <f t="shared" si="10"/>
        <v>Toys&amp;Games</v>
      </c>
      <c r="E368">
        <v>150</v>
      </c>
      <c r="F368">
        <v>150</v>
      </c>
      <c r="G368" s="1">
        <v>0</v>
      </c>
      <c r="H368" s="5">
        <v>4.3</v>
      </c>
      <c r="I368" s="4">
        <v>15867</v>
      </c>
      <c r="J368" s="10">
        <f>(Table1[[#This Row],[actual_price]]-Table1[[#This Row],[discounted_price]])/Table1[[#This Row],[actual_price]]</f>
        <v>0</v>
      </c>
      <c r="K368" s="10" t="str">
        <f>IF(Table1[[#This Row],[Calculated Discount %]] &gt;=50%, "Yes", "No")</f>
        <v>No</v>
      </c>
      <c r="L368" s="17">
        <f>Table1[[#This Row],[actual_price]]*Table1[[#This Row],[rating_count]]</f>
        <v>2380050</v>
      </c>
      <c r="M368" s="17" t="str">
        <f t="shared" si="11"/>
        <v>&lt;₹200</v>
      </c>
      <c r="N368" s="17">
        <f>Table1[[#This Row],[rating]]+(Table1[[#This Row],[rating_count]]/100)</f>
        <v>162.97</v>
      </c>
      <c r="O368" t="s">
        <v>7736</v>
      </c>
    </row>
    <row r="369" spans="1:15" x14ac:dyDescent="0.4">
      <c r="A369" t="s">
        <v>6127</v>
      </c>
      <c r="B369" t="s">
        <v>6128</v>
      </c>
      <c r="C369" t="s">
        <v>5336</v>
      </c>
      <c r="D369" t="str">
        <f t="shared" si="10"/>
        <v>Computers&amp;Accessories</v>
      </c>
      <c r="E369">
        <v>599</v>
      </c>
      <c r="F369">
        <v>799</v>
      </c>
      <c r="G369" s="1">
        <v>0.25</v>
      </c>
      <c r="H369" s="5">
        <v>4.3</v>
      </c>
      <c r="I369" s="4">
        <v>15790</v>
      </c>
      <c r="J369" s="10">
        <f>(Table1[[#This Row],[actual_price]]-Table1[[#This Row],[discounted_price]])/Table1[[#This Row],[actual_price]]</f>
        <v>0.25031289111389238</v>
      </c>
      <c r="K369" s="10" t="str">
        <f>IF(Table1[[#This Row],[Calculated Discount %]] &gt;=50%, "Yes", "No")</f>
        <v>No</v>
      </c>
      <c r="L369" s="17">
        <f>Table1[[#This Row],[actual_price]]*Table1[[#This Row],[rating_count]]</f>
        <v>12616210</v>
      </c>
      <c r="M369" s="17" t="str">
        <f t="shared" si="11"/>
        <v>&gt;₹500</v>
      </c>
      <c r="N369" s="17">
        <f>Table1[[#This Row],[rating]]+(Table1[[#This Row],[rating_count]]/100)</f>
        <v>162.20000000000002</v>
      </c>
      <c r="O369" t="s">
        <v>6130</v>
      </c>
    </row>
    <row r="370" spans="1:15" x14ac:dyDescent="0.4">
      <c r="A370" t="s">
        <v>6409</v>
      </c>
      <c r="B370" t="s">
        <v>6410</v>
      </c>
      <c r="C370" t="s">
        <v>6411</v>
      </c>
      <c r="D370" t="str">
        <f t="shared" si="10"/>
        <v>Computers&amp;Accessories</v>
      </c>
      <c r="E370" s="2">
        <v>3299</v>
      </c>
      <c r="F370" s="2">
        <v>4100</v>
      </c>
      <c r="G370" s="1">
        <v>0.2</v>
      </c>
      <c r="H370" s="5">
        <v>3.9</v>
      </c>
      <c r="I370" s="4">
        <v>15783</v>
      </c>
      <c r="J370" s="10">
        <f>(Table1[[#This Row],[actual_price]]-Table1[[#This Row],[discounted_price]])/Table1[[#This Row],[actual_price]]</f>
        <v>0.19536585365853659</v>
      </c>
      <c r="K370" s="10" t="str">
        <f>IF(Table1[[#This Row],[Calculated Discount %]] &gt;=50%, "Yes", "No")</f>
        <v>No</v>
      </c>
      <c r="L370" s="17">
        <f>Table1[[#This Row],[actual_price]]*Table1[[#This Row],[rating_count]]</f>
        <v>64710300</v>
      </c>
      <c r="M370" s="17" t="str">
        <f t="shared" si="11"/>
        <v>&gt;₹500</v>
      </c>
      <c r="N370" s="17">
        <f>Table1[[#This Row],[rating]]+(Table1[[#This Row],[rating_count]]/100)</f>
        <v>161.73000000000002</v>
      </c>
      <c r="O370" t="s">
        <v>6413</v>
      </c>
    </row>
    <row r="371" spans="1:15" x14ac:dyDescent="0.4">
      <c r="A371" t="s">
        <v>9221</v>
      </c>
      <c r="B371" t="s">
        <v>9222</v>
      </c>
      <c r="C371" t="s">
        <v>9030</v>
      </c>
      <c r="D371" t="str">
        <f t="shared" si="10"/>
        <v>Home&amp;Kitchen</v>
      </c>
      <c r="E371">
        <v>349</v>
      </c>
      <c r="F371">
        <v>999</v>
      </c>
      <c r="G371" s="1">
        <v>0.65</v>
      </c>
      <c r="H371" s="5">
        <v>4</v>
      </c>
      <c r="I371" s="4">
        <v>15646</v>
      </c>
      <c r="J371" s="10">
        <f>(Table1[[#This Row],[actual_price]]-Table1[[#This Row],[discounted_price]])/Table1[[#This Row],[actual_price]]</f>
        <v>0.65065065065065064</v>
      </c>
      <c r="K371" s="10" t="str">
        <f>IF(Table1[[#This Row],[Calculated Discount %]] &gt;=50%, "Yes", "No")</f>
        <v>Yes</v>
      </c>
      <c r="L371" s="17">
        <f>Table1[[#This Row],[actual_price]]*Table1[[#This Row],[rating_count]]</f>
        <v>15630354</v>
      </c>
      <c r="M371" s="17" t="str">
        <f t="shared" si="11"/>
        <v>₹200–₹500</v>
      </c>
      <c r="N371" s="17">
        <f>Table1[[#This Row],[rating]]+(Table1[[#This Row],[rating_count]]/100)</f>
        <v>160.46</v>
      </c>
      <c r="O371" t="s">
        <v>9224</v>
      </c>
    </row>
    <row r="372" spans="1:15" x14ac:dyDescent="0.4">
      <c r="A372" t="s">
        <v>8656</v>
      </c>
      <c r="B372" t="s">
        <v>8657</v>
      </c>
      <c r="C372" t="s">
        <v>8541</v>
      </c>
      <c r="D372" t="str">
        <f t="shared" si="10"/>
        <v>Home&amp;Kitchen</v>
      </c>
      <c r="E372" s="2">
        <v>1043</v>
      </c>
      <c r="F372" s="2">
        <v>1345</v>
      </c>
      <c r="G372" s="1">
        <v>0.22</v>
      </c>
      <c r="H372" s="5">
        <v>3.8</v>
      </c>
      <c r="I372" s="4">
        <v>15592</v>
      </c>
      <c r="J372" s="10">
        <f>(Table1[[#This Row],[actual_price]]-Table1[[#This Row],[discounted_price]])/Table1[[#This Row],[actual_price]]</f>
        <v>0.2245353159851301</v>
      </c>
      <c r="K372" s="10" t="str">
        <f>IF(Table1[[#This Row],[Calculated Discount %]] &gt;=50%, "Yes", "No")</f>
        <v>No</v>
      </c>
      <c r="L372" s="17">
        <f>Table1[[#This Row],[actual_price]]*Table1[[#This Row],[rating_count]]</f>
        <v>20971240</v>
      </c>
      <c r="M372" s="17" t="str">
        <f t="shared" si="11"/>
        <v>&gt;₹500</v>
      </c>
      <c r="N372" s="17">
        <f>Table1[[#This Row],[rating]]+(Table1[[#This Row],[rating_count]]/100)</f>
        <v>159.72</v>
      </c>
      <c r="O372" t="s">
        <v>8659</v>
      </c>
    </row>
    <row r="373" spans="1:15" x14ac:dyDescent="0.4">
      <c r="A373" t="s">
        <v>9090</v>
      </c>
      <c r="B373" t="s">
        <v>9091</v>
      </c>
      <c r="C373" t="s">
        <v>8699</v>
      </c>
      <c r="D373" t="str">
        <f t="shared" si="10"/>
        <v>Home&amp;Kitchen</v>
      </c>
      <c r="E373" s="2">
        <v>1321</v>
      </c>
      <c r="F373" s="2">
        <v>1545</v>
      </c>
      <c r="G373" s="1">
        <v>0.14000000000000001</v>
      </c>
      <c r="H373" s="5">
        <v>4.3</v>
      </c>
      <c r="I373" s="4">
        <v>15453</v>
      </c>
      <c r="J373" s="10">
        <f>(Table1[[#This Row],[actual_price]]-Table1[[#This Row],[discounted_price]])/Table1[[#This Row],[actual_price]]</f>
        <v>0.14498381877022654</v>
      </c>
      <c r="K373" s="10" t="str">
        <f>IF(Table1[[#This Row],[Calculated Discount %]] &gt;=50%, "Yes", "No")</f>
        <v>No</v>
      </c>
      <c r="L373" s="17">
        <f>Table1[[#This Row],[actual_price]]*Table1[[#This Row],[rating_count]]</f>
        <v>23874885</v>
      </c>
      <c r="M373" s="17" t="str">
        <f t="shared" si="11"/>
        <v>&gt;₹500</v>
      </c>
      <c r="N373" s="17">
        <f>Table1[[#This Row],[rating]]+(Table1[[#This Row],[rating_count]]/100)</f>
        <v>158.83000000000001</v>
      </c>
      <c r="O373" t="s">
        <v>9093</v>
      </c>
    </row>
    <row r="374" spans="1:15" x14ac:dyDescent="0.4">
      <c r="A374" t="s">
        <v>11235</v>
      </c>
      <c r="B374" t="s">
        <v>11236</v>
      </c>
      <c r="C374" t="s">
        <v>9295</v>
      </c>
      <c r="D374" t="str">
        <f t="shared" si="10"/>
        <v>Home&amp;Kitchen</v>
      </c>
      <c r="E374" s="2">
        <v>1804</v>
      </c>
      <c r="F374" s="2">
        <v>2380</v>
      </c>
      <c r="G374" s="1">
        <v>0.24</v>
      </c>
      <c r="H374" s="5">
        <v>4</v>
      </c>
      <c r="I374" s="4">
        <v>15382</v>
      </c>
      <c r="J374" s="10">
        <f>(Table1[[#This Row],[actual_price]]-Table1[[#This Row],[discounted_price]])/Table1[[#This Row],[actual_price]]</f>
        <v>0.24201680672268908</v>
      </c>
      <c r="K374" s="10" t="str">
        <f>IF(Table1[[#This Row],[Calculated Discount %]] &gt;=50%, "Yes", "No")</f>
        <v>No</v>
      </c>
      <c r="L374" s="17">
        <f>Table1[[#This Row],[actual_price]]*Table1[[#This Row],[rating_count]]</f>
        <v>36609160</v>
      </c>
      <c r="M374" s="17" t="str">
        <f t="shared" si="11"/>
        <v>&gt;₹500</v>
      </c>
      <c r="N374" s="17">
        <f>Table1[[#This Row],[rating]]+(Table1[[#This Row],[rating_count]]/100)</f>
        <v>157.82</v>
      </c>
      <c r="O374" t="s">
        <v>11238</v>
      </c>
    </row>
    <row r="375" spans="1:15" x14ac:dyDescent="0.4">
      <c r="A375" t="s">
        <v>9426</v>
      </c>
      <c r="B375" t="s">
        <v>9427</v>
      </c>
      <c r="C375" t="s">
        <v>8585</v>
      </c>
      <c r="D375" t="str">
        <f t="shared" si="10"/>
        <v>Home&amp;Kitchen</v>
      </c>
      <c r="E375" s="2">
        <v>1099</v>
      </c>
      <c r="F375" s="2">
        <v>1899</v>
      </c>
      <c r="G375" s="1">
        <v>0.42</v>
      </c>
      <c r="H375" s="5">
        <v>4.3</v>
      </c>
      <c r="I375" s="4">
        <v>15276</v>
      </c>
      <c r="J375" s="10">
        <f>(Table1[[#This Row],[actual_price]]-Table1[[#This Row],[discounted_price]])/Table1[[#This Row],[actual_price]]</f>
        <v>0.42127435492364401</v>
      </c>
      <c r="K375" s="10" t="str">
        <f>IF(Table1[[#This Row],[Calculated Discount %]] &gt;=50%, "Yes", "No")</f>
        <v>No</v>
      </c>
      <c r="L375" s="17">
        <f>Table1[[#This Row],[actual_price]]*Table1[[#This Row],[rating_count]]</f>
        <v>29009124</v>
      </c>
      <c r="M375" s="17" t="str">
        <f t="shared" si="11"/>
        <v>&gt;₹500</v>
      </c>
      <c r="N375" s="17">
        <f>Table1[[#This Row],[rating]]+(Table1[[#This Row],[rating_count]]/100)</f>
        <v>157.06</v>
      </c>
      <c r="O375" t="s">
        <v>9429</v>
      </c>
    </row>
    <row r="376" spans="1:15" x14ac:dyDescent="0.4">
      <c r="A376" t="s">
        <v>11796</v>
      </c>
      <c r="B376" t="s">
        <v>11797</v>
      </c>
      <c r="C376" t="s">
        <v>10358</v>
      </c>
      <c r="D376" t="str">
        <f t="shared" si="10"/>
        <v>Home&amp;Kitchen</v>
      </c>
      <c r="E376">
        <v>979</v>
      </c>
      <c r="F376" s="2">
        <v>1395</v>
      </c>
      <c r="G376" s="1">
        <v>0.3</v>
      </c>
      <c r="H376" s="5">
        <v>4.2</v>
      </c>
      <c r="I376" s="4">
        <v>15252</v>
      </c>
      <c r="J376" s="10">
        <f>(Table1[[#This Row],[actual_price]]-Table1[[#This Row],[discounted_price]])/Table1[[#This Row],[actual_price]]</f>
        <v>0.29820788530465953</v>
      </c>
      <c r="K376" s="10" t="str">
        <f>IF(Table1[[#This Row],[Calculated Discount %]] &gt;=50%, "Yes", "No")</f>
        <v>No</v>
      </c>
      <c r="L376" s="17">
        <f>Table1[[#This Row],[actual_price]]*Table1[[#This Row],[rating_count]]</f>
        <v>21276540</v>
      </c>
      <c r="M376" s="17" t="str">
        <f t="shared" si="11"/>
        <v>&gt;₹500</v>
      </c>
      <c r="N376" s="17">
        <f>Table1[[#This Row],[rating]]+(Table1[[#This Row],[rating_count]]/100)</f>
        <v>156.72</v>
      </c>
      <c r="O376" t="s">
        <v>11799</v>
      </c>
    </row>
    <row r="377" spans="1:15" x14ac:dyDescent="0.4">
      <c r="A377" t="s">
        <v>5154</v>
      </c>
      <c r="B377" t="s">
        <v>5155</v>
      </c>
      <c r="C377" t="s">
        <v>5102</v>
      </c>
      <c r="D377" t="str">
        <f t="shared" si="10"/>
        <v>Computers&amp;Accessories</v>
      </c>
      <c r="E377">
        <v>699</v>
      </c>
      <c r="F377">
        <v>999</v>
      </c>
      <c r="G377" s="1">
        <v>0.3</v>
      </c>
      <c r="H377" s="5">
        <v>3.5</v>
      </c>
      <c r="I377" s="4">
        <v>15295</v>
      </c>
      <c r="J377" s="10">
        <f>(Table1[[#This Row],[actual_price]]-Table1[[#This Row],[discounted_price]])/Table1[[#This Row],[actual_price]]</f>
        <v>0.3003003003003003</v>
      </c>
      <c r="K377" s="10" t="str">
        <f>IF(Table1[[#This Row],[Calculated Discount %]] &gt;=50%, "Yes", "No")</f>
        <v>No</v>
      </c>
      <c r="L377" s="17">
        <f>Table1[[#This Row],[actual_price]]*Table1[[#This Row],[rating_count]]</f>
        <v>15279705</v>
      </c>
      <c r="M377" s="17" t="str">
        <f t="shared" si="11"/>
        <v>&gt;₹500</v>
      </c>
      <c r="N377" s="17">
        <f>Table1[[#This Row],[rating]]+(Table1[[#This Row],[rating_count]]/100)</f>
        <v>156.44999999999999</v>
      </c>
      <c r="O377" t="s">
        <v>5157</v>
      </c>
    </row>
    <row r="378" spans="1:15" x14ac:dyDescent="0.4">
      <c r="A378" t="s">
        <v>76</v>
      </c>
      <c r="B378" t="s">
        <v>77</v>
      </c>
      <c r="C378" t="s">
        <v>18</v>
      </c>
      <c r="D378" t="str">
        <f t="shared" si="10"/>
        <v>Computers&amp;Accessories</v>
      </c>
      <c r="E378">
        <v>176.63</v>
      </c>
      <c r="F378">
        <v>499</v>
      </c>
      <c r="G378" s="1">
        <v>0.65</v>
      </c>
      <c r="H378" s="5">
        <v>4.0999999999999996</v>
      </c>
      <c r="I378" s="4">
        <v>15189</v>
      </c>
      <c r="J378" s="10">
        <f>(Table1[[#This Row],[actual_price]]-Table1[[#This Row],[discounted_price]])/Table1[[#This Row],[actual_price]]</f>
        <v>0.64603206412825653</v>
      </c>
      <c r="K378" s="10" t="str">
        <f>IF(Table1[[#This Row],[Calculated Discount %]] &gt;=50%, "Yes", "No")</f>
        <v>Yes</v>
      </c>
      <c r="L378" s="17">
        <f>Table1[[#This Row],[actual_price]]*Table1[[#This Row],[rating_count]]</f>
        <v>7579311</v>
      </c>
      <c r="M378" s="17" t="str">
        <f t="shared" si="11"/>
        <v>&lt;₹200</v>
      </c>
      <c r="N378" s="17">
        <f>Table1[[#This Row],[rating]]+(Table1[[#This Row],[rating_count]]/100)</f>
        <v>155.98999999999998</v>
      </c>
      <c r="O378" t="s">
        <v>79</v>
      </c>
    </row>
    <row r="379" spans="1:15" x14ac:dyDescent="0.4">
      <c r="A379" t="s">
        <v>76</v>
      </c>
      <c r="B379" t="s">
        <v>77</v>
      </c>
      <c r="C379" t="s">
        <v>18</v>
      </c>
      <c r="D379" t="str">
        <f t="shared" si="10"/>
        <v>Computers&amp;Accessories</v>
      </c>
      <c r="E379">
        <v>176.63</v>
      </c>
      <c r="F379">
        <v>499</v>
      </c>
      <c r="G379" s="1">
        <v>0.65</v>
      </c>
      <c r="H379" s="5">
        <v>4.0999999999999996</v>
      </c>
      <c r="I379" s="4">
        <v>15188</v>
      </c>
      <c r="J379" s="10">
        <f>(Table1[[#This Row],[actual_price]]-Table1[[#This Row],[discounted_price]])/Table1[[#This Row],[actual_price]]</f>
        <v>0.64603206412825653</v>
      </c>
      <c r="K379" s="10" t="str">
        <f>IF(Table1[[#This Row],[Calculated Discount %]] &gt;=50%, "Yes", "No")</f>
        <v>Yes</v>
      </c>
      <c r="L379" s="17">
        <f>Table1[[#This Row],[actual_price]]*Table1[[#This Row],[rating_count]]</f>
        <v>7578812</v>
      </c>
      <c r="M379" s="17" t="str">
        <f t="shared" si="11"/>
        <v>&lt;₹200</v>
      </c>
      <c r="N379" s="17">
        <f>Table1[[#This Row],[rating]]+(Table1[[#This Row],[rating_count]]/100)</f>
        <v>155.97999999999999</v>
      </c>
      <c r="O379" t="s">
        <v>79</v>
      </c>
    </row>
    <row r="380" spans="1:15" x14ac:dyDescent="0.4">
      <c r="A380" t="s">
        <v>5273</v>
      </c>
      <c r="B380" t="s">
        <v>5274</v>
      </c>
      <c r="C380" t="s">
        <v>5275</v>
      </c>
      <c r="D380" t="str">
        <f t="shared" si="10"/>
        <v>Computers&amp;Accessories</v>
      </c>
      <c r="E380">
        <v>39</v>
      </c>
      <c r="F380">
        <v>299</v>
      </c>
      <c r="G380" s="1">
        <v>0.87</v>
      </c>
      <c r="H380" s="5">
        <v>3.5</v>
      </c>
      <c r="I380" s="4">
        <v>15233</v>
      </c>
      <c r="J380" s="10">
        <f>(Table1[[#This Row],[actual_price]]-Table1[[#This Row],[discounted_price]])/Table1[[#This Row],[actual_price]]</f>
        <v>0.86956521739130432</v>
      </c>
      <c r="K380" s="10" t="str">
        <f>IF(Table1[[#This Row],[Calculated Discount %]] &gt;=50%, "Yes", "No")</f>
        <v>Yes</v>
      </c>
      <c r="L380" s="17">
        <f>Table1[[#This Row],[actual_price]]*Table1[[#This Row],[rating_count]]</f>
        <v>4554667</v>
      </c>
      <c r="M380" s="17" t="str">
        <f t="shared" si="11"/>
        <v>&lt;₹200</v>
      </c>
      <c r="N380" s="17">
        <f>Table1[[#This Row],[rating]]+(Table1[[#This Row],[rating_count]]/100)</f>
        <v>155.83000000000001</v>
      </c>
      <c r="O380" t="s">
        <v>5277</v>
      </c>
    </row>
    <row r="381" spans="1:15" x14ac:dyDescent="0.4">
      <c r="A381" t="s">
        <v>5727</v>
      </c>
      <c r="B381" t="s">
        <v>5728</v>
      </c>
      <c r="C381" t="s">
        <v>5729</v>
      </c>
      <c r="D381" t="str">
        <f t="shared" si="10"/>
        <v>Electronics</v>
      </c>
      <c r="E381" s="2">
        <v>1549</v>
      </c>
      <c r="F381" s="2">
        <v>2495</v>
      </c>
      <c r="G381" s="1">
        <v>0.38</v>
      </c>
      <c r="H381" s="5">
        <v>4.4000000000000004</v>
      </c>
      <c r="I381" s="4">
        <v>15137</v>
      </c>
      <c r="J381" s="10">
        <f>(Table1[[#This Row],[actual_price]]-Table1[[#This Row],[discounted_price]])/Table1[[#This Row],[actual_price]]</f>
        <v>0.37915831663326655</v>
      </c>
      <c r="K381" s="10" t="str">
        <f>IF(Table1[[#This Row],[Calculated Discount %]] &gt;=50%, "Yes", "No")</f>
        <v>No</v>
      </c>
      <c r="L381" s="17">
        <f>Table1[[#This Row],[actual_price]]*Table1[[#This Row],[rating_count]]</f>
        <v>37766815</v>
      </c>
      <c r="M381" s="17" t="str">
        <f t="shared" si="11"/>
        <v>&gt;₹500</v>
      </c>
      <c r="N381" s="17">
        <f>Table1[[#This Row],[rating]]+(Table1[[#This Row],[rating_count]]/100)</f>
        <v>155.77000000000001</v>
      </c>
      <c r="O381" t="s">
        <v>5731</v>
      </c>
    </row>
    <row r="382" spans="1:15" x14ac:dyDescent="0.4">
      <c r="A382" t="s">
        <v>6502</v>
      </c>
      <c r="B382" t="s">
        <v>6503</v>
      </c>
      <c r="C382" t="s">
        <v>6504</v>
      </c>
      <c r="D382" t="str">
        <f t="shared" si="10"/>
        <v>Electronics</v>
      </c>
      <c r="E382">
        <v>119</v>
      </c>
      <c r="F382">
        <v>499</v>
      </c>
      <c r="G382" s="1">
        <v>0.76</v>
      </c>
      <c r="H382" s="5">
        <v>4.3</v>
      </c>
      <c r="I382" s="4">
        <v>15032</v>
      </c>
      <c r="J382" s="10">
        <f>(Table1[[#This Row],[actual_price]]-Table1[[#This Row],[discounted_price]])/Table1[[#This Row],[actual_price]]</f>
        <v>0.76152304609218435</v>
      </c>
      <c r="K382" s="10" t="str">
        <f>IF(Table1[[#This Row],[Calculated Discount %]] &gt;=50%, "Yes", "No")</f>
        <v>Yes</v>
      </c>
      <c r="L382" s="17">
        <f>Table1[[#This Row],[actual_price]]*Table1[[#This Row],[rating_count]]</f>
        <v>7500968</v>
      </c>
      <c r="M382" s="17" t="str">
        <f t="shared" si="11"/>
        <v>&lt;₹200</v>
      </c>
      <c r="N382" s="17">
        <f>Table1[[#This Row],[rating]]+(Table1[[#This Row],[rating_count]]/100)</f>
        <v>154.62</v>
      </c>
      <c r="O382" t="s">
        <v>6506</v>
      </c>
    </row>
    <row r="383" spans="1:15" x14ac:dyDescent="0.4">
      <c r="A383" t="s">
        <v>10021</v>
      </c>
      <c r="B383" t="s">
        <v>10022</v>
      </c>
      <c r="C383" t="s">
        <v>8647</v>
      </c>
      <c r="D383" t="str">
        <f t="shared" si="10"/>
        <v>Home&amp;Kitchen</v>
      </c>
      <c r="E383" s="2">
        <v>2698</v>
      </c>
      <c r="F383" s="2">
        <v>3945</v>
      </c>
      <c r="G383" s="1">
        <v>0.32</v>
      </c>
      <c r="H383" s="5">
        <v>4</v>
      </c>
      <c r="I383" s="4">
        <v>15034</v>
      </c>
      <c r="J383" s="10">
        <f>(Table1[[#This Row],[actual_price]]-Table1[[#This Row],[discounted_price]])/Table1[[#This Row],[actual_price]]</f>
        <v>0.31609632446134345</v>
      </c>
      <c r="K383" s="10" t="str">
        <f>IF(Table1[[#This Row],[Calculated Discount %]] &gt;=50%, "Yes", "No")</f>
        <v>No</v>
      </c>
      <c r="L383" s="17">
        <f>Table1[[#This Row],[actual_price]]*Table1[[#This Row],[rating_count]]</f>
        <v>59309130</v>
      </c>
      <c r="M383" s="17" t="str">
        <f t="shared" si="11"/>
        <v>&gt;₹500</v>
      </c>
      <c r="N383" s="17">
        <f>Table1[[#This Row],[rating]]+(Table1[[#This Row],[rating_count]]/100)</f>
        <v>154.34</v>
      </c>
      <c r="O383" t="s">
        <v>10024</v>
      </c>
    </row>
    <row r="384" spans="1:15" x14ac:dyDescent="0.4">
      <c r="A384" t="s">
        <v>6137</v>
      </c>
      <c r="B384" t="s">
        <v>6138</v>
      </c>
      <c r="C384" t="s">
        <v>6139</v>
      </c>
      <c r="D384" t="str">
        <f t="shared" si="10"/>
        <v>Computers&amp;Accessories</v>
      </c>
      <c r="E384">
        <v>949</v>
      </c>
      <c r="F384" s="2">
        <v>2000</v>
      </c>
      <c r="G384" s="1">
        <v>0.53</v>
      </c>
      <c r="H384" s="5">
        <v>3.9</v>
      </c>
      <c r="I384" s="4">
        <v>14969</v>
      </c>
      <c r="J384" s="10">
        <f>(Table1[[#This Row],[actual_price]]-Table1[[#This Row],[discounted_price]])/Table1[[#This Row],[actual_price]]</f>
        <v>0.52549999999999997</v>
      </c>
      <c r="K384" s="10" t="str">
        <f>IF(Table1[[#This Row],[Calculated Discount %]] &gt;=50%, "Yes", "No")</f>
        <v>Yes</v>
      </c>
      <c r="L384" s="17">
        <f>Table1[[#This Row],[actual_price]]*Table1[[#This Row],[rating_count]]</f>
        <v>29938000</v>
      </c>
      <c r="M384" s="17" t="str">
        <f t="shared" si="11"/>
        <v>&gt;₹500</v>
      </c>
      <c r="N384" s="17">
        <f>Table1[[#This Row],[rating]]+(Table1[[#This Row],[rating_count]]/100)</f>
        <v>153.59</v>
      </c>
      <c r="O384" t="s">
        <v>6141</v>
      </c>
    </row>
    <row r="385" spans="1:15" x14ac:dyDescent="0.4">
      <c r="A385" t="s">
        <v>9853</v>
      </c>
      <c r="B385" t="s">
        <v>9854</v>
      </c>
      <c r="C385" t="s">
        <v>8721</v>
      </c>
      <c r="D385" t="str">
        <f t="shared" si="10"/>
        <v>Home&amp;Kitchen</v>
      </c>
      <c r="E385" s="2">
        <v>2599</v>
      </c>
      <c r="F385" s="2">
        <v>4400</v>
      </c>
      <c r="G385" s="1">
        <v>0.41</v>
      </c>
      <c r="H385" s="5">
        <v>4.0999999999999996</v>
      </c>
      <c r="I385" s="4">
        <v>14947</v>
      </c>
      <c r="J385" s="10">
        <f>(Table1[[#This Row],[actual_price]]-Table1[[#This Row],[discounted_price]])/Table1[[#This Row],[actual_price]]</f>
        <v>0.4093181818181818</v>
      </c>
      <c r="K385" s="10" t="str">
        <f>IF(Table1[[#This Row],[Calculated Discount %]] &gt;=50%, "Yes", "No")</f>
        <v>No</v>
      </c>
      <c r="L385" s="17">
        <f>Table1[[#This Row],[actual_price]]*Table1[[#This Row],[rating_count]]</f>
        <v>65766800</v>
      </c>
      <c r="M385" s="17" t="str">
        <f t="shared" si="11"/>
        <v>&gt;₹500</v>
      </c>
      <c r="N385" s="17">
        <f>Table1[[#This Row],[rating]]+(Table1[[#This Row],[rating_count]]/100)</f>
        <v>153.57</v>
      </c>
      <c r="O385" t="s">
        <v>9856</v>
      </c>
    </row>
    <row r="386" spans="1:15" x14ac:dyDescent="0.4">
      <c r="A386" t="s">
        <v>5294</v>
      </c>
      <c r="B386" t="s">
        <v>5295</v>
      </c>
      <c r="C386" t="s">
        <v>3066</v>
      </c>
      <c r="D386" t="str">
        <f t="shared" ref="D386:D449" si="12">LEFT(C386, FIND("|", C386 &amp; "|") - 1)</f>
        <v>Electronics</v>
      </c>
      <c r="E386" s="2">
        <v>1199</v>
      </c>
      <c r="F386" s="2">
        <v>4999</v>
      </c>
      <c r="G386" s="1">
        <v>0.76</v>
      </c>
      <c r="H386" s="5">
        <v>3.8</v>
      </c>
      <c r="I386" s="4">
        <v>14961</v>
      </c>
      <c r="J386" s="10">
        <f>(Table1[[#This Row],[actual_price]]-Table1[[#This Row],[discounted_price]])/Table1[[#This Row],[actual_price]]</f>
        <v>0.76015203040608126</v>
      </c>
      <c r="K386" s="10" t="str">
        <f>IF(Table1[[#This Row],[Calculated Discount %]] &gt;=50%, "Yes", "No")</f>
        <v>Yes</v>
      </c>
      <c r="L386" s="17">
        <f>Table1[[#This Row],[actual_price]]*Table1[[#This Row],[rating_count]]</f>
        <v>74790039</v>
      </c>
      <c r="M386" s="17" t="str">
        <f t="shared" ref="M386:M449" si="13">IF(E386&lt;200, "&lt;₹200", IF(E386&lt;=500, "₹200–₹500", "&gt;₹500"))</f>
        <v>&gt;₹500</v>
      </c>
      <c r="N386" s="17">
        <f>Table1[[#This Row],[rating]]+(Table1[[#This Row],[rating_count]]/100)</f>
        <v>153.41000000000003</v>
      </c>
      <c r="O386" t="s">
        <v>5297</v>
      </c>
    </row>
    <row r="387" spans="1:15" x14ac:dyDescent="0.4">
      <c r="A387" t="s">
        <v>2580</v>
      </c>
      <c r="B387" t="s">
        <v>2581</v>
      </c>
      <c r="C387" t="s">
        <v>18</v>
      </c>
      <c r="D387" t="str">
        <f t="shared" si="12"/>
        <v>Computers&amp;Accessories</v>
      </c>
      <c r="E387">
        <v>349</v>
      </c>
      <c r="F387">
        <v>899</v>
      </c>
      <c r="G387" s="1">
        <v>0.61</v>
      </c>
      <c r="H387" s="5">
        <v>4.0999999999999996</v>
      </c>
      <c r="I387" s="4">
        <v>14896</v>
      </c>
      <c r="J387" s="10">
        <f>(Table1[[#This Row],[actual_price]]-Table1[[#This Row],[discounted_price]])/Table1[[#This Row],[actual_price]]</f>
        <v>0.61179087875417126</v>
      </c>
      <c r="K387" s="10" t="str">
        <f>IF(Table1[[#This Row],[Calculated Discount %]] &gt;=50%, "Yes", "No")</f>
        <v>Yes</v>
      </c>
      <c r="L387" s="17">
        <f>Table1[[#This Row],[actual_price]]*Table1[[#This Row],[rating_count]]</f>
        <v>13391504</v>
      </c>
      <c r="M387" s="17" t="str">
        <f t="shared" si="13"/>
        <v>₹200–₹500</v>
      </c>
      <c r="N387" s="17">
        <f>Table1[[#This Row],[rating]]+(Table1[[#This Row],[rating_count]]/100)</f>
        <v>153.06</v>
      </c>
      <c r="O387" t="s">
        <v>2583</v>
      </c>
    </row>
    <row r="388" spans="1:15" x14ac:dyDescent="0.4">
      <c r="A388" t="s">
        <v>5067</v>
      </c>
      <c r="B388" t="s">
        <v>5068</v>
      </c>
      <c r="C388" t="s">
        <v>5069</v>
      </c>
      <c r="D388" t="str">
        <f t="shared" si="12"/>
        <v>Home&amp;Kitchen</v>
      </c>
      <c r="E388">
        <v>130</v>
      </c>
      <c r="F388">
        <v>165</v>
      </c>
      <c r="G388" s="1">
        <v>0.21</v>
      </c>
      <c r="H388" s="5">
        <v>3.9</v>
      </c>
      <c r="I388" s="4">
        <v>14778</v>
      </c>
      <c r="J388" s="10">
        <f>(Table1[[#This Row],[actual_price]]-Table1[[#This Row],[discounted_price]])/Table1[[#This Row],[actual_price]]</f>
        <v>0.21212121212121213</v>
      </c>
      <c r="K388" s="10" t="str">
        <f>IF(Table1[[#This Row],[Calculated Discount %]] &gt;=50%, "Yes", "No")</f>
        <v>No</v>
      </c>
      <c r="L388" s="17">
        <f>Table1[[#This Row],[actual_price]]*Table1[[#This Row],[rating_count]]</f>
        <v>2438370</v>
      </c>
      <c r="M388" s="17" t="str">
        <f t="shared" si="13"/>
        <v>&lt;₹200</v>
      </c>
      <c r="N388" s="17">
        <f>Table1[[#This Row],[rating]]+(Table1[[#This Row],[rating_count]]/100)</f>
        <v>151.68</v>
      </c>
      <c r="O388" t="s">
        <v>5071</v>
      </c>
    </row>
    <row r="389" spans="1:15" x14ac:dyDescent="0.4">
      <c r="A389" t="s">
        <v>9549</v>
      </c>
      <c r="B389" t="s">
        <v>9550</v>
      </c>
      <c r="C389" t="s">
        <v>8541</v>
      </c>
      <c r="D389" t="str">
        <f t="shared" si="12"/>
        <v>Home&amp;Kitchen</v>
      </c>
      <c r="E389" s="2">
        <v>1499</v>
      </c>
      <c r="F389" s="2">
        <v>1775</v>
      </c>
      <c r="G389" s="1">
        <v>0.16</v>
      </c>
      <c r="H389" s="5">
        <v>3.9</v>
      </c>
      <c r="I389" s="4">
        <v>14667</v>
      </c>
      <c r="J389" s="10">
        <f>(Table1[[#This Row],[actual_price]]-Table1[[#This Row],[discounted_price]])/Table1[[#This Row],[actual_price]]</f>
        <v>0.15549295774647887</v>
      </c>
      <c r="K389" s="10" t="str">
        <f>IF(Table1[[#This Row],[Calculated Discount %]] &gt;=50%, "Yes", "No")</f>
        <v>No</v>
      </c>
      <c r="L389" s="17">
        <f>Table1[[#This Row],[actual_price]]*Table1[[#This Row],[rating_count]]</f>
        <v>26033925</v>
      </c>
      <c r="M389" s="17" t="str">
        <f t="shared" si="13"/>
        <v>&gt;₹500</v>
      </c>
      <c r="N389" s="17">
        <f>Table1[[#This Row],[rating]]+(Table1[[#This Row],[rating_count]]/100)</f>
        <v>150.57</v>
      </c>
      <c r="O389" t="s">
        <v>9552</v>
      </c>
    </row>
    <row r="390" spans="1:15" x14ac:dyDescent="0.4">
      <c r="A390" t="s">
        <v>3343</v>
      </c>
      <c r="B390" t="s">
        <v>3344</v>
      </c>
      <c r="C390" t="s">
        <v>3345</v>
      </c>
      <c r="D390" t="str">
        <f t="shared" si="12"/>
        <v>Electronics</v>
      </c>
      <c r="E390">
        <v>539</v>
      </c>
      <c r="F390" s="2">
        <v>1599</v>
      </c>
      <c r="G390" s="1">
        <v>0.66</v>
      </c>
      <c r="H390" s="5">
        <v>3.8</v>
      </c>
      <c r="I390" s="4">
        <v>14648</v>
      </c>
      <c r="J390" s="10">
        <f>(Table1[[#This Row],[actual_price]]-Table1[[#This Row],[discounted_price]])/Table1[[#This Row],[actual_price]]</f>
        <v>0.66291432145090678</v>
      </c>
      <c r="K390" s="10" t="str">
        <f>IF(Table1[[#This Row],[Calculated Discount %]] &gt;=50%, "Yes", "No")</f>
        <v>Yes</v>
      </c>
      <c r="L390" s="17">
        <f>Table1[[#This Row],[actual_price]]*Table1[[#This Row],[rating_count]]</f>
        <v>23422152</v>
      </c>
      <c r="M390" s="17" t="str">
        <f t="shared" si="13"/>
        <v>&gt;₹500</v>
      </c>
      <c r="N390" s="17">
        <f>Table1[[#This Row],[rating]]+(Table1[[#This Row],[rating_count]]/100)</f>
        <v>150.28</v>
      </c>
      <c r="O390" t="s">
        <v>3347</v>
      </c>
    </row>
    <row r="391" spans="1:15" x14ac:dyDescent="0.4">
      <c r="A391" t="s">
        <v>6482</v>
      </c>
      <c r="B391" t="s">
        <v>6483</v>
      </c>
      <c r="C391" t="s">
        <v>3066</v>
      </c>
      <c r="D391" t="str">
        <f t="shared" si="12"/>
        <v>Electronics</v>
      </c>
      <c r="E391" s="2">
        <v>1299</v>
      </c>
      <c r="F391" s="2">
        <v>2999</v>
      </c>
      <c r="G391" s="1">
        <v>0.56999999999999995</v>
      </c>
      <c r="H391" s="5">
        <v>3.8</v>
      </c>
      <c r="I391" s="4">
        <v>14629</v>
      </c>
      <c r="J391" s="10">
        <f>(Table1[[#This Row],[actual_price]]-Table1[[#This Row],[discounted_price]])/Table1[[#This Row],[actual_price]]</f>
        <v>0.56685561853951316</v>
      </c>
      <c r="K391" s="10" t="str">
        <f>IF(Table1[[#This Row],[Calculated Discount %]] &gt;=50%, "Yes", "No")</f>
        <v>Yes</v>
      </c>
      <c r="L391" s="17">
        <f>Table1[[#This Row],[actual_price]]*Table1[[#This Row],[rating_count]]</f>
        <v>43872371</v>
      </c>
      <c r="M391" s="17" t="str">
        <f t="shared" si="13"/>
        <v>&gt;₹500</v>
      </c>
      <c r="N391" s="17">
        <f>Table1[[#This Row],[rating]]+(Table1[[#This Row],[rating_count]]/100)</f>
        <v>150.09</v>
      </c>
      <c r="O391" t="s">
        <v>6485</v>
      </c>
    </row>
    <row r="392" spans="1:15" x14ac:dyDescent="0.4">
      <c r="A392" t="s">
        <v>4745</v>
      </c>
      <c r="B392" t="s">
        <v>4746</v>
      </c>
      <c r="C392" t="s">
        <v>3433</v>
      </c>
      <c r="D392" t="str">
        <f t="shared" si="12"/>
        <v>Electronics</v>
      </c>
      <c r="E392">
        <v>599</v>
      </c>
      <c r="F392" s="2">
        <v>1399</v>
      </c>
      <c r="G392" s="1">
        <v>0.56999999999999995</v>
      </c>
      <c r="H392" s="5">
        <v>4.0999999999999996</v>
      </c>
      <c r="I392" s="4">
        <v>14560</v>
      </c>
      <c r="J392" s="10">
        <f>(Table1[[#This Row],[actual_price]]-Table1[[#This Row],[discounted_price]])/Table1[[#This Row],[actual_price]]</f>
        <v>0.57183702644746248</v>
      </c>
      <c r="K392" s="10" t="str">
        <f>IF(Table1[[#This Row],[Calculated Discount %]] &gt;=50%, "Yes", "No")</f>
        <v>Yes</v>
      </c>
      <c r="L392" s="17">
        <f>Table1[[#This Row],[actual_price]]*Table1[[#This Row],[rating_count]]</f>
        <v>20369440</v>
      </c>
      <c r="M392" s="17" t="str">
        <f t="shared" si="13"/>
        <v>&gt;₹500</v>
      </c>
      <c r="N392" s="17">
        <f>Table1[[#This Row],[rating]]+(Table1[[#This Row],[rating_count]]/100)</f>
        <v>149.69999999999999</v>
      </c>
      <c r="O392" t="s">
        <v>4748</v>
      </c>
    </row>
    <row r="393" spans="1:15" x14ac:dyDescent="0.4">
      <c r="A393" t="s">
        <v>3663</v>
      </c>
      <c r="B393" t="s">
        <v>3664</v>
      </c>
      <c r="C393" t="s">
        <v>3162</v>
      </c>
      <c r="D393" t="str">
        <f t="shared" si="12"/>
        <v>Electronics</v>
      </c>
      <c r="E393">
        <v>249</v>
      </c>
      <c r="F393">
        <v>649</v>
      </c>
      <c r="G393" s="1">
        <v>0.62</v>
      </c>
      <c r="H393" s="5">
        <v>4</v>
      </c>
      <c r="I393" s="4">
        <v>14404</v>
      </c>
      <c r="J393" s="10">
        <f>(Table1[[#This Row],[actual_price]]-Table1[[#This Row],[discounted_price]])/Table1[[#This Row],[actual_price]]</f>
        <v>0.61633281972265019</v>
      </c>
      <c r="K393" s="10" t="str">
        <f>IF(Table1[[#This Row],[Calculated Discount %]] &gt;=50%, "Yes", "No")</f>
        <v>Yes</v>
      </c>
      <c r="L393" s="17">
        <f>Table1[[#This Row],[actual_price]]*Table1[[#This Row],[rating_count]]</f>
        <v>9348196</v>
      </c>
      <c r="M393" s="17" t="str">
        <f t="shared" si="13"/>
        <v>₹200–₹500</v>
      </c>
      <c r="N393" s="17">
        <f>Table1[[#This Row],[rating]]+(Table1[[#This Row],[rating_count]]/100)</f>
        <v>148.04</v>
      </c>
      <c r="O393" t="s">
        <v>3666</v>
      </c>
    </row>
    <row r="394" spans="1:15" x14ac:dyDescent="0.4">
      <c r="A394" t="s">
        <v>4604</v>
      </c>
      <c r="B394" t="s">
        <v>4605</v>
      </c>
      <c r="C394" t="s">
        <v>3162</v>
      </c>
      <c r="D394" t="str">
        <f t="shared" si="12"/>
        <v>Electronics</v>
      </c>
      <c r="E394">
        <v>699</v>
      </c>
      <c r="F394" s="2">
        <v>1199</v>
      </c>
      <c r="G394" s="1">
        <v>0.42</v>
      </c>
      <c r="H394" s="5">
        <v>4</v>
      </c>
      <c r="I394" s="4">
        <v>14404</v>
      </c>
      <c r="J394" s="10">
        <f>(Table1[[#This Row],[actual_price]]-Table1[[#This Row],[discounted_price]])/Table1[[#This Row],[actual_price]]</f>
        <v>0.4170141784820684</v>
      </c>
      <c r="K394" s="10" t="str">
        <f>IF(Table1[[#This Row],[Calculated Discount %]] &gt;=50%, "Yes", "No")</f>
        <v>No</v>
      </c>
      <c r="L394" s="17">
        <f>Table1[[#This Row],[actual_price]]*Table1[[#This Row],[rating_count]]</f>
        <v>17270396</v>
      </c>
      <c r="M394" s="17" t="str">
        <f t="shared" si="13"/>
        <v>&gt;₹500</v>
      </c>
      <c r="N394" s="17">
        <f>Table1[[#This Row],[rating]]+(Table1[[#This Row],[rating_count]]/100)</f>
        <v>148.04</v>
      </c>
      <c r="O394" t="s">
        <v>3666</v>
      </c>
    </row>
    <row r="395" spans="1:15" x14ac:dyDescent="0.4">
      <c r="A395" t="s">
        <v>4604</v>
      </c>
      <c r="B395" t="s">
        <v>4605</v>
      </c>
      <c r="C395" t="s">
        <v>3162</v>
      </c>
      <c r="D395" t="str">
        <f t="shared" si="12"/>
        <v>Electronics</v>
      </c>
      <c r="E395">
        <v>699</v>
      </c>
      <c r="F395" s="2">
        <v>1199</v>
      </c>
      <c r="G395" s="1">
        <v>0.42</v>
      </c>
      <c r="H395" s="5">
        <v>4</v>
      </c>
      <c r="I395" s="4">
        <v>14403</v>
      </c>
      <c r="J395" s="10">
        <f>(Table1[[#This Row],[actual_price]]-Table1[[#This Row],[discounted_price]])/Table1[[#This Row],[actual_price]]</f>
        <v>0.4170141784820684</v>
      </c>
      <c r="K395" s="10" t="str">
        <f>IF(Table1[[#This Row],[Calculated Discount %]] &gt;=50%, "Yes", "No")</f>
        <v>No</v>
      </c>
      <c r="L395" s="17">
        <f>Table1[[#This Row],[actual_price]]*Table1[[#This Row],[rating_count]]</f>
        <v>17269197</v>
      </c>
      <c r="M395" s="17" t="str">
        <f t="shared" si="13"/>
        <v>&gt;₹500</v>
      </c>
      <c r="N395" s="17">
        <f>Table1[[#This Row],[rating]]+(Table1[[#This Row],[rating_count]]/100)</f>
        <v>148.03</v>
      </c>
      <c r="O395" t="s">
        <v>3666</v>
      </c>
    </row>
    <row r="396" spans="1:15" x14ac:dyDescent="0.4">
      <c r="A396" t="s">
        <v>9180</v>
      </c>
      <c r="B396" t="s">
        <v>9181</v>
      </c>
      <c r="C396" t="s">
        <v>8773</v>
      </c>
      <c r="D396" t="str">
        <f t="shared" si="12"/>
        <v>Home&amp;Kitchen</v>
      </c>
      <c r="E396" s="2">
        <v>6199</v>
      </c>
      <c r="F396" s="2">
        <v>10400</v>
      </c>
      <c r="G396" s="1">
        <v>0.4</v>
      </c>
      <c r="H396" s="5">
        <v>4.0999999999999996</v>
      </c>
      <c r="I396" s="4">
        <v>14391</v>
      </c>
      <c r="J396" s="10">
        <f>(Table1[[#This Row],[actual_price]]-Table1[[#This Row],[discounted_price]])/Table1[[#This Row],[actual_price]]</f>
        <v>0.40394230769230771</v>
      </c>
      <c r="K396" s="10" t="str">
        <f>IF(Table1[[#This Row],[Calculated Discount %]] &gt;=50%, "Yes", "No")</f>
        <v>No</v>
      </c>
      <c r="L396" s="17">
        <f>Table1[[#This Row],[actual_price]]*Table1[[#This Row],[rating_count]]</f>
        <v>149666400</v>
      </c>
      <c r="M396" s="17" t="str">
        <f t="shared" si="13"/>
        <v>&gt;₹500</v>
      </c>
      <c r="N396" s="17">
        <f>Table1[[#This Row],[rating]]+(Table1[[#This Row],[rating_count]]/100)</f>
        <v>148.01</v>
      </c>
      <c r="O396" t="s">
        <v>9183</v>
      </c>
    </row>
    <row r="397" spans="1:15" x14ac:dyDescent="0.4">
      <c r="A397" t="s">
        <v>6524</v>
      </c>
      <c r="B397" t="s">
        <v>6525</v>
      </c>
      <c r="C397" t="s">
        <v>6526</v>
      </c>
      <c r="D397" t="str">
        <f t="shared" si="12"/>
        <v>Electronics</v>
      </c>
      <c r="E397" s="2">
        <v>1699</v>
      </c>
      <c r="F397" s="2">
        <v>3495</v>
      </c>
      <c r="G397" s="1">
        <v>0.51</v>
      </c>
      <c r="H397" s="5">
        <v>4.0999999999999996</v>
      </c>
      <c r="I397" s="4">
        <v>14371</v>
      </c>
      <c r="J397" s="10">
        <f>(Table1[[#This Row],[actual_price]]-Table1[[#This Row],[discounted_price]])/Table1[[#This Row],[actual_price]]</f>
        <v>0.51387696709585118</v>
      </c>
      <c r="K397" s="10" t="str">
        <f>IF(Table1[[#This Row],[Calculated Discount %]] &gt;=50%, "Yes", "No")</f>
        <v>Yes</v>
      </c>
      <c r="L397" s="17">
        <f>Table1[[#This Row],[actual_price]]*Table1[[#This Row],[rating_count]]</f>
        <v>50226645</v>
      </c>
      <c r="M397" s="17" t="str">
        <f t="shared" si="13"/>
        <v>&gt;₹500</v>
      </c>
      <c r="N397" s="17">
        <f>Table1[[#This Row],[rating]]+(Table1[[#This Row],[rating_count]]/100)</f>
        <v>147.81</v>
      </c>
      <c r="O397" t="s">
        <v>6528</v>
      </c>
    </row>
    <row r="398" spans="1:15" x14ac:dyDescent="0.4">
      <c r="A398" t="s">
        <v>8967</v>
      </c>
      <c r="B398" t="s">
        <v>8968</v>
      </c>
      <c r="C398" t="s">
        <v>8969</v>
      </c>
      <c r="D398" t="str">
        <f t="shared" si="12"/>
        <v>Home&amp;Kitchen</v>
      </c>
      <c r="E398" s="2">
        <v>1665</v>
      </c>
      <c r="F398" s="2">
        <v>2099</v>
      </c>
      <c r="G398" s="1">
        <v>0.21</v>
      </c>
      <c r="H398" s="5">
        <v>4</v>
      </c>
      <c r="I398" s="4">
        <v>14368</v>
      </c>
      <c r="J398" s="10">
        <f>(Table1[[#This Row],[actual_price]]-Table1[[#This Row],[discounted_price]])/Table1[[#This Row],[actual_price]]</f>
        <v>0.20676512625059551</v>
      </c>
      <c r="K398" s="10" t="str">
        <f>IF(Table1[[#This Row],[Calculated Discount %]] &gt;=50%, "Yes", "No")</f>
        <v>No</v>
      </c>
      <c r="L398" s="17">
        <f>Table1[[#This Row],[actual_price]]*Table1[[#This Row],[rating_count]]</f>
        <v>30158432</v>
      </c>
      <c r="M398" s="17" t="str">
        <f t="shared" si="13"/>
        <v>&gt;₹500</v>
      </c>
      <c r="N398" s="17">
        <f>Table1[[#This Row],[rating]]+(Table1[[#This Row],[rating_count]]/100)</f>
        <v>147.68</v>
      </c>
      <c r="O398" t="s">
        <v>8971</v>
      </c>
    </row>
    <row r="399" spans="1:15" x14ac:dyDescent="0.4">
      <c r="A399" t="s">
        <v>9963</v>
      </c>
      <c r="B399" t="s">
        <v>9964</v>
      </c>
      <c r="C399" t="s">
        <v>8688</v>
      </c>
      <c r="D399" t="str">
        <f t="shared" si="12"/>
        <v>Home&amp;Kitchen</v>
      </c>
      <c r="E399" s="2">
        <v>1695</v>
      </c>
      <c r="F399" s="2">
        <v>1695</v>
      </c>
      <c r="G399" s="1">
        <v>0</v>
      </c>
      <c r="H399" s="5">
        <v>4.2</v>
      </c>
      <c r="I399" s="4">
        <v>14290</v>
      </c>
      <c r="J399" s="10">
        <f>(Table1[[#This Row],[actual_price]]-Table1[[#This Row],[discounted_price]])/Table1[[#This Row],[actual_price]]</f>
        <v>0</v>
      </c>
      <c r="K399" s="10" t="str">
        <f>IF(Table1[[#This Row],[Calculated Discount %]] &gt;=50%, "Yes", "No")</f>
        <v>No</v>
      </c>
      <c r="L399" s="17">
        <f>Table1[[#This Row],[actual_price]]*Table1[[#This Row],[rating_count]]</f>
        <v>24221550</v>
      </c>
      <c r="M399" s="17" t="str">
        <f t="shared" si="13"/>
        <v>&gt;₹500</v>
      </c>
      <c r="N399" s="17">
        <f>Table1[[#This Row],[rating]]+(Table1[[#This Row],[rating_count]]/100)</f>
        <v>147.1</v>
      </c>
      <c r="O399" t="s">
        <v>9966</v>
      </c>
    </row>
    <row r="400" spans="1:15" x14ac:dyDescent="0.4">
      <c r="A400" t="s">
        <v>3105</v>
      </c>
      <c r="B400" t="s">
        <v>3106</v>
      </c>
      <c r="C400" t="s">
        <v>3107</v>
      </c>
      <c r="D400" t="str">
        <f t="shared" si="12"/>
        <v>Electronics</v>
      </c>
      <c r="E400">
        <v>349</v>
      </c>
      <c r="F400" s="2">
        <v>1299</v>
      </c>
      <c r="G400" s="1">
        <v>0.73</v>
      </c>
      <c r="H400" s="5">
        <v>4</v>
      </c>
      <c r="I400" s="4">
        <v>14283</v>
      </c>
      <c r="J400" s="10">
        <f>(Table1[[#This Row],[actual_price]]-Table1[[#This Row],[discounted_price]])/Table1[[#This Row],[actual_price]]</f>
        <v>0.73133179368745194</v>
      </c>
      <c r="K400" s="10" t="str">
        <f>IF(Table1[[#This Row],[Calculated Discount %]] &gt;=50%, "Yes", "No")</f>
        <v>Yes</v>
      </c>
      <c r="L400" s="17">
        <f>Table1[[#This Row],[actual_price]]*Table1[[#This Row],[rating_count]]</f>
        <v>18553617</v>
      </c>
      <c r="M400" s="17" t="str">
        <f t="shared" si="13"/>
        <v>₹200–₹500</v>
      </c>
      <c r="N400" s="17">
        <f>Table1[[#This Row],[rating]]+(Table1[[#This Row],[rating_count]]/100)</f>
        <v>146.83000000000001</v>
      </c>
      <c r="O400" t="s">
        <v>3109</v>
      </c>
    </row>
    <row r="401" spans="1:15" x14ac:dyDescent="0.4">
      <c r="A401" t="s">
        <v>3105</v>
      </c>
      <c r="B401" t="s">
        <v>3106</v>
      </c>
      <c r="C401" t="s">
        <v>3107</v>
      </c>
      <c r="D401" t="str">
        <f t="shared" si="12"/>
        <v>Electronics</v>
      </c>
      <c r="E401">
        <v>349</v>
      </c>
      <c r="F401" s="2">
        <v>1299</v>
      </c>
      <c r="G401" s="1">
        <v>0.73</v>
      </c>
      <c r="H401" s="5">
        <v>4</v>
      </c>
      <c r="I401" s="4">
        <v>14282</v>
      </c>
      <c r="J401" s="10">
        <f>(Table1[[#This Row],[actual_price]]-Table1[[#This Row],[discounted_price]])/Table1[[#This Row],[actual_price]]</f>
        <v>0.73133179368745194</v>
      </c>
      <c r="K401" s="10" t="str">
        <f>IF(Table1[[#This Row],[Calculated Discount %]] &gt;=50%, "Yes", "No")</f>
        <v>Yes</v>
      </c>
      <c r="L401" s="17">
        <f>Table1[[#This Row],[actual_price]]*Table1[[#This Row],[rating_count]]</f>
        <v>18552318</v>
      </c>
      <c r="M401" s="17" t="str">
        <f t="shared" si="13"/>
        <v>₹200–₹500</v>
      </c>
      <c r="N401" s="17">
        <f>Table1[[#This Row],[rating]]+(Table1[[#This Row],[rating_count]]/100)</f>
        <v>146.82</v>
      </c>
      <c r="O401" t="s">
        <v>3109</v>
      </c>
    </row>
    <row r="402" spans="1:15" x14ac:dyDescent="0.4">
      <c r="A402" t="s">
        <v>8102</v>
      </c>
      <c r="B402" t="s">
        <v>8103</v>
      </c>
      <c r="C402" t="s">
        <v>7796</v>
      </c>
      <c r="D402" t="str">
        <f t="shared" si="12"/>
        <v>Computers&amp;Accessories</v>
      </c>
      <c r="E402" s="2">
        <v>1990</v>
      </c>
      <c r="F402" s="2">
        <v>2999</v>
      </c>
      <c r="G402" s="1">
        <v>0.34</v>
      </c>
      <c r="H402" s="5">
        <v>4.3</v>
      </c>
      <c r="I402" s="4">
        <v>14237</v>
      </c>
      <c r="J402" s="10">
        <f>(Table1[[#This Row],[actual_price]]-Table1[[#This Row],[discounted_price]])/Table1[[#This Row],[actual_price]]</f>
        <v>0.33644548182727574</v>
      </c>
      <c r="K402" s="10" t="str">
        <f>IF(Table1[[#This Row],[Calculated Discount %]] &gt;=50%, "Yes", "No")</f>
        <v>No</v>
      </c>
      <c r="L402" s="17">
        <f>Table1[[#This Row],[actual_price]]*Table1[[#This Row],[rating_count]]</f>
        <v>42696763</v>
      </c>
      <c r="M402" s="17" t="str">
        <f t="shared" si="13"/>
        <v>&gt;₹500</v>
      </c>
      <c r="N402" s="17">
        <f>Table1[[#This Row],[rating]]+(Table1[[#This Row],[rating_count]]/100)</f>
        <v>146.67000000000002</v>
      </c>
      <c r="O402" t="s">
        <v>8105</v>
      </c>
    </row>
    <row r="403" spans="1:15" x14ac:dyDescent="0.4">
      <c r="A403" t="s">
        <v>4403</v>
      </c>
      <c r="B403" t="s">
        <v>4404</v>
      </c>
      <c r="C403" t="s">
        <v>3045</v>
      </c>
      <c r="D403" t="str">
        <f t="shared" si="12"/>
        <v>Electronics</v>
      </c>
      <c r="E403" s="2">
        <v>2599</v>
      </c>
      <c r="F403" s="2">
        <v>2999</v>
      </c>
      <c r="G403" s="1">
        <v>0.13</v>
      </c>
      <c r="H403" s="5">
        <v>3.9</v>
      </c>
      <c r="I403" s="4">
        <v>14266</v>
      </c>
      <c r="J403" s="10">
        <f>(Table1[[#This Row],[actual_price]]-Table1[[#This Row],[discounted_price]])/Table1[[#This Row],[actual_price]]</f>
        <v>0.13337779259753252</v>
      </c>
      <c r="K403" s="10" t="str">
        <f>IF(Table1[[#This Row],[Calculated Discount %]] &gt;=50%, "Yes", "No")</f>
        <v>No</v>
      </c>
      <c r="L403" s="17">
        <f>Table1[[#This Row],[actual_price]]*Table1[[#This Row],[rating_count]]</f>
        <v>42783734</v>
      </c>
      <c r="M403" s="17" t="str">
        <f t="shared" si="13"/>
        <v>&gt;₹500</v>
      </c>
      <c r="N403" s="17">
        <f>Table1[[#This Row],[rating]]+(Table1[[#This Row],[rating_count]]/100)</f>
        <v>146.56</v>
      </c>
      <c r="O403" t="s">
        <v>4406</v>
      </c>
    </row>
    <row r="404" spans="1:15" x14ac:dyDescent="0.4">
      <c r="A404" t="s">
        <v>3273</v>
      </c>
      <c r="B404" t="s">
        <v>3274</v>
      </c>
      <c r="C404" t="s">
        <v>3275</v>
      </c>
      <c r="D404" t="str">
        <f t="shared" si="12"/>
        <v>Electronics</v>
      </c>
      <c r="E404">
        <v>139</v>
      </c>
      <c r="F404">
        <v>495</v>
      </c>
      <c r="G404" s="1">
        <v>0.72</v>
      </c>
      <c r="H404" s="5">
        <v>4.3</v>
      </c>
      <c r="I404" s="4">
        <v>14185</v>
      </c>
      <c r="J404" s="10">
        <f>(Table1[[#This Row],[actual_price]]-Table1[[#This Row],[discounted_price]])/Table1[[#This Row],[actual_price]]</f>
        <v>0.71919191919191916</v>
      </c>
      <c r="K404" s="10" t="str">
        <f>IF(Table1[[#This Row],[Calculated Discount %]] &gt;=50%, "Yes", "No")</f>
        <v>Yes</v>
      </c>
      <c r="L404" s="17">
        <f>Table1[[#This Row],[actual_price]]*Table1[[#This Row],[rating_count]]</f>
        <v>7021575</v>
      </c>
      <c r="M404" s="17" t="str">
        <f t="shared" si="13"/>
        <v>&lt;₹200</v>
      </c>
      <c r="N404" s="17">
        <f>Table1[[#This Row],[rating]]+(Table1[[#This Row],[rating_count]]/100)</f>
        <v>146.15</v>
      </c>
      <c r="O404" t="s">
        <v>2037</v>
      </c>
    </row>
    <row r="405" spans="1:15" x14ac:dyDescent="0.4">
      <c r="A405" t="s">
        <v>2034</v>
      </c>
      <c r="B405" t="s">
        <v>2035</v>
      </c>
      <c r="C405" t="s">
        <v>18</v>
      </c>
      <c r="D405" t="str">
        <f t="shared" si="12"/>
        <v>Computers&amp;Accessories</v>
      </c>
      <c r="E405">
        <v>159</v>
      </c>
      <c r="F405">
        <v>595</v>
      </c>
      <c r="G405" s="1">
        <v>0.73</v>
      </c>
      <c r="H405" s="5">
        <v>4.3</v>
      </c>
      <c r="I405" s="4">
        <v>14184</v>
      </c>
      <c r="J405" s="10">
        <f>(Table1[[#This Row],[actual_price]]-Table1[[#This Row],[discounted_price]])/Table1[[#This Row],[actual_price]]</f>
        <v>0.73277310924369743</v>
      </c>
      <c r="K405" s="10" t="str">
        <f>IF(Table1[[#This Row],[Calculated Discount %]] &gt;=50%, "Yes", "No")</f>
        <v>Yes</v>
      </c>
      <c r="L405" s="17">
        <f>Table1[[#This Row],[actual_price]]*Table1[[#This Row],[rating_count]]</f>
        <v>8439480</v>
      </c>
      <c r="M405" s="17" t="str">
        <f t="shared" si="13"/>
        <v>&lt;₹200</v>
      </c>
      <c r="N405" s="17">
        <f>Table1[[#This Row],[rating]]+(Table1[[#This Row],[rating_count]]/100)</f>
        <v>146.14000000000001</v>
      </c>
      <c r="O405" t="s">
        <v>2037</v>
      </c>
    </row>
    <row r="406" spans="1:15" x14ac:dyDescent="0.4">
      <c r="A406" t="s">
        <v>12512</v>
      </c>
      <c r="B406" t="s">
        <v>12513</v>
      </c>
      <c r="C406" t="s">
        <v>8688</v>
      </c>
      <c r="D406" t="str">
        <f t="shared" si="12"/>
        <v>Home&amp;Kitchen</v>
      </c>
      <c r="E406" s="2">
        <v>1745</v>
      </c>
      <c r="F406" s="2">
        <v>2400</v>
      </c>
      <c r="G406" s="1">
        <v>0.27</v>
      </c>
      <c r="H406" s="5">
        <v>4.2</v>
      </c>
      <c r="I406" s="4">
        <v>14160</v>
      </c>
      <c r="J406" s="10">
        <f>(Table1[[#This Row],[actual_price]]-Table1[[#This Row],[discounted_price]])/Table1[[#This Row],[actual_price]]</f>
        <v>0.27291666666666664</v>
      </c>
      <c r="K406" s="10" t="str">
        <f>IF(Table1[[#This Row],[Calculated Discount %]] &gt;=50%, "Yes", "No")</f>
        <v>No</v>
      </c>
      <c r="L406" s="17">
        <f>Table1[[#This Row],[actual_price]]*Table1[[#This Row],[rating_count]]</f>
        <v>33984000</v>
      </c>
      <c r="M406" s="17" t="str">
        <f t="shared" si="13"/>
        <v>&gt;₹500</v>
      </c>
      <c r="N406" s="17">
        <f>Table1[[#This Row],[rating]]+(Table1[[#This Row],[rating_count]]/100)</f>
        <v>145.79999999999998</v>
      </c>
      <c r="O406" t="s">
        <v>12515</v>
      </c>
    </row>
    <row r="407" spans="1:15" x14ac:dyDescent="0.4">
      <c r="A407" t="s">
        <v>8676</v>
      </c>
      <c r="B407" t="s">
        <v>8677</v>
      </c>
      <c r="C407" t="s">
        <v>8563</v>
      </c>
      <c r="D407" t="str">
        <f t="shared" si="12"/>
        <v>Home&amp;Kitchen</v>
      </c>
      <c r="E407" s="2">
        <v>1464</v>
      </c>
      <c r="F407" s="2">
        <v>1650</v>
      </c>
      <c r="G407" s="1">
        <v>0.11</v>
      </c>
      <c r="H407" s="5">
        <v>4.0999999999999996</v>
      </c>
      <c r="I407" s="4">
        <v>14120</v>
      </c>
      <c r="J407" s="10">
        <f>(Table1[[#This Row],[actual_price]]-Table1[[#This Row],[discounted_price]])/Table1[[#This Row],[actual_price]]</f>
        <v>0.11272727272727273</v>
      </c>
      <c r="K407" s="10" t="str">
        <f>IF(Table1[[#This Row],[Calculated Discount %]] &gt;=50%, "Yes", "No")</f>
        <v>No</v>
      </c>
      <c r="L407" s="17">
        <f>Table1[[#This Row],[actual_price]]*Table1[[#This Row],[rating_count]]</f>
        <v>23298000</v>
      </c>
      <c r="M407" s="17" t="str">
        <f t="shared" si="13"/>
        <v>&gt;₹500</v>
      </c>
      <c r="N407" s="17">
        <f>Table1[[#This Row],[rating]]+(Table1[[#This Row],[rating_count]]/100)</f>
        <v>145.29999999999998</v>
      </c>
      <c r="O407" t="s">
        <v>8679</v>
      </c>
    </row>
    <row r="408" spans="1:15" x14ac:dyDescent="0.4">
      <c r="A408" t="s">
        <v>9211</v>
      </c>
      <c r="B408" t="s">
        <v>9212</v>
      </c>
      <c r="C408" t="s">
        <v>8710</v>
      </c>
      <c r="D408" t="str">
        <f t="shared" si="12"/>
        <v>Home&amp;Kitchen</v>
      </c>
      <c r="E408" s="2">
        <v>3249</v>
      </c>
      <c r="F408" s="2">
        <v>6295</v>
      </c>
      <c r="G408" s="1">
        <v>0.48</v>
      </c>
      <c r="H408" s="5">
        <v>3.8</v>
      </c>
      <c r="I408" s="4">
        <v>14062</v>
      </c>
      <c r="J408" s="10">
        <f>(Table1[[#This Row],[actual_price]]-Table1[[#This Row],[discounted_price]])/Table1[[#This Row],[actual_price]]</f>
        <v>0.48387609213661636</v>
      </c>
      <c r="K408" s="10" t="str">
        <f>IF(Table1[[#This Row],[Calculated Discount %]] &gt;=50%, "Yes", "No")</f>
        <v>No</v>
      </c>
      <c r="L408" s="17">
        <f>Table1[[#This Row],[actual_price]]*Table1[[#This Row],[rating_count]]</f>
        <v>88520290</v>
      </c>
      <c r="M408" s="17" t="str">
        <f t="shared" si="13"/>
        <v>&gt;₹500</v>
      </c>
      <c r="N408" s="17">
        <f>Table1[[#This Row],[rating]]+(Table1[[#This Row],[rating_count]]/100)</f>
        <v>144.42000000000002</v>
      </c>
      <c r="O408" t="s">
        <v>9214</v>
      </c>
    </row>
    <row r="409" spans="1:15" x14ac:dyDescent="0.4">
      <c r="A409" t="s">
        <v>8760</v>
      </c>
      <c r="B409" t="s">
        <v>8761</v>
      </c>
      <c r="C409" t="s">
        <v>8762</v>
      </c>
      <c r="D409" t="str">
        <f t="shared" si="12"/>
        <v>Home&amp;Kitchen</v>
      </c>
      <c r="E409" s="2">
        <v>1199</v>
      </c>
      <c r="F409" s="2">
        <v>2000</v>
      </c>
      <c r="G409" s="1">
        <v>0.4</v>
      </c>
      <c r="H409" s="5">
        <v>4</v>
      </c>
      <c r="I409" s="4">
        <v>14030</v>
      </c>
      <c r="J409" s="10">
        <f>(Table1[[#This Row],[actual_price]]-Table1[[#This Row],[discounted_price]])/Table1[[#This Row],[actual_price]]</f>
        <v>0.40050000000000002</v>
      </c>
      <c r="K409" s="10" t="str">
        <f>IF(Table1[[#This Row],[Calculated Discount %]] &gt;=50%, "Yes", "No")</f>
        <v>No</v>
      </c>
      <c r="L409" s="17">
        <f>Table1[[#This Row],[actual_price]]*Table1[[#This Row],[rating_count]]</f>
        <v>28060000</v>
      </c>
      <c r="M409" s="17" t="str">
        <f t="shared" si="13"/>
        <v>&gt;₹500</v>
      </c>
      <c r="N409" s="17">
        <f>Table1[[#This Row],[rating]]+(Table1[[#This Row],[rating_count]]/100)</f>
        <v>144.30000000000001</v>
      </c>
      <c r="O409" t="s">
        <v>8764</v>
      </c>
    </row>
    <row r="410" spans="1:15" x14ac:dyDescent="0.4">
      <c r="A410" t="s">
        <v>8051</v>
      </c>
      <c r="B410" t="s">
        <v>8052</v>
      </c>
      <c r="C410" t="s">
        <v>5122</v>
      </c>
      <c r="D410" t="str">
        <f t="shared" si="12"/>
        <v>Computers&amp;Accessories</v>
      </c>
      <c r="E410">
        <v>657</v>
      </c>
      <c r="F410">
        <v>999</v>
      </c>
      <c r="G410" s="1">
        <v>0.34</v>
      </c>
      <c r="H410" s="5">
        <v>4.3</v>
      </c>
      <c r="I410" s="4">
        <v>13944</v>
      </c>
      <c r="J410" s="10">
        <f>(Table1[[#This Row],[actual_price]]-Table1[[#This Row],[discounted_price]])/Table1[[#This Row],[actual_price]]</f>
        <v>0.34234234234234234</v>
      </c>
      <c r="K410" s="10" t="str">
        <f>IF(Table1[[#This Row],[Calculated Discount %]] &gt;=50%, "Yes", "No")</f>
        <v>No</v>
      </c>
      <c r="L410" s="17">
        <f>Table1[[#This Row],[actual_price]]*Table1[[#This Row],[rating_count]]</f>
        <v>13930056</v>
      </c>
      <c r="M410" s="17" t="str">
        <f t="shared" si="13"/>
        <v>&gt;₹500</v>
      </c>
      <c r="N410" s="17">
        <f>Table1[[#This Row],[rating]]+(Table1[[#This Row],[rating_count]]/100)</f>
        <v>143.74</v>
      </c>
      <c r="O410" t="s">
        <v>8054</v>
      </c>
    </row>
    <row r="411" spans="1:15" x14ac:dyDescent="0.4">
      <c r="A411" t="s">
        <v>6971</v>
      </c>
      <c r="B411" t="s">
        <v>6972</v>
      </c>
      <c r="C411" t="s">
        <v>5647</v>
      </c>
      <c r="D411" t="str">
        <f t="shared" si="12"/>
        <v>Electronics</v>
      </c>
      <c r="E411">
        <v>250</v>
      </c>
      <c r="F411">
        <v>250</v>
      </c>
      <c r="G411" s="1">
        <v>0</v>
      </c>
      <c r="H411" s="5">
        <v>3.9</v>
      </c>
      <c r="I411" s="4">
        <v>13971</v>
      </c>
      <c r="J411" s="10">
        <f>(Table1[[#This Row],[actual_price]]-Table1[[#This Row],[discounted_price]])/Table1[[#This Row],[actual_price]]</f>
        <v>0</v>
      </c>
      <c r="K411" s="10" t="str">
        <f>IF(Table1[[#This Row],[Calculated Discount %]] &gt;=50%, "Yes", "No")</f>
        <v>No</v>
      </c>
      <c r="L411" s="17">
        <f>Table1[[#This Row],[actual_price]]*Table1[[#This Row],[rating_count]]</f>
        <v>3492750</v>
      </c>
      <c r="M411" s="17" t="str">
        <f t="shared" si="13"/>
        <v>₹200–₹500</v>
      </c>
      <c r="N411" s="17">
        <f>Table1[[#This Row],[rating]]+(Table1[[#This Row],[rating_count]]/100)</f>
        <v>143.61000000000001</v>
      </c>
      <c r="O411" t="s">
        <v>6974</v>
      </c>
    </row>
    <row r="412" spans="1:15" x14ac:dyDescent="0.4">
      <c r="A412" t="s">
        <v>2946</v>
      </c>
      <c r="B412" t="s">
        <v>2947</v>
      </c>
      <c r="C412" t="s">
        <v>2948</v>
      </c>
      <c r="D412" t="str">
        <f t="shared" si="12"/>
        <v>Electronics</v>
      </c>
      <c r="E412" s="2">
        <v>1799</v>
      </c>
      <c r="F412" s="2">
        <v>19999</v>
      </c>
      <c r="G412" s="1">
        <v>0.91</v>
      </c>
      <c r="H412" s="5">
        <v>4.2</v>
      </c>
      <c r="I412" s="4">
        <v>13937</v>
      </c>
      <c r="J412" s="10">
        <f>(Table1[[#This Row],[actual_price]]-Table1[[#This Row],[discounted_price]])/Table1[[#This Row],[actual_price]]</f>
        <v>0.91004550227511372</v>
      </c>
      <c r="K412" s="10" t="str">
        <f>IF(Table1[[#This Row],[Calculated Discount %]] &gt;=50%, "Yes", "No")</f>
        <v>Yes</v>
      </c>
      <c r="L412" s="17">
        <f>Table1[[#This Row],[actual_price]]*Table1[[#This Row],[rating_count]]</f>
        <v>278726063</v>
      </c>
      <c r="M412" s="17" t="str">
        <f t="shared" si="13"/>
        <v>&gt;₹500</v>
      </c>
      <c r="N412" s="17">
        <f>Table1[[#This Row],[rating]]+(Table1[[#This Row],[rating_count]]/100)</f>
        <v>143.57</v>
      </c>
      <c r="O412" t="s">
        <v>2950</v>
      </c>
    </row>
    <row r="413" spans="1:15" x14ac:dyDescent="0.4">
      <c r="A413" t="s">
        <v>3216</v>
      </c>
      <c r="B413" t="s">
        <v>2947</v>
      </c>
      <c r="C413" t="s">
        <v>2948</v>
      </c>
      <c r="D413" t="str">
        <f t="shared" si="12"/>
        <v>Electronics</v>
      </c>
      <c r="E413" s="2">
        <v>1799</v>
      </c>
      <c r="F413" s="2">
        <v>19999</v>
      </c>
      <c r="G413" s="1">
        <v>0.91</v>
      </c>
      <c r="H413" s="5">
        <v>4.2</v>
      </c>
      <c r="I413" s="4">
        <v>13937</v>
      </c>
      <c r="J413" s="10">
        <f>(Table1[[#This Row],[actual_price]]-Table1[[#This Row],[discounted_price]])/Table1[[#This Row],[actual_price]]</f>
        <v>0.91004550227511372</v>
      </c>
      <c r="K413" s="10" t="str">
        <f>IF(Table1[[#This Row],[Calculated Discount %]] &gt;=50%, "Yes", "No")</f>
        <v>Yes</v>
      </c>
      <c r="L413" s="17">
        <f>Table1[[#This Row],[actual_price]]*Table1[[#This Row],[rating_count]]</f>
        <v>278726063</v>
      </c>
      <c r="M413" s="17" t="str">
        <f t="shared" si="13"/>
        <v>&gt;₹500</v>
      </c>
      <c r="N413" s="17">
        <f>Table1[[#This Row],[rating]]+(Table1[[#This Row],[rating_count]]/100)</f>
        <v>143.57</v>
      </c>
      <c r="O413" t="s">
        <v>2950</v>
      </c>
    </row>
    <row r="414" spans="1:15" x14ac:dyDescent="0.4">
      <c r="A414" t="s">
        <v>3245</v>
      </c>
      <c r="B414" t="s">
        <v>2947</v>
      </c>
      <c r="C414" t="s">
        <v>2948</v>
      </c>
      <c r="D414" t="str">
        <f t="shared" si="12"/>
        <v>Electronics</v>
      </c>
      <c r="E414" s="2">
        <v>1799</v>
      </c>
      <c r="F414" s="2">
        <v>19999</v>
      </c>
      <c r="G414" s="1">
        <v>0.91</v>
      </c>
      <c r="H414" s="5">
        <v>4.2</v>
      </c>
      <c r="I414" s="4">
        <v>13937</v>
      </c>
      <c r="J414" s="10">
        <f>(Table1[[#This Row],[actual_price]]-Table1[[#This Row],[discounted_price]])/Table1[[#This Row],[actual_price]]</f>
        <v>0.91004550227511372</v>
      </c>
      <c r="K414" s="10" t="str">
        <f>IF(Table1[[#This Row],[Calculated Discount %]] &gt;=50%, "Yes", "No")</f>
        <v>Yes</v>
      </c>
      <c r="L414" s="17">
        <f>Table1[[#This Row],[actual_price]]*Table1[[#This Row],[rating_count]]</f>
        <v>278726063</v>
      </c>
      <c r="M414" s="17" t="str">
        <f t="shared" si="13"/>
        <v>&gt;₹500</v>
      </c>
      <c r="N414" s="17">
        <f>Table1[[#This Row],[rating]]+(Table1[[#This Row],[rating_count]]/100)</f>
        <v>143.57</v>
      </c>
      <c r="O414" t="s">
        <v>2950</v>
      </c>
    </row>
    <row r="415" spans="1:15" x14ac:dyDescent="0.4">
      <c r="A415" t="s">
        <v>3265</v>
      </c>
      <c r="B415" t="s">
        <v>2947</v>
      </c>
      <c r="C415" t="s">
        <v>2948</v>
      </c>
      <c r="D415" t="str">
        <f t="shared" si="12"/>
        <v>Electronics</v>
      </c>
      <c r="E415" s="2">
        <v>1799</v>
      </c>
      <c r="F415" s="2">
        <v>19999</v>
      </c>
      <c r="G415" s="1">
        <v>0.91</v>
      </c>
      <c r="H415" s="5">
        <v>4.2</v>
      </c>
      <c r="I415" s="4">
        <v>13937</v>
      </c>
      <c r="J415" s="10">
        <f>(Table1[[#This Row],[actual_price]]-Table1[[#This Row],[discounted_price]])/Table1[[#This Row],[actual_price]]</f>
        <v>0.91004550227511372</v>
      </c>
      <c r="K415" s="10" t="str">
        <f>IF(Table1[[#This Row],[Calculated Discount %]] &gt;=50%, "Yes", "No")</f>
        <v>Yes</v>
      </c>
      <c r="L415" s="17">
        <f>Table1[[#This Row],[actual_price]]*Table1[[#This Row],[rating_count]]</f>
        <v>278726063</v>
      </c>
      <c r="M415" s="17" t="str">
        <f t="shared" si="13"/>
        <v>&gt;₹500</v>
      </c>
      <c r="N415" s="17">
        <f>Table1[[#This Row],[rating]]+(Table1[[#This Row],[rating_count]]/100)</f>
        <v>143.57</v>
      </c>
      <c r="O415" t="s">
        <v>2950</v>
      </c>
    </row>
    <row r="416" spans="1:15" x14ac:dyDescent="0.4">
      <c r="A416" t="s">
        <v>3316</v>
      </c>
      <c r="B416" t="s">
        <v>2947</v>
      </c>
      <c r="C416" t="s">
        <v>2948</v>
      </c>
      <c r="D416" t="str">
        <f t="shared" si="12"/>
        <v>Electronics</v>
      </c>
      <c r="E416" s="2">
        <v>1799</v>
      </c>
      <c r="F416" s="2">
        <v>19999</v>
      </c>
      <c r="G416" s="1">
        <v>0.91</v>
      </c>
      <c r="H416" s="5">
        <v>4.2</v>
      </c>
      <c r="I416" s="4">
        <v>13937</v>
      </c>
      <c r="J416" s="10">
        <f>(Table1[[#This Row],[actual_price]]-Table1[[#This Row],[discounted_price]])/Table1[[#This Row],[actual_price]]</f>
        <v>0.91004550227511372</v>
      </c>
      <c r="K416" s="10" t="str">
        <f>IF(Table1[[#This Row],[Calculated Discount %]] &gt;=50%, "Yes", "No")</f>
        <v>Yes</v>
      </c>
      <c r="L416" s="17">
        <f>Table1[[#This Row],[actual_price]]*Table1[[#This Row],[rating_count]]</f>
        <v>278726063</v>
      </c>
      <c r="M416" s="17" t="str">
        <f t="shared" si="13"/>
        <v>&gt;₹500</v>
      </c>
      <c r="N416" s="17">
        <f>Table1[[#This Row],[rating]]+(Table1[[#This Row],[rating_count]]/100)</f>
        <v>143.57</v>
      </c>
      <c r="O416" t="s">
        <v>2950</v>
      </c>
    </row>
    <row r="417" spans="1:15" x14ac:dyDescent="0.4">
      <c r="A417" t="s">
        <v>5717</v>
      </c>
      <c r="B417" t="s">
        <v>5718</v>
      </c>
      <c r="C417" t="s">
        <v>4425</v>
      </c>
      <c r="D417" t="str">
        <f t="shared" si="12"/>
        <v>Electronics</v>
      </c>
      <c r="E417">
        <v>745</v>
      </c>
      <c r="F417">
        <v>795</v>
      </c>
      <c r="G417" s="1">
        <v>0.06</v>
      </c>
      <c r="H417" s="5">
        <v>4</v>
      </c>
      <c r="I417" s="4">
        <v>13797</v>
      </c>
      <c r="J417" s="10">
        <f>(Table1[[#This Row],[actual_price]]-Table1[[#This Row],[discounted_price]])/Table1[[#This Row],[actual_price]]</f>
        <v>6.2893081761006289E-2</v>
      </c>
      <c r="K417" s="10" t="str">
        <f>IF(Table1[[#This Row],[Calculated Discount %]] &gt;=50%, "Yes", "No")</f>
        <v>No</v>
      </c>
      <c r="L417" s="17">
        <f>Table1[[#This Row],[actual_price]]*Table1[[#This Row],[rating_count]]</f>
        <v>10968615</v>
      </c>
      <c r="M417" s="17" t="str">
        <f t="shared" si="13"/>
        <v>&gt;₹500</v>
      </c>
      <c r="N417" s="17">
        <f>Table1[[#This Row],[rating]]+(Table1[[#This Row],[rating_count]]/100)</f>
        <v>141.97</v>
      </c>
      <c r="O417" t="s">
        <v>5720</v>
      </c>
    </row>
    <row r="418" spans="1:15" x14ac:dyDescent="0.4">
      <c r="A418" t="s">
        <v>5367</v>
      </c>
      <c r="B418" t="s">
        <v>5368</v>
      </c>
      <c r="C418" t="s">
        <v>5369</v>
      </c>
      <c r="D418" t="str">
        <f t="shared" si="12"/>
        <v>Computers&amp;Accessories</v>
      </c>
      <c r="E418">
        <v>199</v>
      </c>
      <c r="F418">
        <v>599</v>
      </c>
      <c r="G418" s="1">
        <v>0.67</v>
      </c>
      <c r="H418" s="5">
        <v>4.5</v>
      </c>
      <c r="I418" s="4">
        <v>13568</v>
      </c>
      <c r="J418" s="10">
        <f>(Table1[[#This Row],[actual_price]]-Table1[[#This Row],[discounted_price]])/Table1[[#This Row],[actual_price]]</f>
        <v>0.667779632721202</v>
      </c>
      <c r="K418" s="10" t="str">
        <f>IF(Table1[[#This Row],[Calculated Discount %]] &gt;=50%, "Yes", "No")</f>
        <v>Yes</v>
      </c>
      <c r="L418" s="17">
        <f>Table1[[#This Row],[actual_price]]*Table1[[#This Row],[rating_count]]</f>
        <v>8127232</v>
      </c>
      <c r="M418" s="17" t="str">
        <f t="shared" si="13"/>
        <v>&lt;₹200</v>
      </c>
      <c r="N418" s="17">
        <f>Table1[[#This Row],[rating]]+(Table1[[#This Row],[rating_count]]/100)</f>
        <v>140.18</v>
      </c>
      <c r="O418" t="s">
        <v>5371</v>
      </c>
    </row>
    <row r="419" spans="1:15" x14ac:dyDescent="0.4">
      <c r="A419" t="s">
        <v>356</v>
      </c>
      <c r="B419" t="s">
        <v>357</v>
      </c>
      <c r="C419" t="s">
        <v>18</v>
      </c>
      <c r="D419" t="str">
        <f t="shared" si="12"/>
        <v>Computers&amp;Accessories</v>
      </c>
      <c r="E419">
        <v>899</v>
      </c>
      <c r="F419" s="2">
        <v>1900</v>
      </c>
      <c r="G419" s="1">
        <v>0.53</v>
      </c>
      <c r="H419" s="5">
        <v>4.4000000000000004</v>
      </c>
      <c r="I419" s="4">
        <v>13552</v>
      </c>
      <c r="J419" s="10">
        <f>(Table1[[#This Row],[actual_price]]-Table1[[#This Row],[discounted_price]])/Table1[[#This Row],[actual_price]]</f>
        <v>0.52684210526315789</v>
      </c>
      <c r="K419" s="10" t="str">
        <f>IF(Table1[[#This Row],[Calculated Discount %]] &gt;=50%, "Yes", "No")</f>
        <v>Yes</v>
      </c>
      <c r="L419" s="17">
        <f>Table1[[#This Row],[actual_price]]*Table1[[#This Row],[rating_count]]</f>
        <v>25748800</v>
      </c>
      <c r="M419" s="17" t="str">
        <f t="shared" si="13"/>
        <v>&gt;₹500</v>
      </c>
      <c r="N419" s="17">
        <f>Table1[[#This Row],[rating]]+(Table1[[#This Row],[rating_count]]/100)</f>
        <v>139.92000000000002</v>
      </c>
      <c r="O419" t="s">
        <v>359</v>
      </c>
    </row>
    <row r="420" spans="1:15" x14ac:dyDescent="0.4">
      <c r="A420" t="s">
        <v>1626</v>
      </c>
      <c r="B420" t="s">
        <v>1627</v>
      </c>
      <c r="C420" t="s">
        <v>18</v>
      </c>
      <c r="D420" t="str">
        <f t="shared" si="12"/>
        <v>Computers&amp;Accessories</v>
      </c>
      <c r="E420">
        <v>949</v>
      </c>
      <c r="F420" s="2">
        <v>1999</v>
      </c>
      <c r="G420" s="1">
        <v>0.53</v>
      </c>
      <c r="H420" s="5">
        <v>4.4000000000000004</v>
      </c>
      <c r="I420" s="4">
        <v>13552</v>
      </c>
      <c r="J420" s="10">
        <f>(Table1[[#This Row],[actual_price]]-Table1[[#This Row],[discounted_price]])/Table1[[#This Row],[actual_price]]</f>
        <v>0.52526263131565787</v>
      </c>
      <c r="K420" s="10" t="str">
        <f>IF(Table1[[#This Row],[Calculated Discount %]] &gt;=50%, "Yes", "No")</f>
        <v>Yes</v>
      </c>
      <c r="L420" s="17">
        <f>Table1[[#This Row],[actual_price]]*Table1[[#This Row],[rating_count]]</f>
        <v>27090448</v>
      </c>
      <c r="M420" s="17" t="str">
        <f t="shared" si="13"/>
        <v>&gt;₹500</v>
      </c>
      <c r="N420" s="17">
        <f>Table1[[#This Row],[rating]]+(Table1[[#This Row],[rating_count]]/100)</f>
        <v>139.92000000000002</v>
      </c>
      <c r="O420" t="s">
        <v>359</v>
      </c>
    </row>
    <row r="421" spans="1:15" x14ac:dyDescent="0.4">
      <c r="A421" t="s">
        <v>1651</v>
      </c>
      <c r="B421" t="s">
        <v>1652</v>
      </c>
      <c r="C421" t="s">
        <v>18</v>
      </c>
      <c r="D421" t="str">
        <f t="shared" si="12"/>
        <v>Computers&amp;Accessories</v>
      </c>
      <c r="E421">
        <v>949</v>
      </c>
      <c r="F421" s="2">
        <v>1999</v>
      </c>
      <c r="G421" s="1">
        <v>0.53</v>
      </c>
      <c r="H421" s="5">
        <v>4.4000000000000004</v>
      </c>
      <c r="I421" s="4">
        <v>13552</v>
      </c>
      <c r="J421" s="10">
        <f>(Table1[[#This Row],[actual_price]]-Table1[[#This Row],[discounted_price]])/Table1[[#This Row],[actual_price]]</f>
        <v>0.52526263131565787</v>
      </c>
      <c r="K421" s="10" t="str">
        <f>IF(Table1[[#This Row],[Calculated Discount %]] &gt;=50%, "Yes", "No")</f>
        <v>Yes</v>
      </c>
      <c r="L421" s="17">
        <f>Table1[[#This Row],[actual_price]]*Table1[[#This Row],[rating_count]]</f>
        <v>27090448</v>
      </c>
      <c r="M421" s="17" t="str">
        <f t="shared" si="13"/>
        <v>&gt;₹500</v>
      </c>
      <c r="N421" s="17">
        <f>Table1[[#This Row],[rating]]+(Table1[[#This Row],[rating_count]]/100)</f>
        <v>139.92000000000002</v>
      </c>
      <c r="O421" t="s">
        <v>359</v>
      </c>
    </row>
    <row r="422" spans="1:15" x14ac:dyDescent="0.4">
      <c r="A422" t="s">
        <v>7315</v>
      </c>
      <c r="B422" t="s">
        <v>7316</v>
      </c>
      <c r="C422" t="s">
        <v>4856</v>
      </c>
      <c r="D422" t="str">
        <f t="shared" si="12"/>
        <v>Computers&amp;Accessories</v>
      </c>
      <c r="E422" s="2">
        <v>3303</v>
      </c>
      <c r="F422" s="2">
        <v>4699</v>
      </c>
      <c r="G422" s="1">
        <v>0.3</v>
      </c>
      <c r="H422" s="5">
        <v>4.4000000000000004</v>
      </c>
      <c r="I422" s="4">
        <v>13544</v>
      </c>
      <c r="J422" s="10">
        <f>(Table1[[#This Row],[actual_price]]-Table1[[#This Row],[discounted_price]])/Table1[[#This Row],[actual_price]]</f>
        <v>0.29708448606086402</v>
      </c>
      <c r="K422" s="10" t="str">
        <f>IF(Table1[[#This Row],[Calculated Discount %]] &gt;=50%, "Yes", "No")</f>
        <v>No</v>
      </c>
      <c r="L422" s="17">
        <f>Table1[[#This Row],[actual_price]]*Table1[[#This Row],[rating_count]]</f>
        <v>63643256</v>
      </c>
      <c r="M422" s="17" t="str">
        <f t="shared" si="13"/>
        <v>&gt;₹500</v>
      </c>
      <c r="N422" s="17">
        <f>Table1[[#This Row],[rating]]+(Table1[[#This Row],[rating_count]]/100)</f>
        <v>139.84</v>
      </c>
      <c r="O422" t="s">
        <v>7318</v>
      </c>
    </row>
    <row r="423" spans="1:15" x14ac:dyDescent="0.4">
      <c r="A423" t="s">
        <v>8337</v>
      </c>
      <c r="B423" t="s">
        <v>8338</v>
      </c>
      <c r="C423" t="s">
        <v>5829</v>
      </c>
      <c r="D423" t="str">
        <f t="shared" si="12"/>
        <v>Computers&amp;Accessories</v>
      </c>
      <c r="E423">
        <v>39</v>
      </c>
      <c r="F423">
        <v>39</v>
      </c>
      <c r="G423" s="1">
        <v>0</v>
      </c>
      <c r="H423" s="5">
        <v>3.6</v>
      </c>
      <c r="I423" s="4">
        <v>13572</v>
      </c>
      <c r="J423" s="10">
        <f>(Table1[[#This Row],[actual_price]]-Table1[[#This Row],[discounted_price]])/Table1[[#This Row],[actual_price]]</f>
        <v>0</v>
      </c>
      <c r="K423" s="10" t="str">
        <f>IF(Table1[[#This Row],[Calculated Discount %]] &gt;=50%, "Yes", "No")</f>
        <v>No</v>
      </c>
      <c r="L423" s="17">
        <f>Table1[[#This Row],[actual_price]]*Table1[[#This Row],[rating_count]]</f>
        <v>529308</v>
      </c>
      <c r="M423" s="17" t="str">
        <f t="shared" si="13"/>
        <v>&lt;₹200</v>
      </c>
      <c r="N423" s="17">
        <f>Table1[[#This Row],[rating]]+(Table1[[#This Row],[rating_count]]/100)</f>
        <v>139.32</v>
      </c>
      <c r="O423" t="s">
        <v>8339</v>
      </c>
    </row>
    <row r="424" spans="1:15" x14ac:dyDescent="0.4">
      <c r="A424" t="s">
        <v>112</v>
      </c>
      <c r="B424" t="s">
        <v>113</v>
      </c>
      <c r="C424" t="s">
        <v>18</v>
      </c>
      <c r="D424" t="str">
        <f t="shared" si="12"/>
        <v>Computers&amp;Accessories</v>
      </c>
      <c r="E424">
        <v>154</v>
      </c>
      <c r="F424">
        <v>339</v>
      </c>
      <c r="G424" s="1">
        <v>0.55000000000000004</v>
      </c>
      <c r="H424" s="5">
        <v>4.3</v>
      </c>
      <c r="I424" s="4">
        <v>13391</v>
      </c>
      <c r="J424" s="10">
        <f>(Table1[[#This Row],[actual_price]]-Table1[[#This Row],[discounted_price]])/Table1[[#This Row],[actual_price]]</f>
        <v>0.54572271386430682</v>
      </c>
      <c r="K424" s="10" t="str">
        <f>IF(Table1[[#This Row],[Calculated Discount %]] &gt;=50%, "Yes", "No")</f>
        <v>Yes</v>
      </c>
      <c r="L424" s="17">
        <f>Table1[[#This Row],[actual_price]]*Table1[[#This Row],[rating_count]]</f>
        <v>4539549</v>
      </c>
      <c r="M424" s="17" t="str">
        <f t="shared" si="13"/>
        <v>&lt;₹200</v>
      </c>
      <c r="N424" s="17">
        <f>Table1[[#This Row],[rating]]+(Table1[[#This Row],[rating_count]]/100)</f>
        <v>138.21</v>
      </c>
      <c r="O424" t="s">
        <v>115</v>
      </c>
    </row>
    <row r="425" spans="1:15" x14ac:dyDescent="0.4">
      <c r="A425" t="s">
        <v>9794</v>
      </c>
      <c r="B425" t="s">
        <v>9795</v>
      </c>
      <c r="C425" t="s">
        <v>9695</v>
      </c>
      <c r="D425" t="str">
        <f t="shared" si="12"/>
        <v>Home&amp;Kitchen</v>
      </c>
      <c r="E425" s="2">
        <v>2719</v>
      </c>
      <c r="F425" s="2">
        <v>3945</v>
      </c>
      <c r="G425" s="1">
        <v>0.31</v>
      </c>
      <c r="H425" s="5">
        <v>3.7</v>
      </c>
      <c r="I425" s="4">
        <v>13406</v>
      </c>
      <c r="J425" s="10">
        <f>(Table1[[#This Row],[actual_price]]-Table1[[#This Row],[discounted_price]])/Table1[[#This Row],[actual_price]]</f>
        <v>0.31077313054499367</v>
      </c>
      <c r="K425" s="10" t="str">
        <f>IF(Table1[[#This Row],[Calculated Discount %]] &gt;=50%, "Yes", "No")</f>
        <v>No</v>
      </c>
      <c r="L425" s="17">
        <f>Table1[[#This Row],[actual_price]]*Table1[[#This Row],[rating_count]]</f>
        <v>52886670</v>
      </c>
      <c r="M425" s="17" t="str">
        <f t="shared" si="13"/>
        <v>&gt;₹500</v>
      </c>
      <c r="N425" s="17">
        <f>Table1[[#This Row],[rating]]+(Table1[[#This Row],[rating_count]]/100)</f>
        <v>137.76</v>
      </c>
      <c r="O425" t="s">
        <v>9797</v>
      </c>
    </row>
    <row r="426" spans="1:15" x14ac:dyDescent="0.4">
      <c r="A426" t="s">
        <v>10770</v>
      </c>
      <c r="B426" t="s">
        <v>10771</v>
      </c>
      <c r="C426" t="s">
        <v>10266</v>
      </c>
      <c r="D426" t="str">
        <f t="shared" si="12"/>
        <v>Home&amp;Kitchen</v>
      </c>
      <c r="E426" s="2">
        <v>9799</v>
      </c>
      <c r="F426" s="2">
        <v>12150</v>
      </c>
      <c r="G426" s="1">
        <v>0.19</v>
      </c>
      <c r="H426" s="5">
        <v>4.3</v>
      </c>
      <c r="I426" s="4">
        <v>13251</v>
      </c>
      <c r="J426" s="10">
        <f>(Table1[[#This Row],[actual_price]]-Table1[[#This Row],[discounted_price]])/Table1[[#This Row],[actual_price]]</f>
        <v>0.19349794238683127</v>
      </c>
      <c r="K426" s="10" t="str">
        <f>IF(Table1[[#This Row],[Calculated Discount %]] &gt;=50%, "Yes", "No")</f>
        <v>No</v>
      </c>
      <c r="L426" s="17">
        <f>Table1[[#This Row],[actual_price]]*Table1[[#This Row],[rating_count]]</f>
        <v>160999650</v>
      </c>
      <c r="M426" s="17" t="str">
        <f t="shared" si="13"/>
        <v>&gt;₹500</v>
      </c>
      <c r="N426" s="17">
        <f>Table1[[#This Row],[rating]]+(Table1[[#This Row],[rating_count]]/100)</f>
        <v>136.81</v>
      </c>
      <c r="O426" t="s">
        <v>10772</v>
      </c>
    </row>
    <row r="427" spans="1:15" x14ac:dyDescent="0.4">
      <c r="A427" t="s">
        <v>9642</v>
      </c>
      <c r="B427" t="s">
        <v>9643</v>
      </c>
      <c r="C427" t="s">
        <v>9644</v>
      </c>
      <c r="D427" t="str">
        <f t="shared" si="12"/>
        <v>Home&amp;Kitchen</v>
      </c>
      <c r="E427" s="2">
        <v>1130</v>
      </c>
      <c r="F427" s="2">
        <v>1130</v>
      </c>
      <c r="G427" s="1">
        <v>0</v>
      </c>
      <c r="H427" s="5">
        <v>4.2</v>
      </c>
      <c r="I427" s="4">
        <v>13250</v>
      </c>
      <c r="J427" s="10">
        <f>(Table1[[#This Row],[actual_price]]-Table1[[#This Row],[discounted_price]])/Table1[[#This Row],[actual_price]]</f>
        <v>0</v>
      </c>
      <c r="K427" s="10" t="str">
        <f>IF(Table1[[#This Row],[Calculated Discount %]] &gt;=50%, "Yes", "No")</f>
        <v>No</v>
      </c>
      <c r="L427" s="17">
        <f>Table1[[#This Row],[actual_price]]*Table1[[#This Row],[rating_count]]</f>
        <v>14972500</v>
      </c>
      <c r="M427" s="17" t="str">
        <f t="shared" si="13"/>
        <v>&gt;₹500</v>
      </c>
      <c r="N427" s="17">
        <f>Table1[[#This Row],[rating]]+(Table1[[#This Row],[rating_count]]/100)</f>
        <v>136.69999999999999</v>
      </c>
      <c r="O427" t="s">
        <v>9646</v>
      </c>
    </row>
    <row r="428" spans="1:15" x14ac:dyDescent="0.4">
      <c r="A428" t="s">
        <v>3333</v>
      </c>
      <c r="B428" t="s">
        <v>3334</v>
      </c>
      <c r="C428" t="s">
        <v>2990</v>
      </c>
      <c r="D428" t="str">
        <f t="shared" si="12"/>
        <v>Electronics</v>
      </c>
      <c r="E428" s="2">
        <v>12999</v>
      </c>
      <c r="F428" s="2">
        <v>15999</v>
      </c>
      <c r="G428" s="1">
        <v>0.19</v>
      </c>
      <c r="H428" s="5">
        <v>4.2</v>
      </c>
      <c r="I428" s="4">
        <v>13246</v>
      </c>
      <c r="J428" s="10">
        <f>(Table1[[#This Row],[actual_price]]-Table1[[#This Row],[discounted_price]])/Table1[[#This Row],[actual_price]]</f>
        <v>0.18751171948246764</v>
      </c>
      <c r="K428" s="10" t="str">
        <f>IF(Table1[[#This Row],[Calculated Discount %]] &gt;=50%, "Yes", "No")</f>
        <v>No</v>
      </c>
      <c r="L428" s="17">
        <f>Table1[[#This Row],[actual_price]]*Table1[[#This Row],[rating_count]]</f>
        <v>211922754</v>
      </c>
      <c r="M428" s="17" t="str">
        <f t="shared" si="13"/>
        <v>&gt;₹500</v>
      </c>
      <c r="N428" s="17">
        <f>Table1[[#This Row],[rating]]+(Table1[[#This Row],[rating_count]]/100)</f>
        <v>136.66</v>
      </c>
      <c r="O428" t="s">
        <v>3336</v>
      </c>
    </row>
    <row r="429" spans="1:15" x14ac:dyDescent="0.4">
      <c r="A429" t="s">
        <v>8550</v>
      </c>
      <c r="B429" t="s">
        <v>8551</v>
      </c>
      <c r="C429" t="s">
        <v>8552</v>
      </c>
      <c r="D429" t="str">
        <f t="shared" si="12"/>
        <v>Home&amp;Kitchen</v>
      </c>
      <c r="E429" s="2">
        <v>1199</v>
      </c>
      <c r="F429" s="2">
        <v>1695</v>
      </c>
      <c r="G429" s="1">
        <v>0.28999999999999998</v>
      </c>
      <c r="H429" s="5">
        <v>3.6</v>
      </c>
      <c r="I429" s="4">
        <v>13300</v>
      </c>
      <c r="J429" s="10">
        <f>(Table1[[#This Row],[actual_price]]-Table1[[#This Row],[discounted_price]])/Table1[[#This Row],[actual_price]]</f>
        <v>0.29262536873156342</v>
      </c>
      <c r="K429" s="10" t="str">
        <f>IF(Table1[[#This Row],[Calculated Discount %]] &gt;=50%, "Yes", "No")</f>
        <v>No</v>
      </c>
      <c r="L429" s="17">
        <f>Table1[[#This Row],[actual_price]]*Table1[[#This Row],[rating_count]]</f>
        <v>22543500</v>
      </c>
      <c r="M429" s="17" t="str">
        <f t="shared" si="13"/>
        <v>&gt;₹500</v>
      </c>
      <c r="N429" s="17">
        <f>Table1[[#This Row],[rating]]+(Table1[[#This Row],[rating_count]]/100)</f>
        <v>136.6</v>
      </c>
      <c r="O429" t="s">
        <v>8554</v>
      </c>
    </row>
    <row r="430" spans="1:15" x14ac:dyDescent="0.4">
      <c r="A430" t="s">
        <v>7884</v>
      </c>
      <c r="B430" t="s">
        <v>7885</v>
      </c>
      <c r="C430" t="s">
        <v>7796</v>
      </c>
      <c r="D430" t="str">
        <f t="shared" si="12"/>
        <v>Computers&amp;Accessories</v>
      </c>
      <c r="E430">
        <v>749</v>
      </c>
      <c r="F430" s="2">
        <v>1799</v>
      </c>
      <c r="G430" s="1">
        <v>0.57999999999999996</v>
      </c>
      <c r="H430" s="5">
        <v>4</v>
      </c>
      <c r="I430" s="4">
        <v>13199</v>
      </c>
      <c r="J430" s="10">
        <f>(Table1[[#This Row],[actual_price]]-Table1[[#This Row],[discounted_price]])/Table1[[#This Row],[actual_price]]</f>
        <v>0.58365758754863817</v>
      </c>
      <c r="K430" s="10" t="str">
        <f>IF(Table1[[#This Row],[Calculated Discount %]] &gt;=50%, "Yes", "No")</f>
        <v>Yes</v>
      </c>
      <c r="L430" s="17">
        <f>Table1[[#This Row],[actual_price]]*Table1[[#This Row],[rating_count]]</f>
        <v>23745001</v>
      </c>
      <c r="M430" s="17" t="str">
        <f t="shared" si="13"/>
        <v>&gt;₹500</v>
      </c>
      <c r="N430" s="17">
        <f>Table1[[#This Row],[rating]]+(Table1[[#This Row],[rating_count]]/100)</f>
        <v>135.99</v>
      </c>
      <c r="O430" t="s">
        <v>7887</v>
      </c>
    </row>
    <row r="431" spans="1:15" x14ac:dyDescent="0.4">
      <c r="A431" t="s">
        <v>9744</v>
      </c>
      <c r="B431" t="s">
        <v>9745</v>
      </c>
      <c r="C431" t="s">
        <v>8844</v>
      </c>
      <c r="D431" t="str">
        <f t="shared" si="12"/>
        <v>Home&amp;Kitchen</v>
      </c>
      <c r="E431">
        <v>610</v>
      </c>
      <c r="F431">
        <v>825</v>
      </c>
      <c r="G431" s="1">
        <v>0.26</v>
      </c>
      <c r="H431" s="5">
        <v>4.0999999999999996</v>
      </c>
      <c r="I431" s="4">
        <v>13165</v>
      </c>
      <c r="J431" s="10">
        <f>(Table1[[#This Row],[actual_price]]-Table1[[#This Row],[discounted_price]])/Table1[[#This Row],[actual_price]]</f>
        <v>0.26060606060606062</v>
      </c>
      <c r="K431" s="10" t="str">
        <f>IF(Table1[[#This Row],[Calculated Discount %]] &gt;=50%, "Yes", "No")</f>
        <v>No</v>
      </c>
      <c r="L431" s="17">
        <f>Table1[[#This Row],[actual_price]]*Table1[[#This Row],[rating_count]]</f>
        <v>10861125</v>
      </c>
      <c r="M431" s="17" t="str">
        <f t="shared" si="13"/>
        <v>&gt;₹500</v>
      </c>
      <c r="N431" s="17">
        <f>Table1[[#This Row],[rating]]+(Table1[[#This Row],[rating_count]]/100)</f>
        <v>135.75</v>
      </c>
      <c r="O431" t="s">
        <v>9747</v>
      </c>
    </row>
    <row r="432" spans="1:15" x14ac:dyDescent="0.4">
      <c r="A432" t="s">
        <v>951</v>
      </c>
      <c r="B432" t="s">
        <v>952</v>
      </c>
      <c r="C432" t="s">
        <v>18</v>
      </c>
      <c r="D432" t="str">
        <f t="shared" si="12"/>
        <v>Computers&amp;Accessories</v>
      </c>
      <c r="E432">
        <v>349</v>
      </c>
      <c r="F432">
        <v>999</v>
      </c>
      <c r="G432" s="1">
        <v>0.65</v>
      </c>
      <c r="H432" s="5">
        <v>4.2</v>
      </c>
      <c r="I432" s="4">
        <v>13120</v>
      </c>
      <c r="J432" s="10">
        <f>(Table1[[#This Row],[actual_price]]-Table1[[#This Row],[discounted_price]])/Table1[[#This Row],[actual_price]]</f>
        <v>0.65065065065065064</v>
      </c>
      <c r="K432" s="10" t="str">
        <f>IF(Table1[[#This Row],[Calculated Discount %]] &gt;=50%, "Yes", "No")</f>
        <v>Yes</v>
      </c>
      <c r="L432" s="17">
        <f>Table1[[#This Row],[actual_price]]*Table1[[#This Row],[rating_count]]</f>
        <v>13106880</v>
      </c>
      <c r="M432" s="17" t="str">
        <f t="shared" si="13"/>
        <v>₹200–₹500</v>
      </c>
      <c r="N432" s="17">
        <f>Table1[[#This Row],[rating]]+(Table1[[#This Row],[rating_count]]/100)</f>
        <v>135.39999999999998</v>
      </c>
      <c r="O432" t="s">
        <v>954</v>
      </c>
    </row>
    <row r="433" spans="1:15" x14ac:dyDescent="0.4">
      <c r="A433" t="s">
        <v>1486</v>
      </c>
      <c r="B433" t="s">
        <v>1487</v>
      </c>
      <c r="C433" t="s">
        <v>18</v>
      </c>
      <c r="D433" t="str">
        <f t="shared" si="12"/>
        <v>Computers&amp;Accessories</v>
      </c>
      <c r="E433">
        <v>399</v>
      </c>
      <c r="F433" s="2">
        <v>1299</v>
      </c>
      <c r="G433" s="1">
        <v>0.69</v>
      </c>
      <c r="H433" s="5">
        <v>4.2</v>
      </c>
      <c r="I433" s="4">
        <v>13120</v>
      </c>
      <c r="J433" s="10">
        <f>(Table1[[#This Row],[actual_price]]-Table1[[#This Row],[discounted_price]])/Table1[[#This Row],[actual_price]]</f>
        <v>0.69284064665127021</v>
      </c>
      <c r="K433" s="10" t="str">
        <f>IF(Table1[[#This Row],[Calculated Discount %]] &gt;=50%, "Yes", "No")</f>
        <v>Yes</v>
      </c>
      <c r="L433" s="17">
        <f>Table1[[#This Row],[actual_price]]*Table1[[#This Row],[rating_count]]</f>
        <v>17042880</v>
      </c>
      <c r="M433" s="17" t="str">
        <f t="shared" si="13"/>
        <v>₹200–₹500</v>
      </c>
      <c r="N433" s="17">
        <f>Table1[[#This Row],[rating]]+(Table1[[#This Row],[rating_count]]/100)</f>
        <v>135.39999999999998</v>
      </c>
      <c r="O433" t="s">
        <v>954</v>
      </c>
    </row>
    <row r="434" spans="1:15" x14ac:dyDescent="0.4">
      <c r="A434" t="s">
        <v>10244</v>
      </c>
      <c r="B434" t="s">
        <v>10245</v>
      </c>
      <c r="C434" t="s">
        <v>9061</v>
      </c>
      <c r="D434" t="str">
        <f t="shared" si="12"/>
        <v>Home&amp;Kitchen</v>
      </c>
      <c r="E434">
        <v>260</v>
      </c>
      <c r="F434">
        <v>350</v>
      </c>
      <c r="G434" s="1">
        <v>0.26</v>
      </c>
      <c r="H434" s="5">
        <v>3.9</v>
      </c>
      <c r="I434" s="4">
        <v>13127</v>
      </c>
      <c r="J434" s="10">
        <f>(Table1[[#This Row],[actual_price]]-Table1[[#This Row],[discounted_price]])/Table1[[#This Row],[actual_price]]</f>
        <v>0.25714285714285712</v>
      </c>
      <c r="K434" s="10" t="str">
        <f>IF(Table1[[#This Row],[Calculated Discount %]] &gt;=50%, "Yes", "No")</f>
        <v>No</v>
      </c>
      <c r="L434" s="17">
        <f>Table1[[#This Row],[actual_price]]*Table1[[#This Row],[rating_count]]</f>
        <v>4594450</v>
      </c>
      <c r="M434" s="17" t="str">
        <f t="shared" si="13"/>
        <v>₹200–₹500</v>
      </c>
      <c r="N434" s="17">
        <f>Table1[[#This Row],[rating]]+(Table1[[#This Row],[rating_count]]/100)</f>
        <v>135.17000000000002</v>
      </c>
      <c r="O434" t="s">
        <v>10247</v>
      </c>
    </row>
    <row r="435" spans="1:15" x14ac:dyDescent="0.4">
      <c r="A435" t="s">
        <v>183</v>
      </c>
      <c r="B435" t="s">
        <v>184</v>
      </c>
      <c r="C435" t="s">
        <v>18</v>
      </c>
      <c r="D435" t="str">
        <f t="shared" si="12"/>
        <v>Computers&amp;Accessories</v>
      </c>
      <c r="E435">
        <v>199</v>
      </c>
      <c r="F435">
        <v>499</v>
      </c>
      <c r="G435" s="1">
        <v>0.6</v>
      </c>
      <c r="H435" s="5">
        <v>4.0999999999999996</v>
      </c>
      <c r="I435" s="4">
        <v>13045</v>
      </c>
      <c r="J435" s="10">
        <f>(Table1[[#This Row],[actual_price]]-Table1[[#This Row],[discounted_price]])/Table1[[#This Row],[actual_price]]</f>
        <v>0.60120240480961928</v>
      </c>
      <c r="K435" s="10" t="str">
        <f>IF(Table1[[#This Row],[Calculated Discount %]] &gt;=50%, "Yes", "No")</f>
        <v>Yes</v>
      </c>
      <c r="L435" s="17">
        <f>Table1[[#This Row],[actual_price]]*Table1[[#This Row],[rating_count]]</f>
        <v>6509455</v>
      </c>
      <c r="M435" s="17" t="str">
        <f t="shared" si="13"/>
        <v>&lt;₹200</v>
      </c>
      <c r="N435" s="17">
        <f>Table1[[#This Row],[rating]]+(Table1[[#This Row],[rating_count]]/100)</f>
        <v>134.54999999999998</v>
      </c>
      <c r="O435" t="s">
        <v>186</v>
      </c>
    </row>
    <row r="436" spans="1:15" x14ac:dyDescent="0.4">
      <c r="A436" t="s">
        <v>183</v>
      </c>
      <c r="B436" t="s">
        <v>184</v>
      </c>
      <c r="C436" t="s">
        <v>18</v>
      </c>
      <c r="D436" t="str">
        <f t="shared" si="12"/>
        <v>Computers&amp;Accessories</v>
      </c>
      <c r="E436">
        <v>199</v>
      </c>
      <c r="F436">
        <v>499</v>
      </c>
      <c r="G436" s="1">
        <v>0.6</v>
      </c>
      <c r="H436" s="5">
        <v>4.0999999999999996</v>
      </c>
      <c r="I436" s="4">
        <v>13045</v>
      </c>
      <c r="J436" s="10">
        <f>(Table1[[#This Row],[actual_price]]-Table1[[#This Row],[discounted_price]])/Table1[[#This Row],[actual_price]]</f>
        <v>0.60120240480961928</v>
      </c>
      <c r="K436" s="10" t="str">
        <f>IF(Table1[[#This Row],[Calculated Discount %]] &gt;=50%, "Yes", "No")</f>
        <v>Yes</v>
      </c>
      <c r="L436" s="17">
        <f>Table1[[#This Row],[actual_price]]*Table1[[#This Row],[rating_count]]</f>
        <v>6509455</v>
      </c>
      <c r="M436" s="17" t="str">
        <f t="shared" si="13"/>
        <v>&lt;₹200</v>
      </c>
      <c r="N436" s="17">
        <f>Table1[[#This Row],[rating]]+(Table1[[#This Row],[rating_count]]/100)</f>
        <v>134.54999999999998</v>
      </c>
      <c r="O436" t="s">
        <v>3949</v>
      </c>
    </row>
    <row r="437" spans="1:15" x14ac:dyDescent="0.4">
      <c r="A437" t="s">
        <v>9070</v>
      </c>
      <c r="B437" t="s">
        <v>9071</v>
      </c>
      <c r="C437" t="s">
        <v>8699</v>
      </c>
      <c r="D437" t="str">
        <f t="shared" si="12"/>
        <v>Home&amp;Kitchen</v>
      </c>
      <c r="E437">
        <v>549</v>
      </c>
      <c r="F437" s="2">
        <v>1090</v>
      </c>
      <c r="G437" s="1">
        <v>0.5</v>
      </c>
      <c r="H437" s="5">
        <v>4.2</v>
      </c>
      <c r="I437" s="4">
        <v>13029</v>
      </c>
      <c r="J437" s="10">
        <f>(Table1[[#This Row],[actual_price]]-Table1[[#This Row],[discounted_price]])/Table1[[#This Row],[actual_price]]</f>
        <v>0.4963302752293578</v>
      </c>
      <c r="K437" s="10" t="str">
        <f>IF(Table1[[#This Row],[Calculated Discount %]] &gt;=50%, "Yes", "No")</f>
        <v>No</v>
      </c>
      <c r="L437" s="17">
        <f>Table1[[#This Row],[actual_price]]*Table1[[#This Row],[rating_count]]</f>
        <v>14201610</v>
      </c>
      <c r="M437" s="17" t="str">
        <f t="shared" si="13"/>
        <v>&gt;₹500</v>
      </c>
      <c r="N437" s="17">
        <f>Table1[[#This Row],[rating]]+(Table1[[#This Row],[rating_count]]/100)</f>
        <v>134.48999999999998</v>
      </c>
      <c r="O437" t="s">
        <v>9073</v>
      </c>
    </row>
    <row r="438" spans="1:15" x14ac:dyDescent="0.4">
      <c r="A438" t="s">
        <v>7659</v>
      </c>
      <c r="B438" t="s">
        <v>7660</v>
      </c>
      <c r="C438" t="s">
        <v>5454</v>
      </c>
      <c r="D438" t="str">
        <f t="shared" si="12"/>
        <v>Electronics</v>
      </c>
      <c r="E438">
        <v>649</v>
      </c>
      <c r="F438" s="2">
        <v>2499</v>
      </c>
      <c r="G438" s="1">
        <v>0.74</v>
      </c>
      <c r="H438" s="5">
        <v>3.9</v>
      </c>
      <c r="I438" s="4">
        <v>13049</v>
      </c>
      <c r="J438" s="10">
        <f>(Table1[[#This Row],[actual_price]]-Table1[[#This Row],[discounted_price]])/Table1[[#This Row],[actual_price]]</f>
        <v>0.74029611844737897</v>
      </c>
      <c r="K438" s="10" t="str">
        <f>IF(Table1[[#This Row],[Calculated Discount %]] &gt;=50%, "Yes", "No")</f>
        <v>Yes</v>
      </c>
      <c r="L438" s="17">
        <f>Table1[[#This Row],[actual_price]]*Table1[[#This Row],[rating_count]]</f>
        <v>32609451</v>
      </c>
      <c r="M438" s="17" t="str">
        <f t="shared" si="13"/>
        <v>&gt;₹500</v>
      </c>
      <c r="N438" s="17">
        <f>Table1[[#This Row],[rating]]+(Table1[[#This Row],[rating_count]]/100)</f>
        <v>134.39000000000001</v>
      </c>
      <c r="O438" t="s">
        <v>7662</v>
      </c>
    </row>
    <row r="439" spans="1:15" x14ac:dyDescent="0.4">
      <c r="A439" t="s">
        <v>9589</v>
      </c>
      <c r="B439" t="s">
        <v>9590</v>
      </c>
      <c r="C439" t="s">
        <v>9591</v>
      </c>
      <c r="D439" t="str">
        <f t="shared" si="12"/>
        <v>Home&amp;Kitchen</v>
      </c>
      <c r="E439">
        <v>999</v>
      </c>
      <c r="F439" s="2">
        <v>1490</v>
      </c>
      <c r="G439" s="1">
        <v>0.33</v>
      </c>
      <c r="H439" s="5">
        <v>4.0999999999999996</v>
      </c>
      <c r="I439" s="4">
        <v>12999</v>
      </c>
      <c r="J439" s="10">
        <f>(Table1[[#This Row],[actual_price]]-Table1[[#This Row],[discounted_price]])/Table1[[#This Row],[actual_price]]</f>
        <v>0.32953020134228189</v>
      </c>
      <c r="K439" s="10" t="str">
        <f>IF(Table1[[#This Row],[Calculated Discount %]] &gt;=50%, "Yes", "No")</f>
        <v>No</v>
      </c>
      <c r="L439" s="17">
        <f>Table1[[#This Row],[actual_price]]*Table1[[#This Row],[rating_count]]</f>
        <v>19368510</v>
      </c>
      <c r="M439" s="17" t="str">
        <f t="shared" si="13"/>
        <v>&gt;₹500</v>
      </c>
      <c r="N439" s="17">
        <f>Table1[[#This Row],[rating]]+(Table1[[#This Row],[rating_count]]/100)</f>
        <v>134.09</v>
      </c>
      <c r="O439" t="s">
        <v>9593</v>
      </c>
    </row>
    <row r="440" spans="1:15" x14ac:dyDescent="0.4">
      <c r="A440" t="s">
        <v>5410</v>
      </c>
      <c r="B440" t="s">
        <v>5411</v>
      </c>
      <c r="C440" t="s">
        <v>5412</v>
      </c>
      <c r="D440" t="str">
        <f t="shared" si="12"/>
        <v>Electronics</v>
      </c>
      <c r="E440">
        <v>799</v>
      </c>
      <c r="F440" s="2">
        <v>1999</v>
      </c>
      <c r="G440" s="1">
        <v>0.6</v>
      </c>
      <c r="H440" s="5">
        <v>3.8</v>
      </c>
      <c r="I440" s="4">
        <v>12958</v>
      </c>
      <c r="J440" s="10">
        <f>(Table1[[#This Row],[actual_price]]-Table1[[#This Row],[discounted_price]])/Table1[[#This Row],[actual_price]]</f>
        <v>0.60030015007503756</v>
      </c>
      <c r="K440" s="10" t="str">
        <f>IF(Table1[[#This Row],[Calculated Discount %]] &gt;=50%, "Yes", "No")</f>
        <v>Yes</v>
      </c>
      <c r="L440" s="17">
        <f>Table1[[#This Row],[actual_price]]*Table1[[#This Row],[rating_count]]</f>
        <v>25903042</v>
      </c>
      <c r="M440" s="17" t="str">
        <f t="shared" si="13"/>
        <v>&gt;₹500</v>
      </c>
      <c r="N440" s="17">
        <f>Table1[[#This Row],[rating]]+(Table1[[#This Row],[rating_count]]/100)</f>
        <v>133.38000000000002</v>
      </c>
      <c r="O440" t="s">
        <v>5414</v>
      </c>
    </row>
    <row r="441" spans="1:15" x14ac:dyDescent="0.4">
      <c r="A441" t="s">
        <v>7233</v>
      </c>
      <c r="B441" t="s">
        <v>7234</v>
      </c>
      <c r="C441" t="s">
        <v>3066</v>
      </c>
      <c r="D441" t="str">
        <f t="shared" si="12"/>
        <v>Electronics</v>
      </c>
      <c r="E441" s="2">
        <v>1099</v>
      </c>
      <c r="F441" s="2">
        <v>5999</v>
      </c>
      <c r="G441" s="1">
        <v>0.82</v>
      </c>
      <c r="H441" s="5">
        <v>3.5</v>
      </c>
      <c r="I441" s="4">
        <v>12966</v>
      </c>
      <c r="J441" s="10">
        <f>(Table1[[#This Row],[actual_price]]-Table1[[#This Row],[discounted_price]])/Table1[[#This Row],[actual_price]]</f>
        <v>0.81680280046674447</v>
      </c>
      <c r="K441" s="10" t="str">
        <f>IF(Table1[[#This Row],[Calculated Discount %]] &gt;=50%, "Yes", "No")</f>
        <v>Yes</v>
      </c>
      <c r="L441" s="17">
        <f>Table1[[#This Row],[actual_price]]*Table1[[#This Row],[rating_count]]</f>
        <v>77783034</v>
      </c>
      <c r="M441" s="17" t="str">
        <f t="shared" si="13"/>
        <v>&gt;₹500</v>
      </c>
      <c r="N441" s="17">
        <f>Table1[[#This Row],[rating]]+(Table1[[#This Row],[rating_count]]/100)</f>
        <v>133.16</v>
      </c>
      <c r="O441" t="s">
        <v>7235</v>
      </c>
    </row>
    <row r="442" spans="1:15" x14ac:dyDescent="0.4">
      <c r="A442" t="s">
        <v>1141</v>
      </c>
      <c r="B442" t="s">
        <v>1142</v>
      </c>
      <c r="C442" t="s">
        <v>129</v>
      </c>
      <c r="D442" t="str">
        <f t="shared" si="12"/>
        <v>Electronics</v>
      </c>
      <c r="E442">
        <v>229</v>
      </c>
      <c r="F442">
        <v>595</v>
      </c>
      <c r="G442" s="1">
        <v>0.62</v>
      </c>
      <c r="H442" s="5">
        <v>4.3</v>
      </c>
      <c r="I442" s="4">
        <v>12835</v>
      </c>
      <c r="J442" s="10">
        <f>(Table1[[#This Row],[actual_price]]-Table1[[#This Row],[discounted_price]])/Table1[[#This Row],[actual_price]]</f>
        <v>0.6151260504201681</v>
      </c>
      <c r="K442" s="10" t="str">
        <f>IF(Table1[[#This Row],[Calculated Discount %]] &gt;=50%, "Yes", "No")</f>
        <v>Yes</v>
      </c>
      <c r="L442" s="17">
        <f>Table1[[#This Row],[actual_price]]*Table1[[#This Row],[rating_count]]</f>
        <v>7636825</v>
      </c>
      <c r="M442" s="17" t="str">
        <f t="shared" si="13"/>
        <v>₹200–₹500</v>
      </c>
      <c r="N442" s="17">
        <f>Table1[[#This Row],[rating]]+(Table1[[#This Row],[rating_count]]/100)</f>
        <v>132.65</v>
      </c>
      <c r="O442" t="s">
        <v>1144</v>
      </c>
    </row>
    <row r="443" spans="1:15" x14ac:dyDescent="0.4">
      <c r="A443" t="s">
        <v>10407</v>
      </c>
      <c r="B443" t="s">
        <v>10408</v>
      </c>
      <c r="C443" t="s">
        <v>10409</v>
      </c>
      <c r="D443" t="str">
        <f t="shared" si="12"/>
        <v>Home&amp;Kitchen</v>
      </c>
      <c r="E443" s="3">
        <v>3657.66</v>
      </c>
      <c r="F443" s="2">
        <v>5156</v>
      </c>
      <c r="G443" s="1">
        <v>0.28999999999999998</v>
      </c>
      <c r="H443" s="5">
        <v>3.9</v>
      </c>
      <c r="I443" s="4">
        <v>12837</v>
      </c>
      <c r="J443" s="10">
        <f>(Table1[[#This Row],[actual_price]]-Table1[[#This Row],[discounted_price]])/Table1[[#This Row],[actual_price]]</f>
        <v>0.29060124127230413</v>
      </c>
      <c r="K443" s="10" t="str">
        <f>IF(Table1[[#This Row],[Calculated Discount %]] &gt;=50%, "Yes", "No")</f>
        <v>No</v>
      </c>
      <c r="L443" s="17">
        <f>Table1[[#This Row],[actual_price]]*Table1[[#This Row],[rating_count]]</f>
        <v>66187572</v>
      </c>
      <c r="M443" s="17" t="str">
        <f t="shared" si="13"/>
        <v>&gt;₹500</v>
      </c>
      <c r="N443" s="17">
        <f>Table1[[#This Row],[rating]]+(Table1[[#This Row],[rating_count]]/100)</f>
        <v>132.27000000000001</v>
      </c>
      <c r="O443" t="s">
        <v>10411</v>
      </c>
    </row>
    <row r="444" spans="1:15" x14ac:dyDescent="0.4">
      <c r="A444" t="s">
        <v>3095</v>
      </c>
      <c r="B444" t="s">
        <v>3096</v>
      </c>
      <c r="C444" t="s">
        <v>2990</v>
      </c>
      <c r="D444" t="str">
        <f t="shared" si="12"/>
        <v>Electronics</v>
      </c>
      <c r="E444" s="2">
        <v>8999</v>
      </c>
      <c r="F444" s="2">
        <v>11999</v>
      </c>
      <c r="G444" s="1">
        <v>0.25</v>
      </c>
      <c r="H444" s="5">
        <v>4</v>
      </c>
      <c r="I444" s="4">
        <v>12796</v>
      </c>
      <c r="J444" s="10">
        <f>(Table1[[#This Row],[actual_price]]-Table1[[#This Row],[discounted_price]])/Table1[[#This Row],[actual_price]]</f>
        <v>0.25002083506958911</v>
      </c>
      <c r="K444" s="10" t="str">
        <f>IF(Table1[[#This Row],[Calculated Discount %]] &gt;=50%, "Yes", "No")</f>
        <v>No</v>
      </c>
      <c r="L444" s="17">
        <f>Table1[[#This Row],[actual_price]]*Table1[[#This Row],[rating_count]]</f>
        <v>153539204</v>
      </c>
      <c r="M444" s="17" t="str">
        <f t="shared" si="13"/>
        <v>&gt;₹500</v>
      </c>
      <c r="N444" s="17">
        <f>Table1[[#This Row],[rating]]+(Table1[[#This Row],[rating_count]]/100)</f>
        <v>131.95999999999998</v>
      </c>
      <c r="O444" t="s">
        <v>3098</v>
      </c>
    </row>
    <row r="445" spans="1:15" x14ac:dyDescent="0.4">
      <c r="A445" t="s">
        <v>3269</v>
      </c>
      <c r="B445" t="s">
        <v>3270</v>
      </c>
      <c r="C445" t="s">
        <v>2990</v>
      </c>
      <c r="D445" t="str">
        <f t="shared" si="12"/>
        <v>Electronics</v>
      </c>
      <c r="E445" s="2">
        <v>8999</v>
      </c>
      <c r="F445" s="2">
        <v>11999</v>
      </c>
      <c r="G445" s="1">
        <v>0.25</v>
      </c>
      <c r="H445" s="5">
        <v>4</v>
      </c>
      <c r="I445" s="4">
        <v>12796</v>
      </c>
      <c r="J445" s="10">
        <f>(Table1[[#This Row],[actual_price]]-Table1[[#This Row],[discounted_price]])/Table1[[#This Row],[actual_price]]</f>
        <v>0.25002083506958911</v>
      </c>
      <c r="K445" s="10" t="str">
        <f>IF(Table1[[#This Row],[Calculated Discount %]] &gt;=50%, "Yes", "No")</f>
        <v>No</v>
      </c>
      <c r="L445" s="17">
        <f>Table1[[#This Row],[actual_price]]*Table1[[#This Row],[rating_count]]</f>
        <v>153539204</v>
      </c>
      <c r="M445" s="17" t="str">
        <f t="shared" si="13"/>
        <v>&gt;₹500</v>
      </c>
      <c r="N445" s="17">
        <f>Table1[[#This Row],[rating]]+(Table1[[#This Row],[rating_count]]/100)</f>
        <v>131.95999999999998</v>
      </c>
      <c r="O445" t="s">
        <v>3098</v>
      </c>
    </row>
    <row r="446" spans="1:15" x14ac:dyDescent="0.4">
      <c r="A446" t="s">
        <v>3319</v>
      </c>
      <c r="B446" t="s">
        <v>3320</v>
      </c>
      <c r="C446" t="s">
        <v>2990</v>
      </c>
      <c r="D446" t="str">
        <f t="shared" si="12"/>
        <v>Electronics</v>
      </c>
      <c r="E446" s="2">
        <v>8999</v>
      </c>
      <c r="F446" s="2">
        <v>11999</v>
      </c>
      <c r="G446" s="1">
        <v>0.25</v>
      </c>
      <c r="H446" s="5">
        <v>4</v>
      </c>
      <c r="I446" s="4">
        <v>12796</v>
      </c>
      <c r="J446" s="10">
        <f>(Table1[[#This Row],[actual_price]]-Table1[[#This Row],[discounted_price]])/Table1[[#This Row],[actual_price]]</f>
        <v>0.25002083506958911</v>
      </c>
      <c r="K446" s="10" t="str">
        <f>IF(Table1[[#This Row],[Calculated Discount %]] &gt;=50%, "Yes", "No")</f>
        <v>No</v>
      </c>
      <c r="L446" s="17">
        <f>Table1[[#This Row],[actual_price]]*Table1[[#This Row],[rating_count]]</f>
        <v>153539204</v>
      </c>
      <c r="M446" s="17" t="str">
        <f t="shared" si="13"/>
        <v>&gt;₹500</v>
      </c>
      <c r="N446" s="17">
        <f>Table1[[#This Row],[rating]]+(Table1[[#This Row],[rating_count]]/100)</f>
        <v>131.95999999999998</v>
      </c>
      <c r="O446" t="s">
        <v>3098</v>
      </c>
    </row>
    <row r="447" spans="1:15" x14ac:dyDescent="0.4">
      <c r="A447" t="s">
        <v>8005</v>
      </c>
      <c r="B447" t="s">
        <v>8006</v>
      </c>
      <c r="C447" t="s">
        <v>5443</v>
      </c>
      <c r="D447" t="str">
        <f t="shared" si="12"/>
        <v>Computers&amp;Accessories</v>
      </c>
      <c r="E447" s="2">
        <v>2499</v>
      </c>
      <c r="F447" s="2">
        <v>3999</v>
      </c>
      <c r="G447" s="1">
        <v>0.38</v>
      </c>
      <c r="H447" s="5">
        <v>4.4000000000000004</v>
      </c>
      <c r="I447" s="4">
        <v>12679</v>
      </c>
      <c r="J447" s="10">
        <f>(Table1[[#This Row],[actual_price]]-Table1[[#This Row],[discounted_price]])/Table1[[#This Row],[actual_price]]</f>
        <v>0.37509377344336087</v>
      </c>
      <c r="K447" s="10" t="str">
        <f>IF(Table1[[#This Row],[Calculated Discount %]] &gt;=50%, "Yes", "No")</f>
        <v>No</v>
      </c>
      <c r="L447" s="17">
        <f>Table1[[#This Row],[actual_price]]*Table1[[#This Row],[rating_count]]</f>
        <v>50703321</v>
      </c>
      <c r="M447" s="17" t="str">
        <f t="shared" si="13"/>
        <v>&gt;₹500</v>
      </c>
      <c r="N447" s="17">
        <f>Table1[[#This Row],[rating]]+(Table1[[#This Row],[rating_count]]/100)</f>
        <v>131.19</v>
      </c>
      <c r="O447" t="s">
        <v>8008</v>
      </c>
    </row>
    <row r="448" spans="1:15" x14ac:dyDescent="0.4">
      <c r="A448" t="s">
        <v>5787</v>
      </c>
      <c r="B448" t="s">
        <v>5788</v>
      </c>
      <c r="C448" t="s">
        <v>3066</v>
      </c>
      <c r="D448" t="str">
        <f t="shared" si="12"/>
        <v>Electronics</v>
      </c>
      <c r="E448" s="2">
        <v>1299</v>
      </c>
      <c r="F448" s="2">
        <v>3499</v>
      </c>
      <c r="G448" s="1">
        <v>0.63</v>
      </c>
      <c r="H448" s="5">
        <v>3.9</v>
      </c>
      <c r="I448" s="4">
        <v>12452</v>
      </c>
      <c r="J448" s="10">
        <f>(Table1[[#This Row],[actual_price]]-Table1[[#This Row],[discounted_price]])/Table1[[#This Row],[actual_price]]</f>
        <v>0.6287510717347814</v>
      </c>
      <c r="K448" s="10" t="str">
        <f>IF(Table1[[#This Row],[Calculated Discount %]] &gt;=50%, "Yes", "No")</f>
        <v>Yes</v>
      </c>
      <c r="L448" s="17">
        <f>Table1[[#This Row],[actual_price]]*Table1[[#This Row],[rating_count]]</f>
        <v>43569548</v>
      </c>
      <c r="M448" s="17" t="str">
        <f t="shared" si="13"/>
        <v>&gt;₹500</v>
      </c>
      <c r="N448" s="17">
        <f>Table1[[#This Row],[rating]]+(Table1[[#This Row],[rating_count]]/100)</f>
        <v>128.41999999999999</v>
      </c>
      <c r="O448" t="s">
        <v>5790</v>
      </c>
    </row>
    <row r="449" spans="1:15" x14ac:dyDescent="0.4">
      <c r="A449" t="s">
        <v>7397</v>
      </c>
      <c r="B449" t="s">
        <v>7398</v>
      </c>
      <c r="C449" t="s">
        <v>4845</v>
      </c>
      <c r="D449" t="str">
        <f t="shared" si="12"/>
        <v>Computers&amp;Accessories</v>
      </c>
      <c r="E449" s="2">
        <v>1295</v>
      </c>
      <c r="F449" s="2">
        <v>1645</v>
      </c>
      <c r="G449" s="1">
        <v>0.21</v>
      </c>
      <c r="H449" s="5">
        <v>4.5999999999999996</v>
      </c>
      <c r="I449" s="4">
        <v>12375</v>
      </c>
      <c r="J449" s="10">
        <f>(Table1[[#This Row],[actual_price]]-Table1[[#This Row],[discounted_price]])/Table1[[#This Row],[actual_price]]</f>
        <v>0.21276595744680851</v>
      </c>
      <c r="K449" s="10" t="str">
        <f>IF(Table1[[#This Row],[Calculated Discount %]] &gt;=50%, "Yes", "No")</f>
        <v>No</v>
      </c>
      <c r="L449" s="17">
        <f>Table1[[#This Row],[actual_price]]*Table1[[#This Row],[rating_count]]</f>
        <v>20356875</v>
      </c>
      <c r="M449" s="17" t="str">
        <f t="shared" si="13"/>
        <v>&gt;₹500</v>
      </c>
      <c r="N449" s="17">
        <f>Table1[[#This Row],[rating]]+(Table1[[#This Row],[rating_count]]/100)</f>
        <v>128.35</v>
      </c>
      <c r="O449" t="s">
        <v>7400</v>
      </c>
    </row>
    <row r="450" spans="1:15" x14ac:dyDescent="0.4">
      <c r="A450" t="s">
        <v>5400</v>
      </c>
      <c r="B450" t="s">
        <v>5401</v>
      </c>
      <c r="C450" t="s">
        <v>5213</v>
      </c>
      <c r="D450" t="str">
        <f t="shared" ref="D450:D513" si="14">LEFT(C450, FIND("|", C450 &amp; "|") - 1)</f>
        <v>OfficeProducts</v>
      </c>
      <c r="E450">
        <v>522</v>
      </c>
      <c r="F450">
        <v>550</v>
      </c>
      <c r="G450" s="1">
        <v>0.05</v>
      </c>
      <c r="H450" s="5">
        <v>4.4000000000000004</v>
      </c>
      <c r="I450" s="4">
        <v>12179</v>
      </c>
      <c r="J450" s="10">
        <f>(Table1[[#This Row],[actual_price]]-Table1[[#This Row],[discounted_price]])/Table1[[#This Row],[actual_price]]</f>
        <v>5.0909090909090911E-2</v>
      </c>
      <c r="K450" s="10" t="str">
        <f>IF(Table1[[#This Row],[Calculated Discount %]] &gt;=50%, "Yes", "No")</f>
        <v>No</v>
      </c>
      <c r="L450" s="17">
        <f>Table1[[#This Row],[actual_price]]*Table1[[#This Row],[rating_count]]</f>
        <v>6698450</v>
      </c>
      <c r="M450" s="17" t="str">
        <f t="shared" ref="M450:M513" si="15">IF(E450&lt;200, "&lt;₹200", IF(E450&lt;=500, "₹200–₹500", "&gt;₹500"))</f>
        <v>&gt;₹500</v>
      </c>
      <c r="N450" s="17">
        <f>Table1[[#This Row],[rating]]+(Table1[[#This Row],[rating_count]]/100)</f>
        <v>126.19000000000001</v>
      </c>
      <c r="O450" t="s">
        <v>5403</v>
      </c>
    </row>
    <row r="451" spans="1:15" x14ac:dyDescent="0.4">
      <c r="A451" t="s">
        <v>252</v>
      </c>
      <c r="B451" t="s">
        <v>253</v>
      </c>
      <c r="C451" t="s">
        <v>129</v>
      </c>
      <c r="D451" t="str">
        <f t="shared" si="14"/>
        <v>Electronics</v>
      </c>
      <c r="E451">
        <v>199</v>
      </c>
      <c r="F451">
        <v>699</v>
      </c>
      <c r="G451" s="1">
        <v>0.72</v>
      </c>
      <c r="H451" s="5">
        <v>4.2</v>
      </c>
      <c r="I451" s="4">
        <v>12153</v>
      </c>
      <c r="J451" s="10">
        <f>(Table1[[#This Row],[actual_price]]-Table1[[#This Row],[discounted_price]])/Table1[[#This Row],[actual_price]]</f>
        <v>0.71530758226037194</v>
      </c>
      <c r="K451" s="10" t="str">
        <f>IF(Table1[[#This Row],[Calculated Discount %]] &gt;=50%, "Yes", "No")</f>
        <v>Yes</v>
      </c>
      <c r="L451" s="17">
        <f>Table1[[#This Row],[actual_price]]*Table1[[#This Row],[rating_count]]</f>
        <v>8494947</v>
      </c>
      <c r="M451" s="17" t="str">
        <f t="shared" si="15"/>
        <v>&lt;₹200</v>
      </c>
      <c r="N451" s="17">
        <f>Table1[[#This Row],[rating]]+(Table1[[#This Row],[rating_count]]/100)</f>
        <v>125.73</v>
      </c>
      <c r="O451" t="s">
        <v>255</v>
      </c>
    </row>
    <row r="452" spans="1:15" x14ac:dyDescent="0.4">
      <c r="A452" t="s">
        <v>2642</v>
      </c>
      <c r="B452" t="s">
        <v>2643</v>
      </c>
      <c r="C452" t="s">
        <v>129</v>
      </c>
      <c r="D452" t="str">
        <f t="shared" si="14"/>
        <v>Electronics</v>
      </c>
      <c r="E452">
        <v>379</v>
      </c>
      <c r="F452">
        <v>999</v>
      </c>
      <c r="G452" s="1">
        <v>0.62</v>
      </c>
      <c r="H452" s="5">
        <v>4.2</v>
      </c>
      <c r="I452" s="4">
        <v>12153</v>
      </c>
      <c r="J452" s="10">
        <f>(Table1[[#This Row],[actual_price]]-Table1[[#This Row],[discounted_price]])/Table1[[#This Row],[actual_price]]</f>
        <v>0.62062062062062062</v>
      </c>
      <c r="K452" s="10" t="str">
        <f>IF(Table1[[#This Row],[Calculated Discount %]] &gt;=50%, "Yes", "No")</f>
        <v>Yes</v>
      </c>
      <c r="L452" s="17">
        <f>Table1[[#This Row],[actual_price]]*Table1[[#This Row],[rating_count]]</f>
        <v>12140847</v>
      </c>
      <c r="M452" s="17" t="str">
        <f t="shared" si="15"/>
        <v>₹200–₹500</v>
      </c>
      <c r="N452" s="17">
        <f>Table1[[#This Row],[rating]]+(Table1[[#This Row],[rating_count]]/100)</f>
        <v>125.73</v>
      </c>
      <c r="O452" t="s">
        <v>255</v>
      </c>
    </row>
    <row r="453" spans="1:15" x14ac:dyDescent="0.4">
      <c r="A453" t="s">
        <v>2128</v>
      </c>
      <c r="B453" t="s">
        <v>2129</v>
      </c>
      <c r="C453" t="s">
        <v>2130</v>
      </c>
      <c r="D453" t="str">
        <f t="shared" si="14"/>
        <v>Electronics</v>
      </c>
      <c r="E453">
        <v>399</v>
      </c>
      <c r="F453">
        <v>795</v>
      </c>
      <c r="G453" s="1">
        <v>0.5</v>
      </c>
      <c r="H453" s="5">
        <v>4.4000000000000004</v>
      </c>
      <c r="I453" s="4">
        <v>12091</v>
      </c>
      <c r="J453" s="10">
        <f>(Table1[[#This Row],[actual_price]]-Table1[[#This Row],[discounted_price]])/Table1[[#This Row],[actual_price]]</f>
        <v>0.49811320754716981</v>
      </c>
      <c r="K453" s="10" t="str">
        <f>IF(Table1[[#This Row],[Calculated Discount %]] &gt;=50%, "Yes", "No")</f>
        <v>No</v>
      </c>
      <c r="L453" s="17">
        <f>Table1[[#This Row],[actual_price]]*Table1[[#This Row],[rating_count]]</f>
        <v>9612345</v>
      </c>
      <c r="M453" s="17" t="str">
        <f t="shared" si="15"/>
        <v>₹200–₹500</v>
      </c>
      <c r="N453" s="17">
        <f>Table1[[#This Row],[rating]]+(Table1[[#This Row],[rating_count]]/100)</f>
        <v>125.31</v>
      </c>
      <c r="O453" t="s">
        <v>2132</v>
      </c>
    </row>
    <row r="454" spans="1:15" x14ac:dyDescent="0.4">
      <c r="A454" t="s">
        <v>7701</v>
      </c>
      <c r="B454" t="s">
        <v>7702</v>
      </c>
      <c r="C454" t="s">
        <v>7703</v>
      </c>
      <c r="D454" t="str">
        <f t="shared" si="14"/>
        <v>Computers&amp;Accessories</v>
      </c>
      <c r="E454" s="2">
        <v>3498</v>
      </c>
      <c r="F454" s="2">
        <v>3875</v>
      </c>
      <c r="G454" s="1">
        <v>0.1</v>
      </c>
      <c r="H454" s="5">
        <v>3.4</v>
      </c>
      <c r="I454" s="4">
        <v>12185</v>
      </c>
      <c r="J454" s="10">
        <f>(Table1[[#This Row],[actual_price]]-Table1[[#This Row],[discounted_price]])/Table1[[#This Row],[actual_price]]</f>
        <v>9.7290322580645155E-2</v>
      </c>
      <c r="K454" s="10" t="str">
        <f>IF(Table1[[#This Row],[Calculated Discount %]] &gt;=50%, "Yes", "No")</f>
        <v>No</v>
      </c>
      <c r="L454" s="17">
        <f>Table1[[#This Row],[actual_price]]*Table1[[#This Row],[rating_count]]</f>
        <v>47216875</v>
      </c>
      <c r="M454" s="17" t="str">
        <f t="shared" si="15"/>
        <v>&gt;₹500</v>
      </c>
      <c r="N454" s="17">
        <f>Table1[[#This Row],[rating]]+(Table1[[#This Row],[rating_count]]/100)</f>
        <v>125.25</v>
      </c>
      <c r="O454" t="s">
        <v>7705</v>
      </c>
    </row>
    <row r="455" spans="1:15" x14ac:dyDescent="0.4">
      <c r="A455" t="s">
        <v>420</v>
      </c>
      <c r="B455" t="s">
        <v>421</v>
      </c>
      <c r="C455" t="s">
        <v>98</v>
      </c>
      <c r="D455" t="str">
        <f t="shared" si="14"/>
        <v>Computers&amp;Accessories</v>
      </c>
      <c r="E455">
        <v>999</v>
      </c>
      <c r="F455" s="2">
        <v>1599</v>
      </c>
      <c r="G455" s="1">
        <v>0.38</v>
      </c>
      <c r="H455" s="5">
        <v>4.3</v>
      </c>
      <c r="I455" s="4">
        <v>12093</v>
      </c>
      <c r="J455" s="10">
        <f>(Table1[[#This Row],[actual_price]]-Table1[[#This Row],[discounted_price]])/Table1[[#This Row],[actual_price]]</f>
        <v>0.37523452157598497</v>
      </c>
      <c r="K455" s="10" t="str">
        <f>IF(Table1[[#This Row],[Calculated Discount %]] &gt;=50%, "Yes", "No")</f>
        <v>No</v>
      </c>
      <c r="L455" s="17">
        <f>Table1[[#This Row],[actual_price]]*Table1[[#This Row],[rating_count]]</f>
        <v>19336707</v>
      </c>
      <c r="M455" s="17" t="str">
        <f t="shared" si="15"/>
        <v>&gt;₹500</v>
      </c>
      <c r="N455" s="17">
        <f>Table1[[#This Row],[rating]]+(Table1[[#This Row],[rating_count]]/100)</f>
        <v>125.23</v>
      </c>
      <c r="O455" t="s">
        <v>423</v>
      </c>
    </row>
    <row r="456" spans="1:15" x14ac:dyDescent="0.4">
      <c r="A456" t="s">
        <v>193</v>
      </c>
      <c r="B456" t="s">
        <v>194</v>
      </c>
      <c r="C456" t="s">
        <v>169</v>
      </c>
      <c r="D456" t="str">
        <f t="shared" si="14"/>
        <v>Electronics</v>
      </c>
      <c r="E456" s="2">
        <v>13490</v>
      </c>
      <c r="F456" s="2">
        <v>21990</v>
      </c>
      <c r="G456" s="1">
        <v>0.39</v>
      </c>
      <c r="H456" s="5">
        <v>4.3</v>
      </c>
      <c r="I456" s="4">
        <v>11976</v>
      </c>
      <c r="J456" s="10">
        <f>(Table1[[#This Row],[actual_price]]-Table1[[#This Row],[discounted_price]])/Table1[[#This Row],[actual_price]]</f>
        <v>0.38653933606184632</v>
      </c>
      <c r="K456" s="10" t="str">
        <f>IF(Table1[[#This Row],[Calculated Discount %]] &gt;=50%, "Yes", "No")</f>
        <v>No</v>
      </c>
      <c r="L456" s="17">
        <f>Table1[[#This Row],[actual_price]]*Table1[[#This Row],[rating_count]]</f>
        <v>263352240</v>
      </c>
      <c r="M456" s="17" t="str">
        <f t="shared" si="15"/>
        <v>&gt;₹500</v>
      </c>
      <c r="N456" s="17">
        <f>Table1[[#This Row],[rating]]+(Table1[[#This Row],[rating_count]]/100)</f>
        <v>124.06</v>
      </c>
      <c r="O456" t="s">
        <v>196</v>
      </c>
    </row>
    <row r="457" spans="1:15" x14ac:dyDescent="0.4">
      <c r="A457" t="s">
        <v>11576</v>
      </c>
      <c r="B457" t="s">
        <v>11577</v>
      </c>
      <c r="C457" t="s">
        <v>8773</v>
      </c>
      <c r="D457" t="str">
        <f t="shared" si="14"/>
        <v>Home&amp;Kitchen</v>
      </c>
      <c r="E457" s="2">
        <v>7349</v>
      </c>
      <c r="F457" s="2">
        <v>10900</v>
      </c>
      <c r="G457" s="1">
        <v>0.33</v>
      </c>
      <c r="H457" s="5">
        <v>4.2</v>
      </c>
      <c r="I457" s="4">
        <v>11957</v>
      </c>
      <c r="J457" s="10">
        <f>(Table1[[#This Row],[actual_price]]-Table1[[#This Row],[discounted_price]])/Table1[[#This Row],[actual_price]]</f>
        <v>0.32577981651376148</v>
      </c>
      <c r="K457" s="10" t="str">
        <f>IF(Table1[[#This Row],[Calculated Discount %]] &gt;=50%, "Yes", "No")</f>
        <v>No</v>
      </c>
      <c r="L457" s="17">
        <f>Table1[[#This Row],[actual_price]]*Table1[[#This Row],[rating_count]]</f>
        <v>130331300</v>
      </c>
      <c r="M457" s="17" t="str">
        <f t="shared" si="15"/>
        <v>&gt;₹500</v>
      </c>
      <c r="N457" s="17">
        <f>Table1[[#This Row],[rating]]+(Table1[[#This Row],[rating_count]]/100)</f>
        <v>123.77</v>
      </c>
      <c r="O457" t="s">
        <v>11579</v>
      </c>
    </row>
    <row r="458" spans="1:15" x14ac:dyDescent="0.4">
      <c r="A458" t="s">
        <v>11746</v>
      </c>
      <c r="B458" t="s">
        <v>11747</v>
      </c>
      <c r="C458" t="s">
        <v>9326</v>
      </c>
      <c r="D458" t="str">
        <f t="shared" si="14"/>
        <v>Home&amp;Kitchen</v>
      </c>
      <c r="E458" s="2">
        <v>3799</v>
      </c>
      <c r="F458" s="2">
        <v>6000</v>
      </c>
      <c r="G458" s="1">
        <v>0.37</v>
      </c>
      <c r="H458" s="5">
        <v>4.2</v>
      </c>
      <c r="I458" s="4">
        <v>11935</v>
      </c>
      <c r="J458" s="10">
        <f>(Table1[[#This Row],[actual_price]]-Table1[[#This Row],[discounted_price]])/Table1[[#This Row],[actual_price]]</f>
        <v>0.36683333333333334</v>
      </c>
      <c r="K458" s="10" t="str">
        <f>IF(Table1[[#This Row],[Calculated Discount %]] &gt;=50%, "Yes", "No")</f>
        <v>No</v>
      </c>
      <c r="L458" s="17">
        <f>Table1[[#This Row],[actual_price]]*Table1[[#This Row],[rating_count]]</f>
        <v>71610000</v>
      </c>
      <c r="M458" s="17" t="str">
        <f t="shared" si="15"/>
        <v>&gt;₹500</v>
      </c>
      <c r="N458" s="17">
        <f>Table1[[#This Row],[rating]]+(Table1[[#This Row],[rating_count]]/100)</f>
        <v>123.55</v>
      </c>
      <c r="O458" t="s">
        <v>11749</v>
      </c>
    </row>
    <row r="459" spans="1:15" x14ac:dyDescent="0.4">
      <c r="A459" t="s">
        <v>8719</v>
      </c>
      <c r="B459" t="s">
        <v>8720</v>
      </c>
      <c r="C459" t="s">
        <v>8721</v>
      </c>
      <c r="D459" t="str">
        <f t="shared" si="14"/>
        <v>Home&amp;Kitchen</v>
      </c>
      <c r="E459" s="2">
        <v>3600</v>
      </c>
      <c r="F459" s="2">
        <v>6190</v>
      </c>
      <c r="G459" s="1">
        <v>0.42</v>
      </c>
      <c r="H459" s="5">
        <v>4.3</v>
      </c>
      <c r="I459" s="4">
        <v>11924</v>
      </c>
      <c r="J459" s="10">
        <f>(Table1[[#This Row],[actual_price]]-Table1[[#This Row],[discounted_price]])/Table1[[#This Row],[actual_price]]</f>
        <v>0.4184168012924071</v>
      </c>
      <c r="K459" s="10" t="str">
        <f>IF(Table1[[#This Row],[Calculated Discount %]] &gt;=50%, "Yes", "No")</f>
        <v>No</v>
      </c>
      <c r="L459" s="17">
        <f>Table1[[#This Row],[actual_price]]*Table1[[#This Row],[rating_count]]</f>
        <v>73809560</v>
      </c>
      <c r="M459" s="17" t="str">
        <f t="shared" si="15"/>
        <v>&gt;₹500</v>
      </c>
      <c r="N459" s="17">
        <f>Table1[[#This Row],[rating]]+(Table1[[#This Row],[rating_count]]/100)</f>
        <v>123.53999999999999</v>
      </c>
      <c r="O459" t="s">
        <v>8723</v>
      </c>
    </row>
    <row r="460" spans="1:15" x14ac:dyDescent="0.4">
      <c r="A460" t="s">
        <v>9663</v>
      </c>
      <c r="B460" t="s">
        <v>9664</v>
      </c>
      <c r="C460" t="s">
        <v>8710</v>
      </c>
      <c r="D460" t="str">
        <f t="shared" si="14"/>
        <v>Home&amp;Kitchen</v>
      </c>
      <c r="E460" s="2">
        <v>3599</v>
      </c>
      <c r="F460" s="2">
        <v>9455</v>
      </c>
      <c r="G460" s="1">
        <v>0.62</v>
      </c>
      <c r="H460" s="5">
        <v>4.0999999999999996</v>
      </c>
      <c r="I460" s="4">
        <v>11828</v>
      </c>
      <c r="J460" s="10">
        <f>(Table1[[#This Row],[actual_price]]-Table1[[#This Row],[discounted_price]])/Table1[[#This Row],[actual_price]]</f>
        <v>0.61935483870967745</v>
      </c>
      <c r="K460" s="10" t="str">
        <f>IF(Table1[[#This Row],[Calculated Discount %]] &gt;=50%, "Yes", "No")</f>
        <v>Yes</v>
      </c>
      <c r="L460" s="17">
        <f>Table1[[#This Row],[actual_price]]*Table1[[#This Row],[rating_count]]</f>
        <v>111833740</v>
      </c>
      <c r="M460" s="17" t="str">
        <f t="shared" si="15"/>
        <v>&gt;₹500</v>
      </c>
      <c r="N460" s="17">
        <f>Table1[[#This Row],[rating]]+(Table1[[#This Row],[rating_count]]/100)</f>
        <v>122.38</v>
      </c>
      <c r="O460" t="s">
        <v>9666</v>
      </c>
    </row>
    <row r="461" spans="1:15" x14ac:dyDescent="0.4">
      <c r="A461" t="s">
        <v>5142</v>
      </c>
      <c r="B461" t="s">
        <v>5143</v>
      </c>
      <c r="C461" t="s">
        <v>4845</v>
      </c>
      <c r="D461" t="str">
        <f t="shared" si="14"/>
        <v>Computers&amp;Accessories</v>
      </c>
      <c r="E461">
        <v>299</v>
      </c>
      <c r="F461">
        <v>449</v>
      </c>
      <c r="G461" s="1">
        <v>0.33</v>
      </c>
      <c r="H461" s="5">
        <v>3.5</v>
      </c>
      <c r="I461" s="4">
        <v>11827</v>
      </c>
      <c r="J461" s="10">
        <f>(Table1[[#This Row],[actual_price]]-Table1[[#This Row],[discounted_price]])/Table1[[#This Row],[actual_price]]</f>
        <v>0.33407572383073497</v>
      </c>
      <c r="K461" s="10" t="str">
        <f>IF(Table1[[#This Row],[Calculated Discount %]] &gt;=50%, "Yes", "No")</f>
        <v>No</v>
      </c>
      <c r="L461" s="17">
        <f>Table1[[#This Row],[actual_price]]*Table1[[#This Row],[rating_count]]</f>
        <v>5310323</v>
      </c>
      <c r="M461" s="17" t="str">
        <f t="shared" si="15"/>
        <v>₹200–₹500</v>
      </c>
      <c r="N461" s="17">
        <f>Table1[[#This Row],[rating]]+(Table1[[#This Row],[rating_count]]/100)</f>
        <v>121.77</v>
      </c>
      <c r="O461" t="s">
        <v>5145</v>
      </c>
    </row>
    <row r="462" spans="1:15" x14ac:dyDescent="0.4">
      <c r="A462" t="s">
        <v>5430</v>
      </c>
      <c r="B462" t="s">
        <v>5431</v>
      </c>
      <c r="C462" t="s">
        <v>5432</v>
      </c>
      <c r="D462" t="str">
        <f t="shared" si="14"/>
        <v>Computers&amp;Accessories</v>
      </c>
      <c r="E462" s="2">
        <v>1199</v>
      </c>
      <c r="F462" s="2">
        <v>3490</v>
      </c>
      <c r="G462" s="1">
        <v>0.66</v>
      </c>
      <c r="H462" s="5">
        <v>4.0999999999999996</v>
      </c>
      <c r="I462" s="4">
        <v>11716</v>
      </c>
      <c r="J462" s="10">
        <f>(Table1[[#This Row],[actual_price]]-Table1[[#This Row],[discounted_price]])/Table1[[#This Row],[actual_price]]</f>
        <v>0.65644699140401142</v>
      </c>
      <c r="K462" s="10" t="str">
        <f>IF(Table1[[#This Row],[Calculated Discount %]] &gt;=50%, "Yes", "No")</f>
        <v>Yes</v>
      </c>
      <c r="L462" s="17">
        <f>Table1[[#This Row],[actual_price]]*Table1[[#This Row],[rating_count]]</f>
        <v>40888840</v>
      </c>
      <c r="M462" s="17" t="str">
        <f t="shared" si="15"/>
        <v>&gt;₹500</v>
      </c>
      <c r="N462" s="17">
        <f>Table1[[#This Row],[rating]]+(Table1[[#This Row],[rating_count]]/100)</f>
        <v>121.25999999999999</v>
      </c>
      <c r="O462" t="s">
        <v>5434</v>
      </c>
    </row>
    <row r="463" spans="1:15" x14ac:dyDescent="0.4">
      <c r="A463" t="s">
        <v>5645</v>
      </c>
      <c r="B463" t="s">
        <v>5646</v>
      </c>
      <c r="C463" t="s">
        <v>5647</v>
      </c>
      <c r="D463" t="str">
        <f t="shared" si="14"/>
        <v>Electronics</v>
      </c>
      <c r="E463">
        <v>479</v>
      </c>
      <c r="F463">
        <v>599</v>
      </c>
      <c r="G463" s="1">
        <v>0.2</v>
      </c>
      <c r="H463" s="5">
        <v>4.3</v>
      </c>
      <c r="I463" s="4">
        <v>11687</v>
      </c>
      <c r="J463" s="10">
        <f>(Table1[[#This Row],[actual_price]]-Table1[[#This Row],[discounted_price]])/Table1[[#This Row],[actual_price]]</f>
        <v>0.20033388981636061</v>
      </c>
      <c r="K463" s="10" t="str">
        <f>IF(Table1[[#This Row],[Calculated Discount %]] &gt;=50%, "Yes", "No")</f>
        <v>No</v>
      </c>
      <c r="L463" s="17">
        <f>Table1[[#This Row],[actual_price]]*Table1[[#This Row],[rating_count]]</f>
        <v>7000513</v>
      </c>
      <c r="M463" s="17" t="str">
        <f t="shared" si="15"/>
        <v>₹200–₹500</v>
      </c>
      <c r="N463" s="17">
        <f>Table1[[#This Row],[rating]]+(Table1[[#This Row],[rating_count]]/100)</f>
        <v>121.17</v>
      </c>
      <c r="O463" t="s">
        <v>5649</v>
      </c>
    </row>
    <row r="464" spans="1:15" x14ac:dyDescent="0.4">
      <c r="A464" t="s">
        <v>9262</v>
      </c>
      <c r="B464" t="s">
        <v>9263</v>
      </c>
      <c r="C464" t="s">
        <v>8710</v>
      </c>
      <c r="D464" t="str">
        <f t="shared" si="14"/>
        <v>Home&amp;Kitchen</v>
      </c>
      <c r="E464" s="2">
        <v>6999</v>
      </c>
      <c r="F464" s="2">
        <v>10590</v>
      </c>
      <c r="G464" s="1">
        <v>0.34</v>
      </c>
      <c r="H464" s="5">
        <v>4.4000000000000004</v>
      </c>
      <c r="I464" s="4">
        <v>11499</v>
      </c>
      <c r="J464" s="10">
        <f>(Table1[[#This Row],[actual_price]]-Table1[[#This Row],[discounted_price]])/Table1[[#This Row],[actual_price]]</f>
        <v>0.33909348441926346</v>
      </c>
      <c r="K464" s="10" t="str">
        <f>IF(Table1[[#This Row],[Calculated Discount %]] &gt;=50%, "Yes", "No")</f>
        <v>No</v>
      </c>
      <c r="L464" s="17">
        <f>Table1[[#This Row],[actual_price]]*Table1[[#This Row],[rating_count]]</f>
        <v>121774410</v>
      </c>
      <c r="M464" s="17" t="str">
        <f t="shared" si="15"/>
        <v>&gt;₹500</v>
      </c>
      <c r="N464" s="17">
        <f>Table1[[#This Row],[rating]]+(Table1[[#This Row],[rating_count]]/100)</f>
        <v>119.39</v>
      </c>
      <c r="O464" t="s">
        <v>9265</v>
      </c>
    </row>
    <row r="465" spans="1:15" x14ac:dyDescent="0.4">
      <c r="A465" t="s">
        <v>10184</v>
      </c>
      <c r="B465" t="s">
        <v>10185</v>
      </c>
      <c r="C465" t="s">
        <v>10094</v>
      </c>
      <c r="D465" t="str">
        <f t="shared" si="14"/>
        <v>Home&amp;Kitchen</v>
      </c>
      <c r="E465" s="2">
        <v>1699</v>
      </c>
      <c r="F465" s="2">
        <v>1900</v>
      </c>
      <c r="G465" s="1">
        <v>0.11</v>
      </c>
      <c r="H465" s="5">
        <v>3.6</v>
      </c>
      <c r="I465" s="4">
        <v>11456</v>
      </c>
      <c r="J465" s="10">
        <f>(Table1[[#This Row],[actual_price]]-Table1[[#This Row],[discounted_price]])/Table1[[#This Row],[actual_price]]</f>
        <v>0.10578947368421053</v>
      </c>
      <c r="K465" s="10" t="str">
        <f>IF(Table1[[#This Row],[Calculated Discount %]] &gt;=50%, "Yes", "No")</f>
        <v>No</v>
      </c>
      <c r="L465" s="17">
        <f>Table1[[#This Row],[actual_price]]*Table1[[#This Row],[rating_count]]</f>
        <v>21766400</v>
      </c>
      <c r="M465" s="17" t="str">
        <f t="shared" si="15"/>
        <v>&gt;₹500</v>
      </c>
      <c r="N465" s="17">
        <f>Table1[[#This Row],[rating]]+(Table1[[#This Row],[rating_count]]/100)</f>
        <v>118.16</v>
      </c>
      <c r="O465" t="s">
        <v>10187</v>
      </c>
    </row>
    <row r="466" spans="1:15" x14ac:dyDescent="0.4">
      <c r="A466" t="s">
        <v>3673</v>
      </c>
      <c r="B466" t="s">
        <v>3674</v>
      </c>
      <c r="C466" t="s">
        <v>3162</v>
      </c>
      <c r="D466" t="str">
        <f t="shared" si="14"/>
        <v>Electronics</v>
      </c>
      <c r="E466">
        <v>99</v>
      </c>
      <c r="F466">
        <v>171</v>
      </c>
      <c r="G466" s="1">
        <v>0.42</v>
      </c>
      <c r="H466" s="5">
        <v>4.5</v>
      </c>
      <c r="I466" s="4">
        <v>11339</v>
      </c>
      <c r="J466" s="10">
        <f>(Table1[[#This Row],[actual_price]]-Table1[[#This Row],[discounted_price]])/Table1[[#This Row],[actual_price]]</f>
        <v>0.42105263157894735</v>
      </c>
      <c r="K466" s="10" t="str">
        <f>IF(Table1[[#This Row],[Calculated Discount %]] &gt;=50%, "Yes", "No")</f>
        <v>No</v>
      </c>
      <c r="L466" s="17">
        <f>Table1[[#This Row],[actual_price]]*Table1[[#This Row],[rating_count]]</f>
        <v>1938969</v>
      </c>
      <c r="M466" s="17" t="str">
        <f t="shared" si="15"/>
        <v>&lt;₹200</v>
      </c>
      <c r="N466" s="17">
        <f>Table1[[#This Row],[rating]]+(Table1[[#This Row],[rating_count]]/100)</f>
        <v>117.89</v>
      </c>
      <c r="O466" t="s">
        <v>3676</v>
      </c>
    </row>
    <row r="467" spans="1:15" x14ac:dyDescent="0.4">
      <c r="A467" t="s">
        <v>6595</v>
      </c>
      <c r="B467" t="s">
        <v>6596</v>
      </c>
      <c r="C467" t="s">
        <v>6200</v>
      </c>
      <c r="D467" t="str">
        <f t="shared" si="14"/>
        <v>Computers&amp;Accessories</v>
      </c>
      <c r="E467">
        <v>449</v>
      </c>
      <c r="F467">
        <v>999</v>
      </c>
      <c r="G467" s="1">
        <v>0.55000000000000004</v>
      </c>
      <c r="H467" s="5">
        <v>4.3</v>
      </c>
      <c r="I467" s="4">
        <v>11330</v>
      </c>
      <c r="J467" s="10">
        <f>(Table1[[#This Row],[actual_price]]-Table1[[#This Row],[discounted_price]])/Table1[[#This Row],[actual_price]]</f>
        <v>0.55055055055055058</v>
      </c>
      <c r="K467" s="10" t="str">
        <f>IF(Table1[[#This Row],[Calculated Discount %]] &gt;=50%, "Yes", "No")</f>
        <v>Yes</v>
      </c>
      <c r="L467" s="17">
        <f>Table1[[#This Row],[actual_price]]*Table1[[#This Row],[rating_count]]</f>
        <v>11318670</v>
      </c>
      <c r="M467" s="17" t="str">
        <f t="shared" si="15"/>
        <v>₹200–₹500</v>
      </c>
      <c r="N467" s="17">
        <f>Table1[[#This Row],[rating]]+(Table1[[#This Row],[rating_count]]/100)</f>
        <v>117.6</v>
      </c>
      <c r="O467" t="s">
        <v>6598</v>
      </c>
    </row>
    <row r="468" spans="1:15" x14ac:dyDescent="0.4">
      <c r="A468" t="s">
        <v>9911</v>
      </c>
      <c r="B468" t="s">
        <v>9912</v>
      </c>
      <c r="C468" t="s">
        <v>8647</v>
      </c>
      <c r="D468" t="str">
        <f t="shared" si="14"/>
        <v>Home&amp;Kitchen</v>
      </c>
      <c r="E468" s="2">
        <v>2089</v>
      </c>
      <c r="F468" s="2">
        <v>4000</v>
      </c>
      <c r="G468" s="1">
        <v>0.48</v>
      </c>
      <c r="H468" s="5">
        <v>4.2</v>
      </c>
      <c r="I468" s="4">
        <v>11199</v>
      </c>
      <c r="J468" s="10">
        <f>(Table1[[#This Row],[actual_price]]-Table1[[#This Row],[discounted_price]])/Table1[[#This Row],[actual_price]]</f>
        <v>0.47775000000000001</v>
      </c>
      <c r="K468" s="10" t="str">
        <f>IF(Table1[[#This Row],[Calculated Discount %]] &gt;=50%, "Yes", "No")</f>
        <v>No</v>
      </c>
      <c r="L468" s="17">
        <f>Table1[[#This Row],[actual_price]]*Table1[[#This Row],[rating_count]]</f>
        <v>44796000</v>
      </c>
      <c r="M468" s="17" t="str">
        <f t="shared" si="15"/>
        <v>&gt;₹500</v>
      </c>
      <c r="N468" s="17">
        <f>Table1[[#This Row],[rating]]+(Table1[[#This Row],[rating_count]]/100)</f>
        <v>116.19</v>
      </c>
      <c r="O468" t="s">
        <v>9914</v>
      </c>
    </row>
    <row r="469" spans="1:15" x14ac:dyDescent="0.4">
      <c r="A469" t="s">
        <v>11616</v>
      </c>
      <c r="B469" t="s">
        <v>11617</v>
      </c>
      <c r="C469" t="s">
        <v>10094</v>
      </c>
      <c r="D469" t="str">
        <f t="shared" si="14"/>
        <v>Home&amp;Kitchen</v>
      </c>
      <c r="E469" s="2">
        <v>15999</v>
      </c>
      <c r="F469" s="2">
        <v>24500</v>
      </c>
      <c r="G469" s="1">
        <v>0.35</v>
      </c>
      <c r="H469" s="5">
        <v>4</v>
      </c>
      <c r="I469" s="4">
        <v>11206</v>
      </c>
      <c r="J469" s="10">
        <f>(Table1[[#This Row],[actual_price]]-Table1[[#This Row],[discounted_price]])/Table1[[#This Row],[actual_price]]</f>
        <v>0.34697959183673471</v>
      </c>
      <c r="K469" s="10" t="str">
        <f>IF(Table1[[#This Row],[Calculated Discount %]] &gt;=50%, "Yes", "No")</f>
        <v>No</v>
      </c>
      <c r="L469" s="17">
        <f>Table1[[#This Row],[actual_price]]*Table1[[#This Row],[rating_count]]</f>
        <v>274547000</v>
      </c>
      <c r="M469" s="17" t="str">
        <f t="shared" si="15"/>
        <v>&gt;₹500</v>
      </c>
      <c r="N469" s="17">
        <f>Table1[[#This Row],[rating]]+(Table1[[#This Row],[rating_count]]/100)</f>
        <v>116.06</v>
      </c>
      <c r="O469" t="s">
        <v>11619</v>
      </c>
    </row>
    <row r="470" spans="1:15" x14ac:dyDescent="0.4">
      <c r="A470" t="s">
        <v>6895</v>
      </c>
      <c r="B470" t="s">
        <v>6896</v>
      </c>
      <c r="C470" t="s">
        <v>6897</v>
      </c>
      <c r="D470" t="str">
        <f t="shared" si="14"/>
        <v>Computers&amp;Accessories</v>
      </c>
      <c r="E470" s="2">
        <v>2099</v>
      </c>
      <c r="F470" s="2">
        <v>3250</v>
      </c>
      <c r="G470" s="1">
        <v>0.35</v>
      </c>
      <c r="H470" s="5">
        <v>3.8</v>
      </c>
      <c r="I470" s="4">
        <v>11213</v>
      </c>
      <c r="J470" s="10">
        <f>(Table1[[#This Row],[actual_price]]-Table1[[#This Row],[discounted_price]])/Table1[[#This Row],[actual_price]]</f>
        <v>0.35415384615384615</v>
      </c>
      <c r="K470" s="10" t="str">
        <f>IF(Table1[[#This Row],[Calculated Discount %]] &gt;=50%, "Yes", "No")</f>
        <v>No</v>
      </c>
      <c r="L470" s="17">
        <f>Table1[[#This Row],[actual_price]]*Table1[[#This Row],[rating_count]]</f>
        <v>36442250</v>
      </c>
      <c r="M470" s="17" t="str">
        <f t="shared" si="15"/>
        <v>&gt;₹500</v>
      </c>
      <c r="N470" s="17">
        <f>Table1[[#This Row],[rating]]+(Table1[[#This Row],[rating_count]]/100)</f>
        <v>115.92999999999999</v>
      </c>
      <c r="O470" t="s">
        <v>6899</v>
      </c>
    </row>
    <row r="471" spans="1:15" x14ac:dyDescent="0.4">
      <c r="A471" t="s">
        <v>10860</v>
      </c>
      <c r="B471" t="s">
        <v>10861</v>
      </c>
      <c r="C471" t="s">
        <v>8688</v>
      </c>
      <c r="D471" t="str">
        <f t="shared" si="14"/>
        <v>Home&amp;Kitchen</v>
      </c>
      <c r="E471" s="2">
        <v>2742</v>
      </c>
      <c r="F471" s="2">
        <v>3995</v>
      </c>
      <c r="G471" s="1">
        <v>0.31</v>
      </c>
      <c r="H471" s="5">
        <v>4.4000000000000004</v>
      </c>
      <c r="I471" s="4">
        <v>11148</v>
      </c>
      <c r="J471" s="10">
        <f>(Table1[[#This Row],[actual_price]]-Table1[[#This Row],[discounted_price]])/Table1[[#This Row],[actual_price]]</f>
        <v>0.31364205256570715</v>
      </c>
      <c r="K471" s="10" t="str">
        <f>IF(Table1[[#This Row],[Calculated Discount %]] &gt;=50%, "Yes", "No")</f>
        <v>No</v>
      </c>
      <c r="L471" s="17">
        <f>Table1[[#This Row],[actual_price]]*Table1[[#This Row],[rating_count]]</f>
        <v>44536260</v>
      </c>
      <c r="M471" s="17" t="str">
        <f t="shared" si="15"/>
        <v>&gt;₹500</v>
      </c>
      <c r="N471" s="17">
        <f>Table1[[#This Row],[rating]]+(Table1[[#This Row],[rating_count]]/100)</f>
        <v>115.88000000000001</v>
      </c>
      <c r="O471" t="s">
        <v>10863</v>
      </c>
    </row>
    <row r="472" spans="1:15" x14ac:dyDescent="0.4">
      <c r="A472" t="s">
        <v>10285</v>
      </c>
      <c r="B472" t="s">
        <v>10286</v>
      </c>
      <c r="C472" t="s">
        <v>8938</v>
      </c>
      <c r="D472" t="str">
        <f t="shared" si="14"/>
        <v>Home&amp;Kitchen</v>
      </c>
      <c r="E472" s="2">
        <v>3299</v>
      </c>
      <c r="F472" s="2">
        <v>6500</v>
      </c>
      <c r="G472" s="1">
        <v>0.49</v>
      </c>
      <c r="H472" s="5">
        <v>3.7</v>
      </c>
      <c r="I472" s="4">
        <v>11217</v>
      </c>
      <c r="J472" s="10">
        <f>(Table1[[#This Row],[actual_price]]-Table1[[#This Row],[discounted_price]])/Table1[[#This Row],[actual_price]]</f>
        <v>0.49246153846153845</v>
      </c>
      <c r="K472" s="10" t="str">
        <f>IF(Table1[[#This Row],[Calculated Discount %]] &gt;=50%, "Yes", "No")</f>
        <v>No</v>
      </c>
      <c r="L472" s="17">
        <f>Table1[[#This Row],[actual_price]]*Table1[[#This Row],[rating_count]]</f>
        <v>72910500</v>
      </c>
      <c r="M472" s="17" t="str">
        <f t="shared" si="15"/>
        <v>&gt;₹500</v>
      </c>
      <c r="N472" s="17">
        <f>Table1[[#This Row],[rating]]+(Table1[[#This Row],[rating_count]]/100)</f>
        <v>115.87</v>
      </c>
      <c r="O472" t="s">
        <v>10288</v>
      </c>
    </row>
    <row r="473" spans="1:15" x14ac:dyDescent="0.4">
      <c r="A473" t="s">
        <v>8028</v>
      </c>
      <c r="B473" t="s">
        <v>8029</v>
      </c>
      <c r="C473" t="s">
        <v>5443</v>
      </c>
      <c r="D473" t="str">
        <f t="shared" si="14"/>
        <v>Computers&amp;Accessories</v>
      </c>
      <c r="E473" s="2">
        <v>1565</v>
      </c>
      <c r="F473" s="2">
        <v>2999</v>
      </c>
      <c r="G473" s="1">
        <v>0.48</v>
      </c>
      <c r="H473" s="5">
        <v>4</v>
      </c>
      <c r="I473" s="4">
        <v>11113</v>
      </c>
      <c r="J473" s="10">
        <f>(Table1[[#This Row],[actual_price]]-Table1[[#This Row],[discounted_price]])/Table1[[#This Row],[actual_price]]</f>
        <v>0.47815938646215406</v>
      </c>
      <c r="K473" s="10" t="str">
        <f>IF(Table1[[#This Row],[Calculated Discount %]] &gt;=50%, "Yes", "No")</f>
        <v>No</v>
      </c>
      <c r="L473" s="17">
        <f>Table1[[#This Row],[actual_price]]*Table1[[#This Row],[rating_count]]</f>
        <v>33327887</v>
      </c>
      <c r="M473" s="17" t="str">
        <f t="shared" si="15"/>
        <v>&gt;₹500</v>
      </c>
      <c r="N473" s="17">
        <f>Table1[[#This Row],[rating]]+(Table1[[#This Row],[rating_count]]/100)</f>
        <v>115.13</v>
      </c>
      <c r="O473" t="s">
        <v>8031</v>
      </c>
    </row>
    <row r="474" spans="1:15" x14ac:dyDescent="0.4">
      <c r="A474" t="s">
        <v>6645</v>
      </c>
      <c r="B474" t="s">
        <v>6646</v>
      </c>
      <c r="C474" t="s">
        <v>6647</v>
      </c>
      <c r="D474" t="str">
        <f t="shared" si="14"/>
        <v>Computers&amp;Accessories</v>
      </c>
      <c r="E474" s="2">
        <v>1399</v>
      </c>
      <c r="F474" s="2">
        <v>2490</v>
      </c>
      <c r="G474" s="1">
        <v>0.44</v>
      </c>
      <c r="H474" s="5">
        <v>4.3</v>
      </c>
      <c r="I474" s="4">
        <v>11074</v>
      </c>
      <c r="J474" s="10">
        <f>(Table1[[#This Row],[actual_price]]-Table1[[#This Row],[discounted_price]])/Table1[[#This Row],[actual_price]]</f>
        <v>0.43815261044176707</v>
      </c>
      <c r="K474" s="10" t="str">
        <f>IF(Table1[[#This Row],[Calculated Discount %]] &gt;=50%, "Yes", "No")</f>
        <v>No</v>
      </c>
      <c r="L474" s="17">
        <f>Table1[[#This Row],[actual_price]]*Table1[[#This Row],[rating_count]]</f>
        <v>27574260</v>
      </c>
      <c r="M474" s="17" t="str">
        <f t="shared" si="15"/>
        <v>&gt;₹500</v>
      </c>
      <c r="N474" s="17">
        <f>Table1[[#This Row],[rating]]+(Table1[[#This Row],[rating_count]]/100)</f>
        <v>115.03999999999999</v>
      </c>
      <c r="O474" t="s">
        <v>6649</v>
      </c>
    </row>
    <row r="475" spans="1:15" x14ac:dyDescent="0.4">
      <c r="A475" t="s">
        <v>3542</v>
      </c>
      <c r="B475" t="s">
        <v>3543</v>
      </c>
      <c r="C475" t="s">
        <v>2990</v>
      </c>
      <c r="D475" t="str">
        <f t="shared" si="14"/>
        <v>Electronics</v>
      </c>
      <c r="E475" s="2">
        <v>34999</v>
      </c>
      <c r="F475" s="2">
        <v>38999</v>
      </c>
      <c r="G475" s="1">
        <v>0.1</v>
      </c>
      <c r="H475" s="5">
        <v>4.2</v>
      </c>
      <c r="I475" s="4">
        <v>11029</v>
      </c>
      <c r="J475" s="10">
        <f>(Table1[[#This Row],[actual_price]]-Table1[[#This Row],[discounted_price]])/Table1[[#This Row],[actual_price]]</f>
        <v>0.10256673248032001</v>
      </c>
      <c r="K475" s="10" t="str">
        <f>IF(Table1[[#This Row],[Calculated Discount %]] &gt;=50%, "Yes", "No")</f>
        <v>No</v>
      </c>
      <c r="L475" s="17">
        <f>Table1[[#This Row],[actual_price]]*Table1[[#This Row],[rating_count]]</f>
        <v>430119971</v>
      </c>
      <c r="M475" s="17" t="str">
        <f t="shared" si="15"/>
        <v>&gt;₹500</v>
      </c>
      <c r="N475" s="17">
        <f>Table1[[#This Row],[rating]]+(Table1[[#This Row],[rating_count]]/100)</f>
        <v>114.49000000000001</v>
      </c>
      <c r="O475" t="s">
        <v>3545</v>
      </c>
    </row>
    <row r="476" spans="1:15" x14ac:dyDescent="0.4">
      <c r="A476" t="s">
        <v>7066</v>
      </c>
      <c r="B476" t="s">
        <v>7067</v>
      </c>
      <c r="C476" t="s">
        <v>7068</v>
      </c>
      <c r="D476" t="str">
        <f t="shared" si="14"/>
        <v>Computers&amp;Accessories</v>
      </c>
      <c r="E476">
        <v>549</v>
      </c>
      <c r="F476" s="2">
        <v>1499</v>
      </c>
      <c r="G476" s="1">
        <v>0.63</v>
      </c>
      <c r="H476" s="5">
        <v>4.3</v>
      </c>
      <c r="I476" s="4">
        <v>11006</v>
      </c>
      <c r="J476" s="10">
        <f>(Table1[[#This Row],[actual_price]]-Table1[[#This Row],[discounted_price]])/Table1[[#This Row],[actual_price]]</f>
        <v>0.63375583722481654</v>
      </c>
      <c r="K476" s="10" t="str">
        <f>IF(Table1[[#This Row],[Calculated Discount %]] &gt;=50%, "Yes", "No")</f>
        <v>Yes</v>
      </c>
      <c r="L476" s="17">
        <f>Table1[[#This Row],[actual_price]]*Table1[[#This Row],[rating_count]]</f>
        <v>16497994</v>
      </c>
      <c r="M476" s="17" t="str">
        <f t="shared" si="15"/>
        <v>&gt;₹500</v>
      </c>
      <c r="N476" s="17">
        <f>Table1[[#This Row],[rating]]+(Table1[[#This Row],[rating_count]]/100)</f>
        <v>114.36</v>
      </c>
      <c r="O476" t="s">
        <v>7070</v>
      </c>
    </row>
    <row r="477" spans="1:15" x14ac:dyDescent="0.4">
      <c r="A477" t="s">
        <v>5657</v>
      </c>
      <c r="B477" t="s">
        <v>5658</v>
      </c>
      <c r="C477" t="s">
        <v>3066</v>
      </c>
      <c r="D477" t="str">
        <f t="shared" si="14"/>
        <v>Electronics</v>
      </c>
      <c r="E477" s="2">
        <v>1598</v>
      </c>
      <c r="F477" s="2">
        <v>2990</v>
      </c>
      <c r="G477" s="1">
        <v>0.47</v>
      </c>
      <c r="H477" s="5">
        <v>3.8</v>
      </c>
      <c r="I477" s="4">
        <v>11015</v>
      </c>
      <c r="J477" s="10">
        <f>(Table1[[#This Row],[actual_price]]-Table1[[#This Row],[discounted_price]])/Table1[[#This Row],[actual_price]]</f>
        <v>0.46555183946488293</v>
      </c>
      <c r="K477" s="10" t="str">
        <f>IF(Table1[[#This Row],[Calculated Discount %]] &gt;=50%, "Yes", "No")</f>
        <v>No</v>
      </c>
      <c r="L477" s="17">
        <f>Table1[[#This Row],[actual_price]]*Table1[[#This Row],[rating_count]]</f>
        <v>32934850</v>
      </c>
      <c r="M477" s="17" t="str">
        <f t="shared" si="15"/>
        <v>&gt;₹500</v>
      </c>
      <c r="N477" s="17">
        <f>Table1[[#This Row],[rating]]+(Table1[[#This Row],[rating_count]]/100)</f>
        <v>113.95</v>
      </c>
      <c r="O477" t="s">
        <v>5660</v>
      </c>
    </row>
    <row r="478" spans="1:15" x14ac:dyDescent="0.4">
      <c r="A478" t="s">
        <v>11886</v>
      </c>
      <c r="B478" t="s">
        <v>11887</v>
      </c>
      <c r="C478" t="s">
        <v>8710</v>
      </c>
      <c r="D478" t="str">
        <f t="shared" si="14"/>
        <v>Home&amp;Kitchen</v>
      </c>
      <c r="E478" s="3">
        <v>2237.81</v>
      </c>
      <c r="F478" s="2">
        <v>3899</v>
      </c>
      <c r="G478" s="1">
        <v>0.43</v>
      </c>
      <c r="H478" s="5">
        <v>3.9</v>
      </c>
      <c r="I478" s="4">
        <v>11004</v>
      </c>
      <c r="J478" s="10">
        <f>(Table1[[#This Row],[actual_price]]-Table1[[#This Row],[discounted_price]])/Table1[[#This Row],[actual_price]]</f>
        <v>0.42605539882021032</v>
      </c>
      <c r="K478" s="10" t="str">
        <f>IF(Table1[[#This Row],[Calculated Discount %]] &gt;=50%, "Yes", "No")</f>
        <v>No</v>
      </c>
      <c r="L478" s="17">
        <f>Table1[[#This Row],[actual_price]]*Table1[[#This Row],[rating_count]]</f>
        <v>42904596</v>
      </c>
      <c r="M478" s="17" t="str">
        <f t="shared" si="15"/>
        <v>&gt;₹500</v>
      </c>
      <c r="N478" s="17">
        <f>Table1[[#This Row],[rating]]+(Table1[[#This Row],[rating_count]]/100)</f>
        <v>113.94000000000001</v>
      </c>
      <c r="O478" t="s">
        <v>11889</v>
      </c>
    </row>
    <row r="479" spans="1:15" x14ac:dyDescent="0.4">
      <c r="A479" t="s">
        <v>7325</v>
      </c>
      <c r="B479" t="s">
        <v>7326</v>
      </c>
      <c r="C479" t="s">
        <v>6577</v>
      </c>
      <c r="D479" t="str">
        <f t="shared" si="14"/>
        <v>Computers&amp;Accessories</v>
      </c>
      <c r="E479" s="2">
        <v>1890</v>
      </c>
      <c r="F479" s="2">
        <v>5490</v>
      </c>
      <c r="G479" s="1">
        <v>0.66</v>
      </c>
      <c r="H479" s="5">
        <v>4.0999999999999996</v>
      </c>
      <c r="I479" s="4">
        <v>10976</v>
      </c>
      <c r="J479" s="10">
        <f>(Table1[[#This Row],[actual_price]]-Table1[[#This Row],[discounted_price]])/Table1[[#This Row],[actual_price]]</f>
        <v>0.65573770491803274</v>
      </c>
      <c r="K479" s="10" t="str">
        <f>IF(Table1[[#This Row],[Calculated Discount %]] &gt;=50%, "Yes", "No")</f>
        <v>Yes</v>
      </c>
      <c r="L479" s="17">
        <f>Table1[[#This Row],[actual_price]]*Table1[[#This Row],[rating_count]]</f>
        <v>60258240</v>
      </c>
      <c r="M479" s="17" t="str">
        <f t="shared" si="15"/>
        <v>&gt;₹500</v>
      </c>
      <c r="N479" s="17">
        <f>Table1[[#This Row],[rating]]+(Table1[[#This Row],[rating_count]]/100)</f>
        <v>113.86</v>
      </c>
      <c r="O479" t="s">
        <v>7328</v>
      </c>
    </row>
    <row r="480" spans="1:15" x14ac:dyDescent="0.4">
      <c r="A480" t="s">
        <v>1641</v>
      </c>
      <c r="B480" t="s">
        <v>1642</v>
      </c>
      <c r="C480" t="s">
        <v>18</v>
      </c>
      <c r="D480" t="str">
        <f t="shared" si="14"/>
        <v>Computers&amp;Accessories</v>
      </c>
      <c r="E480">
        <v>299</v>
      </c>
      <c r="F480">
        <v>485</v>
      </c>
      <c r="G480" s="1">
        <v>0.38</v>
      </c>
      <c r="H480" s="5">
        <v>4.3</v>
      </c>
      <c r="I480" s="4">
        <v>10911</v>
      </c>
      <c r="J480" s="10">
        <f>(Table1[[#This Row],[actual_price]]-Table1[[#This Row],[discounted_price]])/Table1[[#This Row],[actual_price]]</f>
        <v>0.38350515463917528</v>
      </c>
      <c r="K480" s="10" t="str">
        <f>IF(Table1[[#This Row],[Calculated Discount %]] &gt;=50%, "Yes", "No")</f>
        <v>No</v>
      </c>
      <c r="L480" s="17">
        <f>Table1[[#This Row],[actual_price]]*Table1[[#This Row],[rating_count]]</f>
        <v>5291835</v>
      </c>
      <c r="M480" s="17" t="str">
        <f t="shared" si="15"/>
        <v>₹200–₹500</v>
      </c>
      <c r="N480" s="17">
        <f>Table1[[#This Row],[rating]]+(Table1[[#This Row],[rating_count]]/100)</f>
        <v>113.41</v>
      </c>
      <c r="O480" t="s">
        <v>1644</v>
      </c>
    </row>
    <row r="481" spans="1:15" x14ac:dyDescent="0.4">
      <c r="A481" t="s">
        <v>213</v>
      </c>
      <c r="B481" t="s">
        <v>214</v>
      </c>
      <c r="C481" t="s">
        <v>129</v>
      </c>
      <c r="D481" t="str">
        <f t="shared" si="14"/>
        <v>Electronics</v>
      </c>
      <c r="E481">
        <v>279</v>
      </c>
      <c r="F481">
        <v>499</v>
      </c>
      <c r="G481" s="1">
        <v>0.44</v>
      </c>
      <c r="H481" s="5">
        <v>3.7</v>
      </c>
      <c r="I481" s="4">
        <v>10962</v>
      </c>
      <c r="J481" s="10">
        <f>(Table1[[#This Row],[actual_price]]-Table1[[#This Row],[discounted_price]])/Table1[[#This Row],[actual_price]]</f>
        <v>0.4408817635270541</v>
      </c>
      <c r="K481" s="10" t="str">
        <f>IF(Table1[[#This Row],[Calculated Discount %]] &gt;=50%, "Yes", "No")</f>
        <v>No</v>
      </c>
      <c r="L481" s="17">
        <f>Table1[[#This Row],[actual_price]]*Table1[[#This Row],[rating_count]]</f>
        <v>5470038</v>
      </c>
      <c r="M481" s="17" t="str">
        <f t="shared" si="15"/>
        <v>₹200–₹500</v>
      </c>
      <c r="N481" s="17">
        <f>Table1[[#This Row],[rating]]+(Table1[[#This Row],[rating_count]]/100)</f>
        <v>113.32000000000001</v>
      </c>
      <c r="O481" t="s">
        <v>216</v>
      </c>
    </row>
    <row r="482" spans="1:15" x14ac:dyDescent="0.4">
      <c r="A482" t="s">
        <v>9631</v>
      </c>
      <c r="B482" t="s">
        <v>9632</v>
      </c>
      <c r="C482" t="s">
        <v>9633</v>
      </c>
      <c r="D482" t="str">
        <f t="shared" si="14"/>
        <v>Home&amp;Kitchen</v>
      </c>
      <c r="E482">
        <v>600</v>
      </c>
      <c r="F482">
        <v>600</v>
      </c>
      <c r="G482" s="1">
        <v>0</v>
      </c>
      <c r="H482" s="5">
        <v>4.0999999999999996</v>
      </c>
      <c r="I482" s="4">
        <v>10907</v>
      </c>
      <c r="J482" s="10">
        <f>(Table1[[#This Row],[actual_price]]-Table1[[#This Row],[discounted_price]])/Table1[[#This Row],[actual_price]]</f>
        <v>0</v>
      </c>
      <c r="K482" s="10" t="str">
        <f>IF(Table1[[#This Row],[Calculated Discount %]] &gt;=50%, "Yes", "No")</f>
        <v>No</v>
      </c>
      <c r="L482" s="17">
        <f>Table1[[#This Row],[actual_price]]*Table1[[#This Row],[rating_count]]</f>
        <v>6544200</v>
      </c>
      <c r="M482" s="17" t="str">
        <f t="shared" si="15"/>
        <v>&gt;₹500</v>
      </c>
      <c r="N482" s="17">
        <f>Table1[[#This Row],[rating]]+(Table1[[#This Row],[rating_count]]/100)</f>
        <v>113.16999999999999</v>
      </c>
      <c r="O482" t="s">
        <v>9635</v>
      </c>
    </row>
    <row r="483" spans="1:15" x14ac:dyDescent="0.4">
      <c r="A483" t="s">
        <v>4448</v>
      </c>
      <c r="B483" t="s">
        <v>4449</v>
      </c>
      <c r="C483" t="s">
        <v>4450</v>
      </c>
      <c r="D483" t="str">
        <f t="shared" si="14"/>
        <v>Computers&amp;Accessories</v>
      </c>
      <c r="E483">
        <v>149</v>
      </c>
      <c r="F483">
        <v>149</v>
      </c>
      <c r="G483" s="1">
        <v>0</v>
      </c>
      <c r="H483" s="5">
        <v>4.3</v>
      </c>
      <c r="I483" s="4">
        <v>10833</v>
      </c>
      <c r="J483" s="10">
        <f>(Table1[[#This Row],[actual_price]]-Table1[[#This Row],[discounted_price]])/Table1[[#This Row],[actual_price]]</f>
        <v>0</v>
      </c>
      <c r="K483" s="10" t="str">
        <f>IF(Table1[[#This Row],[Calculated Discount %]] &gt;=50%, "Yes", "No")</f>
        <v>No</v>
      </c>
      <c r="L483" s="17">
        <f>Table1[[#This Row],[actual_price]]*Table1[[#This Row],[rating_count]]</f>
        <v>1614117</v>
      </c>
      <c r="M483" s="17" t="str">
        <f t="shared" si="15"/>
        <v>&lt;₹200</v>
      </c>
      <c r="N483" s="17">
        <f>Table1[[#This Row],[rating]]+(Table1[[#This Row],[rating_count]]/100)</f>
        <v>112.63</v>
      </c>
      <c r="O483" t="s">
        <v>4452</v>
      </c>
    </row>
    <row r="484" spans="1:15" x14ac:dyDescent="0.4">
      <c r="A484" t="s">
        <v>8061</v>
      </c>
      <c r="B484" t="s">
        <v>8062</v>
      </c>
      <c r="C484" t="s">
        <v>5336</v>
      </c>
      <c r="D484" t="str">
        <f t="shared" si="14"/>
        <v>Computers&amp;Accessories</v>
      </c>
      <c r="E484" s="2">
        <v>1995</v>
      </c>
      <c r="F484" s="2">
        <v>2895</v>
      </c>
      <c r="G484" s="1">
        <v>0.31</v>
      </c>
      <c r="H484" s="5">
        <v>4.5999999999999996</v>
      </c>
      <c r="I484" s="4">
        <v>10760</v>
      </c>
      <c r="J484" s="10">
        <f>(Table1[[#This Row],[actual_price]]-Table1[[#This Row],[discounted_price]])/Table1[[#This Row],[actual_price]]</f>
        <v>0.31088082901554404</v>
      </c>
      <c r="K484" s="10" t="str">
        <f>IF(Table1[[#This Row],[Calculated Discount %]] &gt;=50%, "Yes", "No")</f>
        <v>No</v>
      </c>
      <c r="L484" s="17">
        <f>Table1[[#This Row],[actual_price]]*Table1[[#This Row],[rating_count]]</f>
        <v>31150200</v>
      </c>
      <c r="M484" s="17" t="str">
        <f t="shared" si="15"/>
        <v>&gt;₹500</v>
      </c>
      <c r="N484" s="17">
        <f>Table1[[#This Row],[rating]]+(Table1[[#This Row],[rating_count]]/100)</f>
        <v>112.19999999999999</v>
      </c>
      <c r="O484" t="s">
        <v>8064</v>
      </c>
    </row>
    <row r="485" spans="1:15" x14ac:dyDescent="0.4">
      <c r="A485" t="s">
        <v>8038</v>
      </c>
      <c r="B485" t="s">
        <v>8039</v>
      </c>
      <c r="C485" t="s">
        <v>5166</v>
      </c>
      <c r="D485" t="str">
        <f t="shared" si="14"/>
        <v>Electronics</v>
      </c>
      <c r="E485">
        <v>326</v>
      </c>
      <c r="F485">
        <v>799</v>
      </c>
      <c r="G485" s="1">
        <v>0.59</v>
      </c>
      <c r="H485" s="5">
        <v>4.4000000000000004</v>
      </c>
      <c r="I485" s="4">
        <v>10773</v>
      </c>
      <c r="J485" s="10">
        <f>(Table1[[#This Row],[actual_price]]-Table1[[#This Row],[discounted_price]])/Table1[[#This Row],[actual_price]]</f>
        <v>0.5919899874843555</v>
      </c>
      <c r="K485" s="10" t="str">
        <f>IF(Table1[[#This Row],[Calculated Discount %]] &gt;=50%, "Yes", "No")</f>
        <v>Yes</v>
      </c>
      <c r="L485" s="17">
        <f>Table1[[#This Row],[actual_price]]*Table1[[#This Row],[rating_count]]</f>
        <v>8607627</v>
      </c>
      <c r="M485" s="17" t="str">
        <f t="shared" si="15"/>
        <v>₹200–₹500</v>
      </c>
      <c r="N485" s="17">
        <f>Table1[[#This Row],[rating]]+(Table1[[#This Row],[rating_count]]/100)</f>
        <v>112.13000000000001</v>
      </c>
      <c r="O485" t="s">
        <v>8041</v>
      </c>
    </row>
    <row r="486" spans="1:15" x14ac:dyDescent="0.4">
      <c r="A486" t="s">
        <v>7470</v>
      </c>
      <c r="B486" t="s">
        <v>7471</v>
      </c>
      <c r="C486" t="s">
        <v>7472</v>
      </c>
      <c r="D486" t="str">
        <f t="shared" si="14"/>
        <v>Home&amp;Kitchen</v>
      </c>
      <c r="E486">
        <v>90</v>
      </c>
      <c r="F486">
        <v>100</v>
      </c>
      <c r="G486" s="1">
        <v>0.1</v>
      </c>
      <c r="H486" s="5">
        <v>4.4000000000000004</v>
      </c>
      <c r="I486" s="4">
        <v>10718</v>
      </c>
      <c r="J486" s="10">
        <f>(Table1[[#This Row],[actual_price]]-Table1[[#This Row],[discounted_price]])/Table1[[#This Row],[actual_price]]</f>
        <v>0.1</v>
      </c>
      <c r="K486" s="10" t="str">
        <f>IF(Table1[[#This Row],[Calculated Discount %]] &gt;=50%, "Yes", "No")</f>
        <v>No</v>
      </c>
      <c r="L486" s="17">
        <f>Table1[[#This Row],[actual_price]]*Table1[[#This Row],[rating_count]]</f>
        <v>1071800</v>
      </c>
      <c r="M486" s="17" t="str">
        <f t="shared" si="15"/>
        <v>&lt;₹200</v>
      </c>
      <c r="N486" s="17">
        <f>Table1[[#This Row],[rating]]+(Table1[[#This Row],[rating_count]]/100)</f>
        <v>111.58000000000001</v>
      </c>
      <c r="O486" t="s">
        <v>7474</v>
      </c>
    </row>
    <row r="487" spans="1:15" x14ac:dyDescent="0.4">
      <c r="A487" t="s">
        <v>7744</v>
      </c>
      <c r="B487" t="s">
        <v>7745</v>
      </c>
      <c r="C487" t="s">
        <v>5443</v>
      </c>
      <c r="D487" t="str">
        <f t="shared" si="14"/>
        <v>Computers&amp;Accessories</v>
      </c>
      <c r="E487" s="2">
        <v>1199</v>
      </c>
      <c r="F487" s="2">
        <v>2999</v>
      </c>
      <c r="G487" s="1">
        <v>0.6</v>
      </c>
      <c r="H487" s="5">
        <v>4.0999999999999996</v>
      </c>
      <c r="I487" s="4">
        <v>10725</v>
      </c>
      <c r="J487" s="10">
        <f>(Table1[[#This Row],[actual_price]]-Table1[[#This Row],[discounted_price]])/Table1[[#This Row],[actual_price]]</f>
        <v>0.60020006668889625</v>
      </c>
      <c r="K487" s="10" t="str">
        <f>IF(Table1[[#This Row],[Calculated Discount %]] &gt;=50%, "Yes", "No")</f>
        <v>Yes</v>
      </c>
      <c r="L487" s="17">
        <f>Table1[[#This Row],[actual_price]]*Table1[[#This Row],[rating_count]]</f>
        <v>32164275</v>
      </c>
      <c r="M487" s="17" t="str">
        <f t="shared" si="15"/>
        <v>&gt;₹500</v>
      </c>
      <c r="N487" s="17">
        <f>Table1[[#This Row],[rating]]+(Table1[[#This Row],[rating_count]]/100)</f>
        <v>111.35</v>
      </c>
      <c r="O487" t="s">
        <v>7747</v>
      </c>
    </row>
    <row r="488" spans="1:15" x14ac:dyDescent="0.4">
      <c r="A488" t="s">
        <v>7503</v>
      </c>
      <c r="B488" t="s">
        <v>7504</v>
      </c>
      <c r="C488" t="s">
        <v>5515</v>
      </c>
      <c r="D488" t="str">
        <f t="shared" si="14"/>
        <v>Electronics</v>
      </c>
      <c r="E488">
        <v>899</v>
      </c>
      <c r="F488" s="2">
        <v>1199</v>
      </c>
      <c r="G488" s="1">
        <v>0.25</v>
      </c>
      <c r="H488" s="5">
        <v>3.8</v>
      </c>
      <c r="I488" s="4">
        <v>10751</v>
      </c>
      <c r="J488" s="10">
        <f>(Table1[[#This Row],[actual_price]]-Table1[[#This Row],[discounted_price]])/Table1[[#This Row],[actual_price]]</f>
        <v>0.25020850708924103</v>
      </c>
      <c r="K488" s="10" t="str">
        <f>IF(Table1[[#This Row],[Calculated Discount %]] &gt;=50%, "Yes", "No")</f>
        <v>No</v>
      </c>
      <c r="L488" s="17">
        <f>Table1[[#This Row],[actual_price]]*Table1[[#This Row],[rating_count]]</f>
        <v>12890449</v>
      </c>
      <c r="M488" s="17" t="str">
        <f t="shared" si="15"/>
        <v>&gt;₹500</v>
      </c>
      <c r="N488" s="17">
        <f>Table1[[#This Row],[rating]]+(Table1[[#This Row],[rating_count]]/100)</f>
        <v>111.31</v>
      </c>
      <c r="O488" t="s">
        <v>7506</v>
      </c>
    </row>
    <row r="489" spans="1:15" x14ac:dyDescent="0.4">
      <c r="A489" t="s">
        <v>7101</v>
      </c>
      <c r="B489" t="s">
        <v>7102</v>
      </c>
      <c r="C489" t="s">
        <v>4845</v>
      </c>
      <c r="D489" t="str">
        <f t="shared" si="14"/>
        <v>Computers&amp;Accessories</v>
      </c>
      <c r="E489" s="2">
        <v>1490</v>
      </c>
      <c r="F489" s="2">
        <v>2295</v>
      </c>
      <c r="G489" s="1">
        <v>0.35</v>
      </c>
      <c r="H489" s="5">
        <v>4.5999999999999996</v>
      </c>
      <c r="I489" s="4">
        <v>10652</v>
      </c>
      <c r="J489" s="10">
        <f>(Table1[[#This Row],[actual_price]]-Table1[[#This Row],[discounted_price]])/Table1[[#This Row],[actual_price]]</f>
        <v>0.35076252723311546</v>
      </c>
      <c r="K489" s="10" t="str">
        <f>IF(Table1[[#This Row],[Calculated Discount %]] &gt;=50%, "Yes", "No")</f>
        <v>No</v>
      </c>
      <c r="L489" s="17">
        <f>Table1[[#This Row],[actual_price]]*Table1[[#This Row],[rating_count]]</f>
        <v>24446340</v>
      </c>
      <c r="M489" s="17" t="str">
        <f t="shared" si="15"/>
        <v>&gt;₹500</v>
      </c>
      <c r="N489" s="17">
        <f>Table1[[#This Row],[rating]]+(Table1[[#This Row],[rating_count]]/100)</f>
        <v>111.11999999999999</v>
      </c>
      <c r="O489" t="s">
        <v>7104</v>
      </c>
    </row>
    <row r="490" spans="1:15" x14ac:dyDescent="0.4">
      <c r="A490" t="s">
        <v>3033</v>
      </c>
      <c r="B490" t="s">
        <v>3034</v>
      </c>
      <c r="C490" t="s">
        <v>2948</v>
      </c>
      <c r="D490" t="str">
        <f t="shared" si="14"/>
        <v>Electronics</v>
      </c>
      <c r="E490" s="2">
        <v>1898</v>
      </c>
      <c r="F490" s="2">
        <v>4999</v>
      </c>
      <c r="G490" s="1">
        <v>0.62</v>
      </c>
      <c r="H490" s="5">
        <v>4.0999999999999996</v>
      </c>
      <c r="I490" s="4">
        <v>10689</v>
      </c>
      <c r="J490" s="10">
        <f>(Table1[[#This Row],[actual_price]]-Table1[[#This Row],[discounted_price]])/Table1[[#This Row],[actual_price]]</f>
        <v>0.62032406481296254</v>
      </c>
      <c r="K490" s="10" t="str">
        <f>IF(Table1[[#This Row],[Calculated Discount %]] &gt;=50%, "Yes", "No")</f>
        <v>Yes</v>
      </c>
      <c r="L490" s="17">
        <f>Table1[[#This Row],[actual_price]]*Table1[[#This Row],[rating_count]]</f>
        <v>53434311</v>
      </c>
      <c r="M490" s="17" t="str">
        <f t="shared" si="15"/>
        <v>&gt;₹500</v>
      </c>
      <c r="N490" s="17">
        <f>Table1[[#This Row],[rating]]+(Table1[[#This Row],[rating_count]]/100)</f>
        <v>110.99</v>
      </c>
      <c r="O490" t="s">
        <v>3036</v>
      </c>
    </row>
    <row r="491" spans="1:15" x14ac:dyDescent="0.4">
      <c r="A491" t="s">
        <v>3033</v>
      </c>
      <c r="B491" t="s">
        <v>3034</v>
      </c>
      <c r="C491" t="s">
        <v>2948</v>
      </c>
      <c r="D491" t="str">
        <f t="shared" si="14"/>
        <v>Electronics</v>
      </c>
      <c r="E491" s="2">
        <v>1999</v>
      </c>
      <c r="F491" s="2">
        <v>4999</v>
      </c>
      <c r="G491" s="1">
        <v>0.6</v>
      </c>
      <c r="H491" s="5">
        <v>4.0999999999999996</v>
      </c>
      <c r="I491" s="4">
        <v>10689</v>
      </c>
      <c r="J491" s="10">
        <f>(Table1[[#This Row],[actual_price]]-Table1[[#This Row],[discounted_price]])/Table1[[#This Row],[actual_price]]</f>
        <v>0.60012002400480091</v>
      </c>
      <c r="K491" s="10" t="str">
        <f>IF(Table1[[#This Row],[Calculated Discount %]] &gt;=50%, "Yes", "No")</f>
        <v>Yes</v>
      </c>
      <c r="L491" s="17">
        <f>Table1[[#This Row],[actual_price]]*Table1[[#This Row],[rating_count]]</f>
        <v>53434311</v>
      </c>
      <c r="M491" s="17" t="str">
        <f t="shared" si="15"/>
        <v>&gt;₹500</v>
      </c>
      <c r="N491" s="17">
        <f>Table1[[#This Row],[rating]]+(Table1[[#This Row],[rating_count]]/100)</f>
        <v>110.99</v>
      </c>
      <c r="O491" t="s">
        <v>3036</v>
      </c>
    </row>
    <row r="492" spans="1:15" x14ac:dyDescent="0.4">
      <c r="A492" t="s">
        <v>788</v>
      </c>
      <c r="B492" t="s">
        <v>789</v>
      </c>
      <c r="C492" t="s">
        <v>18</v>
      </c>
      <c r="D492" t="str">
        <f t="shared" si="14"/>
        <v>Computers&amp;Accessories</v>
      </c>
      <c r="E492">
        <v>325</v>
      </c>
      <c r="F492" s="2">
        <v>1299</v>
      </c>
      <c r="G492" s="1">
        <v>0.75</v>
      </c>
      <c r="H492" s="5">
        <v>4.2</v>
      </c>
      <c r="I492" s="4">
        <v>10576</v>
      </c>
      <c r="J492" s="10">
        <f>(Table1[[#This Row],[actual_price]]-Table1[[#This Row],[discounted_price]])/Table1[[#This Row],[actual_price]]</f>
        <v>0.7498075442648191</v>
      </c>
      <c r="K492" s="10" t="str">
        <f>IF(Table1[[#This Row],[Calculated Discount %]] &gt;=50%, "Yes", "No")</f>
        <v>Yes</v>
      </c>
      <c r="L492" s="17">
        <f>Table1[[#This Row],[actual_price]]*Table1[[#This Row],[rating_count]]</f>
        <v>13738224</v>
      </c>
      <c r="M492" s="17" t="str">
        <f t="shared" si="15"/>
        <v>₹200–₹500</v>
      </c>
      <c r="N492" s="17">
        <f>Table1[[#This Row],[rating]]+(Table1[[#This Row],[rating_count]]/100)</f>
        <v>109.96000000000001</v>
      </c>
      <c r="O492" t="s">
        <v>791</v>
      </c>
    </row>
    <row r="493" spans="1:15" x14ac:dyDescent="0.4">
      <c r="A493" t="s">
        <v>2299</v>
      </c>
      <c r="B493" t="s">
        <v>2300</v>
      </c>
      <c r="C493" t="s">
        <v>18</v>
      </c>
      <c r="D493" t="str">
        <f t="shared" si="14"/>
        <v>Computers&amp;Accessories</v>
      </c>
      <c r="E493">
        <v>325</v>
      </c>
      <c r="F493" s="2">
        <v>1099</v>
      </c>
      <c r="G493" s="1">
        <v>0.7</v>
      </c>
      <c r="H493" s="5">
        <v>4.2</v>
      </c>
      <c r="I493" s="4">
        <v>10576</v>
      </c>
      <c r="J493" s="10">
        <f>(Table1[[#This Row],[actual_price]]-Table1[[#This Row],[discounted_price]])/Table1[[#This Row],[actual_price]]</f>
        <v>0.70427661510464057</v>
      </c>
      <c r="K493" s="10" t="str">
        <f>IF(Table1[[#This Row],[Calculated Discount %]] &gt;=50%, "Yes", "No")</f>
        <v>Yes</v>
      </c>
      <c r="L493" s="17">
        <f>Table1[[#This Row],[actual_price]]*Table1[[#This Row],[rating_count]]</f>
        <v>11623024</v>
      </c>
      <c r="M493" s="17" t="str">
        <f t="shared" si="15"/>
        <v>₹200–₹500</v>
      </c>
      <c r="N493" s="17">
        <f>Table1[[#This Row],[rating]]+(Table1[[#This Row],[rating_count]]/100)</f>
        <v>109.96000000000001</v>
      </c>
      <c r="O493" t="s">
        <v>791</v>
      </c>
    </row>
    <row r="494" spans="1:15" x14ac:dyDescent="0.4">
      <c r="A494" t="s">
        <v>7491</v>
      </c>
      <c r="B494" t="s">
        <v>7492</v>
      </c>
      <c r="C494" t="s">
        <v>5336</v>
      </c>
      <c r="D494" t="str">
        <f t="shared" si="14"/>
        <v>Computers&amp;Accessories</v>
      </c>
      <c r="E494" s="2">
        <v>1495</v>
      </c>
      <c r="F494" s="2">
        <v>1995</v>
      </c>
      <c r="G494" s="1">
        <v>0.25</v>
      </c>
      <c r="H494" s="5">
        <v>4.5</v>
      </c>
      <c r="I494" s="4">
        <v>10541</v>
      </c>
      <c r="J494" s="10">
        <f>(Table1[[#This Row],[actual_price]]-Table1[[#This Row],[discounted_price]])/Table1[[#This Row],[actual_price]]</f>
        <v>0.25062656641604009</v>
      </c>
      <c r="K494" s="10" t="str">
        <f>IF(Table1[[#This Row],[Calculated Discount %]] &gt;=50%, "Yes", "No")</f>
        <v>No</v>
      </c>
      <c r="L494" s="17">
        <f>Table1[[#This Row],[actual_price]]*Table1[[#This Row],[rating_count]]</f>
        <v>21029295</v>
      </c>
      <c r="M494" s="17" t="str">
        <f t="shared" si="15"/>
        <v>&gt;₹500</v>
      </c>
      <c r="N494" s="17">
        <f>Table1[[#This Row],[rating]]+(Table1[[#This Row],[rating_count]]/100)</f>
        <v>109.91</v>
      </c>
      <c r="O494" t="s">
        <v>7494</v>
      </c>
    </row>
    <row r="495" spans="1:15" x14ac:dyDescent="0.4">
      <c r="A495" t="s">
        <v>1402</v>
      </c>
      <c r="B495" t="s">
        <v>1403</v>
      </c>
      <c r="C495" t="s">
        <v>1404</v>
      </c>
      <c r="D495" t="str">
        <f t="shared" si="14"/>
        <v>Electronics</v>
      </c>
      <c r="E495" s="2">
        <v>9490</v>
      </c>
      <c r="F495" s="2">
        <v>15990</v>
      </c>
      <c r="G495" s="1">
        <v>0.41</v>
      </c>
      <c r="H495" s="5">
        <v>3.9</v>
      </c>
      <c r="I495" s="4">
        <v>10480</v>
      </c>
      <c r="J495" s="10">
        <f>(Table1[[#This Row],[actual_price]]-Table1[[#This Row],[discounted_price]])/Table1[[#This Row],[actual_price]]</f>
        <v>0.4065040650406504</v>
      </c>
      <c r="K495" s="10" t="str">
        <f>IF(Table1[[#This Row],[Calculated Discount %]] &gt;=50%, "Yes", "No")</f>
        <v>No</v>
      </c>
      <c r="L495" s="17">
        <f>Table1[[#This Row],[actual_price]]*Table1[[#This Row],[rating_count]]</f>
        <v>167575200</v>
      </c>
      <c r="M495" s="17" t="str">
        <f t="shared" si="15"/>
        <v>&gt;₹500</v>
      </c>
      <c r="N495" s="17">
        <f>Table1[[#This Row],[rating]]+(Table1[[#This Row],[rating_count]]/100)</f>
        <v>108.7</v>
      </c>
      <c r="O495" t="s">
        <v>1406</v>
      </c>
    </row>
    <row r="496" spans="1:15" x14ac:dyDescent="0.4">
      <c r="A496" t="s">
        <v>7419</v>
      </c>
      <c r="B496" t="s">
        <v>7420</v>
      </c>
      <c r="C496" t="s">
        <v>5102</v>
      </c>
      <c r="D496" t="str">
        <f t="shared" si="14"/>
        <v>Computers&amp;Accessories</v>
      </c>
      <c r="E496" s="2">
        <v>1149</v>
      </c>
      <c r="F496" s="2">
        <v>1499</v>
      </c>
      <c r="G496" s="1">
        <v>0.23</v>
      </c>
      <c r="H496" s="5">
        <v>4.0999999999999996</v>
      </c>
      <c r="I496" s="4">
        <v>10443</v>
      </c>
      <c r="J496" s="10">
        <f>(Table1[[#This Row],[actual_price]]-Table1[[#This Row],[discounted_price]])/Table1[[#This Row],[actual_price]]</f>
        <v>0.2334889926617745</v>
      </c>
      <c r="K496" s="10" t="str">
        <f>IF(Table1[[#This Row],[Calculated Discount %]] &gt;=50%, "Yes", "No")</f>
        <v>No</v>
      </c>
      <c r="L496" s="17">
        <f>Table1[[#This Row],[actual_price]]*Table1[[#This Row],[rating_count]]</f>
        <v>15654057</v>
      </c>
      <c r="M496" s="17" t="str">
        <f t="shared" si="15"/>
        <v>&gt;₹500</v>
      </c>
      <c r="N496" s="17">
        <f>Table1[[#This Row],[rating]]+(Table1[[#This Row],[rating_count]]/100)</f>
        <v>108.53</v>
      </c>
      <c r="O496" t="s">
        <v>7422</v>
      </c>
    </row>
    <row r="497" spans="1:15" x14ac:dyDescent="0.4">
      <c r="A497" t="s">
        <v>12742</v>
      </c>
      <c r="B497" t="s">
        <v>12743</v>
      </c>
      <c r="C497" t="s">
        <v>9944</v>
      </c>
      <c r="D497" t="str">
        <f t="shared" si="14"/>
        <v>Home&amp;Kitchen</v>
      </c>
      <c r="E497" s="2">
        <v>6199</v>
      </c>
      <c r="F497" s="2">
        <v>10999</v>
      </c>
      <c r="G497" s="1">
        <v>0.44</v>
      </c>
      <c r="H497" s="5">
        <v>4.2</v>
      </c>
      <c r="I497" s="4">
        <v>10429</v>
      </c>
      <c r="J497" s="10">
        <f>(Table1[[#This Row],[actual_price]]-Table1[[#This Row],[discounted_price]])/Table1[[#This Row],[actual_price]]</f>
        <v>0.43640330939176286</v>
      </c>
      <c r="K497" s="10" t="str">
        <f>IF(Table1[[#This Row],[Calculated Discount %]] &gt;=50%, "Yes", "No")</f>
        <v>No</v>
      </c>
      <c r="L497" s="17">
        <f>Table1[[#This Row],[actual_price]]*Table1[[#This Row],[rating_count]]</f>
        <v>114708571</v>
      </c>
      <c r="M497" s="17" t="str">
        <f t="shared" si="15"/>
        <v>&gt;₹500</v>
      </c>
      <c r="N497" s="17">
        <f>Table1[[#This Row],[rating]]+(Table1[[#This Row],[rating_count]]/100)</f>
        <v>108.49000000000001</v>
      </c>
      <c r="O497" t="s">
        <v>12745</v>
      </c>
    </row>
    <row r="498" spans="1:15" x14ac:dyDescent="0.4">
      <c r="A498" t="s">
        <v>9355</v>
      </c>
      <c r="B498" t="s">
        <v>9356</v>
      </c>
      <c r="C498" t="s">
        <v>8721</v>
      </c>
      <c r="D498" t="str">
        <f t="shared" si="14"/>
        <v>Home&amp;Kitchen</v>
      </c>
      <c r="E498" s="2">
        <v>3599</v>
      </c>
      <c r="F498" s="2">
        <v>7299</v>
      </c>
      <c r="G498" s="1">
        <v>0.51</v>
      </c>
      <c r="H498" s="5">
        <v>4</v>
      </c>
      <c r="I498" s="4">
        <v>10324</v>
      </c>
      <c r="J498" s="10">
        <f>(Table1[[#This Row],[actual_price]]-Table1[[#This Row],[discounted_price]])/Table1[[#This Row],[actual_price]]</f>
        <v>0.50691875599397174</v>
      </c>
      <c r="K498" s="10" t="str">
        <f>IF(Table1[[#This Row],[Calculated Discount %]] &gt;=50%, "Yes", "No")</f>
        <v>Yes</v>
      </c>
      <c r="L498" s="17">
        <f>Table1[[#This Row],[actual_price]]*Table1[[#This Row],[rating_count]]</f>
        <v>75354876</v>
      </c>
      <c r="M498" s="17" t="str">
        <f t="shared" si="15"/>
        <v>&gt;₹500</v>
      </c>
      <c r="N498" s="17">
        <f>Table1[[#This Row],[rating]]+(Table1[[#This Row],[rating_count]]/100)</f>
        <v>107.24</v>
      </c>
      <c r="O498" t="s">
        <v>9358</v>
      </c>
    </row>
    <row r="499" spans="1:15" x14ac:dyDescent="0.4">
      <c r="A499" t="s">
        <v>11144</v>
      </c>
      <c r="B499" t="s">
        <v>11145</v>
      </c>
      <c r="C499" t="s">
        <v>8773</v>
      </c>
      <c r="D499" t="str">
        <f t="shared" si="14"/>
        <v>Home&amp;Kitchen</v>
      </c>
      <c r="E499" s="2">
        <v>6800</v>
      </c>
      <c r="F499" s="2">
        <v>11500</v>
      </c>
      <c r="G499" s="1">
        <v>0.41</v>
      </c>
      <c r="H499" s="5">
        <v>4.0999999999999996</v>
      </c>
      <c r="I499" s="4">
        <v>10308</v>
      </c>
      <c r="J499" s="10">
        <f>(Table1[[#This Row],[actual_price]]-Table1[[#This Row],[discounted_price]])/Table1[[#This Row],[actual_price]]</f>
        <v>0.40869565217391307</v>
      </c>
      <c r="K499" s="10" t="str">
        <f>IF(Table1[[#This Row],[Calculated Discount %]] &gt;=50%, "Yes", "No")</f>
        <v>No</v>
      </c>
      <c r="L499" s="17">
        <f>Table1[[#This Row],[actual_price]]*Table1[[#This Row],[rating_count]]</f>
        <v>118542000</v>
      </c>
      <c r="M499" s="17" t="str">
        <f t="shared" si="15"/>
        <v>&gt;₹500</v>
      </c>
      <c r="N499" s="17">
        <f>Table1[[#This Row],[rating]]+(Table1[[#This Row],[rating_count]]/100)</f>
        <v>107.17999999999999</v>
      </c>
      <c r="O499" t="s">
        <v>11147</v>
      </c>
    </row>
    <row r="500" spans="1:15" x14ac:dyDescent="0.4">
      <c r="A500" t="s">
        <v>4582</v>
      </c>
      <c r="B500" t="s">
        <v>4583</v>
      </c>
      <c r="C500" t="s">
        <v>2948</v>
      </c>
      <c r="D500" t="str">
        <f t="shared" si="14"/>
        <v>Electronics</v>
      </c>
      <c r="E500" s="2">
        <v>3999</v>
      </c>
      <c r="F500" s="2">
        <v>6999</v>
      </c>
      <c r="G500" s="1">
        <v>0.43</v>
      </c>
      <c r="H500" s="5">
        <v>4.0999999999999996</v>
      </c>
      <c r="I500" s="4">
        <v>10229</v>
      </c>
      <c r="J500" s="10">
        <f>(Table1[[#This Row],[actual_price]]-Table1[[#This Row],[discounted_price]])/Table1[[#This Row],[actual_price]]</f>
        <v>0.42863266180882981</v>
      </c>
      <c r="K500" s="10" t="str">
        <f>IF(Table1[[#This Row],[Calculated Discount %]] &gt;=50%, "Yes", "No")</f>
        <v>No</v>
      </c>
      <c r="L500" s="17">
        <f>Table1[[#This Row],[actual_price]]*Table1[[#This Row],[rating_count]]</f>
        <v>71592771</v>
      </c>
      <c r="M500" s="17" t="str">
        <f t="shared" si="15"/>
        <v>&gt;₹500</v>
      </c>
      <c r="N500" s="17">
        <f>Table1[[#This Row],[rating]]+(Table1[[#This Row],[rating_count]]/100)</f>
        <v>106.39</v>
      </c>
      <c r="O500" t="s">
        <v>4585</v>
      </c>
    </row>
    <row r="501" spans="1:15" x14ac:dyDescent="0.4">
      <c r="A501" t="s">
        <v>10346</v>
      </c>
      <c r="B501" t="s">
        <v>10347</v>
      </c>
      <c r="C501" t="s">
        <v>8886</v>
      </c>
      <c r="D501" t="str">
        <f t="shared" si="14"/>
        <v>Home&amp;Kitchen</v>
      </c>
      <c r="E501">
        <v>199</v>
      </c>
      <c r="F501">
        <v>499</v>
      </c>
      <c r="G501" s="1">
        <v>0.6</v>
      </c>
      <c r="H501" s="5">
        <v>4</v>
      </c>
      <c r="I501" s="4">
        <v>10234</v>
      </c>
      <c r="J501" s="10">
        <f>(Table1[[#This Row],[actual_price]]-Table1[[#This Row],[discounted_price]])/Table1[[#This Row],[actual_price]]</f>
        <v>0.60120240480961928</v>
      </c>
      <c r="K501" s="10" t="str">
        <f>IF(Table1[[#This Row],[Calculated Discount %]] &gt;=50%, "Yes", "No")</f>
        <v>Yes</v>
      </c>
      <c r="L501" s="17">
        <f>Table1[[#This Row],[actual_price]]*Table1[[#This Row],[rating_count]]</f>
        <v>5106766</v>
      </c>
      <c r="M501" s="17" t="str">
        <f t="shared" si="15"/>
        <v>&lt;₹200</v>
      </c>
      <c r="N501" s="17">
        <f>Table1[[#This Row],[rating]]+(Table1[[#This Row],[rating_count]]/100)</f>
        <v>106.34</v>
      </c>
      <c r="O501" t="s">
        <v>10349</v>
      </c>
    </row>
    <row r="502" spans="1:15" x14ac:dyDescent="0.4">
      <c r="A502" t="s">
        <v>7549</v>
      </c>
      <c r="B502" t="s">
        <v>7550</v>
      </c>
      <c r="C502" t="s">
        <v>5347</v>
      </c>
      <c r="D502" t="str">
        <f t="shared" si="14"/>
        <v>Home&amp;Kitchen</v>
      </c>
      <c r="E502">
        <v>200</v>
      </c>
      <c r="F502">
        <v>230</v>
      </c>
      <c r="G502" s="1">
        <v>0.13</v>
      </c>
      <c r="H502" s="5">
        <v>4.4000000000000004</v>
      </c>
      <c r="I502" s="4">
        <v>10170</v>
      </c>
      <c r="J502" s="10">
        <f>(Table1[[#This Row],[actual_price]]-Table1[[#This Row],[discounted_price]])/Table1[[#This Row],[actual_price]]</f>
        <v>0.13043478260869565</v>
      </c>
      <c r="K502" s="10" t="str">
        <f>IF(Table1[[#This Row],[Calculated Discount %]] &gt;=50%, "Yes", "No")</f>
        <v>No</v>
      </c>
      <c r="L502" s="17">
        <f>Table1[[#This Row],[actual_price]]*Table1[[#This Row],[rating_count]]</f>
        <v>2339100</v>
      </c>
      <c r="M502" s="17" t="str">
        <f t="shared" si="15"/>
        <v>₹200–₹500</v>
      </c>
      <c r="N502" s="17">
        <f>Table1[[#This Row],[rating]]+(Table1[[#This Row],[rating_count]]/100)</f>
        <v>106.10000000000001</v>
      </c>
      <c r="O502" t="s">
        <v>7552</v>
      </c>
    </row>
    <row r="503" spans="1:15" x14ac:dyDescent="0.4">
      <c r="A503" t="s">
        <v>6906</v>
      </c>
      <c r="B503" t="s">
        <v>6907</v>
      </c>
      <c r="C503" t="s">
        <v>6908</v>
      </c>
      <c r="D503" t="str">
        <f t="shared" si="14"/>
        <v>Computers&amp;Accessories</v>
      </c>
      <c r="E503">
        <v>179</v>
      </c>
      <c r="F503">
        <v>499</v>
      </c>
      <c r="G503" s="1">
        <v>0.64</v>
      </c>
      <c r="H503" s="5">
        <v>4.0999999999999996</v>
      </c>
      <c r="I503" s="4">
        <v>10174</v>
      </c>
      <c r="J503" s="10">
        <f>(Table1[[#This Row],[actual_price]]-Table1[[#This Row],[discounted_price]])/Table1[[#This Row],[actual_price]]</f>
        <v>0.6412825651302605</v>
      </c>
      <c r="K503" s="10" t="str">
        <f>IF(Table1[[#This Row],[Calculated Discount %]] &gt;=50%, "Yes", "No")</f>
        <v>Yes</v>
      </c>
      <c r="L503" s="17">
        <f>Table1[[#This Row],[actual_price]]*Table1[[#This Row],[rating_count]]</f>
        <v>5076826</v>
      </c>
      <c r="M503" s="17" t="str">
        <f t="shared" si="15"/>
        <v>&lt;₹200</v>
      </c>
      <c r="N503" s="17">
        <f>Table1[[#This Row],[rating]]+(Table1[[#This Row],[rating_count]]/100)</f>
        <v>105.83999999999999</v>
      </c>
      <c r="O503" t="s">
        <v>6910</v>
      </c>
    </row>
    <row r="504" spans="1:15" x14ac:dyDescent="0.4">
      <c r="A504" t="s">
        <v>828</v>
      </c>
      <c r="B504" t="s">
        <v>829</v>
      </c>
      <c r="C504" t="s">
        <v>98</v>
      </c>
      <c r="D504" t="str">
        <f t="shared" si="14"/>
        <v>Computers&amp;Accessories</v>
      </c>
      <c r="E504">
        <v>269</v>
      </c>
      <c r="F504">
        <v>800</v>
      </c>
      <c r="G504" s="1">
        <v>0.66</v>
      </c>
      <c r="H504" s="5">
        <v>3.6</v>
      </c>
      <c r="I504" s="4">
        <v>10134</v>
      </c>
      <c r="J504" s="10">
        <f>(Table1[[#This Row],[actual_price]]-Table1[[#This Row],[discounted_price]])/Table1[[#This Row],[actual_price]]</f>
        <v>0.66374999999999995</v>
      </c>
      <c r="K504" s="10" t="str">
        <f>IF(Table1[[#This Row],[Calculated Discount %]] &gt;=50%, "Yes", "No")</f>
        <v>Yes</v>
      </c>
      <c r="L504" s="17">
        <f>Table1[[#This Row],[actual_price]]*Table1[[#This Row],[rating_count]]</f>
        <v>8107200</v>
      </c>
      <c r="M504" s="17" t="str">
        <f t="shared" si="15"/>
        <v>₹200–₹500</v>
      </c>
      <c r="N504" s="17">
        <f>Table1[[#This Row],[rating]]+(Table1[[#This Row],[rating_count]]/100)</f>
        <v>104.94</v>
      </c>
      <c r="O504" t="s">
        <v>831</v>
      </c>
    </row>
    <row r="505" spans="1:15" x14ac:dyDescent="0.4">
      <c r="A505" t="s">
        <v>7172</v>
      </c>
      <c r="B505" t="s">
        <v>7173</v>
      </c>
      <c r="C505" t="s">
        <v>5358</v>
      </c>
      <c r="D505" t="str">
        <f t="shared" si="14"/>
        <v>Computers&amp;Accessories</v>
      </c>
      <c r="E505">
        <v>199</v>
      </c>
      <c r="F505">
        <v>499</v>
      </c>
      <c r="G505" s="1">
        <v>0.6</v>
      </c>
      <c r="H505" s="5">
        <v>4.3</v>
      </c>
      <c r="I505" s="4">
        <v>9998</v>
      </c>
      <c r="J505" s="10">
        <f>(Table1[[#This Row],[actual_price]]-Table1[[#This Row],[discounted_price]])/Table1[[#This Row],[actual_price]]</f>
        <v>0.60120240480961928</v>
      </c>
      <c r="K505" s="10" t="str">
        <f>IF(Table1[[#This Row],[Calculated Discount %]] &gt;=50%, "Yes", "No")</f>
        <v>Yes</v>
      </c>
      <c r="L505" s="17">
        <f>Table1[[#This Row],[actual_price]]*Table1[[#This Row],[rating_count]]</f>
        <v>4989002</v>
      </c>
      <c r="M505" s="17" t="str">
        <f t="shared" si="15"/>
        <v>&lt;₹200</v>
      </c>
      <c r="N505" s="17">
        <f>Table1[[#This Row],[rating]]+(Table1[[#This Row],[rating_count]]/100)</f>
        <v>104.28</v>
      </c>
      <c r="O505" t="s">
        <v>7175</v>
      </c>
    </row>
    <row r="506" spans="1:15" x14ac:dyDescent="0.4">
      <c r="A506" t="s">
        <v>6198</v>
      </c>
      <c r="B506" t="s">
        <v>6199</v>
      </c>
      <c r="C506" t="s">
        <v>6200</v>
      </c>
      <c r="D506" t="str">
        <f t="shared" si="14"/>
        <v>Computers&amp;Accessories</v>
      </c>
      <c r="E506">
        <v>449</v>
      </c>
      <c r="F506">
        <v>999</v>
      </c>
      <c r="G506" s="1">
        <v>0.55000000000000004</v>
      </c>
      <c r="H506" s="5">
        <v>4.4000000000000004</v>
      </c>
      <c r="I506" s="4">
        <v>9940</v>
      </c>
      <c r="J506" s="10">
        <f>(Table1[[#This Row],[actual_price]]-Table1[[#This Row],[discounted_price]])/Table1[[#This Row],[actual_price]]</f>
        <v>0.55055055055055058</v>
      </c>
      <c r="K506" s="10" t="str">
        <f>IF(Table1[[#This Row],[Calculated Discount %]] &gt;=50%, "Yes", "No")</f>
        <v>Yes</v>
      </c>
      <c r="L506" s="17">
        <f>Table1[[#This Row],[actual_price]]*Table1[[#This Row],[rating_count]]</f>
        <v>9930060</v>
      </c>
      <c r="M506" s="17" t="str">
        <f t="shared" si="15"/>
        <v>₹200–₹500</v>
      </c>
      <c r="N506" s="17">
        <f>Table1[[#This Row],[rating]]+(Table1[[#This Row],[rating_count]]/100)</f>
        <v>103.80000000000001</v>
      </c>
      <c r="O506" t="s">
        <v>6202</v>
      </c>
    </row>
    <row r="507" spans="1:15" x14ac:dyDescent="0.4">
      <c r="A507" t="s">
        <v>10449</v>
      </c>
      <c r="B507" t="s">
        <v>10450</v>
      </c>
      <c r="C507" t="s">
        <v>8699</v>
      </c>
      <c r="D507" t="str">
        <f t="shared" si="14"/>
        <v>Home&amp;Kitchen</v>
      </c>
      <c r="E507" s="2">
        <v>1099</v>
      </c>
      <c r="F507" s="2">
        <v>1920</v>
      </c>
      <c r="G507" s="1">
        <v>0.43</v>
      </c>
      <c r="H507" s="5">
        <v>4.2</v>
      </c>
      <c r="I507" s="4">
        <v>9772</v>
      </c>
      <c r="J507" s="10">
        <f>(Table1[[#This Row],[actual_price]]-Table1[[#This Row],[discounted_price]])/Table1[[#This Row],[actual_price]]</f>
        <v>0.42760416666666667</v>
      </c>
      <c r="K507" s="10" t="str">
        <f>IF(Table1[[#This Row],[Calculated Discount %]] &gt;=50%, "Yes", "No")</f>
        <v>No</v>
      </c>
      <c r="L507" s="17">
        <f>Table1[[#This Row],[actual_price]]*Table1[[#This Row],[rating_count]]</f>
        <v>18762240</v>
      </c>
      <c r="M507" s="17" t="str">
        <f t="shared" si="15"/>
        <v>&gt;₹500</v>
      </c>
      <c r="N507" s="17">
        <f>Table1[[#This Row],[rating]]+(Table1[[#This Row],[rating_count]]/100)</f>
        <v>101.92</v>
      </c>
      <c r="O507" t="s">
        <v>10452</v>
      </c>
    </row>
    <row r="508" spans="1:15" x14ac:dyDescent="0.4">
      <c r="A508" t="s">
        <v>12231</v>
      </c>
      <c r="B508" t="s">
        <v>12232</v>
      </c>
      <c r="C508" t="s">
        <v>10420</v>
      </c>
      <c r="D508" t="str">
        <f t="shared" si="14"/>
        <v>Home&amp;Kitchen</v>
      </c>
      <c r="E508" s="2">
        <v>8599</v>
      </c>
      <c r="F508" s="2">
        <v>8995</v>
      </c>
      <c r="G508" s="1">
        <v>0.04</v>
      </c>
      <c r="H508" s="5">
        <v>4.4000000000000004</v>
      </c>
      <c r="I508" s="4">
        <v>9734</v>
      </c>
      <c r="J508" s="10">
        <f>(Table1[[#This Row],[actual_price]]-Table1[[#This Row],[discounted_price]])/Table1[[#This Row],[actual_price]]</f>
        <v>4.4024458032240137E-2</v>
      </c>
      <c r="K508" s="10" t="str">
        <f>IF(Table1[[#This Row],[Calculated Discount %]] &gt;=50%, "Yes", "No")</f>
        <v>No</v>
      </c>
      <c r="L508" s="17">
        <f>Table1[[#This Row],[actual_price]]*Table1[[#This Row],[rating_count]]</f>
        <v>87557330</v>
      </c>
      <c r="M508" s="17" t="str">
        <f t="shared" si="15"/>
        <v>&gt;₹500</v>
      </c>
      <c r="N508" s="17">
        <f>Table1[[#This Row],[rating]]+(Table1[[#This Row],[rating_count]]/100)</f>
        <v>101.74000000000001</v>
      </c>
      <c r="O508" t="s">
        <v>12234</v>
      </c>
    </row>
    <row r="509" spans="1:15" x14ac:dyDescent="0.4">
      <c r="A509" t="s">
        <v>8988</v>
      </c>
      <c r="B509" t="s">
        <v>8989</v>
      </c>
      <c r="C509" t="s">
        <v>8647</v>
      </c>
      <c r="D509" t="str">
        <f t="shared" si="14"/>
        <v>Home&amp;Kitchen</v>
      </c>
      <c r="E509" s="2">
        <v>1799</v>
      </c>
      <c r="F509" s="2">
        <v>3595</v>
      </c>
      <c r="G509" s="1">
        <v>0.5</v>
      </c>
      <c r="H509" s="5">
        <v>3.8</v>
      </c>
      <c r="I509" s="4">
        <v>9791</v>
      </c>
      <c r="J509" s="10">
        <f>(Table1[[#This Row],[actual_price]]-Table1[[#This Row],[discounted_price]])/Table1[[#This Row],[actual_price]]</f>
        <v>0.49958275382475659</v>
      </c>
      <c r="K509" s="10" t="str">
        <f>IF(Table1[[#This Row],[Calculated Discount %]] &gt;=50%, "Yes", "No")</f>
        <v>No</v>
      </c>
      <c r="L509" s="17">
        <f>Table1[[#This Row],[actual_price]]*Table1[[#This Row],[rating_count]]</f>
        <v>35198645</v>
      </c>
      <c r="M509" s="17" t="str">
        <f t="shared" si="15"/>
        <v>&gt;₹500</v>
      </c>
      <c r="N509" s="17">
        <f>Table1[[#This Row],[rating]]+(Table1[[#This Row],[rating_count]]/100)</f>
        <v>101.71</v>
      </c>
      <c r="O509" t="s">
        <v>8991</v>
      </c>
    </row>
    <row r="510" spans="1:15" x14ac:dyDescent="0.4">
      <c r="A510" t="s">
        <v>7722</v>
      </c>
      <c r="B510" t="s">
        <v>7723</v>
      </c>
      <c r="C510" t="s">
        <v>6200</v>
      </c>
      <c r="D510" t="str">
        <f t="shared" si="14"/>
        <v>Computers&amp;Accessories</v>
      </c>
      <c r="E510">
        <v>449</v>
      </c>
      <c r="F510">
        <v>999</v>
      </c>
      <c r="G510" s="1">
        <v>0.55000000000000004</v>
      </c>
      <c r="H510" s="5">
        <v>4.3</v>
      </c>
      <c r="I510" s="4">
        <v>9701</v>
      </c>
      <c r="J510" s="10">
        <f>(Table1[[#This Row],[actual_price]]-Table1[[#This Row],[discounted_price]])/Table1[[#This Row],[actual_price]]</f>
        <v>0.55055055055055058</v>
      </c>
      <c r="K510" s="10" t="str">
        <f>IF(Table1[[#This Row],[Calculated Discount %]] &gt;=50%, "Yes", "No")</f>
        <v>Yes</v>
      </c>
      <c r="L510" s="17">
        <f>Table1[[#This Row],[actual_price]]*Table1[[#This Row],[rating_count]]</f>
        <v>9691299</v>
      </c>
      <c r="M510" s="17" t="str">
        <f t="shared" si="15"/>
        <v>₹200–₹500</v>
      </c>
      <c r="N510" s="17">
        <f>Table1[[#This Row],[rating]]+(Table1[[#This Row],[rating_count]]/100)</f>
        <v>101.31</v>
      </c>
      <c r="O510" t="s">
        <v>7725</v>
      </c>
    </row>
    <row r="511" spans="1:15" x14ac:dyDescent="0.4">
      <c r="A511" t="s">
        <v>9241</v>
      </c>
      <c r="B511" t="s">
        <v>9242</v>
      </c>
      <c r="C511" t="s">
        <v>9243</v>
      </c>
      <c r="D511" t="str">
        <f t="shared" si="14"/>
        <v>Home&amp;Kitchen</v>
      </c>
      <c r="E511">
        <v>799</v>
      </c>
      <c r="F511" s="2">
        <v>1500</v>
      </c>
      <c r="G511" s="1">
        <v>0.47</v>
      </c>
      <c r="H511" s="5">
        <v>4.3</v>
      </c>
      <c r="I511" s="4">
        <v>9695</v>
      </c>
      <c r="J511" s="10">
        <f>(Table1[[#This Row],[actual_price]]-Table1[[#This Row],[discounted_price]])/Table1[[#This Row],[actual_price]]</f>
        <v>0.46733333333333332</v>
      </c>
      <c r="K511" s="10" t="str">
        <f>IF(Table1[[#This Row],[Calculated Discount %]] &gt;=50%, "Yes", "No")</f>
        <v>No</v>
      </c>
      <c r="L511" s="17">
        <f>Table1[[#This Row],[actual_price]]*Table1[[#This Row],[rating_count]]</f>
        <v>14542500</v>
      </c>
      <c r="M511" s="17" t="str">
        <f t="shared" si="15"/>
        <v>&gt;₹500</v>
      </c>
      <c r="N511" s="17">
        <f>Table1[[#This Row],[rating]]+(Table1[[#This Row],[rating_count]]/100)</f>
        <v>101.25</v>
      </c>
      <c r="O511" t="s">
        <v>9245</v>
      </c>
    </row>
    <row r="512" spans="1:15" x14ac:dyDescent="0.4">
      <c r="A512" t="s">
        <v>435</v>
      </c>
      <c r="B512" t="s">
        <v>436</v>
      </c>
      <c r="C512" t="s">
        <v>18</v>
      </c>
      <c r="D512" t="str">
        <f t="shared" si="14"/>
        <v>Computers&amp;Accessories</v>
      </c>
      <c r="E512">
        <v>333</v>
      </c>
      <c r="F512">
        <v>999</v>
      </c>
      <c r="G512" s="1">
        <v>0.67</v>
      </c>
      <c r="H512" s="5">
        <v>3.3</v>
      </c>
      <c r="I512" s="4">
        <v>9792</v>
      </c>
      <c r="J512" s="10">
        <f>(Table1[[#This Row],[actual_price]]-Table1[[#This Row],[discounted_price]])/Table1[[#This Row],[actual_price]]</f>
        <v>0.66666666666666663</v>
      </c>
      <c r="K512" s="10" t="str">
        <f>IF(Table1[[#This Row],[Calculated Discount %]] &gt;=50%, "Yes", "No")</f>
        <v>Yes</v>
      </c>
      <c r="L512" s="17">
        <f>Table1[[#This Row],[actual_price]]*Table1[[#This Row],[rating_count]]</f>
        <v>9782208</v>
      </c>
      <c r="M512" s="17" t="str">
        <f t="shared" si="15"/>
        <v>₹200–₹500</v>
      </c>
      <c r="N512" s="17">
        <f>Table1[[#This Row],[rating]]+(Table1[[#This Row],[rating_count]]/100)</f>
        <v>101.22</v>
      </c>
      <c r="O512" t="s">
        <v>438</v>
      </c>
    </row>
    <row r="513" spans="1:15" x14ac:dyDescent="0.4">
      <c r="A513" t="s">
        <v>10103</v>
      </c>
      <c r="B513" t="s">
        <v>10104</v>
      </c>
      <c r="C513" t="s">
        <v>9295</v>
      </c>
      <c r="D513" t="str">
        <f t="shared" si="14"/>
        <v>Home&amp;Kitchen</v>
      </c>
      <c r="E513" s="2">
        <v>2199</v>
      </c>
      <c r="F513" s="2">
        <v>3190</v>
      </c>
      <c r="G513" s="1">
        <v>0.31</v>
      </c>
      <c r="H513" s="5">
        <v>4.3</v>
      </c>
      <c r="I513" s="4">
        <v>9650</v>
      </c>
      <c r="J513" s="10">
        <f>(Table1[[#This Row],[actual_price]]-Table1[[#This Row],[discounted_price]])/Table1[[#This Row],[actual_price]]</f>
        <v>0.31065830721003135</v>
      </c>
      <c r="K513" s="10" t="str">
        <f>IF(Table1[[#This Row],[Calculated Discount %]] &gt;=50%, "Yes", "No")</f>
        <v>No</v>
      </c>
      <c r="L513" s="17">
        <f>Table1[[#This Row],[actual_price]]*Table1[[#This Row],[rating_count]]</f>
        <v>30783500</v>
      </c>
      <c r="M513" s="17" t="str">
        <f t="shared" si="15"/>
        <v>&gt;₹500</v>
      </c>
      <c r="N513" s="17">
        <f>Table1[[#This Row],[rating]]+(Table1[[#This Row],[rating_count]]/100)</f>
        <v>100.8</v>
      </c>
      <c r="O513" t="s">
        <v>10106</v>
      </c>
    </row>
    <row r="514" spans="1:15" x14ac:dyDescent="0.4">
      <c r="A514" t="s">
        <v>5472</v>
      </c>
      <c r="B514" t="s">
        <v>5473</v>
      </c>
      <c r="C514" t="s">
        <v>4856</v>
      </c>
      <c r="D514" t="str">
        <f t="shared" ref="D514:D577" si="16">LEFT(C514, FIND("|", C514 &amp; "|") - 1)</f>
        <v>Computers&amp;Accessories</v>
      </c>
      <c r="E514">
        <v>100</v>
      </c>
      <c r="F514">
        <v>499</v>
      </c>
      <c r="G514" s="1">
        <v>0.8</v>
      </c>
      <c r="H514" s="5">
        <v>3.5</v>
      </c>
      <c r="I514" s="4">
        <v>9638</v>
      </c>
      <c r="J514" s="10">
        <f>(Table1[[#This Row],[actual_price]]-Table1[[#This Row],[discounted_price]])/Table1[[#This Row],[actual_price]]</f>
        <v>0.79959919839679361</v>
      </c>
      <c r="K514" s="10" t="str">
        <f>IF(Table1[[#This Row],[Calculated Discount %]] &gt;=50%, "Yes", "No")</f>
        <v>Yes</v>
      </c>
      <c r="L514" s="17">
        <f>Table1[[#This Row],[actual_price]]*Table1[[#This Row],[rating_count]]</f>
        <v>4809362</v>
      </c>
      <c r="M514" s="17" t="str">
        <f t="shared" ref="M514:M577" si="17">IF(E514&lt;200, "&lt;₹200", IF(E514&lt;=500, "₹200–₹500", "&gt;₹500"))</f>
        <v>&lt;₹200</v>
      </c>
      <c r="N514" s="17">
        <f>Table1[[#This Row],[rating]]+(Table1[[#This Row],[rating_count]]/100)</f>
        <v>99.88</v>
      </c>
      <c r="O514" t="s">
        <v>5475</v>
      </c>
    </row>
    <row r="515" spans="1:15" x14ac:dyDescent="0.4">
      <c r="A515" t="s">
        <v>3799</v>
      </c>
      <c r="B515" t="s">
        <v>3800</v>
      </c>
      <c r="C515" t="s">
        <v>2990</v>
      </c>
      <c r="D515" t="str">
        <f t="shared" si="16"/>
        <v>Electronics</v>
      </c>
      <c r="E515" s="2">
        <v>20999</v>
      </c>
      <c r="F515" s="2">
        <v>29990</v>
      </c>
      <c r="G515" s="1">
        <v>0.3</v>
      </c>
      <c r="H515" s="5">
        <v>4.3</v>
      </c>
      <c r="I515" s="4">
        <v>9499</v>
      </c>
      <c r="J515" s="10">
        <f>(Table1[[#This Row],[actual_price]]-Table1[[#This Row],[discounted_price]])/Table1[[#This Row],[actual_price]]</f>
        <v>0.29979993331110372</v>
      </c>
      <c r="K515" s="10" t="str">
        <f>IF(Table1[[#This Row],[Calculated Discount %]] &gt;=50%, "Yes", "No")</f>
        <v>No</v>
      </c>
      <c r="L515" s="17">
        <f>Table1[[#This Row],[actual_price]]*Table1[[#This Row],[rating_count]]</f>
        <v>284875010</v>
      </c>
      <c r="M515" s="17" t="str">
        <f t="shared" si="17"/>
        <v>&gt;₹500</v>
      </c>
      <c r="N515" s="17">
        <f>Table1[[#This Row],[rating]]+(Table1[[#This Row],[rating_count]]/100)</f>
        <v>99.289999999999992</v>
      </c>
      <c r="O515" t="s">
        <v>3802</v>
      </c>
    </row>
    <row r="516" spans="1:15" x14ac:dyDescent="0.4">
      <c r="A516" t="s">
        <v>4136</v>
      </c>
      <c r="B516" t="s">
        <v>4137</v>
      </c>
      <c r="C516" t="s">
        <v>2990</v>
      </c>
      <c r="D516" t="str">
        <f t="shared" si="16"/>
        <v>Electronics</v>
      </c>
      <c r="E516" s="2">
        <v>20999</v>
      </c>
      <c r="F516" s="2">
        <v>29990</v>
      </c>
      <c r="G516" s="1">
        <v>0.3</v>
      </c>
      <c r="H516" s="5">
        <v>4.3</v>
      </c>
      <c r="I516" s="4">
        <v>9499</v>
      </c>
      <c r="J516" s="10">
        <f>(Table1[[#This Row],[actual_price]]-Table1[[#This Row],[discounted_price]])/Table1[[#This Row],[actual_price]]</f>
        <v>0.29979993331110372</v>
      </c>
      <c r="K516" s="10" t="str">
        <f>IF(Table1[[#This Row],[Calculated Discount %]] &gt;=50%, "Yes", "No")</f>
        <v>No</v>
      </c>
      <c r="L516" s="17">
        <f>Table1[[#This Row],[actual_price]]*Table1[[#This Row],[rating_count]]</f>
        <v>284875010</v>
      </c>
      <c r="M516" s="17" t="str">
        <f t="shared" si="17"/>
        <v>&gt;₹500</v>
      </c>
      <c r="N516" s="17">
        <f>Table1[[#This Row],[rating]]+(Table1[[#This Row],[rating_count]]/100)</f>
        <v>99.289999999999992</v>
      </c>
      <c r="O516" t="s">
        <v>3802</v>
      </c>
    </row>
    <row r="517" spans="1:15" x14ac:dyDescent="0.4">
      <c r="A517" t="s">
        <v>4160</v>
      </c>
      <c r="B517" t="s">
        <v>4161</v>
      </c>
      <c r="C517" t="s">
        <v>2990</v>
      </c>
      <c r="D517" t="str">
        <f t="shared" si="16"/>
        <v>Electronics</v>
      </c>
      <c r="E517" s="2">
        <v>19999</v>
      </c>
      <c r="F517" s="2">
        <v>27990</v>
      </c>
      <c r="G517" s="1">
        <v>0.28999999999999998</v>
      </c>
      <c r="H517" s="5">
        <v>4.3</v>
      </c>
      <c r="I517" s="4">
        <v>9499</v>
      </c>
      <c r="J517" s="10">
        <f>(Table1[[#This Row],[actual_price]]-Table1[[#This Row],[discounted_price]])/Table1[[#This Row],[actual_price]]</f>
        <v>0.28549481957842088</v>
      </c>
      <c r="K517" s="10" t="str">
        <f>IF(Table1[[#This Row],[Calculated Discount %]] &gt;=50%, "Yes", "No")</f>
        <v>No</v>
      </c>
      <c r="L517" s="17">
        <f>Table1[[#This Row],[actual_price]]*Table1[[#This Row],[rating_count]]</f>
        <v>265877010</v>
      </c>
      <c r="M517" s="17" t="str">
        <f t="shared" si="17"/>
        <v>&gt;₹500</v>
      </c>
      <c r="N517" s="17">
        <f>Table1[[#This Row],[rating]]+(Table1[[#This Row],[rating_count]]/100)</f>
        <v>99.289999999999992</v>
      </c>
      <c r="O517" t="s">
        <v>3802</v>
      </c>
    </row>
    <row r="518" spans="1:15" x14ac:dyDescent="0.4">
      <c r="A518" t="s">
        <v>5175</v>
      </c>
      <c r="B518" t="s">
        <v>5176</v>
      </c>
      <c r="C518" t="s">
        <v>3066</v>
      </c>
      <c r="D518" t="str">
        <f t="shared" si="16"/>
        <v>Electronics</v>
      </c>
      <c r="E518" s="2">
        <v>1399</v>
      </c>
      <c r="F518" s="2">
        <v>5499</v>
      </c>
      <c r="G518" s="1">
        <v>0.75</v>
      </c>
      <c r="H518" s="5">
        <v>3.9</v>
      </c>
      <c r="I518" s="4">
        <v>9504</v>
      </c>
      <c r="J518" s="10">
        <f>(Table1[[#This Row],[actual_price]]-Table1[[#This Row],[discounted_price]])/Table1[[#This Row],[actual_price]]</f>
        <v>0.74559010729223496</v>
      </c>
      <c r="K518" s="10" t="str">
        <f>IF(Table1[[#This Row],[Calculated Discount %]] &gt;=50%, "Yes", "No")</f>
        <v>Yes</v>
      </c>
      <c r="L518" s="17">
        <f>Table1[[#This Row],[actual_price]]*Table1[[#This Row],[rating_count]]</f>
        <v>52262496</v>
      </c>
      <c r="M518" s="17" t="str">
        <f t="shared" si="17"/>
        <v>&gt;₹500</v>
      </c>
      <c r="N518" s="17">
        <f>Table1[[#This Row],[rating]]+(Table1[[#This Row],[rating_count]]/100)</f>
        <v>98.940000000000012</v>
      </c>
      <c r="O518" t="s">
        <v>5178</v>
      </c>
    </row>
    <row r="519" spans="1:15" x14ac:dyDescent="0.4">
      <c r="A519" t="s">
        <v>8229</v>
      </c>
      <c r="B519" t="s">
        <v>8230</v>
      </c>
      <c r="C519" t="s">
        <v>8231</v>
      </c>
      <c r="D519" t="str">
        <f t="shared" si="16"/>
        <v>Home&amp;Kitchen</v>
      </c>
      <c r="E519">
        <v>230</v>
      </c>
      <c r="F519">
        <v>230</v>
      </c>
      <c r="G519" s="1">
        <v>0</v>
      </c>
      <c r="H519" s="5">
        <v>4.5</v>
      </c>
      <c r="I519" s="4">
        <v>9427</v>
      </c>
      <c r="J519" s="10">
        <f>(Table1[[#This Row],[actual_price]]-Table1[[#This Row],[discounted_price]])/Table1[[#This Row],[actual_price]]</f>
        <v>0</v>
      </c>
      <c r="K519" s="10" t="str">
        <f>IF(Table1[[#This Row],[Calculated Discount %]] &gt;=50%, "Yes", "No")</f>
        <v>No</v>
      </c>
      <c r="L519" s="17">
        <f>Table1[[#This Row],[actual_price]]*Table1[[#This Row],[rating_count]]</f>
        <v>2168210</v>
      </c>
      <c r="M519" s="17" t="str">
        <f t="shared" si="17"/>
        <v>₹200–₹500</v>
      </c>
      <c r="N519" s="17">
        <f>Table1[[#This Row],[rating]]+(Table1[[#This Row],[rating_count]]/100)</f>
        <v>98.77</v>
      </c>
      <c r="O519" t="s">
        <v>8233</v>
      </c>
    </row>
    <row r="520" spans="1:15" x14ac:dyDescent="0.4">
      <c r="A520" t="s">
        <v>233</v>
      </c>
      <c r="B520" t="s">
        <v>234</v>
      </c>
      <c r="C520" t="s">
        <v>18</v>
      </c>
      <c r="D520" t="str">
        <f t="shared" si="16"/>
        <v>Computers&amp;Accessories</v>
      </c>
      <c r="E520">
        <v>59</v>
      </c>
      <c r="F520">
        <v>199</v>
      </c>
      <c r="G520" s="1">
        <v>0.7</v>
      </c>
      <c r="H520" s="5">
        <v>4</v>
      </c>
      <c r="I520" s="4">
        <v>9378</v>
      </c>
      <c r="J520" s="10">
        <f>(Table1[[#This Row],[actual_price]]-Table1[[#This Row],[discounted_price]])/Table1[[#This Row],[actual_price]]</f>
        <v>0.70351758793969854</v>
      </c>
      <c r="K520" s="10" t="str">
        <f>IF(Table1[[#This Row],[Calculated Discount %]] &gt;=50%, "Yes", "No")</f>
        <v>Yes</v>
      </c>
      <c r="L520" s="17">
        <f>Table1[[#This Row],[actual_price]]*Table1[[#This Row],[rating_count]]</f>
        <v>1866222</v>
      </c>
      <c r="M520" s="17" t="str">
        <f t="shared" si="17"/>
        <v>&lt;₹200</v>
      </c>
      <c r="N520" s="17">
        <f>Table1[[#This Row],[rating]]+(Table1[[#This Row],[rating_count]]/100)</f>
        <v>97.78</v>
      </c>
      <c r="O520" t="s">
        <v>236</v>
      </c>
    </row>
    <row r="521" spans="1:15" x14ac:dyDescent="0.4">
      <c r="A521" t="s">
        <v>430</v>
      </c>
      <c r="B521" t="s">
        <v>431</v>
      </c>
      <c r="C521" t="s">
        <v>18</v>
      </c>
      <c r="D521" t="str">
        <f t="shared" si="16"/>
        <v>Computers&amp;Accessories</v>
      </c>
      <c r="E521">
        <v>59</v>
      </c>
      <c r="F521">
        <v>199</v>
      </c>
      <c r="G521" s="1">
        <v>0.7</v>
      </c>
      <c r="H521" s="5">
        <v>4</v>
      </c>
      <c r="I521" s="4">
        <v>9378</v>
      </c>
      <c r="J521" s="10">
        <f>(Table1[[#This Row],[actual_price]]-Table1[[#This Row],[discounted_price]])/Table1[[#This Row],[actual_price]]</f>
        <v>0.70351758793969854</v>
      </c>
      <c r="K521" s="10" t="str">
        <f>IF(Table1[[#This Row],[Calculated Discount %]] &gt;=50%, "Yes", "No")</f>
        <v>Yes</v>
      </c>
      <c r="L521" s="17">
        <f>Table1[[#This Row],[actual_price]]*Table1[[#This Row],[rating_count]]</f>
        <v>1866222</v>
      </c>
      <c r="M521" s="17" t="str">
        <f t="shared" si="17"/>
        <v>&lt;₹200</v>
      </c>
      <c r="N521" s="17">
        <f>Table1[[#This Row],[rating]]+(Table1[[#This Row],[rating_count]]/100)</f>
        <v>97.78</v>
      </c>
      <c r="O521" t="s">
        <v>236</v>
      </c>
    </row>
    <row r="522" spans="1:15" x14ac:dyDescent="0.4">
      <c r="A522" t="s">
        <v>762</v>
      </c>
      <c r="B522" t="s">
        <v>763</v>
      </c>
      <c r="C522" t="s">
        <v>18</v>
      </c>
      <c r="D522" t="str">
        <f t="shared" si="16"/>
        <v>Computers&amp;Accessories</v>
      </c>
      <c r="E522">
        <v>139</v>
      </c>
      <c r="F522">
        <v>249</v>
      </c>
      <c r="G522" s="1">
        <v>0.44</v>
      </c>
      <c r="H522" s="5">
        <v>4</v>
      </c>
      <c r="I522" s="4">
        <v>9378</v>
      </c>
      <c r="J522" s="10">
        <f>(Table1[[#This Row],[actual_price]]-Table1[[#This Row],[discounted_price]])/Table1[[#This Row],[actual_price]]</f>
        <v>0.44176706827309237</v>
      </c>
      <c r="K522" s="10" t="str">
        <f>IF(Table1[[#This Row],[Calculated Discount %]] &gt;=50%, "Yes", "No")</f>
        <v>No</v>
      </c>
      <c r="L522" s="17">
        <f>Table1[[#This Row],[actual_price]]*Table1[[#This Row],[rating_count]]</f>
        <v>2335122</v>
      </c>
      <c r="M522" s="17" t="str">
        <f t="shared" si="17"/>
        <v>&lt;₹200</v>
      </c>
      <c r="N522" s="17">
        <f>Table1[[#This Row],[rating]]+(Table1[[#This Row],[rating_count]]/100)</f>
        <v>97.78</v>
      </c>
      <c r="O522" t="s">
        <v>236</v>
      </c>
    </row>
    <row r="523" spans="1:15" x14ac:dyDescent="0.4">
      <c r="A523" t="s">
        <v>1570</v>
      </c>
      <c r="B523" t="s">
        <v>1571</v>
      </c>
      <c r="C523" t="s">
        <v>18</v>
      </c>
      <c r="D523" t="str">
        <f t="shared" si="16"/>
        <v>Computers&amp;Accessories</v>
      </c>
      <c r="E523">
        <v>88</v>
      </c>
      <c r="F523">
        <v>299</v>
      </c>
      <c r="G523" s="1">
        <v>0.71</v>
      </c>
      <c r="H523" s="5">
        <v>4</v>
      </c>
      <c r="I523" s="4">
        <v>9378</v>
      </c>
      <c r="J523" s="10">
        <f>(Table1[[#This Row],[actual_price]]-Table1[[#This Row],[discounted_price]])/Table1[[#This Row],[actual_price]]</f>
        <v>0.70568561872909696</v>
      </c>
      <c r="K523" s="10" t="str">
        <f>IF(Table1[[#This Row],[Calculated Discount %]] &gt;=50%, "Yes", "No")</f>
        <v>Yes</v>
      </c>
      <c r="L523" s="17">
        <f>Table1[[#This Row],[actual_price]]*Table1[[#This Row],[rating_count]]</f>
        <v>2804022</v>
      </c>
      <c r="M523" s="17" t="str">
        <f t="shared" si="17"/>
        <v>&lt;₹200</v>
      </c>
      <c r="N523" s="17">
        <f>Table1[[#This Row],[rating]]+(Table1[[#This Row],[rating_count]]/100)</f>
        <v>97.78</v>
      </c>
      <c r="O523" t="s">
        <v>236</v>
      </c>
    </row>
    <row r="524" spans="1:15" x14ac:dyDescent="0.4">
      <c r="A524" t="s">
        <v>1581</v>
      </c>
      <c r="B524" t="s">
        <v>1582</v>
      </c>
      <c r="C524" t="s">
        <v>18</v>
      </c>
      <c r="D524" t="str">
        <f t="shared" si="16"/>
        <v>Computers&amp;Accessories</v>
      </c>
      <c r="E524">
        <v>57.89</v>
      </c>
      <c r="F524">
        <v>199</v>
      </c>
      <c r="G524" s="1">
        <v>0.71</v>
      </c>
      <c r="H524" s="5">
        <v>4</v>
      </c>
      <c r="I524" s="4">
        <v>9378</v>
      </c>
      <c r="J524" s="10">
        <f>(Table1[[#This Row],[actual_price]]-Table1[[#This Row],[discounted_price]])/Table1[[#This Row],[actual_price]]</f>
        <v>0.70909547738693479</v>
      </c>
      <c r="K524" s="10" t="str">
        <f>IF(Table1[[#This Row],[Calculated Discount %]] &gt;=50%, "Yes", "No")</f>
        <v>Yes</v>
      </c>
      <c r="L524" s="17">
        <f>Table1[[#This Row],[actual_price]]*Table1[[#This Row],[rating_count]]</f>
        <v>1866222</v>
      </c>
      <c r="M524" s="17" t="str">
        <f t="shared" si="17"/>
        <v>&lt;₹200</v>
      </c>
      <c r="N524" s="17">
        <f>Table1[[#This Row],[rating]]+(Table1[[#This Row],[rating_count]]/100)</f>
        <v>97.78</v>
      </c>
      <c r="O524" t="s">
        <v>236</v>
      </c>
    </row>
    <row r="525" spans="1:15" x14ac:dyDescent="0.4">
      <c r="A525" t="s">
        <v>1724</v>
      </c>
      <c r="B525" t="s">
        <v>1725</v>
      </c>
      <c r="C525" t="s">
        <v>18</v>
      </c>
      <c r="D525" t="str">
        <f t="shared" si="16"/>
        <v>Computers&amp;Accessories</v>
      </c>
      <c r="E525">
        <v>129</v>
      </c>
      <c r="F525">
        <v>249</v>
      </c>
      <c r="G525" s="1">
        <v>0.48</v>
      </c>
      <c r="H525" s="5">
        <v>4</v>
      </c>
      <c r="I525" s="4">
        <v>9378</v>
      </c>
      <c r="J525" s="10">
        <f>(Table1[[#This Row],[actual_price]]-Table1[[#This Row],[discounted_price]])/Table1[[#This Row],[actual_price]]</f>
        <v>0.48192771084337349</v>
      </c>
      <c r="K525" s="10" t="str">
        <f>IF(Table1[[#This Row],[Calculated Discount %]] &gt;=50%, "Yes", "No")</f>
        <v>No</v>
      </c>
      <c r="L525" s="17">
        <f>Table1[[#This Row],[actual_price]]*Table1[[#This Row],[rating_count]]</f>
        <v>2335122</v>
      </c>
      <c r="M525" s="17" t="str">
        <f t="shared" si="17"/>
        <v>&lt;₹200</v>
      </c>
      <c r="N525" s="17">
        <f>Table1[[#This Row],[rating]]+(Table1[[#This Row],[rating_count]]/100)</f>
        <v>97.78</v>
      </c>
      <c r="O525" t="s">
        <v>236</v>
      </c>
    </row>
    <row r="526" spans="1:15" x14ac:dyDescent="0.4">
      <c r="A526" t="s">
        <v>2241</v>
      </c>
      <c r="B526" t="s">
        <v>2242</v>
      </c>
      <c r="C526" t="s">
        <v>18</v>
      </c>
      <c r="D526" t="str">
        <f t="shared" si="16"/>
        <v>Computers&amp;Accessories</v>
      </c>
      <c r="E526">
        <v>182</v>
      </c>
      <c r="F526">
        <v>599</v>
      </c>
      <c r="G526" s="1">
        <v>0.7</v>
      </c>
      <c r="H526" s="5">
        <v>4</v>
      </c>
      <c r="I526" s="4">
        <v>9378</v>
      </c>
      <c r="J526" s="10">
        <f>(Table1[[#This Row],[actual_price]]-Table1[[#This Row],[discounted_price]])/Table1[[#This Row],[actual_price]]</f>
        <v>0.69616026711185308</v>
      </c>
      <c r="K526" s="10" t="str">
        <f>IF(Table1[[#This Row],[Calculated Discount %]] &gt;=50%, "Yes", "No")</f>
        <v>Yes</v>
      </c>
      <c r="L526" s="17">
        <f>Table1[[#This Row],[actual_price]]*Table1[[#This Row],[rating_count]]</f>
        <v>5617422</v>
      </c>
      <c r="M526" s="17" t="str">
        <f t="shared" si="17"/>
        <v>&lt;₹200</v>
      </c>
      <c r="N526" s="17">
        <f>Table1[[#This Row],[rating]]+(Table1[[#This Row],[rating_count]]/100)</f>
        <v>97.78</v>
      </c>
      <c r="O526" t="s">
        <v>236</v>
      </c>
    </row>
    <row r="527" spans="1:15" x14ac:dyDescent="0.4">
      <c r="A527" t="s">
        <v>3835</v>
      </c>
      <c r="B527" t="s">
        <v>3836</v>
      </c>
      <c r="C527" t="s">
        <v>3045</v>
      </c>
      <c r="D527" t="str">
        <f t="shared" si="16"/>
        <v>Electronics</v>
      </c>
      <c r="E527" s="2">
        <v>1399</v>
      </c>
      <c r="F527" s="2">
        <v>1630</v>
      </c>
      <c r="G527" s="1">
        <v>0.14000000000000001</v>
      </c>
      <c r="H527" s="5">
        <v>4</v>
      </c>
      <c r="I527" s="4">
        <v>9378</v>
      </c>
      <c r="J527" s="10">
        <f>(Table1[[#This Row],[actual_price]]-Table1[[#This Row],[discounted_price]])/Table1[[#This Row],[actual_price]]</f>
        <v>0.14171779141104293</v>
      </c>
      <c r="K527" s="10" t="str">
        <f>IF(Table1[[#This Row],[Calculated Discount %]] &gt;=50%, "Yes", "No")</f>
        <v>No</v>
      </c>
      <c r="L527" s="17">
        <f>Table1[[#This Row],[actual_price]]*Table1[[#This Row],[rating_count]]</f>
        <v>15286140</v>
      </c>
      <c r="M527" s="17" t="str">
        <f t="shared" si="17"/>
        <v>&gt;₹500</v>
      </c>
      <c r="N527" s="17">
        <f>Table1[[#This Row],[rating]]+(Table1[[#This Row],[rating_count]]/100)</f>
        <v>97.78</v>
      </c>
      <c r="O527" t="s">
        <v>3838</v>
      </c>
    </row>
    <row r="528" spans="1:15" x14ac:dyDescent="0.4">
      <c r="A528" t="s">
        <v>4261</v>
      </c>
      <c r="B528" t="s">
        <v>4262</v>
      </c>
      <c r="C528" t="s">
        <v>3045</v>
      </c>
      <c r="D528" t="str">
        <f t="shared" si="16"/>
        <v>Electronics</v>
      </c>
      <c r="E528" s="2">
        <v>1399</v>
      </c>
      <c r="F528" s="2">
        <v>1630</v>
      </c>
      <c r="G528" s="1">
        <v>0.14000000000000001</v>
      </c>
      <c r="H528" s="5">
        <v>4</v>
      </c>
      <c r="I528" s="4">
        <v>9378</v>
      </c>
      <c r="J528" s="10">
        <f>(Table1[[#This Row],[actual_price]]-Table1[[#This Row],[discounted_price]])/Table1[[#This Row],[actual_price]]</f>
        <v>0.14171779141104293</v>
      </c>
      <c r="K528" s="10" t="str">
        <f>IF(Table1[[#This Row],[Calculated Discount %]] &gt;=50%, "Yes", "No")</f>
        <v>No</v>
      </c>
      <c r="L528" s="17">
        <f>Table1[[#This Row],[actual_price]]*Table1[[#This Row],[rating_count]]</f>
        <v>15286140</v>
      </c>
      <c r="M528" s="17" t="str">
        <f t="shared" si="17"/>
        <v>&gt;₹500</v>
      </c>
      <c r="N528" s="17">
        <f>Table1[[#This Row],[rating]]+(Table1[[#This Row],[rating_count]]/100)</f>
        <v>97.78</v>
      </c>
      <c r="O528" t="s">
        <v>3838</v>
      </c>
    </row>
    <row r="529" spans="1:15" x14ac:dyDescent="0.4">
      <c r="A529" t="s">
        <v>233</v>
      </c>
      <c r="B529" t="s">
        <v>234</v>
      </c>
      <c r="C529" t="s">
        <v>18</v>
      </c>
      <c r="D529" t="str">
        <f t="shared" si="16"/>
        <v>Computers&amp;Accessories</v>
      </c>
      <c r="E529">
        <v>59</v>
      </c>
      <c r="F529">
        <v>199</v>
      </c>
      <c r="G529" s="1">
        <v>0.7</v>
      </c>
      <c r="H529" s="5">
        <v>4</v>
      </c>
      <c r="I529" s="4">
        <v>9377</v>
      </c>
      <c r="J529" s="10">
        <f>(Table1[[#This Row],[actual_price]]-Table1[[#This Row],[discounted_price]])/Table1[[#This Row],[actual_price]]</f>
        <v>0.70351758793969854</v>
      </c>
      <c r="K529" s="10" t="str">
        <f>IF(Table1[[#This Row],[Calculated Discount %]] &gt;=50%, "Yes", "No")</f>
        <v>Yes</v>
      </c>
      <c r="L529" s="17">
        <f>Table1[[#This Row],[actual_price]]*Table1[[#This Row],[rating_count]]</f>
        <v>1866023</v>
      </c>
      <c r="M529" s="17" t="str">
        <f t="shared" si="17"/>
        <v>&lt;₹200</v>
      </c>
      <c r="N529" s="17">
        <f>Table1[[#This Row],[rating]]+(Table1[[#This Row],[rating_count]]/100)</f>
        <v>97.77</v>
      </c>
      <c r="O529" t="s">
        <v>236</v>
      </c>
    </row>
    <row r="530" spans="1:15" x14ac:dyDescent="0.4">
      <c r="A530" t="s">
        <v>4050</v>
      </c>
      <c r="B530" t="s">
        <v>4051</v>
      </c>
      <c r="C530" t="s">
        <v>18</v>
      </c>
      <c r="D530" t="str">
        <f t="shared" si="16"/>
        <v>Computers&amp;Accessories</v>
      </c>
      <c r="E530">
        <v>139</v>
      </c>
      <c r="F530">
        <v>249</v>
      </c>
      <c r="G530" s="1">
        <v>0.44</v>
      </c>
      <c r="H530" s="5">
        <v>4</v>
      </c>
      <c r="I530" s="4">
        <v>9377</v>
      </c>
      <c r="J530" s="10">
        <f>(Table1[[#This Row],[actual_price]]-Table1[[#This Row],[discounted_price]])/Table1[[#This Row],[actual_price]]</f>
        <v>0.44176706827309237</v>
      </c>
      <c r="K530" s="10" t="str">
        <f>IF(Table1[[#This Row],[Calculated Discount %]] &gt;=50%, "Yes", "No")</f>
        <v>No</v>
      </c>
      <c r="L530" s="17">
        <f>Table1[[#This Row],[actual_price]]*Table1[[#This Row],[rating_count]]</f>
        <v>2334873</v>
      </c>
      <c r="M530" s="17" t="str">
        <f t="shared" si="17"/>
        <v>&lt;₹200</v>
      </c>
      <c r="N530" s="17">
        <f>Table1[[#This Row],[rating]]+(Table1[[#This Row],[rating_count]]/100)</f>
        <v>97.77</v>
      </c>
      <c r="O530" t="s">
        <v>236</v>
      </c>
    </row>
    <row r="531" spans="1:15" x14ac:dyDescent="0.4">
      <c r="A531" t="s">
        <v>10164</v>
      </c>
      <c r="B531" t="s">
        <v>10165</v>
      </c>
      <c r="C531" t="s">
        <v>9458</v>
      </c>
      <c r="D531" t="str">
        <f t="shared" si="16"/>
        <v>Home&amp;Kitchen</v>
      </c>
      <c r="E531" s="2">
        <v>1499</v>
      </c>
      <c r="F531" s="2">
        <v>1499</v>
      </c>
      <c r="G531" s="1">
        <v>0</v>
      </c>
      <c r="H531" s="5">
        <v>4.3</v>
      </c>
      <c r="I531" s="4">
        <v>9331</v>
      </c>
      <c r="J531" s="10">
        <f>(Table1[[#This Row],[actual_price]]-Table1[[#This Row],[discounted_price]])/Table1[[#This Row],[actual_price]]</f>
        <v>0</v>
      </c>
      <c r="K531" s="10" t="str">
        <f>IF(Table1[[#This Row],[Calculated Discount %]] &gt;=50%, "Yes", "No")</f>
        <v>No</v>
      </c>
      <c r="L531" s="17">
        <f>Table1[[#This Row],[actual_price]]*Table1[[#This Row],[rating_count]]</f>
        <v>13987169</v>
      </c>
      <c r="M531" s="17" t="str">
        <f t="shared" si="17"/>
        <v>&gt;₹500</v>
      </c>
      <c r="N531" s="17">
        <f>Table1[[#This Row],[rating]]+(Table1[[#This Row],[rating_count]]/100)</f>
        <v>97.61</v>
      </c>
      <c r="O531" t="s">
        <v>10167</v>
      </c>
    </row>
    <row r="532" spans="1:15" x14ac:dyDescent="0.4">
      <c r="A532" t="s">
        <v>10144</v>
      </c>
      <c r="B532" t="s">
        <v>10145</v>
      </c>
      <c r="C532" t="s">
        <v>9295</v>
      </c>
      <c r="D532" t="str">
        <f t="shared" si="16"/>
        <v>Home&amp;Kitchen</v>
      </c>
      <c r="E532" s="2">
        <v>1399</v>
      </c>
      <c r="F532" s="2">
        <v>2660</v>
      </c>
      <c r="G532" s="1">
        <v>0.47</v>
      </c>
      <c r="H532" s="5">
        <v>4.0999999999999996</v>
      </c>
      <c r="I532" s="4">
        <v>9349</v>
      </c>
      <c r="J532" s="10">
        <f>(Table1[[#This Row],[actual_price]]-Table1[[#This Row],[discounted_price]])/Table1[[#This Row],[actual_price]]</f>
        <v>0.47406015037593985</v>
      </c>
      <c r="K532" s="10" t="str">
        <f>IF(Table1[[#This Row],[Calculated Discount %]] &gt;=50%, "Yes", "No")</f>
        <v>No</v>
      </c>
      <c r="L532" s="17">
        <f>Table1[[#This Row],[actual_price]]*Table1[[#This Row],[rating_count]]</f>
        <v>24868340</v>
      </c>
      <c r="M532" s="17" t="str">
        <f t="shared" si="17"/>
        <v>&gt;₹500</v>
      </c>
      <c r="N532" s="17">
        <f>Table1[[#This Row],[rating]]+(Table1[[#This Row],[rating_count]]/100)</f>
        <v>97.589999999999989</v>
      </c>
      <c r="O532" t="s">
        <v>10147</v>
      </c>
    </row>
    <row r="533" spans="1:15" x14ac:dyDescent="0.4">
      <c r="A533" t="s">
        <v>5753</v>
      </c>
      <c r="B533" t="s">
        <v>5754</v>
      </c>
      <c r="C533" t="s">
        <v>5755</v>
      </c>
      <c r="D533" t="str">
        <f t="shared" si="16"/>
        <v>OfficeProducts</v>
      </c>
      <c r="E533">
        <v>198</v>
      </c>
      <c r="F533">
        <v>800</v>
      </c>
      <c r="G533" s="1">
        <v>0.75</v>
      </c>
      <c r="H533" s="5">
        <v>4.0999999999999996</v>
      </c>
      <c r="I533" s="4">
        <v>9344</v>
      </c>
      <c r="J533" s="10">
        <f>(Table1[[#This Row],[actual_price]]-Table1[[#This Row],[discounted_price]])/Table1[[#This Row],[actual_price]]</f>
        <v>0.75249999999999995</v>
      </c>
      <c r="K533" s="10" t="str">
        <f>IF(Table1[[#This Row],[Calculated Discount %]] &gt;=50%, "Yes", "No")</f>
        <v>Yes</v>
      </c>
      <c r="L533" s="17">
        <f>Table1[[#This Row],[actual_price]]*Table1[[#This Row],[rating_count]]</f>
        <v>7475200</v>
      </c>
      <c r="M533" s="17" t="str">
        <f t="shared" si="17"/>
        <v>&lt;₹200</v>
      </c>
      <c r="N533" s="17">
        <f>Table1[[#This Row],[rating]]+(Table1[[#This Row],[rating_count]]/100)</f>
        <v>97.539999999999992</v>
      </c>
      <c r="O533" t="s">
        <v>5757</v>
      </c>
    </row>
    <row r="534" spans="1:15" x14ac:dyDescent="0.4">
      <c r="A534" t="s">
        <v>4765</v>
      </c>
      <c r="B534" t="s">
        <v>4766</v>
      </c>
      <c r="C534" t="s">
        <v>4767</v>
      </c>
      <c r="D534" t="str">
        <f t="shared" si="16"/>
        <v>Electronics</v>
      </c>
      <c r="E534">
        <v>89</v>
      </c>
      <c r="F534">
        <v>499</v>
      </c>
      <c r="G534" s="1">
        <v>0.82</v>
      </c>
      <c r="H534" s="5">
        <v>4.0999999999999996</v>
      </c>
      <c r="I534" s="4">
        <v>9340</v>
      </c>
      <c r="J534" s="10">
        <f>(Table1[[#This Row],[actual_price]]-Table1[[#This Row],[discounted_price]])/Table1[[#This Row],[actual_price]]</f>
        <v>0.82164328657314634</v>
      </c>
      <c r="K534" s="10" t="str">
        <f>IF(Table1[[#This Row],[Calculated Discount %]] &gt;=50%, "Yes", "No")</f>
        <v>Yes</v>
      </c>
      <c r="L534" s="17">
        <f>Table1[[#This Row],[actual_price]]*Table1[[#This Row],[rating_count]]</f>
        <v>4660660</v>
      </c>
      <c r="M534" s="17" t="str">
        <f t="shared" si="17"/>
        <v>&lt;₹200</v>
      </c>
      <c r="N534" s="17">
        <f>Table1[[#This Row],[rating]]+(Table1[[#This Row],[rating_count]]/100)</f>
        <v>97.5</v>
      </c>
      <c r="O534" t="s">
        <v>4769</v>
      </c>
    </row>
    <row r="535" spans="1:15" x14ac:dyDescent="0.4">
      <c r="A535" t="s">
        <v>6101</v>
      </c>
      <c r="B535" t="s">
        <v>6102</v>
      </c>
      <c r="C535" t="s">
        <v>6103</v>
      </c>
      <c r="D535" t="str">
        <f t="shared" si="16"/>
        <v>Computers&amp;Accessories</v>
      </c>
      <c r="E535">
        <v>179</v>
      </c>
      <c r="F535">
        <v>499</v>
      </c>
      <c r="G535" s="1">
        <v>0.64</v>
      </c>
      <c r="H535" s="5">
        <v>3.4</v>
      </c>
      <c r="I535" s="4">
        <v>9385</v>
      </c>
      <c r="J535" s="10">
        <f>(Table1[[#This Row],[actual_price]]-Table1[[#This Row],[discounted_price]])/Table1[[#This Row],[actual_price]]</f>
        <v>0.6412825651302605</v>
      </c>
      <c r="K535" s="10" t="str">
        <f>IF(Table1[[#This Row],[Calculated Discount %]] &gt;=50%, "Yes", "No")</f>
        <v>Yes</v>
      </c>
      <c r="L535" s="17">
        <f>Table1[[#This Row],[actual_price]]*Table1[[#This Row],[rating_count]]</f>
        <v>4683115</v>
      </c>
      <c r="M535" s="17" t="str">
        <f t="shared" si="17"/>
        <v>&lt;₹200</v>
      </c>
      <c r="N535" s="17">
        <f>Table1[[#This Row],[rating]]+(Table1[[#This Row],[rating_count]]/100)</f>
        <v>97.25</v>
      </c>
      <c r="O535" t="s">
        <v>6105</v>
      </c>
    </row>
    <row r="536" spans="1:15" x14ac:dyDescent="0.4">
      <c r="A536" t="s">
        <v>5304</v>
      </c>
      <c r="B536" t="s">
        <v>5305</v>
      </c>
      <c r="C536" t="s">
        <v>4845</v>
      </c>
      <c r="D536" t="str">
        <f t="shared" si="16"/>
        <v>Computers&amp;Accessories</v>
      </c>
      <c r="E536">
        <v>569</v>
      </c>
      <c r="F536" s="2">
        <v>1299</v>
      </c>
      <c r="G536" s="1">
        <v>0.56000000000000005</v>
      </c>
      <c r="H536" s="5">
        <v>4.4000000000000004</v>
      </c>
      <c r="I536" s="4">
        <v>9275</v>
      </c>
      <c r="J536" s="10">
        <f>(Table1[[#This Row],[actual_price]]-Table1[[#This Row],[discounted_price]])/Table1[[#This Row],[actual_price]]</f>
        <v>0.56197074672825253</v>
      </c>
      <c r="K536" s="10" t="str">
        <f>IF(Table1[[#This Row],[Calculated Discount %]] &gt;=50%, "Yes", "No")</f>
        <v>Yes</v>
      </c>
      <c r="L536" s="17">
        <f>Table1[[#This Row],[actual_price]]*Table1[[#This Row],[rating_count]]</f>
        <v>12048225</v>
      </c>
      <c r="M536" s="17" t="str">
        <f t="shared" si="17"/>
        <v>&gt;₹500</v>
      </c>
      <c r="N536" s="17">
        <f>Table1[[#This Row],[rating]]+(Table1[[#This Row],[rating_count]]/100)</f>
        <v>97.15</v>
      </c>
      <c r="O536" t="s">
        <v>5307</v>
      </c>
    </row>
    <row r="537" spans="1:15" x14ac:dyDescent="0.4">
      <c r="A537" t="s">
        <v>10920</v>
      </c>
      <c r="B537" t="s">
        <v>10921</v>
      </c>
      <c r="C537" t="s">
        <v>8844</v>
      </c>
      <c r="D537" t="str">
        <f t="shared" si="16"/>
        <v>Home&amp;Kitchen</v>
      </c>
      <c r="E537">
        <v>999</v>
      </c>
      <c r="F537" s="2">
        <v>1075</v>
      </c>
      <c r="G537" s="1">
        <v>7.0000000000000007E-2</v>
      </c>
      <c r="H537" s="5">
        <v>4.0999999999999996</v>
      </c>
      <c r="I537" s="4">
        <v>9275</v>
      </c>
      <c r="J537" s="10">
        <f>(Table1[[#This Row],[actual_price]]-Table1[[#This Row],[discounted_price]])/Table1[[#This Row],[actual_price]]</f>
        <v>7.0697674418604653E-2</v>
      </c>
      <c r="K537" s="10" t="str">
        <f>IF(Table1[[#This Row],[Calculated Discount %]] &gt;=50%, "Yes", "No")</f>
        <v>No</v>
      </c>
      <c r="L537" s="17">
        <f>Table1[[#This Row],[actual_price]]*Table1[[#This Row],[rating_count]]</f>
        <v>9970625</v>
      </c>
      <c r="M537" s="17" t="str">
        <f t="shared" si="17"/>
        <v>&gt;₹500</v>
      </c>
      <c r="N537" s="17">
        <f>Table1[[#This Row],[rating]]+(Table1[[#This Row],[rating_count]]/100)</f>
        <v>96.85</v>
      </c>
      <c r="O537" t="s">
        <v>10923</v>
      </c>
    </row>
    <row r="538" spans="1:15" x14ac:dyDescent="0.4">
      <c r="A538" t="s">
        <v>6762</v>
      </c>
      <c r="B538" t="s">
        <v>6763</v>
      </c>
      <c r="C538" t="s">
        <v>3066</v>
      </c>
      <c r="D538" t="str">
        <f t="shared" si="16"/>
        <v>Electronics</v>
      </c>
      <c r="E538">
        <v>499</v>
      </c>
      <c r="F538" s="2">
        <v>1499</v>
      </c>
      <c r="G538" s="1">
        <v>0.67</v>
      </c>
      <c r="H538" s="5">
        <v>3.6</v>
      </c>
      <c r="I538" s="4">
        <v>9169</v>
      </c>
      <c r="J538" s="10">
        <f>(Table1[[#This Row],[actual_price]]-Table1[[#This Row],[discounted_price]])/Table1[[#This Row],[actual_price]]</f>
        <v>0.66711140760507004</v>
      </c>
      <c r="K538" s="10" t="str">
        <f>IF(Table1[[#This Row],[Calculated Discount %]] &gt;=50%, "Yes", "No")</f>
        <v>Yes</v>
      </c>
      <c r="L538" s="17">
        <f>Table1[[#This Row],[actual_price]]*Table1[[#This Row],[rating_count]]</f>
        <v>13744331</v>
      </c>
      <c r="M538" s="17" t="str">
        <f t="shared" si="17"/>
        <v>₹200–₹500</v>
      </c>
      <c r="N538" s="17">
        <f>Table1[[#This Row],[rating]]+(Table1[[#This Row],[rating_count]]/100)</f>
        <v>95.289999999999992</v>
      </c>
      <c r="O538" t="s">
        <v>6765</v>
      </c>
    </row>
    <row r="539" spans="1:15" x14ac:dyDescent="0.4">
      <c r="A539" t="s">
        <v>7213</v>
      </c>
      <c r="B539" t="s">
        <v>7214</v>
      </c>
      <c r="C539" t="s">
        <v>2948</v>
      </c>
      <c r="D539" t="str">
        <f t="shared" si="16"/>
        <v>Electronics</v>
      </c>
      <c r="E539" s="2">
        <v>2499</v>
      </c>
      <c r="F539" s="2">
        <v>9999</v>
      </c>
      <c r="G539" s="1">
        <v>0.75</v>
      </c>
      <c r="H539" s="5">
        <v>4</v>
      </c>
      <c r="I539" s="4">
        <v>9090</v>
      </c>
      <c r="J539" s="10">
        <f>(Table1[[#This Row],[actual_price]]-Table1[[#This Row],[discounted_price]])/Table1[[#This Row],[actual_price]]</f>
        <v>0.75007500750075007</v>
      </c>
      <c r="K539" s="10" t="str">
        <f>IF(Table1[[#This Row],[Calculated Discount %]] &gt;=50%, "Yes", "No")</f>
        <v>Yes</v>
      </c>
      <c r="L539" s="17">
        <f>Table1[[#This Row],[actual_price]]*Table1[[#This Row],[rating_count]]</f>
        <v>90890910</v>
      </c>
      <c r="M539" s="17" t="str">
        <f t="shared" si="17"/>
        <v>&gt;₹500</v>
      </c>
      <c r="N539" s="17">
        <f>Table1[[#This Row],[rating]]+(Table1[[#This Row],[rating_count]]/100)</f>
        <v>94.9</v>
      </c>
      <c r="O539" t="s">
        <v>7216</v>
      </c>
    </row>
    <row r="540" spans="1:15" x14ac:dyDescent="0.4">
      <c r="A540" t="s">
        <v>10336</v>
      </c>
      <c r="B540" t="s">
        <v>10337</v>
      </c>
      <c r="C540" t="s">
        <v>9295</v>
      </c>
      <c r="D540" t="str">
        <f t="shared" si="16"/>
        <v>Home&amp;Kitchen</v>
      </c>
      <c r="E540" s="2">
        <v>1449</v>
      </c>
      <c r="F540" s="2">
        <v>2349</v>
      </c>
      <c r="G540" s="1">
        <v>0.38</v>
      </c>
      <c r="H540" s="5">
        <v>3.9</v>
      </c>
      <c r="I540" s="4">
        <v>9019</v>
      </c>
      <c r="J540" s="10">
        <f>(Table1[[#This Row],[actual_price]]-Table1[[#This Row],[discounted_price]])/Table1[[#This Row],[actual_price]]</f>
        <v>0.38314176245210729</v>
      </c>
      <c r="K540" s="10" t="str">
        <f>IF(Table1[[#This Row],[Calculated Discount %]] &gt;=50%, "Yes", "No")</f>
        <v>No</v>
      </c>
      <c r="L540" s="17">
        <f>Table1[[#This Row],[actual_price]]*Table1[[#This Row],[rating_count]]</f>
        <v>21185631</v>
      </c>
      <c r="M540" s="17" t="str">
        <f t="shared" si="17"/>
        <v>&gt;₹500</v>
      </c>
      <c r="N540" s="17">
        <f>Table1[[#This Row],[rating]]+(Table1[[#This Row],[rating_count]]/100)</f>
        <v>94.09</v>
      </c>
      <c r="O540" t="s">
        <v>10339</v>
      </c>
    </row>
    <row r="541" spans="1:15" x14ac:dyDescent="0.4">
      <c r="A541" t="s">
        <v>11365</v>
      </c>
      <c r="B541" t="s">
        <v>11366</v>
      </c>
      <c r="C541" t="s">
        <v>10094</v>
      </c>
      <c r="D541" t="str">
        <f t="shared" si="16"/>
        <v>Home&amp;Kitchen</v>
      </c>
      <c r="E541" s="2">
        <v>13999</v>
      </c>
      <c r="F541" s="2">
        <v>24850</v>
      </c>
      <c r="G541" s="1">
        <v>0.44</v>
      </c>
      <c r="H541" s="5">
        <v>4.4000000000000004</v>
      </c>
      <c r="I541" s="4">
        <v>8948</v>
      </c>
      <c r="J541" s="10">
        <f>(Table1[[#This Row],[actual_price]]-Table1[[#This Row],[discounted_price]])/Table1[[#This Row],[actual_price]]</f>
        <v>0.43665995975855132</v>
      </c>
      <c r="K541" s="10" t="str">
        <f>IF(Table1[[#This Row],[Calculated Discount %]] &gt;=50%, "Yes", "No")</f>
        <v>No</v>
      </c>
      <c r="L541" s="17">
        <f>Table1[[#This Row],[actual_price]]*Table1[[#This Row],[rating_count]]</f>
        <v>222357800</v>
      </c>
      <c r="M541" s="17" t="str">
        <f t="shared" si="17"/>
        <v>&gt;₹500</v>
      </c>
      <c r="N541" s="17">
        <f>Table1[[#This Row],[rating]]+(Table1[[#This Row],[rating_count]]/100)</f>
        <v>93.88000000000001</v>
      </c>
      <c r="O541" t="s">
        <v>11368</v>
      </c>
    </row>
    <row r="542" spans="1:15" x14ac:dyDescent="0.4">
      <c r="A542" t="s">
        <v>7077</v>
      </c>
      <c r="B542" t="s">
        <v>7078</v>
      </c>
      <c r="C542" t="s">
        <v>5623</v>
      </c>
      <c r="D542" t="str">
        <f t="shared" si="16"/>
        <v>OfficeProducts</v>
      </c>
      <c r="E542">
        <v>114</v>
      </c>
      <c r="F542">
        <v>120</v>
      </c>
      <c r="G542" s="1">
        <v>0.05</v>
      </c>
      <c r="H542" s="5">
        <v>4.2</v>
      </c>
      <c r="I542" s="4">
        <v>8938</v>
      </c>
      <c r="J542" s="10">
        <f>(Table1[[#This Row],[actual_price]]-Table1[[#This Row],[discounted_price]])/Table1[[#This Row],[actual_price]]</f>
        <v>0.05</v>
      </c>
      <c r="K542" s="10" t="str">
        <f>IF(Table1[[#This Row],[Calculated Discount %]] &gt;=50%, "Yes", "No")</f>
        <v>No</v>
      </c>
      <c r="L542" s="17">
        <f>Table1[[#This Row],[actual_price]]*Table1[[#This Row],[rating_count]]</f>
        <v>1072560</v>
      </c>
      <c r="M542" s="17" t="str">
        <f t="shared" si="17"/>
        <v>&lt;₹200</v>
      </c>
      <c r="N542" s="17">
        <f>Table1[[#This Row],[rating]]+(Table1[[#This Row],[rating_count]]/100)</f>
        <v>93.58</v>
      </c>
      <c r="O542" t="s">
        <v>7080</v>
      </c>
    </row>
    <row r="543" spans="1:15" x14ac:dyDescent="0.4">
      <c r="A543" t="s">
        <v>10760</v>
      </c>
      <c r="B543" t="s">
        <v>10761</v>
      </c>
      <c r="C543" t="s">
        <v>8710</v>
      </c>
      <c r="D543" t="str">
        <f t="shared" si="16"/>
        <v>Home&amp;Kitchen</v>
      </c>
      <c r="E543" s="2">
        <v>2899</v>
      </c>
      <c r="F543" s="2">
        <v>5500</v>
      </c>
      <c r="G543" s="1">
        <v>0.47</v>
      </c>
      <c r="H543" s="5">
        <v>3.8</v>
      </c>
      <c r="I543" s="4">
        <v>8958</v>
      </c>
      <c r="J543" s="10">
        <f>(Table1[[#This Row],[actual_price]]-Table1[[#This Row],[discounted_price]])/Table1[[#This Row],[actual_price]]</f>
        <v>0.47290909090909089</v>
      </c>
      <c r="K543" s="10" t="str">
        <f>IF(Table1[[#This Row],[Calculated Discount %]] &gt;=50%, "Yes", "No")</f>
        <v>No</v>
      </c>
      <c r="L543" s="17">
        <f>Table1[[#This Row],[actual_price]]*Table1[[#This Row],[rating_count]]</f>
        <v>49269000</v>
      </c>
      <c r="M543" s="17" t="str">
        <f t="shared" si="17"/>
        <v>&gt;₹500</v>
      </c>
      <c r="N543" s="17">
        <f>Table1[[#This Row],[rating]]+(Table1[[#This Row],[rating_count]]/100)</f>
        <v>93.38</v>
      </c>
      <c r="O543" t="s">
        <v>10763</v>
      </c>
    </row>
    <row r="544" spans="1:15" x14ac:dyDescent="0.4">
      <c r="A544" t="s">
        <v>3160</v>
      </c>
      <c r="B544" t="s">
        <v>3161</v>
      </c>
      <c r="C544" t="s">
        <v>3162</v>
      </c>
      <c r="D544" t="str">
        <f t="shared" si="16"/>
        <v>Electronics</v>
      </c>
      <c r="E544" s="2">
        <v>1219</v>
      </c>
      <c r="F544" s="2">
        <v>1699</v>
      </c>
      <c r="G544" s="1">
        <v>0.28000000000000003</v>
      </c>
      <c r="H544" s="5">
        <v>4.4000000000000004</v>
      </c>
      <c r="I544" s="4">
        <v>8891</v>
      </c>
      <c r="J544" s="10">
        <f>(Table1[[#This Row],[actual_price]]-Table1[[#This Row],[discounted_price]])/Table1[[#This Row],[actual_price]]</f>
        <v>0.28251912889935255</v>
      </c>
      <c r="K544" s="10" t="str">
        <f>IF(Table1[[#This Row],[Calculated Discount %]] &gt;=50%, "Yes", "No")</f>
        <v>No</v>
      </c>
      <c r="L544" s="17">
        <f>Table1[[#This Row],[actual_price]]*Table1[[#This Row],[rating_count]]</f>
        <v>15105809</v>
      </c>
      <c r="M544" s="17" t="str">
        <f t="shared" si="17"/>
        <v>&gt;₹500</v>
      </c>
      <c r="N544" s="17">
        <f>Table1[[#This Row],[rating]]+(Table1[[#This Row],[rating_count]]/100)</f>
        <v>93.31</v>
      </c>
      <c r="O544" t="s">
        <v>3164</v>
      </c>
    </row>
    <row r="545" spans="1:15" x14ac:dyDescent="0.4">
      <c r="A545" t="s">
        <v>4348</v>
      </c>
      <c r="B545" t="s">
        <v>4349</v>
      </c>
      <c r="C545" t="s">
        <v>3777</v>
      </c>
      <c r="D545" t="str">
        <f t="shared" si="16"/>
        <v>Electronics</v>
      </c>
      <c r="E545">
        <v>299</v>
      </c>
      <c r="F545">
        <v>999</v>
      </c>
      <c r="G545" s="1">
        <v>0.7</v>
      </c>
      <c r="H545" s="5">
        <v>4.3</v>
      </c>
      <c r="I545" s="4">
        <v>8891</v>
      </c>
      <c r="J545" s="10">
        <f>(Table1[[#This Row],[actual_price]]-Table1[[#This Row],[discounted_price]])/Table1[[#This Row],[actual_price]]</f>
        <v>0.70070070070070067</v>
      </c>
      <c r="K545" s="10" t="str">
        <f>IF(Table1[[#This Row],[Calculated Discount %]] &gt;=50%, "Yes", "No")</f>
        <v>Yes</v>
      </c>
      <c r="L545" s="17">
        <f>Table1[[#This Row],[actual_price]]*Table1[[#This Row],[rating_count]]</f>
        <v>8882109</v>
      </c>
      <c r="M545" s="17" t="str">
        <f t="shared" si="17"/>
        <v>₹200–₹500</v>
      </c>
      <c r="N545" s="17">
        <f>Table1[[#This Row],[rating]]+(Table1[[#This Row],[rating_count]]/100)</f>
        <v>93.21</v>
      </c>
      <c r="O545" t="s">
        <v>4351</v>
      </c>
    </row>
    <row r="546" spans="1:15" x14ac:dyDescent="0.4">
      <c r="A546" t="s">
        <v>10418</v>
      </c>
      <c r="B546" t="s">
        <v>10419</v>
      </c>
      <c r="C546" t="s">
        <v>10420</v>
      </c>
      <c r="D546" t="str">
        <f t="shared" si="16"/>
        <v>Home&amp;Kitchen</v>
      </c>
      <c r="E546" s="2">
        <v>1699</v>
      </c>
      <c r="F546" s="2">
        <v>1999</v>
      </c>
      <c r="G546" s="1">
        <v>0.15</v>
      </c>
      <c r="H546" s="5">
        <v>4.0999999999999996</v>
      </c>
      <c r="I546" s="4">
        <v>8873</v>
      </c>
      <c r="J546" s="10">
        <f>(Table1[[#This Row],[actual_price]]-Table1[[#This Row],[discounted_price]])/Table1[[#This Row],[actual_price]]</f>
        <v>0.15007503751875939</v>
      </c>
      <c r="K546" s="10" t="str">
        <f>IF(Table1[[#This Row],[Calculated Discount %]] &gt;=50%, "Yes", "No")</f>
        <v>No</v>
      </c>
      <c r="L546" s="17">
        <f>Table1[[#This Row],[actual_price]]*Table1[[#This Row],[rating_count]]</f>
        <v>17737127</v>
      </c>
      <c r="M546" s="17" t="str">
        <f t="shared" si="17"/>
        <v>&gt;₹500</v>
      </c>
      <c r="N546" s="17">
        <f>Table1[[#This Row],[rating]]+(Table1[[#This Row],[rating_count]]/100)</f>
        <v>92.83</v>
      </c>
      <c r="O546" t="s">
        <v>10422</v>
      </c>
    </row>
    <row r="547" spans="1:15" x14ac:dyDescent="0.4">
      <c r="A547" t="s">
        <v>9784</v>
      </c>
      <c r="B547" t="s">
        <v>9785</v>
      </c>
      <c r="C547" t="s">
        <v>8710</v>
      </c>
      <c r="D547" t="str">
        <f t="shared" si="16"/>
        <v>Home&amp;Kitchen</v>
      </c>
      <c r="E547" s="2">
        <v>2464</v>
      </c>
      <c r="F547" s="2">
        <v>6000</v>
      </c>
      <c r="G547" s="1">
        <v>0.59</v>
      </c>
      <c r="H547" s="5">
        <v>4.0999999999999996</v>
      </c>
      <c r="I547" s="4">
        <v>8866</v>
      </c>
      <c r="J547" s="10">
        <f>(Table1[[#This Row],[actual_price]]-Table1[[#This Row],[discounted_price]])/Table1[[#This Row],[actual_price]]</f>
        <v>0.58933333333333338</v>
      </c>
      <c r="K547" s="10" t="str">
        <f>IF(Table1[[#This Row],[Calculated Discount %]] &gt;=50%, "Yes", "No")</f>
        <v>Yes</v>
      </c>
      <c r="L547" s="17">
        <f>Table1[[#This Row],[actual_price]]*Table1[[#This Row],[rating_count]]</f>
        <v>53196000</v>
      </c>
      <c r="M547" s="17" t="str">
        <f t="shared" si="17"/>
        <v>&gt;₹500</v>
      </c>
      <c r="N547" s="17">
        <f>Table1[[#This Row],[rating]]+(Table1[[#This Row],[rating_count]]/100)</f>
        <v>92.759999999999991</v>
      </c>
      <c r="O547" t="s">
        <v>9787</v>
      </c>
    </row>
    <row r="548" spans="1:15" x14ac:dyDescent="0.4">
      <c r="A548" t="s">
        <v>4481</v>
      </c>
      <c r="B548" t="s">
        <v>4482</v>
      </c>
      <c r="C548" t="s">
        <v>2990</v>
      </c>
      <c r="D548" t="str">
        <f t="shared" si="16"/>
        <v>Electronics</v>
      </c>
      <c r="E548" s="2">
        <v>23999</v>
      </c>
      <c r="F548" s="2">
        <v>32999</v>
      </c>
      <c r="G548" s="1">
        <v>0.27</v>
      </c>
      <c r="H548" s="5">
        <v>3.9</v>
      </c>
      <c r="I548" s="4">
        <v>8866</v>
      </c>
      <c r="J548" s="10">
        <f>(Table1[[#This Row],[actual_price]]-Table1[[#This Row],[discounted_price]])/Table1[[#This Row],[actual_price]]</f>
        <v>0.27273553744052847</v>
      </c>
      <c r="K548" s="10" t="str">
        <f>IF(Table1[[#This Row],[Calculated Discount %]] &gt;=50%, "Yes", "No")</f>
        <v>No</v>
      </c>
      <c r="L548" s="17">
        <f>Table1[[#This Row],[actual_price]]*Table1[[#This Row],[rating_count]]</f>
        <v>292569134</v>
      </c>
      <c r="M548" s="17" t="str">
        <f t="shared" si="17"/>
        <v>&gt;₹500</v>
      </c>
      <c r="N548" s="17">
        <f>Table1[[#This Row],[rating]]+(Table1[[#This Row],[rating_count]]/100)</f>
        <v>92.56</v>
      </c>
      <c r="O548" t="s">
        <v>4484</v>
      </c>
    </row>
    <row r="549" spans="1:15" x14ac:dyDescent="0.4">
      <c r="A549" t="s">
        <v>4949</v>
      </c>
      <c r="B549" t="s">
        <v>4950</v>
      </c>
      <c r="C549" t="s">
        <v>3519</v>
      </c>
      <c r="D549" t="str">
        <f t="shared" si="16"/>
        <v>Computers&amp;Accessories</v>
      </c>
      <c r="E549">
        <v>99</v>
      </c>
      <c r="F549">
        <v>999</v>
      </c>
      <c r="G549" s="1">
        <v>0.9</v>
      </c>
      <c r="H549" s="5">
        <v>4.0999999999999996</v>
      </c>
      <c r="I549" s="4">
        <v>8751</v>
      </c>
      <c r="J549" s="10">
        <f>(Table1[[#This Row],[actual_price]]-Table1[[#This Row],[discounted_price]])/Table1[[#This Row],[actual_price]]</f>
        <v>0.90090090090090091</v>
      </c>
      <c r="K549" s="10" t="str">
        <f>IF(Table1[[#This Row],[Calculated Discount %]] &gt;=50%, "Yes", "No")</f>
        <v>Yes</v>
      </c>
      <c r="L549" s="17">
        <f>Table1[[#This Row],[actual_price]]*Table1[[#This Row],[rating_count]]</f>
        <v>8742249</v>
      </c>
      <c r="M549" s="17" t="str">
        <f t="shared" si="17"/>
        <v>&lt;₹200</v>
      </c>
      <c r="N549" s="17">
        <f>Table1[[#This Row],[rating]]+(Table1[[#This Row],[rating_count]]/100)</f>
        <v>91.61</v>
      </c>
      <c r="O549" t="s">
        <v>4951</v>
      </c>
    </row>
    <row r="550" spans="1:15" x14ac:dyDescent="0.4">
      <c r="A550" t="s">
        <v>2289</v>
      </c>
      <c r="B550" t="s">
        <v>2290</v>
      </c>
      <c r="C550" t="s">
        <v>129</v>
      </c>
      <c r="D550" t="str">
        <f t="shared" si="16"/>
        <v>Electronics</v>
      </c>
      <c r="E550">
        <v>299</v>
      </c>
      <c r="F550">
        <v>700</v>
      </c>
      <c r="G550" s="1">
        <v>0.56999999999999995</v>
      </c>
      <c r="H550" s="5">
        <v>4.4000000000000004</v>
      </c>
      <c r="I550" s="4">
        <v>8714</v>
      </c>
      <c r="J550" s="10">
        <f>(Table1[[#This Row],[actual_price]]-Table1[[#This Row],[discounted_price]])/Table1[[#This Row],[actual_price]]</f>
        <v>0.57285714285714284</v>
      </c>
      <c r="K550" s="10" t="str">
        <f>IF(Table1[[#This Row],[Calculated Discount %]] &gt;=50%, "Yes", "No")</f>
        <v>Yes</v>
      </c>
      <c r="L550" s="17">
        <f>Table1[[#This Row],[actual_price]]*Table1[[#This Row],[rating_count]]</f>
        <v>6099800</v>
      </c>
      <c r="M550" s="17" t="str">
        <f t="shared" si="17"/>
        <v>₹200–₹500</v>
      </c>
      <c r="N550" s="17">
        <f>Table1[[#This Row],[rating]]+(Table1[[#This Row],[rating_count]]/100)</f>
        <v>91.54</v>
      </c>
      <c r="O550" t="s">
        <v>2292</v>
      </c>
    </row>
    <row r="551" spans="1:15" x14ac:dyDescent="0.4">
      <c r="A551" t="s">
        <v>6721</v>
      </c>
      <c r="B551" t="s">
        <v>6722</v>
      </c>
      <c r="C551" t="s">
        <v>5443</v>
      </c>
      <c r="D551" t="str">
        <f t="shared" si="16"/>
        <v>Computers&amp;Accessories</v>
      </c>
      <c r="E551" s="2">
        <v>1499</v>
      </c>
      <c r="F551" s="2">
        <v>2999</v>
      </c>
      <c r="G551" s="1">
        <v>0.5</v>
      </c>
      <c r="H551" s="5">
        <v>4.5</v>
      </c>
      <c r="I551" s="4">
        <v>8656</v>
      </c>
      <c r="J551" s="10">
        <f>(Table1[[#This Row],[actual_price]]-Table1[[#This Row],[discounted_price]])/Table1[[#This Row],[actual_price]]</f>
        <v>0.50016672224074687</v>
      </c>
      <c r="K551" s="10" t="str">
        <f>IF(Table1[[#This Row],[Calculated Discount %]] &gt;=50%, "Yes", "No")</f>
        <v>Yes</v>
      </c>
      <c r="L551" s="17">
        <f>Table1[[#This Row],[actual_price]]*Table1[[#This Row],[rating_count]]</f>
        <v>25959344</v>
      </c>
      <c r="M551" s="17" t="str">
        <f t="shared" si="17"/>
        <v>&gt;₹500</v>
      </c>
      <c r="N551" s="17">
        <f>Table1[[#This Row],[rating]]+(Table1[[#This Row],[rating_count]]/100)</f>
        <v>91.06</v>
      </c>
      <c r="O551" t="s">
        <v>6724</v>
      </c>
    </row>
    <row r="552" spans="1:15" x14ac:dyDescent="0.4">
      <c r="A552" t="s">
        <v>5621</v>
      </c>
      <c r="B552" t="s">
        <v>5622</v>
      </c>
      <c r="C552" t="s">
        <v>5623</v>
      </c>
      <c r="D552" t="str">
        <f t="shared" si="16"/>
        <v>OfficeProducts</v>
      </c>
      <c r="E552">
        <v>157</v>
      </c>
      <c r="F552">
        <v>160</v>
      </c>
      <c r="G552" s="1">
        <v>0.02</v>
      </c>
      <c r="H552" s="5">
        <v>4.5</v>
      </c>
      <c r="I552" s="4">
        <v>8618</v>
      </c>
      <c r="J552" s="10">
        <f>(Table1[[#This Row],[actual_price]]-Table1[[#This Row],[discounted_price]])/Table1[[#This Row],[actual_price]]</f>
        <v>1.8749999999999999E-2</v>
      </c>
      <c r="K552" s="10" t="str">
        <f>IF(Table1[[#This Row],[Calculated Discount %]] &gt;=50%, "Yes", "No")</f>
        <v>No</v>
      </c>
      <c r="L552" s="17">
        <f>Table1[[#This Row],[actual_price]]*Table1[[#This Row],[rating_count]]</f>
        <v>1378880</v>
      </c>
      <c r="M552" s="17" t="str">
        <f t="shared" si="17"/>
        <v>&lt;₹200</v>
      </c>
      <c r="N552" s="17">
        <f>Table1[[#This Row],[rating]]+(Table1[[#This Row],[rating_count]]/100)</f>
        <v>90.68</v>
      </c>
      <c r="O552" t="s">
        <v>5625</v>
      </c>
    </row>
    <row r="553" spans="1:15" x14ac:dyDescent="0.4">
      <c r="A553" t="s">
        <v>6058</v>
      </c>
      <c r="B553" t="s">
        <v>6059</v>
      </c>
      <c r="C553" t="s">
        <v>6060</v>
      </c>
      <c r="D553" t="str">
        <f t="shared" si="16"/>
        <v>OfficeProducts</v>
      </c>
      <c r="E553">
        <v>440</v>
      </c>
      <c r="F553">
        <v>440</v>
      </c>
      <c r="G553" s="1">
        <v>0</v>
      </c>
      <c r="H553" s="5">
        <v>4.5</v>
      </c>
      <c r="I553" s="4">
        <v>8610</v>
      </c>
      <c r="J553" s="10">
        <f>(Table1[[#This Row],[actual_price]]-Table1[[#This Row],[discounted_price]])/Table1[[#This Row],[actual_price]]</f>
        <v>0</v>
      </c>
      <c r="K553" s="10" t="str">
        <f>IF(Table1[[#This Row],[Calculated Discount %]] &gt;=50%, "Yes", "No")</f>
        <v>No</v>
      </c>
      <c r="L553" s="17">
        <f>Table1[[#This Row],[actual_price]]*Table1[[#This Row],[rating_count]]</f>
        <v>3788400</v>
      </c>
      <c r="M553" s="17" t="str">
        <f t="shared" si="17"/>
        <v>₹200–₹500</v>
      </c>
      <c r="N553" s="17">
        <f>Table1[[#This Row],[rating]]+(Table1[[#This Row],[rating_count]]/100)</f>
        <v>90.6</v>
      </c>
      <c r="O553" t="s">
        <v>6062</v>
      </c>
    </row>
    <row r="554" spans="1:15" x14ac:dyDescent="0.4">
      <c r="A554" t="s">
        <v>5571</v>
      </c>
      <c r="B554" t="s">
        <v>5572</v>
      </c>
      <c r="C554" t="s">
        <v>5262</v>
      </c>
      <c r="D554" t="str">
        <f t="shared" si="16"/>
        <v>Computers&amp;Accessories</v>
      </c>
      <c r="E554">
        <v>309</v>
      </c>
      <c r="F554">
        <v>404</v>
      </c>
      <c r="G554" s="1">
        <v>0.24</v>
      </c>
      <c r="H554" s="5">
        <v>4.4000000000000004</v>
      </c>
      <c r="I554" s="4">
        <v>8614</v>
      </c>
      <c r="J554" s="10">
        <f>(Table1[[#This Row],[actual_price]]-Table1[[#This Row],[discounted_price]])/Table1[[#This Row],[actual_price]]</f>
        <v>0.23514851485148514</v>
      </c>
      <c r="K554" s="10" t="str">
        <f>IF(Table1[[#This Row],[Calculated Discount %]] &gt;=50%, "Yes", "No")</f>
        <v>No</v>
      </c>
      <c r="L554" s="17">
        <f>Table1[[#This Row],[actual_price]]*Table1[[#This Row],[rating_count]]</f>
        <v>3480056</v>
      </c>
      <c r="M554" s="17" t="str">
        <f t="shared" si="17"/>
        <v>₹200–₹500</v>
      </c>
      <c r="N554" s="17">
        <f>Table1[[#This Row],[rating]]+(Table1[[#This Row],[rating_count]]/100)</f>
        <v>90.54</v>
      </c>
      <c r="O554" t="s">
        <v>5574</v>
      </c>
    </row>
    <row r="555" spans="1:15" x14ac:dyDescent="0.4">
      <c r="A555" t="s">
        <v>3451</v>
      </c>
      <c r="B555" t="s">
        <v>3452</v>
      </c>
      <c r="C555" t="s">
        <v>3162</v>
      </c>
      <c r="D555" t="str">
        <f t="shared" si="16"/>
        <v>Electronics</v>
      </c>
      <c r="E555">
        <v>529</v>
      </c>
      <c r="F555" s="2">
        <v>1499</v>
      </c>
      <c r="G555" s="1">
        <v>0.65</v>
      </c>
      <c r="H555" s="5">
        <v>4.0999999999999996</v>
      </c>
      <c r="I555" s="4">
        <v>8599</v>
      </c>
      <c r="J555" s="10">
        <f>(Table1[[#This Row],[actual_price]]-Table1[[#This Row],[discounted_price]])/Table1[[#This Row],[actual_price]]</f>
        <v>0.64709806537691794</v>
      </c>
      <c r="K555" s="10" t="str">
        <f>IF(Table1[[#This Row],[Calculated Discount %]] &gt;=50%, "Yes", "No")</f>
        <v>Yes</v>
      </c>
      <c r="L555" s="17">
        <f>Table1[[#This Row],[actual_price]]*Table1[[#This Row],[rating_count]]</f>
        <v>12889901</v>
      </c>
      <c r="M555" s="17" t="str">
        <f t="shared" si="17"/>
        <v>&gt;₹500</v>
      </c>
      <c r="N555" s="17">
        <f>Table1[[#This Row],[rating]]+(Table1[[#This Row],[rating_count]]/100)</f>
        <v>90.089999999999989</v>
      </c>
      <c r="O555" t="s">
        <v>3454</v>
      </c>
    </row>
    <row r="556" spans="1:15" x14ac:dyDescent="0.4">
      <c r="A556" t="s">
        <v>1878</v>
      </c>
      <c r="B556" t="s">
        <v>1879</v>
      </c>
      <c r="C556" t="s">
        <v>18</v>
      </c>
      <c r="D556" t="str">
        <f t="shared" si="16"/>
        <v>Computers&amp;Accessories</v>
      </c>
      <c r="E556">
        <v>799</v>
      </c>
      <c r="F556" s="2">
        <v>1999</v>
      </c>
      <c r="G556" s="1">
        <v>0.6</v>
      </c>
      <c r="H556" s="5">
        <v>4.2</v>
      </c>
      <c r="I556" s="4">
        <v>8583</v>
      </c>
      <c r="J556" s="10">
        <f>(Table1[[#This Row],[actual_price]]-Table1[[#This Row],[discounted_price]])/Table1[[#This Row],[actual_price]]</f>
        <v>0.60030015007503756</v>
      </c>
      <c r="K556" s="10" t="str">
        <f>IF(Table1[[#This Row],[Calculated Discount %]] &gt;=50%, "Yes", "No")</f>
        <v>Yes</v>
      </c>
      <c r="L556" s="17">
        <f>Table1[[#This Row],[actual_price]]*Table1[[#This Row],[rating_count]]</f>
        <v>17157417</v>
      </c>
      <c r="M556" s="17" t="str">
        <f t="shared" si="17"/>
        <v>&gt;₹500</v>
      </c>
      <c r="N556" s="17">
        <f>Table1[[#This Row],[rating]]+(Table1[[#This Row],[rating_count]]/100)</f>
        <v>90.03</v>
      </c>
      <c r="O556" t="s">
        <v>1881</v>
      </c>
    </row>
    <row r="557" spans="1:15" x14ac:dyDescent="0.4">
      <c r="A557" t="s">
        <v>7132</v>
      </c>
      <c r="B557" t="s">
        <v>7133</v>
      </c>
      <c r="C557" t="s">
        <v>5336</v>
      </c>
      <c r="D557" t="str">
        <f t="shared" si="16"/>
        <v>Computers&amp;Accessories</v>
      </c>
      <c r="E557">
        <v>575</v>
      </c>
      <c r="F557" s="2">
        <v>2799</v>
      </c>
      <c r="G557" s="1">
        <v>0.79</v>
      </c>
      <c r="H557" s="5">
        <v>4.2</v>
      </c>
      <c r="I557" s="4">
        <v>8537</v>
      </c>
      <c r="J557" s="10">
        <f>(Table1[[#This Row],[actual_price]]-Table1[[#This Row],[discounted_price]])/Table1[[#This Row],[actual_price]]</f>
        <v>0.7945694891032512</v>
      </c>
      <c r="K557" s="10" t="str">
        <f>IF(Table1[[#This Row],[Calculated Discount %]] &gt;=50%, "Yes", "No")</f>
        <v>Yes</v>
      </c>
      <c r="L557" s="17">
        <f>Table1[[#This Row],[actual_price]]*Table1[[#This Row],[rating_count]]</f>
        <v>23895063</v>
      </c>
      <c r="M557" s="17" t="str">
        <f t="shared" si="17"/>
        <v>&gt;₹500</v>
      </c>
      <c r="N557" s="17">
        <f>Table1[[#This Row],[rating]]+(Table1[[#This Row],[rating_count]]/100)</f>
        <v>89.570000000000007</v>
      </c>
      <c r="O557" t="s">
        <v>7135</v>
      </c>
    </row>
    <row r="558" spans="1:15" x14ac:dyDescent="0.4">
      <c r="A558" t="s">
        <v>7649</v>
      </c>
      <c r="B558" t="s">
        <v>7650</v>
      </c>
      <c r="C558" t="s">
        <v>6103</v>
      </c>
      <c r="D558" t="str">
        <f t="shared" si="16"/>
        <v>Computers&amp;Accessories</v>
      </c>
      <c r="E558">
        <v>330</v>
      </c>
      <c r="F558">
        <v>499</v>
      </c>
      <c r="G558" s="1">
        <v>0.34</v>
      </c>
      <c r="H558" s="5">
        <v>3.7</v>
      </c>
      <c r="I558" s="4">
        <v>8566</v>
      </c>
      <c r="J558" s="10">
        <f>(Table1[[#This Row],[actual_price]]-Table1[[#This Row],[discounted_price]])/Table1[[#This Row],[actual_price]]</f>
        <v>0.33867735470941884</v>
      </c>
      <c r="K558" s="10" t="str">
        <f>IF(Table1[[#This Row],[Calculated Discount %]] &gt;=50%, "Yes", "No")</f>
        <v>No</v>
      </c>
      <c r="L558" s="17">
        <f>Table1[[#This Row],[actual_price]]*Table1[[#This Row],[rating_count]]</f>
        <v>4274434</v>
      </c>
      <c r="M558" s="17" t="str">
        <f t="shared" si="17"/>
        <v>₹200–₹500</v>
      </c>
      <c r="N558" s="17">
        <f>Table1[[#This Row],[rating]]+(Table1[[#This Row],[rating_count]]/100)</f>
        <v>89.36</v>
      </c>
      <c r="O558" t="s">
        <v>7652</v>
      </c>
    </row>
    <row r="559" spans="1:15" x14ac:dyDescent="0.4">
      <c r="A559" t="s">
        <v>9901</v>
      </c>
      <c r="B559" t="s">
        <v>9902</v>
      </c>
      <c r="C559" t="s">
        <v>8541</v>
      </c>
      <c r="D559" t="str">
        <f t="shared" si="16"/>
        <v>Home&amp;Kitchen</v>
      </c>
      <c r="E559">
        <v>699</v>
      </c>
      <c r="F559" s="2">
        <v>1345</v>
      </c>
      <c r="G559" s="1">
        <v>0.48</v>
      </c>
      <c r="H559" s="5">
        <v>3.9</v>
      </c>
      <c r="I559" s="4">
        <v>8446</v>
      </c>
      <c r="J559" s="10">
        <f>(Table1[[#This Row],[actual_price]]-Table1[[#This Row],[discounted_price]])/Table1[[#This Row],[actual_price]]</f>
        <v>0.48029739776951674</v>
      </c>
      <c r="K559" s="10" t="str">
        <f>IF(Table1[[#This Row],[Calculated Discount %]] &gt;=50%, "Yes", "No")</f>
        <v>No</v>
      </c>
      <c r="L559" s="17">
        <f>Table1[[#This Row],[actual_price]]*Table1[[#This Row],[rating_count]]</f>
        <v>11359870</v>
      </c>
      <c r="M559" s="17" t="str">
        <f t="shared" si="17"/>
        <v>&gt;₹500</v>
      </c>
      <c r="N559" s="17">
        <f>Table1[[#This Row],[rating]]+(Table1[[#This Row],[rating_count]]/100)</f>
        <v>88.36</v>
      </c>
      <c r="O559" t="s">
        <v>9904</v>
      </c>
    </row>
    <row r="560" spans="1:15" x14ac:dyDescent="0.4">
      <c r="A560" t="s">
        <v>4491</v>
      </c>
      <c r="B560" t="s">
        <v>4492</v>
      </c>
      <c r="C560" t="s">
        <v>2990</v>
      </c>
      <c r="D560" t="str">
        <f t="shared" si="16"/>
        <v>Electronics</v>
      </c>
      <c r="E560" s="2">
        <v>29990</v>
      </c>
      <c r="F560" s="2">
        <v>39990</v>
      </c>
      <c r="G560" s="1">
        <v>0.25</v>
      </c>
      <c r="H560" s="5">
        <v>4.3</v>
      </c>
      <c r="I560" s="4">
        <v>8399</v>
      </c>
      <c r="J560" s="10">
        <f>(Table1[[#This Row],[actual_price]]-Table1[[#This Row],[discounted_price]])/Table1[[#This Row],[actual_price]]</f>
        <v>0.25006251562890724</v>
      </c>
      <c r="K560" s="10" t="str">
        <f>IF(Table1[[#This Row],[Calculated Discount %]] &gt;=50%, "Yes", "No")</f>
        <v>No</v>
      </c>
      <c r="L560" s="17">
        <f>Table1[[#This Row],[actual_price]]*Table1[[#This Row],[rating_count]]</f>
        <v>335876010</v>
      </c>
      <c r="M560" s="17" t="str">
        <f t="shared" si="17"/>
        <v>&gt;₹500</v>
      </c>
      <c r="N560" s="17">
        <f>Table1[[#This Row],[rating]]+(Table1[[#This Row],[rating_count]]/100)</f>
        <v>88.289999999999992</v>
      </c>
      <c r="O560" t="s">
        <v>4494</v>
      </c>
    </row>
    <row r="561" spans="1:15" x14ac:dyDescent="0.4">
      <c r="A561" t="s">
        <v>6338</v>
      </c>
      <c r="B561" t="s">
        <v>6339</v>
      </c>
      <c r="C561" t="s">
        <v>6340</v>
      </c>
      <c r="D561" t="str">
        <f t="shared" si="16"/>
        <v>Computers&amp;Accessories</v>
      </c>
      <c r="E561">
        <v>238</v>
      </c>
      <c r="F561">
        <v>699</v>
      </c>
      <c r="G561" s="1">
        <v>0.66</v>
      </c>
      <c r="H561" s="5">
        <v>4.4000000000000004</v>
      </c>
      <c r="I561" s="4">
        <v>8372</v>
      </c>
      <c r="J561" s="10">
        <f>(Table1[[#This Row],[actual_price]]-Table1[[#This Row],[discounted_price]])/Table1[[#This Row],[actual_price]]</f>
        <v>0.65951359084406291</v>
      </c>
      <c r="K561" s="10" t="str">
        <f>IF(Table1[[#This Row],[Calculated Discount %]] &gt;=50%, "Yes", "No")</f>
        <v>Yes</v>
      </c>
      <c r="L561" s="17">
        <f>Table1[[#This Row],[actual_price]]*Table1[[#This Row],[rating_count]]</f>
        <v>5852028</v>
      </c>
      <c r="M561" s="17" t="str">
        <f t="shared" si="17"/>
        <v>₹200–₹500</v>
      </c>
      <c r="N561" s="17">
        <f>Table1[[#This Row],[rating]]+(Table1[[#This Row],[rating_count]]/100)</f>
        <v>88.12</v>
      </c>
      <c r="O561" t="s">
        <v>6342</v>
      </c>
    </row>
    <row r="562" spans="1:15" x14ac:dyDescent="0.4">
      <c r="A562" t="s">
        <v>4378</v>
      </c>
      <c r="B562" t="s">
        <v>4379</v>
      </c>
      <c r="C562" t="s">
        <v>2979</v>
      </c>
      <c r="D562" t="str">
        <f t="shared" si="16"/>
        <v>Electronics</v>
      </c>
      <c r="E562" s="2">
        <v>2179</v>
      </c>
      <c r="F562" s="2">
        <v>3999</v>
      </c>
      <c r="G562" s="1">
        <v>0.46</v>
      </c>
      <c r="H562" s="5">
        <v>4</v>
      </c>
      <c r="I562" s="4">
        <v>8380</v>
      </c>
      <c r="J562" s="10">
        <f>(Table1[[#This Row],[actual_price]]-Table1[[#This Row],[discounted_price]])/Table1[[#This Row],[actual_price]]</f>
        <v>0.45511377844461115</v>
      </c>
      <c r="K562" s="10" t="str">
        <f>IF(Table1[[#This Row],[Calculated Discount %]] &gt;=50%, "Yes", "No")</f>
        <v>No</v>
      </c>
      <c r="L562" s="17">
        <f>Table1[[#This Row],[actual_price]]*Table1[[#This Row],[rating_count]]</f>
        <v>33511620</v>
      </c>
      <c r="M562" s="17" t="str">
        <f t="shared" si="17"/>
        <v>&gt;₹500</v>
      </c>
      <c r="N562" s="17">
        <f>Table1[[#This Row],[rating]]+(Table1[[#This Row],[rating_count]]/100)</f>
        <v>87.8</v>
      </c>
      <c r="O562" t="s">
        <v>4381</v>
      </c>
    </row>
    <row r="563" spans="1:15" x14ac:dyDescent="0.4">
      <c r="A563" t="s">
        <v>8686</v>
      </c>
      <c r="B563" t="s">
        <v>8687</v>
      </c>
      <c r="C563" t="s">
        <v>8688</v>
      </c>
      <c r="D563" t="str">
        <f t="shared" si="16"/>
        <v>Home&amp;Kitchen</v>
      </c>
      <c r="E563">
        <v>249</v>
      </c>
      <c r="F563">
        <v>499</v>
      </c>
      <c r="G563" s="1">
        <v>0.5</v>
      </c>
      <c r="H563" s="5">
        <v>3.3</v>
      </c>
      <c r="I563" s="4">
        <v>8427</v>
      </c>
      <c r="J563" s="10">
        <f>(Table1[[#This Row],[actual_price]]-Table1[[#This Row],[discounted_price]])/Table1[[#This Row],[actual_price]]</f>
        <v>0.50100200400801598</v>
      </c>
      <c r="K563" s="10" t="str">
        <f>IF(Table1[[#This Row],[Calculated Discount %]] &gt;=50%, "Yes", "No")</f>
        <v>Yes</v>
      </c>
      <c r="L563" s="17">
        <f>Table1[[#This Row],[actual_price]]*Table1[[#This Row],[rating_count]]</f>
        <v>4205073</v>
      </c>
      <c r="M563" s="17" t="str">
        <f t="shared" si="17"/>
        <v>₹200–₹500</v>
      </c>
      <c r="N563" s="17">
        <f>Table1[[#This Row],[rating]]+(Table1[[#This Row],[rating_count]]/100)</f>
        <v>87.57</v>
      </c>
      <c r="O563" t="s">
        <v>8690</v>
      </c>
    </row>
    <row r="564" spans="1:15" x14ac:dyDescent="0.4">
      <c r="A564" t="s">
        <v>1823</v>
      </c>
      <c r="B564" t="s">
        <v>1824</v>
      </c>
      <c r="C564" t="s">
        <v>18</v>
      </c>
      <c r="D564" t="str">
        <f t="shared" si="16"/>
        <v>Computers&amp;Accessories</v>
      </c>
      <c r="E564">
        <v>350</v>
      </c>
      <c r="F564">
        <v>599</v>
      </c>
      <c r="G564" s="1">
        <v>0.42</v>
      </c>
      <c r="H564" s="5">
        <v>3.9</v>
      </c>
      <c r="I564" s="4">
        <v>8314</v>
      </c>
      <c r="J564" s="10">
        <f>(Table1[[#This Row],[actual_price]]-Table1[[#This Row],[discounted_price]])/Table1[[#This Row],[actual_price]]</f>
        <v>0.41569282136894825</v>
      </c>
      <c r="K564" s="10" t="str">
        <f>IF(Table1[[#This Row],[Calculated Discount %]] &gt;=50%, "Yes", "No")</f>
        <v>No</v>
      </c>
      <c r="L564" s="17">
        <f>Table1[[#This Row],[actual_price]]*Table1[[#This Row],[rating_count]]</f>
        <v>4980086</v>
      </c>
      <c r="M564" s="17" t="str">
        <f t="shared" si="17"/>
        <v>₹200–₹500</v>
      </c>
      <c r="N564" s="17">
        <f>Table1[[#This Row],[rating]]+(Table1[[#This Row],[rating_count]]/100)</f>
        <v>87.04</v>
      </c>
      <c r="O564" t="s">
        <v>1826</v>
      </c>
    </row>
    <row r="565" spans="1:15" x14ac:dyDescent="0.4">
      <c r="A565" t="s">
        <v>5421</v>
      </c>
      <c r="B565" t="s">
        <v>5422</v>
      </c>
      <c r="C565" t="s">
        <v>4845</v>
      </c>
      <c r="D565" t="str">
        <f t="shared" si="16"/>
        <v>Computers&amp;Accessories</v>
      </c>
      <c r="E565">
        <v>681</v>
      </c>
      <c r="F565" s="2">
        <v>1199</v>
      </c>
      <c r="G565" s="1">
        <v>0.43</v>
      </c>
      <c r="H565" s="5">
        <v>4.2</v>
      </c>
      <c r="I565" s="4">
        <v>8258</v>
      </c>
      <c r="J565" s="10">
        <f>(Table1[[#This Row],[actual_price]]-Table1[[#This Row],[discounted_price]])/Table1[[#This Row],[actual_price]]</f>
        <v>0.43202668890742285</v>
      </c>
      <c r="K565" s="10" t="str">
        <f>IF(Table1[[#This Row],[Calculated Discount %]] &gt;=50%, "Yes", "No")</f>
        <v>No</v>
      </c>
      <c r="L565" s="17">
        <f>Table1[[#This Row],[actual_price]]*Table1[[#This Row],[rating_count]]</f>
        <v>9901342</v>
      </c>
      <c r="M565" s="17" t="str">
        <f t="shared" si="17"/>
        <v>&gt;₹500</v>
      </c>
      <c r="N565" s="17">
        <f>Table1[[#This Row],[rating]]+(Table1[[#This Row],[rating_count]]/100)</f>
        <v>86.78</v>
      </c>
      <c r="O565" t="s">
        <v>5424</v>
      </c>
    </row>
    <row r="566" spans="1:15" x14ac:dyDescent="0.4">
      <c r="A566" t="s">
        <v>8091</v>
      </c>
      <c r="B566" t="s">
        <v>8092</v>
      </c>
      <c r="C566" t="s">
        <v>7286</v>
      </c>
      <c r="D566" t="str">
        <f t="shared" si="16"/>
        <v>Computers&amp;Accessories</v>
      </c>
      <c r="E566" s="2">
        <v>5299</v>
      </c>
      <c r="F566" s="2">
        <v>6355</v>
      </c>
      <c r="G566" s="1">
        <v>0.17</v>
      </c>
      <c r="H566" s="5">
        <v>3.9</v>
      </c>
      <c r="I566" s="4">
        <v>8280</v>
      </c>
      <c r="J566" s="10">
        <f>(Table1[[#This Row],[actual_price]]-Table1[[#This Row],[discounted_price]])/Table1[[#This Row],[actual_price]]</f>
        <v>0.16616837136113297</v>
      </c>
      <c r="K566" s="10" t="str">
        <f>IF(Table1[[#This Row],[Calculated Discount %]] &gt;=50%, "Yes", "No")</f>
        <v>No</v>
      </c>
      <c r="L566" s="17">
        <f>Table1[[#This Row],[actual_price]]*Table1[[#This Row],[rating_count]]</f>
        <v>52619400</v>
      </c>
      <c r="M566" s="17" t="str">
        <f t="shared" si="17"/>
        <v>&gt;₹500</v>
      </c>
      <c r="N566" s="17">
        <f>Table1[[#This Row],[rating]]+(Table1[[#This Row],[rating_count]]/100)</f>
        <v>86.7</v>
      </c>
      <c r="O566" t="s">
        <v>8094</v>
      </c>
    </row>
    <row r="567" spans="1:15" x14ac:dyDescent="0.4">
      <c r="A567" t="s">
        <v>496</v>
      </c>
      <c r="B567" t="s">
        <v>497</v>
      </c>
      <c r="C567" t="s">
        <v>18</v>
      </c>
      <c r="D567" t="str">
        <f t="shared" si="16"/>
        <v>Computers&amp;Accessories</v>
      </c>
      <c r="E567">
        <v>799</v>
      </c>
      <c r="F567" s="2">
        <v>2100</v>
      </c>
      <c r="G567" s="1">
        <v>0.62</v>
      </c>
      <c r="H567" s="5">
        <v>4.3</v>
      </c>
      <c r="I567" s="4">
        <v>8188</v>
      </c>
      <c r="J567" s="10">
        <f>(Table1[[#This Row],[actual_price]]-Table1[[#This Row],[discounted_price]])/Table1[[#This Row],[actual_price]]</f>
        <v>0.61952380952380948</v>
      </c>
      <c r="K567" s="10" t="str">
        <f>IF(Table1[[#This Row],[Calculated Discount %]] &gt;=50%, "Yes", "No")</f>
        <v>Yes</v>
      </c>
      <c r="L567" s="17">
        <f>Table1[[#This Row],[actual_price]]*Table1[[#This Row],[rating_count]]</f>
        <v>17194800</v>
      </c>
      <c r="M567" s="17" t="str">
        <f t="shared" si="17"/>
        <v>&gt;₹500</v>
      </c>
      <c r="N567" s="17">
        <f>Table1[[#This Row],[rating]]+(Table1[[#This Row],[rating_count]]/100)</f>
        <v>86.179999999999993</v>
      </c>
      <c r="O567" t="s">
        <v>499</v>
      </c>
    </row>
    <row r="568" spans="1:15" x14ac:dyDescent="0.4">
      <c r="A568" t="s">
        <v>445</v>
      </c>
      <c r="B568" t="s">
        <v>446</v>
      </c>
      <c r="C568" t="s">
        <v>98</v>
      </c>
      <c r="D568" t="str">
        <f t="shared" si="16"/>
        <v>Computers&amp;Accessories</v>
      </c>
      <c r="E568">
        <v>507</v>
      </c>
      <c r="F568" s="2">
        <v>1208</v>
      </c>
      <c r="G568" s="1">
        <v>0.57999999999999996</v>
      </c>
      <c r="H568" s="5">
        <v>4.0999999999999996</v>
      </c>
      <c r="I568" s="4">
        <v>8131</v>
      </c>
      <c r="J568" s="10">
        <f>(Table1[[#This Row],[actual_price]]-Table1[[#This Row],[discounted_price]])/Table1[[#This Row],[actual_price]]</f>
        <v>0.58029801324503316</v>
      </c>
      <c r="K568" s="10" t="str">
        <f>IF(Table1[[#This Row],[Calculated Discount %]] &gt;=50%, "Yes", "No")</f>
        <v>Yes</v>
      </c>
      <c r="L568" s="17">
        <f>Table1[[#This Row],[actual_price]]*Table1[[#This Row],[rating_count]]</f>
        <v>9822248</v>
      </c>
      <c r="M568" s="17" t="str">
        <f t="shared" si="17"/>
        <v>&gt;₹500</v>
      </c>
      <c r="N568" s="17">
        <f>Table1[[#This Row],[rating]]+(Table1[[#This Row],[rating_count]]/100)</f>
        <v>85.41</v>
      </c>
      <c r="O568" t="s">
        <v>448</v>
      </c>
    </row>
    <row r="569" spans="1:15" x14ac:dyDescent="0.4">
      <c r="A569" t="s">
        <v>6937</v>
      </c>
      <c r="B569" t="s">
        <v>6938</v>
      </c>
      <c r="C569" t="s">
        <v>6340</v>
      </c>
      <c r="D569" t="str">
        <f t="shared" si="16"/>
        <v>Computers&amp;Accessories</v>
      </c>
      <c r="E569">
        <v>287</v>
      </c>
      <c r="F569">
        <v>499</v>
      </c>
      <c r="G569" s="1">
        <v>0.42</v>
      </c>
      <c r="H569" s="5">
        <v>4.4000000000000004</v>
      </c>
      <c r="I569" s="4">
        <v>8076</v>
      </c>
      <c r="J569" s="10">
        <f>(Table1[[#This Row],[actual_price]]-Table1[[#This Row],[discounted_price]])/Table1[[#This Row],[actual_price]]</f>
        <v>0.42484969939879758</v>
      </c>
      <c r="K569" s="10" t="str">
        <f>IF(Table1[[#This Row],[Calculated Discount %]] &gt;=50%, "Yes", "No")</f>
        <v>No</v>
      </c>
      <c r="L569" s="17">
        <f>Table1[[#This Row],[actual_price]]*Table1[[#This Row],[rating_count]]</f>
        <v>4029924</v>
      </c>
      <c r="M569" s="17" t="str">
        <f t="shared" si="17"/>
        <v>₹200–₹500</v>
      </c>
      <c r="N569" s="17">
        <f>Table1[[#This Row],[rating]]+(Table1[[#This Row],[rating_count]]/100)</f>
        <v>85.160000000000011</v>
      </c>
      <c r="O569" t="s">
        <v>6940</v>
      </c>
    </row>
    <row r="570" spans="1:15" x14ac:dyDescent="0.4">
      <c r="A570" t="s">
        <v>8853</v>
      </c>
      <c r="B570" t="s">
        <v>8854</v>
      </c>
      <c r="C570" t="s">
        <v>8541</v>
      </c>
      <c r="D570" t="str">
        <f t="shared" si="16"/>
        <v>Home&amp;Kitchen</v>
      </c>
      <c r="E570">
        <v>699</v>
      </c>
      <c r="F570" s="2">
        <v>1595</v>
      </c>
      <c r="G570" s="1">
        <v>0.56000000000000005</v>
      </c>
      <c r="H570" s="5">
        <v>4.0999999999999996</v>
      </c>
      <c r="I570" s="4">
        <v>8090</v>
      </c>
      <c r="J570" s="10">
        <f>(Table1[[#This Row],[actual_price]]-Table1[[#This Row],[discounted_price]])/Table1[[#This Row],[actual_price]]</f>
        <v>0.56175548589341695</v>
      </c>
      <c r="K570" s="10" t="str">
        <f>IF(Table1[[#This Row],[Calculated Discount %]] &gt;=50%, "Yes", "No")</f>
        <v>Yes</v>
      </c>
      <c r="L570" s="17">
        <f>Table1[[#This Row],[actual_price]]*Table1[[#This Row],[rating_count]]</f>
        <v>12903550</v>
      </c>
      <c r="M570" s="17" t="str">
        <f t="shared" si="17"/>
        <v>&gt;₹500</v>
      </c>
      <c r="N570" s="17">
        <f>Table1[[#This Row],[rating]]+(Table1[[#This Row],[rating_count]]/100)</f>
        <v>85</v>
      </c>
      <c r="O570" t="s">
        <v>8856</v>
      </c>
    </row>
    <row r="571" spans="1:15" x14ac:dyDescent="0.4">
      <c r="A571" t="s">
        <v>6420</v>
      </c>
      <c r="B571" t="s">
        <v>6421</v>
      </c>
      <c r="C571" t="s">
        <v>6273</v>
      </c>
      <c r="D571" t="str">
        <f t="shared" si="16"/>
        <v>OfficeProducts</v>
      </c>
      <c r="E571">
        <v>125</v>
      </c>
      <c r="F571">
        <v>180</v>
      </c>
      <c r="G571" s="1">
        <v>0.31</v>
      </c>
      <c r="H571" s="5">
        <v>4.4000000000000004</v>
      </c>
      <c r="I571" s="4">
        <v>8053</v>
      </c>
      <c r="J571" s="10">
        <f>(Table1[[#This Row],[actual_price]]-Table1[[#This Row],[discounted_price]])/Table1[[#This Row],[actual_price]]</f>
        <v>0.30555555555555558</v>
      </c>
      <c r="K571" s="10" t="str">
        <f>IF(Table1[[#This Row],[Calculated Discount %]] &gt;=50%, "Yes", "No")</f>
        <v>No</v>
      </c>
      <c r="L571" s="17">
        <f>Table1[[#This Row],[actual_price]]*Table1[[#This Row],[rating_count]]</f>
        <v>1449540</v>
      </c>
      <c r="M571" s="17" t="str">
        <f t="shared" si="17"/>
        <v>&lt;₹200</v>
      </c>
      <c r="N571" s="17">
        <f>Table1[[#This Row],[rating]]+(Table1[[#This Row],[rating_count]]/100)</f>
        <v>84.93</v>
      </c>
      <c r="O571" t="s">
        <v>6423</v>
      </c>
    </row>
    <row r="572" spans="1:15" x14ac:dyDescent="0.4">
      <c r="A572" t="s">
        <v>11215</v>
      </c>
      <c r="B572" t="s">
        <v>11216</v>
      </c>
      <c r="C572" t="s">
        <v>9944</v>
      </c>
      <c r="D572" t="str">
        <f t="shared" si="16"/>
        <v>Home&amp;Kitchen</v>
      </c>
      <c r="E572" s="2">
        <v>3859</v>
      </c>
      <c r="F572" s="2">
        <v>10295</v>
      </c>
      <c r="G572" s="1">
        <v>0.63</v>
      </c>
      <c r="H572" s="5">
        <v>3.9</v>
      </c>
      <c r="I572" s="4">
        <v>8095</v>
      </c>
      <c r="J572" s="10">
        <f>(Table1[[#This Row],[actual_price]]-Table1[[#This Row],[discounted_price]])/Table1[[#This Row],[actual_price]]</f>
        <v>0.62515784361340454</v>
      </c>
      <c r="K572" s="10" t="str">
        <f>IF(Table1[[#This Row],[Calculated Discount %]] &gt;=50%, "Yes", "No")</f>
        <v>Yes</v>
      </c>
      <c r="L572" s="17">
        <f>Table1[[#This Row],[actual_price]]*Table1[[#This Row],[rating_count]]</f>
        <v>83338025</v>
      </c>
      <c r="M572" s="17" t="str">
        <f t="shared" si="17"/>
        <v>&gt;₹500</v>
      </c>
      <c r="N572" s="17">
        <f>Table1[[#This Row],[rating]]+(Table1[[#This Row],[rating_count]]/100)</f>
        <v>84.850000000000009</v>
      </c>
      <c r="O572" t="s">
        <v>11218</v>
      </c>
    </row>
    <row r="573" spans="1:15" x14ac:dyDescent="0.4">
      <c r="A573" t="s">
        <v>13004</v>
      </c>
      <c r="B573" t="s">
        <v>13005</v>
      </c>
      <c r="C573" t="s">
        <v>9591</v>
      </c>
      <c r="D573" t="str">
        <f t="shared" si="16"/>
        <v>Home&amp;Kitchen</v>
      </c>
      <c r="E573" s="2">
        <v>1399</v>
      </c>
      <c r="F573" s="2">
        <v>1890</v>
      </c>
      <c r="G573" s="1">
        <v>0.26</v>
      </c>
      <c r="H573" s="5">
        <v>4</v>
      </c>
      <c r="I573" s="4">
        <v>8031</v>
      </c>
      <c r="J573" s="10">
        <f>(Table1[[#This Row],[actual_price]]-Table1[[#This Row],[discounted_price]])/Table1[[#This Row],[actual_price]]</f>
        <v>0.25978835978835979</v>
      </c>
      <c r="K573" s="10" t="str">
        <f>IF(Table1[[#This Row],[Calculated Discount %]] &gt;=50%, "Yes", "No")</f>
        <v>No</v>
      </c>
      <c r="L573" s="17">
        <f>Table1[[#This Row],[actual_price]]*Table1[[#This Row],[rating_count]]</f>
        <v>15178590</v>
      </c>
      <c r="M573" s="17" t="str">
        <f t="shared" si="17"/>
        <v>&gt;₹500</v>
      </c>
      <c r="N573" s="17">
        <f>Table1[[#This Row],[rating]]+(Table1[[#This Row],[rating_count]]/100)</f>
        <v>84.31</v>
      </c>
      <c r="O573" t="s">
        <v>13007</v>
      </c>
    </row>
    <row r="574" spans="1:15" x14ac:dyDescent="0.4">
      <c r="A574" t="s">
        <v>9456</v>
      </c>
      <c r="B574" t="s">
        <v>9457</v>
      </c>
      <c r="C574" t="s">
        <v>9458</v>
      </c>
      <c r="D574" t="str">
        <f t="shared" si="16"/>
        <v>Home&amp;Kitchen</v>
      </c>
      <c r="E574" s="2">
        <v>2095</v>
      </c>
      <c r="F574" s="2">
        <v>2095</v>
      </c>
      <c r="G574" s="1">
        <v>0</v>
      </c>
      <c r="H574" s="5">
        <v>4.5</v>
      </c>
      <c r="I574" s="4">
        <v>7949</v>
      </c>
      <c r="J574" s="10">
        <f>(Table1[[#This Row],[actual_price]]-Table1[[#This Row],[discounted_price]])/Table1[[#This Row],[actual_price]]</f>
        <v>0</v>
      </c>
      <c r="K574" s="10" t="str">
        <f>IF(Table1[[#This Row],[Calculated Discount %]] &gt;=50%, "Yes", "No")</f>
        <v>No</v>
      </c>
      <c r="L574" s="17">
        <f>Table1[[#This Row],[actual_price]]*Table1[[#This Row],[rating_count]]</f>
        <v>16653155</v>
      </c>
      <c r="M574" s="17" t="str">
        <f t="shared" si="17"/>
        <v>&gt;₹500</v>
      </c>
      <c r="N574" s="17">
        <f>Table1[[#This Row],[rating]]+(Table1[[#This Row],[rating_count]]/100)</f>
        <v>83.99</v>
      </c>
      <c r="O574" t="s">
        <v>9460</v>
      </c>
    </row>
    <row r="575" spans="1:15" x14ac:dyDescent="0.4">
      <c r="A575" t="s">
        <v>12029</v>
      </c>
      <c r="B575" t="s">
        <v>12030</v>
      </c>
      <c r="C575" t="s">
        <v>8721</v>
      </c>
      <c r="D575" t="str">
        <f t="shared" si="16"/>
        <v>Home&amp;Kitchen</v>
      </c>
      <c r="E575" s="2">
        <v>2949</v>
      </c>
      <c r="F575" s="2">
        <v>4849</v>
      </c>
      <c r="G575" s="1">
        <v>0.39</v>
      </c>
      <c r="H575" s="5">
        <v>4.2</v>
      </c>
      <c r="I575" s="4">
        <v>7968</v>
      </c>
      <c r="J575" s="10">
        <f>(Table1[[#This Row],[actual_price]]-Table1[[#This Row],[discounted_price]])/Table1[[#This Row],[actual_price]]</f>
        <v>0.39183336770468136</v>
      </c>
      <c r="K575" s="10" t="str">
        <f>IF(Table1[[#This Row],[Calculated Discount %]] &gt;=50%, "Yes", "No")</f>
        <v>No</v>
      </c>
      <c r="L575" s="17">
        <f>Table1[[#This Row],[actual_price]]*Table1[[#This Row],[rating_count]]</f>
        <v>38636832</v>
      </c>
      <c r="M575" s="17" t="str">
        <f t="shared" si="17"/>
        <v>&gt;₹500</v>
      </c>
      <c r="N575" s="17">
        <f>Table1[[#This Row],[rating]]+(Table1[[#This Row],[rating_count]]/100)</f>
        <v>83.88000000000001</v>
      </c>
      <c r="O575" t="s">
        <v>12032</v>
      </c>
    </row>
    <row r="576" spans="1:15" x14ac:dyDescent="0.4">
      <c r="A576" t="s">
        <v>9190</v>
      </c>
      <c r="B576" t="s">
        <v>9191</v>
      </c>
      <c r="C576" t="s">
        <v>9192</v>
      </c>
      <c r="D576" t="str">
        <f t="shared" si="16"/>
        <v>Home&amp;Kitchen</v>
      </c>
      <c r="E576" s="2">
        <v>1819</v>
      </c>
      <c r="F576" s="2">
        <v>2490</v>
      </c>
      <c r="G576" s="1">
        <v>0.27</v>
      </c>
      <c r="H576" s="5">
        <v>4.4000000000000004</v>
      </c>
      <c r="I576" s="4">
        <v>7946</v>
      </c>
      <c r="J576" s="10">
        <f>(Table1[[#This Row],[actual_price]]-Table1[[#This Row],[discounted_price]])/Table1[[#This Row],[actual_price]]</f>
        <v>0.26947791164658635</v>
      </c>
      <c r="K576" s="10" t="str">
        <f>IF(Table1[[#This Row],[Calculated Discount %]] &gt;=50%, "Yes", "No")</f>
        <v>No</v>
      </c>
      <c r="L576" s="17">
        <f>Table1[[#This Row],[actual_price]]*Table1[[#This Row],[rating_count]]</f>
        <v>19785540</v>
      </c>
      <c r="M576" s="17" t="str">
        <f t="shared" si="17"/>
        <v>&gt;₹500</v>
      </c>
      <c r="N576" s="17">
        <f>Table1[[#This Row],[rating]]+(Table1[[#This Row],[rating_count]]/100)</f>
        <v>83.86</v>
      </c>
      <c r="O576" t="s">
        <v>9194</v>
      </c>
    </row>
    <row r="577" spans="1:15" x14ac:dyDescent="0.4">
      <c r="A577" t="s">
        <v>10971</v>
      </c>
      <c r="B577" t="s">
        <v>10972</v>
      </c>
      <c r="C577" t="s">
        <v>8710</v>
      </c>
      <c r="D577" t="str">
        <f t="shared" si="16"/>
        <v>Home&amp;Kitchen</v>
      </c>
      <c r="E577" s="2">
        <v>1699</v>
      </c>
      <c r="F577" s="2">
        <v>3398</v>
      </c>
      <c r="G577" s="1">
        <v>0.5</v>
      </c>
      <c r="H577" s="5">
        <v>3.8</v>
      </c>
      <c r="I577" s="4">
        <v>7988</v>
      </c>
      <c r="J577" s="10">
        <f>(Table1[[#This Row],[actual_price]]-Table1[[#This Row],[discounted_price]])/Table1[[#This Row],[actual_price]]</f>
        <v>0.5</v>
      </c>
      <c r="K577" s="10" t="str">
        <f>IF(Table1[[#This Row],[Calculated Discount %]] &gt;=50%, "Yes", "No")</f>
        <v>Yes</v>
      </c>
      <c r="L577" s="17">
        <f>Table1[[#This Row],[actual_price]]*Table1[[#This Row],[rating_count]]</f>
        <v>27143224</v>
      </c>
      <c r="M577" s="17" t="str">
        <f t="shared" si="17"/>
        <v>&gt;₹500</v>
      </c>
      <c r="N577" s="17">
        <f>Table1[[#This Row],[rating]]+(Table1[[#This Row],[rating_count]]/100)</f>
        <v>83.679999999999993</v>
      </c>
      <c r="O577" t="s">
        <v>10974</v>
      </c>
    </row>
    <row r="578" spans="1:15" x14ac:dyDescent="0.4">
      <c r="A578" t="s">
        <v>37</v>
      </c>
      <c r="B578" t="s">
        <v>38</v>
      </c>
      <c r="C578" t="s">
        <v>18</v>
      </c>
      <c r="D578" t="str">
        <f t="shared" ref="D578:D641" si="18">LEFT(C578, FIND("|", C578 &amp; "|") - 1)</f>
        <v>Computers&amp;Accessories</v>
      </c>
      <c r="E578">
        <v>199</v>
      </c>
      <c r="F578" s="2">
        <v>1899</v>
      </c>
      <c r="G578" s="1">
        <v>0.9</v>
      </c>
      <c r="H578" s="5">
        <v>3.9</v>
      </c>
      <c r="I578" s="4">
        <v>7928</v>
      </c>
      <c r="J578" s="10">
        <f>(Table1[[#This Row],[actual_price]]-Table1[[#This Row],[discounted_price]])/Table1[[#This Row],[actual_price]]</f>
        <v>0.8952080042127436</v>
      </c>
      <c r="K578" s="10" t="str">
        <f>IF(Table1[[#This Row],[Calculated Discount %]] &gt;=50%, "Yes", "No")</f>
        <v>Yes</v>
      </c>
      <c r="L578" s="17">
        <f>Table1[[#This Row],[actual_price]]*Table1[[#This Row],[rating_count]]</f>
        <v>15055272</v>
      </c>
      <c r="M578" s="17" t="str">
        <f t="shared" ref="M578:M641" si="19">IF(E578&lt;200, "&lt;₹200", IF(E578&lt;=500, "₹200–₹500", "&gt;₹500"))</f>
        <v>&lt;₹200</v>
      </c>
      <c r="N578" s="17">
        <f>Table1[[#This Row],[rating]]+(Table1[[#This Row],[rating_count]]/100)</f>
        <v>83.18</v>
      </c>
      <c r="O578" t="s">
        <v>40</v>
      </c>
    </row>
    <row r="579" spans="1:15" x14ac:dyDescent="0.4">
      <c r="A579" t="s">
        <v>37</v>
      </c>
      <c r="B579" t="s">
        <v>38</v>
      </c>
      <c r="C579" t="s">
        <v>18</v>
      </c>
      <c r="D579" t="str">
        <f t="shared" si="18"/>
        <v>Computers&amp;Accessories</v>
      </c>
      <c r="E579">
        <v>199</v>
      </c>
      <c r="F579">
        <v>999</v>
      </c>
      <c r="G579" s="1">
        <v>0.8</v>
      </c>
      <c r="H579" s="5">
        <v>3.9</v>
      </c>
      <c r="I579" s="4">
        <v>7928</v>
      </c>
      <c r="J579" s="10">
        <f>(Table1[[#This Row],[actual_price]]-Table1[[#This Row],[discounted_price]])/Table1[[#This Row],[actual_price]]</f>
        <v>0.80080080080080085</v>
      </c>
      <c r="K579" s="10" t="str">
        <f>IF(Table1[[#This Row],[Calculated Discount %]] &gt;=50%, "Yes", "No")</f>
        <v>Yes</v>
      </c>
      <c r="L579" s="17">
        <f>Table1[[#This Row],[actual_price]]*Table1[[#This Row],[rating_count]]</f>
        <v>7920072</v>
      </c>
      <c r="M579" s="17" t="str">
        <f t="shared" si="19"/>
        <v>&lt;₹200</v>
      </c>
      <c r="N579" s="17">
        <f>Table1[[#This Row],[rating]]+(Table1[[#This Row],[rating_count]]/100)</f>
        <v>83.18</v>
      </c>
      <c r="O579" t="s">
        <v>40</v>
      </c>
    </row>
    <row r="580" spans="1:15" x14ac:dyDescent="0.4">
      <c r="A580" t="s">
        <v>12291</v>
      </c>
      <c r="B580" t="s">
        <v>12292</v>
      </c>
      <c r="C580" t="s">
        <v>8886</v>
      </c>
      <c r="D580" t="str">
        <f t="shared" si="18"/>
        <v>Home&amp;Kitchen</v>
      </c>
      <c r="E580">
        <v>199</v>
      </c>
      <c r="F580">
        <v>399</v>
      </c>
      <c r="G580" s="1">
        <v>0.5</v>
      </c>
      <c r="H580" s="5">
        <v>3.7</v>
      </c>
      <c r="I580" s="4">
        <v>7945</v>
      </c>
      <c r="J580" s="10">
        <f>(Table1[[#This Row],[actual_price]]-Table1[[#This Row],[discounted_price]])/Table1[[#This Row],[actual_price]]</f>
        <v>0.50125313283208017</v>
      </c>
      <c r="K580" s="10" t="str">
        <f>IF(Table1[[#This Row],[Calculated Discount %]] &gt;=50%, "Yes", "No")</f>
        <v>Yes</v>
      </c>
      <c r="L580" s="17">
        <f>Table1[[#This Row],[actual_price]]*Table1[[#This Row],[rating_count]]</f>
        <v>3170055</v>
      </c>
      <c r="M580" s="17" t="str">
        <f t="shared" si="19"/>
        <v>&lt;₹200</v>
      </c>
      <c r="N580" s="17">
        <f>Table1[[#This Row],[rating]]+(Table1[[#This Row],[rating_count]]/100)</f>
        <v>83.15</v>
      </c>
      <c r="O580" t="s">
        <v>12294</v>
      </c>
    </row>
    <row r="581" spans="1:15" x14ac:dyDescent="0.4">
      <c r="A581" t="s">
        <v>3855</v>
      </c>
      <c r="B581" t="s">
        <v>3856</v>
      </c>
      <c r="C581" t="s">
        <v>3777</v>
      </c>
      <c r="D581" t="str">
        <f t="shared" si="18"/>
        <v>Electronics</v>
      </c>
      <c r="E581">
        <v>999</v>
      </c>
      <c r="F581" s="2">
        <v>2899</v>
      </c>
      <c r="G581" s="1">
        <v>0.66</v>
      </c>
      <c r="H581" s="5">
        <v>4.7</v>
      </c>
      <c r="I581" s="4">
        <v>7779</v>
      </c>
      <c r="J581" s="10">
        <f>(Table1[[#This Row],[actual_price]]-Table1[[#This Row],[discounted_price]])/Table1[[#This Row],[actual_price]]</f>
        <v>0.65539841324594683</v>
      </c>
      <c r="K581" s="10" t="str">
        <f>IF(Table1[[#This Row],[Calculated Discount %]] &gt;=50%, "Yes", "No")</f>
        <v>Yes</v>
      </c>
      <c r="L581" s="17">
        <f>Table1[[#This Row],[actual_price]]*Table1[[#This Row],[rating_count]]</f>
        <v>22551321</v>
      </c>
      <c r="M581" s="17" t="str">
        <f t="shared" si="19"/>
        <v>&gt;₹500</v>
      </c>
      <c r="N581" s="17">
        <f>Table1[[#This Row],[rating]]+(Table1[[#This Row],[rating_count]]/100)</f>
        <v>82.490000000000009</v>
      </c>
      <c r="O581" t="s">
        <v>3858</v>
      </c>
    </row>
    <row r="582" spans="1:15" x14ac:dyDescent="0.4">
      <c r="A582" t="s">
        <v>12683</v>
      </c>
      <c r="B582" t="s">
        <v>12684</v>
      </c>
      <c r="C582" t="s">
        <v>9591</v>
      </c>
      <c r="D582" t="str">
        <f t="shared" si="18"/>
        <v>Home&amp;Kitchen</v>
      </c>
      <c r="E582" s="2">
        <v>1999</v>
      </c>
      <c r="F582" s="2">
        <v>2360</v>
      </c>
      <c r="G582" s="1">
        <v>0.15</v>
      </c>
      <c r="H582" s="5">
        <v>4.2</v>
      </c>
      <c r="I582" s="4">
        <v>7801</v>
      </c>
      <c r="J582" s="10">
        <f>(Table1[[#This Row],[actual_price]]-Table1[[#This Row],[discounted_price]])/Table1[[#This Row],[actual_price]]</f>
        <v>0.15296610169491526</v>
      </c>
      <c r="K582" s="10" t="str">
        <f>IF(Table1[[#This Row],[Calculated Discount %]] &gt;=50%, "Yes", "No")</f>
        <v>No</v>
      </c>
      <c r="L582" s="17">
        <f>Table1[[#This Row],[actual_price]]*Table1[[#This Row],[rating_count]]</f>
        <v>18410360</v>
      </c>
      <c r="M582" s="17" t="str">
        <f t="shared" si="19"/>
        <v>&gt;₹500</v>
      </c>
      <c r="N582" s="17">
        <f>Table1[[#This Row],[rating]]+(Table1[[#This Row],[rating_count]]/100)</f>
        <v>82.210000000000008</v>
      </c>
      <c r="O582" t="s">
        <v>12686</v>
      </c>
    </row>
    <row r="583" spans="1:15" x14ac:dyDescent="0.4">
      <c r="A583" t="s">
        <v>2988</v>
      </c>
      <c r="B583" t="s">
        <v>2989</v>
      </c>
      <c r="C583" t="s">
        <v>2990</v>
      </c>
      <c r="D583" t="str">
        <f t="shared" si="18"/>
        <v>Electronics</v>
      </c>
      <c r="E583" s="2">
        <v>6499</v>
      </c>
      <c r="F583" s="2">
        <v>8999</v>
      </c>
      <c r="G583" s="1">
        <v>0.28000000000000003</v>
      </c>
      <c r="H583" s="5">
        <v>4</v>
      </c>
      <c r="I583" s="4">
        <v>7807</v>
      </c>
      <c r="J583" s="10">
        <f>(Table1[[#This Row],[actual_price]]-Table1[[#This Row],[discounted_price]])/Table1[[#This Row],[actual_price]]</f>
        <v>0.27780864540504502</v>
      </c>
      <c r="K583" s="10" t="str">
        <f>IF(Table1[[#This Row],[Calculated Discount %]] &gt;=50%, "Yes", "No")</f>
        <v>No</v>
      </c>
      <c r="L583" s="17">
        <f>Table1[[#This Row],[actual_price]]*Table1[[#This Row],[rating_count]]</f>
        <v>70255193</v>
      </c>
      <c r="M583" s="17" t="str">
        <f t="shared" si="19"/>
        <v>&gt;₹500</v>
      </c>
      <c r="N583" s="17">
        <f>Table1[[#This Row],[rating]]+(Table1[[#This Row],[rating_count]]/100)</f>
        <v>82.07</v>
      </c>
      <c r="O583" t="s">
        <v>2992</v>
      </c>
    </row>
    <row r="584" spans="1:15" x14ac:dyDescent="0.4">
      <c r="A584" t="s">
        <v>3014</v>
      </c>
      <c r="B584" t="s">
        <v>3015</v>
      </c>
      <c r="C584" t="s">
        <v>2990</v>
      </c>
      <c r="D584" t="str">
        <f t="shared" si="18"/>
        <v>Electronics</v>
      </c>
      <c r="E584" s="2">
        <v>6499</v>
      </c>
      <c r="F584" s="2">
        <v>8999</v>
      </c>
      <c r="G584" s="1">
        <v>0.28000000000000003</v>
      </c>
      <c r="H584" s="5">
        <v>4</v>
      </c>
      <c r="I584" s="4">
        <v>7807</v>
      </c>
      <c r="J584" s="10">
        <f>(Table1[[#This Row],[actual_price]]-Table1[[#This Row],[discounted_price]])/Table1[[#This Row],[actual_price]]</f>
        <v>0.27780864540504502</v>
      </c>
      <c r="K584" s="10" t="str">
        <f>IF(Table1[[#This Row],[Calculated Discount %]] &gt;=50%, "Yes", "No")</f>
        <v>No</v>
      </c>
      <c r="L584" s="17">
        <f>Table1[[#This Row],[actual_price]]*Table1[[#This Row],[rating_count]]</f>
        <v>70255193</v>
      </c>
      <c r="M584" s="17" t="str">
        <f t="shared" si="19"/>
        <v>&gt;₹500</v>
      </c>
      <c r="N584" s="17">
        <f>Table1[[#This Row],[rating]]+(Table1[[#This Row],[rating_count]]/100)</f>
        <v>82.07</v>
      </c>
      <c r="O584" t="s">
        <v>2992</v>
      </c>
    </row>
    <row r="585" spans="1:15" x14ac:dyDescent="0.4">
      <c r="A585" t="s">
        <v>3018</v>
      </c>
      <c r="B585" t="s">
        <v>3019</v>
      </c>
      <c r="C585" t="s">
        <v>2990</v>
      </c>
      <c r="D585" t="str">
        <f t="shared" si="18"/>
        <v>Electronics</v>
      </c>
      <c r="E585" s="2">
        <v>6499</v>
      </c>
      <c r="F585" s="2">
        <v>8999</v>
      </c>
      <c r="G585" s="1">
        <v>0.28000000000000003</v>
      </c>
      <c r="H585" s="5">
        <v>4</v>
      </c>
      <c r="I585" s="4">
        <v>7807</v>
      </c>
      <c r="J585" s="10">
        <f>(Table1[[#This Row],[actual_price]]-Table1[[#This Row],[discounted_price]])/Table1[[#This Row],[actual_price]]</f>
        <v>0.27780864540504502</v>
      </c>
      <c r="K585" s="10" t="str">
        <f>IF(Table1[[#This Row],[Calculated Discount %]] &gt;=50%, "Yes", "No")</f>
        <v>No</v>
      </c>
      <c r="L585" s="17">
        <f>Table1[[#This Row],[actual_price]]*Table1[[#This Row],[rating_count]]</f>
        <v>70255193</v>
      </c>
      <c r="M585" s="17" t="str">
        <f t="shared" si="19"/>
        <v>&gt;₹500</v>
      </c>
      <c r="N585" s="17">
        <f>Table1[[#This Row],[rating]]+(Table1[[#This Row],[rating_count]]/100)</f>
        <v>82.07</v>
      </c>
      <c r="O585" t="s">
        <v>2992</v>
      </c>
    </row>
    <row r="586" spans="1:15" x14ac:dyDescent="0.4">
      <c r="A586" t="s">
        <v>11437</v>
      </c>
      <c r="B586" t="s">
        <v>11438</v>
      </c>
      <c r="C586" t="s">
        <v>9644</v>
      </c>
      <c r="D586" t="str">
        <f t="shared" si="18"/>
        <v>Home&amp;Kitchen</v>
      </c>
      <c r="E586">
        <v>649</v>
      </c>
      <c r="F586">
        <v>670</v>
      </c>
      <c r="G586" s="1">
        <v>0.03</v>
      </c>
      <c r="H586" s="5">
        <v>4.0999999999999996</v>
      </c>
      <c r="I586" s="4">
        <v>7786</v>
      </c>
      <c r="J586" s="10">
        <f>(Table1[[#This Row],[actual_price]]-Table1[[#This Row],[discounted_price]])/Table1[[#This Row],[actual_price]]</f>
        <v>3.134328358208955E-2</v>
      </c>
      <c r="K586" s="10" t="str">
        <f>IF(Table1[[#This Row],[Calculated Discount %]] &gt;=50%, "Yes", "No")</f>
        <v>No</v>
      </c>
      <c r="L586" s="17">
        <f>Table1[[#This Row],[actual_price]]*Table1[[#This Row],[rating_count]]</f>
        <v>5216620</v>
      </c>
      <c r="M586" s="17" t="str">
        <f t="shared" si="19"/>
        <v>&gt;₹500</v>
      </c>
      <c r="N586" s="17">
        <f>Table1[[#This Row],[rating]]+(Table1[[#This Row],[rating_count]]/100)</f>
        <v>81.96</v>
      </c>
      <c r="O586" t="s">
        <v>11440</v>
      </c>
    </row>
    <row r="587" spans="1:15" x14ac:dyDescent="0.4">
      <c r="A587" t="s">
        <v>6209</v>
      </c>
      <c r="B587" t="s">
        <v>6210</v>
      </c>
      <c r="C587" t="s">
        <v>6211</v>
      </c>
      <c r="D587" t="str">
        <f t="shared" si="18"/>
        <v>Computers&amp;Accessories</v>
      </c>
      <c r="E587">
        <v>549</v>
      </c>
      <c r="F587">
        <v>999</v>
      </c>
      <c r="G587" s="1">
        <v>0.45</v>
      </c>
      <c r="H587" s="5">
        <v>4.3</v>
      </c>
      <c r="I587" s="4">
        <v>7758</v>
      </c>
      <c r="J587" s="10">
        <f>(Table1[[#This Row],[actual_price]]-Table1[[#This Row],[discounted_price]])/Table1[[#This Row],[actual_price]]</f>
        <v>0.45045045045045046</v>
      </c>
      <c r="K587" s="10" t="str">
        <f>IF(Table1[[#This Row],[Calculated Discount %]] &gt;=50%, "Yes", "No")</f>
        <v>No</v>
      </c>
      <c r="L587" s="17">
        <f>Table1[[#This Row],[actual_price]]*Table1[[#This Row],[rating_count]]</f>
        <v>7750242</v>
      </c>
      <c r="M587" s="17" t="str">
        <f t="shared" si="19"/>
        <v>&gt;₹500</v>
      </c>
      <c r="N587" s="17">
        <f>Table1[[#This Row],[rating]]+(Table1[[#This Row],[rating_count]]/100)</f>
        <v>81.88</v>
      </c>
      <c r="O587" t="s">
        <v>6213</v>
      </c>
    </row>
    <row r="588" spans="1:15" x14ac:dyDescent="0.4">
      <c r="A588" t="s">
        <v>687</v>
      </c>
      <c r="B588" t="s">
        <v>688</v>
      </c>
      <c r="C588" t="s">
        <v>18</v>
      </c>
      <c r="D588" t="str">
        <f t="shared" si="18"/>
        <v>Computers&amp;Accessories</v>
      </c>
      <c r="E588">
        <v>115</v>
      </c>
      <c r="F588">
        <v>499</v>
      </c>
      <c r="G588" s="1">
        <v>0.77</v>
      </c>
      <c r="H588" s="5">
        <v>4</v>
      </c>
      <c r="I588" s="4">
        <v>7732</v>
      </c>
      <c r="J588" s="10">
        <f>(Table1[[#This Row],[actual_price]]-Table1[[#This Row],[discounted_price]])/Table1[[#This Row],[actual_price]]</f>
        <v>0.76953907815631262</v>
      </c>
      <c r="K588" s="10" t="str">
        <f>IF(Table1[[#This Row],[Calculated Discount %]] &gt;=50%, "Yes", "No")</f>
        <v>Yes</v>
      </c>
      <c r="L588" s="17">
        <f>Table1[[#This Row],[actual_price]]*Table1[[#This Row],[rating_count]]</f>
        <v>3858268</v>
      </c>
      <c r="M588" s="17" t="str">
        <f t="shared" si="19"/>
        <v>&lt;₹200</v>
      </c>
      <c r="N588" s="17">
        <f>Table1[[#This Row],[rating]]+(Table1[[#This Row],[rating_count]]/100)</f>
        <v>81.319999999999993</v>
      </c>
      <c r="O588" t="s">
        <v>690</v>
      </c>
    </row>
    <row r="589" spans="1:15" x14ac:dyDescent="0.4">
      <c r="A589" t="s">
        <v>1452</v>
      </c>
      <c r="B589" t="s">
        <v>1453</v>
      </c>
      <c r="C589" t="s">
        <v>18</v>
      </c>
      <c r="D589" t="str">
        <f t="shared" si="18"/>
        <v>Computers&amp;Accessories</v>
      </c>
      <c r="E589">
        <v>149</v>
      </c>
      <c r="F589">
        <v>499</v>
      </c>
      <c r="G589" s="1">
        <v>0.7</v>
      </c>
      <c r="H589" s="5">
        <v>4</v>
      </c>
      <c r="I589" s="4">
        <v>7732</v>
      </c>
      <c r="J589" s="10">
        <f>(Table1[[#This Row],[actual_price]]-Table1[[#This Row],[discounted_price]])/Table1[[#This Row],[actual_price]]</f>
        <v>0.70140280561122248</v>
      </c>
      <c r="K589" s="10" t="str">
        <f>IF(Table1[[#This Row],[Calculated Discount %]] &gt;=50%, "Yes", "No")</f>
        <v>Yes</v>
      </c>
      <c r="L589" s="17">
        <f>Table1[[#This Row],[actual_price]]*Table1[[#This Row],[rating_count]]</f>
        <v>3858268</v>
      </c>
      <c r="M589" s="17" t="str">
        <f t="shared" si="19"/>
        <v>&lt;₹200</v>
      </c>
      <c r="N589" s="17">
        <f>Table1[[#This Row],[rating]]+(Table1[[#This Row],[rating_count]]/100)</f>
        <v>81.319999999999993</v>
      </c>
      <c r="O589" t="s">
        <v>690</v>
      </c>
    </row>
    <row r="590" spans="1:15" x14ac:dyDescent="0.4">
      <c r="A590" t="s">
        <v>10429</v>
      </c>
      <c r="B590" t="s">
        <v>10430</v>
      </c>
      <c r="C590" t="s">
        <v>8897</v>
      </c>
      <c r="D590" t="str">
        <f t="shared" si="18"/>
        <v>Home&amp;Kitchen</v>
      </c>
      <c r="E590" s="2">
        <v>1849</v>
      </c>
      <c r="F590" s="2">
        <v>2095</v>
      </c>
      <c r="G590" s="1">
        <v>0.12</v>
      </c>
      <c r="H590" s="5">
        <v>4.3</v>
      </c>
      <c r="I590" s="4">
        <v>7681</v>
      </c>
      <c r="J590" s="10">
        <f>(Table1[[#This Row],[actual_price]]-Table1[[#This Row],[discounted_price]])/Table1[[#This Row],[actual_price]]</f>
        <v>0.11742243436754177</v>
      </c>
      <c r="K590" s="10" t="str">
        <f>IF(Table1[[#This Row],[Calculated Discount %]] &gt;=50%, "Yes", "No")</f>
        <v>No</v>
      </c>
      <c r="L590" s="17">
        <f>Table1[[#This Row],[actual_price]]*Table1[[#This Row],[rating_count]]</f>
        <v>16091695</v>
      </c>
      <c r="M590" s="17" t="str">
        <f t="shared" si="19"/>
        <v>&gt;₹500</v>
      </c>
      <c r="N590" s="17">
        <f>Table1[[#This Row],[rating]]+(Table1[[#This Row],[rating_count]]/100)</f>
        <v>81.11</v>
      </c>
      <c r="O590" t="s">
        <v>10432</v>
      </c>
    </row>
    <row r="591" spans="1:15" x14ac:dyDescent="0.4">
      <c r="A591" t="s">
        <v>1983</v>
      </c>
      <c r="B591" t="s">
        <v>1984</v>
      </c>
      <c r="C591" t="s">
        <v>1985</v>
      </c>
      <c r="D591" t="str">
        <f t="shared" si="18"/>
        <v>Electronics</v>
      </c>
      <c r="E591" s="2">
        <v>1249</v>
      </c>
      <c r="F591" s="2">
        <v>2299</v>
      </c>
      <c r="G591" s="1">
        <v>0.46</v>
      </c>
      <c r="H591" s="5">
        <v>4.3</v>
      </c>
      <c r="I591" s="4">
        <v>7636</v>
      </c>
      <c r="J591" s="10">
        <f>(Table1[[#This Row],[actual_price]]-Table1[[#This Row],[discounted_price]])/Table1[[#This Row],[actual_price]]</f>
        <v>0.45672031317964334</v>
      </c>
      <c r="K591" s="10" t="str">
        <f>IF(Table1[[#This Row],[Calculated Discount %]] &gt;=50%, "Yes", "No")</f>
        <v>No</v>
      </c>
      <c r="L591" s="17">
        <f>Table1[[#This Row],[actual_price]]*Table1[[#This Row],[rating_count]]</f>
        <v>17555164</v>
      </c>
      <c r="M591" s="17" t="str">
        <f t="shared" si="19"/>
        <v>&gt;₹500</v>
      </c>
      <c r="N591" s="17">
        <f>Table1[[#This Row],[rating]]+(Table1[[#This Row],[rating_count]]/100)</f>
        <v>80.66</v>
      </c>
      <c r="O591" t="s">
        <v>1987</v>
      </c>
    </row>
    <row r="592" spans="1:15" x14ac:dyDescent="0.4">
      <c r="A592" t="s">
        <v>8132</v>
      </c>
      <c r="B592" t="s">
        <v>8133</v>
      </c>
      <c r="C592" t="s">
        <v>6908</v>
      </c>
      <c r="D592" t="str">
        <f t="shared" si="18"/>
        <v>Computers&amp;Accessories</v>
      </c>
      <c r="E592" s="2">
        <v>1699</v>
      </c>
      <c r="F592" s="2">
        <v>3499</v>
      </c>
      <c r="G592" s="1">
        <v>0.51</v>
      </c>
      <c r="H592" s="5">
        <v>3.6</v>
      </c>
      <c r="I592" s="4">
        <v>7689</v>
      </c>
      <c r="J592" s="10">
        <f>(Table1[[#This Row],[actual_price]]-Table1[[#This Row],[discounted_price]])/Table1[[#This Row],[actual_price]]</f>
        <v>0.51443269505573019</v>
      </c>
      <c r="K592" s="10" t="str">
        <f>IF(Table1[[#This Row],[Calculated Discount %]] &gt;=50%, "Yes", "No")</f>
        <v>Yes</v>
      </c>
      <c r="L592" s="17">
        <f>Table1[[#This Row],[actual_price]]*Table1[[#This Row],[rating_count]]</f>
        <v>26903811</v>
      </c>
      <c r="M592" s="17" t="str">
        <f t="shared" si="19"/>
        <v>&gt;₹500</v>
      </c>
      <c r="N592" s="17">
        <f>Table1[[#This Row],[rating]]+(Table1[[#This Row],[rating_count]]/100)</f>
        <v>80.489999999999995</v>
      </c>
      <c r="O592" t="s">
        <v>8135</v>
      </c>
    </row>
    <row r="593" spans="1:15" x14ac:dyDescent="0.4">
      <c r="A593" t="s">
        <v>11002</v>
      </c>
      <c r="B593" t="s">
        <v>11003</v>
      </c>
      <c r="C593" t="s">
        <v>8699</v>
      </c>
      <c r="D593" t="str">
        <f t="shared" si="18"/>
        <v>Home&amp;Kitchen</v>
      </c>
      <c r="E593">
        <v>850</v>
      </c>
      <c r="F593" s="2">
        <v>1000</v>
      </c>
      <c r="G593" s="1">
        <v>0.15</v>
      </c>
      <c r="H593" s="5">
        <v>4.0999999999999996</v>
      </c>
      <c r="I593" s="4">
        <v>7619</v>
      </c>
      <c r="J593" s="10">
        <f>(Table1[[#This Row],[actual_price]]-Table1[[#This Row],[discounted_price]])/Table1[[#This Row],[actual_price]]</f>
        <v>0.15</v>
      </c>
      <c r="K593" s="10" t="str">
        <f>IF(Table1[[#This Row],[Calculated Discount %]] &gt;=50%, "Yes", "No")</f>
        <v>No</v>
      </c>
      <c r="L593" s="17">
        <f>Table1[[#This Row],[actual_price]]*Table1[[#This Row],[rating_count]]</f>
        <v>7619000</v>
      </c>
      <c r="M593" s="17" t="str">
        <f t="shared" si="19"/>
        <v>&gt;₹500</v>
      </c>
      <c r="N593" s="17">
        <f>Table1[[#This Row],[rating]]+(Table1[[#This Row],[rating_count]]/100)</f>
        <v>80.289999999999992</v>
      </c>
      <c r="O593" t="s">
        <v>11005</v>
      </c>
    </row>
    <row r="594" spans="1:15" x14ac:dyDescent="0.4">
      <c r="A594" t="s">
        <v>7355</v>
      </c>
      <c r="B594" t="s">
        <v>7356</v>
      </c>
      <c r="C594" t="s">
        <v>6606</v>
      </c>
      <c r="D594" t="str">
        <f t="shared" si="18"/>
        <v>Computers&amp;Accessories</v>
      </c>
      <c r="E594">
        <v>599</v>
      </c>
      <c r="F594">
        <v>999</v>
      </c>
      <c r="G594" s="1">
        <v>0.4</v>
      </c>
      <c r="H594" s="5">
        <v>4</v>
      </c>
      <c r="I594" s="4">
        <v>7601</v>
      </c>
      <c r="J594" s="10">
        <f>(Table1[[#This Row],[actual_price]]-Table1[[#This Row],[discounted_price]])/Table1[[#This Row],[actual_price]]</f>
        <v>0.40040040040040042</v>
      </c>
      <c r="K594" s="10" t="str">
        <f>IF(Table1[[#This Row],[Calculated Discount %]] &gt;=50%, "Yes", "No")</f>
        <v>No</v>
      </c>
      <c r="L594" s="17">
        <f>Table1[[#This Row],[actual_price]]*Table1[[#This Row],[rating_count]]</f>
        <v>7593399</v>
      </c>
      <c r="M594" s="17" t="str">
        <f t="shared" si="19"/>
        <v>&gt;₹500</v>
      </c>
      <c r="N594" s="17">
        <f>Table1[[#This Row],[rating]]+(Table1[[#This Row],[rating_count]]/100)</f>
        <v>80.010000000000005</v>
      </c>
      <c r="O594" t="s">
        <v>7358</v>
      </c>
    </row>
    <row r="595" spans="1:15" x14ac:dyDescent="0.4">
      <c r="A595" t="s">
        <v>4087</v>
      </c>
      <c r="B595" t="s">
        <v>4088</v>
      </c>
      <c r="C595" t="s">
        <v>2948</v>
      </c>
      <c r="D595" t="str">
        <f t="shared" si="18"/>
        <v>Electronics</v>
      </c>
      <c r="E595" s="2">
        <v>1999</v>
      </c>
      <c r="F595" s="2">
        <v>4999</v>
      </c>
      <c r="G595" s="1">
        <v>0.6</v>
      </c>
      <c r="H595" s="5">
        <v>3.9</v>
      </c>
      <c r="I595" s="4">
        <v>7571</v>
      </c>
      <c r="J595" s="10">
        <f>(Table1[[#This Row],[actual_price]]-Table1[[#This Row],[discounted_price]])/Table1[[#This Row],[actual_price]]</f>
        <v>0.60012002400480091</v>
      </c>
      <c r="K595" s="10" t="str">
        <f>IF(Table1[[#This Row],[Calculated Discount %]] &gt;=50%, "Yes", "No")</f>
        <v>Yes</v>
      </c>
      <c r="L595" s="17">
        <f>Table1[[#This Row],[actual_price]]*Table1[[#This Row],[rating_count]]</f>
        <v>37847429</v>
      </c>
      <c r="M595" s="17" t="str">
        <f t="shared" si="19"/>
        <v>&gt;₹500</v>
      </c>
      <c r="N595" s="17">
        <f>Table1[[#This Row],[rating]]+(Table1[[#This Row],[rating_count]]/100)</f>
        <v>79.61</v>
      </c>
      <c r="O595" t="s">
        <v>4090</v>
      </c>
    </row>
    <row r="596" spans="1:15" x14ac:dyDescent="0.4">
      <c r="A596" t="s">
        <v>5947</v>
      </c>
      <c r="B596" t="s">
        <v>5948</v>
      </c>
      <c r="C596" t="s">
        <v>2948</v>
      </c>
      <c r="D596" t="str">
        <f t="shared" si="18"/>
        <v>Electronics</v>
      </c>
      <c r="E596" s="2">
        <v>2499</v>
      </c>
      <c r="F596" s="2">
        <v>4999</v>
      </c>
      <c r="G596" s="1">
        <v>0.5</v>
      </c>
      <c r="H596" s="5">
        <v>3.9</v>
      </c>
      <c r="I596" s="4">
        <v>7571</v>
      </c>
      <c r="J596" s="10">
        <f>(Table1[[#This Row],[actual_price]]-Table1[[#This Row],[discounted_price]])/Table1[[#This Row],[actual_price]]</f>
        <v>0.50010002000400078</v>
      </c>
      <c r="K596" s="10" t="str">
        <f>IF(Table1[[#This Row],[Calculated Discount %]] &gt;=50%, "Yes", "No")</f>
        <v>Yes</v>
      </c>
      <c r="L596" s="17">
        <f>Table1[[#This Row],[actual_price]]*Table1[[#This Row],[rating_count]]</f>
        <v>37847429</v>
      </c>
      <c r="M596" s="17" t="str">
        <f t="shared" si="19"/>
        <v>&gt;₹500</v>
      </c>
      <c r="N596" s="17">
        <f>Table1[[#This Row],[rating]]+(Table1[[#This Row],[rating_count]]/100)</f>
        <v>79.61</v>
      </c>
      <c r="O596" t="s">
        <v>4090</v>
      </c>
    </row>
    <row r="597" spans="1:15" x14ac:dyDescent="0.4">
      <c r="A597" t="s">
        <v>3378</v>
      </c>
      <c r="B597" t="s">
        <v>3379</v>
      </c>
      <c r="C597" t="s">
        <v>3162</v>
      </c>
      <c r="D597" t="str">
        <f t="shared" si="18"/>
        <v>Electronics</v>
      </c>
      <c r="E597" s="2">
        <v>1075</v>
      </c>
      <c r="F597" s="2">
        <v>1699</v>
      </c>
      <c r="G597" s="1">
        <v>0.37</v>
      </c>
      <c r="H597" s="5">
        <v>4.4000000000000004</v>
      </c>
      <c r="I597" s="4">
        <v>7462</v>
      </c>
      <c r="J597" s="10">
        <f>(Table1[[#This Row],[actual_price]]-Table1[[#This Row],[discounted_price]])/Table1[[#This Row],[actual_price]]</f>
        <v>0.36727486756915834</v>
      </c>
      <c r="K597" s="10" t="str">
        <f>IF(Table1[[#This Row],[Calculated Discount %]] &gt;=50%, "Yes", "No")</f>
        <v>No</v>
      </c>
      <c r="L597" s="17">
        <f>Table1[[#This Row],[actual_price]]*Table1[[#This Row],[rating_count]]</f>
        <v>12677938</v>
      </c>
      <c r="M597" s="17" t="str">
        <f t="shared" si="19"/>
        <v>&gt;₹500</v>
      </c>
      <c r="N597" s="17">
        <f>Table1[[#This Row],[rating]]+(Table1[[#This Row],[rating_count]]/100)</f>
        <v>79.02000000000001</v>
      </c>
      <c r="O597" t="s">
        <v>3381</v>
      </c>
    </row>
    <row r="598" spans="1:15" x14ac:dyDescent="0.4">
      <c r="A598" t="s">
        <v>6865</v>
      </c>
      <c r="B598" t="s">
        <v>6866</v>
      </c>
      <c r="C598" t="s">
        <v>5755</v>
      </c>
      <c r="D598" t="str">
        <f t="shared" si="18"/>
        <v>OfficeProducts</v>
      </c>
      <c r="E598">
        <v>90</v>
      </c>
      <c r="F598">
        <v>175</v>
      </c>
      <c r="G598" s="1">
        <v>0.49</v>
      </c>
      <c r="H598" s="5">
        <v>4.4000000000000004</v>
      </c>
      <c r="I598" s="4">
        <v>7429</v>
      </c>
      <c r="J598" s="10">
        <f>(Table1[[#This Row],[actual_price]]-Table1[[#This Row],[discounted_price]])/Table1[[#This Row],[actual_price]]</f>
        <v>0.48571428571428571</v>
      </c>
      <c r="K598" s="10" t="str">
        <f>IF(Table1[[#This Row],[Calculated Discount %]] &gt;=50%, "Yes", "No")</f>
        <v>No</v>
      </c>
      <c r="L598" s="17">
        <f>Table1[[#This Row],[actual_price]]*Table1[[#This Row],[rating_count]]</f>
        <v>1300075</v>
      </c>
      <c r="M598" s="17" t="str">
        <f t="shared" si="19"/>
        <v>&lt;₹200</v>
      </c>
      <c r="N598" s="17">
        <f>Table1[[#This Row],[rating]]+(Table1[[#This Row],[rating_count]]/100)</f>
        <v>78.690000000000012</v>
      </c>
      <c r="O598" t="s">
        <v>6868</v>
      </c>
    </row>
    <row r="599" spans="1:15" x14ac:dyDescent="0.4">
      <c r="A599" t="s">
        <v>7962</v>
      </c>
      <c r="B599" t="s">
        <v>7963</v>
      </c>
      <c r="C599" t="s">
        <v>5358</v>
      </c>
      <c r="D599" t="str">
        <f t="shared" si="18"/>
        <v>Computers&amp;Accessories</v>
      </c>
      <c r="E599">
        <v>999</v>
      </c>
      <c r="F599" s="2">
        <v>1995</v>
      </c>
      <c r="G599" s="1">
        <v>0.5</v>
      </c>
      <c r="H599" s="5">
        <v>4.5</v>
      </c>
      <c r="I599" s="4">
        <v>7317</v>
      </c>
      <c r="J599" s="10">
        <f>(Table1[[#This Row],[actual_price]]-Table1[[#This Row],[discounted_price]])/Table1[[#This Row],[actual_price]]</f>
        <v>0.49924812030075189</v>
      </c>
      <c r="K599" s="10" t="str">
        <f>IF(Table1[[#This Row],[Calculated Discount %]] &gt;=50%, "Yes", "No")</f>
        <v>No</v>
      </c>
      <c r="L599" s="17">
        <f>Table1[[#This Row],[actual_price]]*Table1[[#This Row],[rating_count]]</f>
        <v>14597415</v>
      </c>
      <c r="M599" s="17" t="str">
        <f t="shared" si="19"/>
        <v>&gt;₹500</v>
      </c>
      <c r="N599" s="17">
        <f>Table1[[#This Row],[rating]]+(Table1[[#This Row],[rating_count]]/100)</f>
        <v>77.67</v>
      </c>
      <c r="O599" t="s">
        <v>7965</v>
      </c>
    </row>
    <row r="600" spans="1:15" x14ac:dyDescent="0.4">
      <c r="A600" t="s">
        <v>1734</v>
      </c>
      <c r="B600" t="s">
        <v>1735</v>
      </c>
      <c r="C600" t="s">
        <v>18</v>
      </c>
      <c r="D600" t="str">
        <f t="shared" si="18"/>
        <v>Computers&amp;Accessories</v>
      </c>
      <c r="E600">
        <v>999</v>
      </c>
      <c r="F600" s="2">
        <v>1699</v>
      </c>
      <c r="G600" s="1">
        <v>0.41</v>
      </c>
      <c r="H600" s="5">
        <v>4.4000000000000004</v>
      </c>
      <c r="I600" s="4">
        <v>7318</v>
      </c>
      <c r="J600" s="10">
        <f>(Table1[[#This Row],[actual_price]]-Table1[[#This Row],[discounted_price]])/Table1[[#This Row],[actual_price]]</f>
        <v>0.41200706297822248</v>
      </c>
      <c r="K600" s="10" t="str">
        <f>IF(Table1[[#This Row],[Calculated Discount %]] &gt;=50%, "Yes", "No")</f>
        <v>No</v>
      </c>
      <c r="L600" s="17">
        <f>Table1[[#This Row],[actual_price]]*Table1[[#This Row],[rating_count]]</f>
        <v>12433282</v>
      </c>
      <c r="M600" s="17" t="str">
        <f t="shared" si="19"/>
        <v>&gt;₹500</v>
      </c>
      <c r="N600" s="17">
        <f>Table1[[#This Row],[rating]]+(Table1[[#This Row],[rating_count]]/100)</f>
        <v>77.580000000000013</v>
      </c>
      <c r="O600" t="s">
        <v>1737</v>
      </c>
    </row>
    <row r="601" spans="1:15" x14ac:dyDescent="0.4">
      <c r="A601" t="s">
        <v>2304</v>
      </c>
      <c r="B601" t="s">
        <v>2305</v>
      </c>
      <c r="C601" t="s">
        <v>18</v>
      </c>
      <c r="D601" t="str">
        <f t="shared" si="18"/>
        <v>Computers&amp;Accessories</v>
      </c>
      <c r="E601" s="2">
        <v>1299</v>
      </c>
      <c r="F601" s="2">
        <v>1999</v>
      </c>
      <c r="G601" s="1">
        <v>0.35</v>
      </c>
      <c r="H601" s="5">
        <v>4.4000000000000004</v>
      </c>
      <c r="I601" s="4">
        <v>7318</v>
      </c>
      <c r="J601" s="10">
        <f>(Table1[[#This Row],[actual_price]]-Table1[[#This Row],[discounted_price]])/Table1[[#This Row],[actual_price]]</f>
        <v>0.35017508754377191</v>
      </c>
      <c r="K601" s="10" t="str">
        <f>IF(Table1[[#This Row],[Calculated Discount %]] &gt;=50%, "Yes", "No")</f>
        <v>No</v>
      </c>
      <c r="L601" s="17">
        <f>Table1[[#This Row],[actual_price]]*Table1[[#This Row],[rating_count]]</f>
        <v>14628682</v>
      </c>
      <c r="M601" s="17" t="str">
        <f t="shared" si="19"/>
        <v>&gt;₹500</v>
      </c>
      <c r="N601" s="17">
        <f>Table1[[#This Row],[rating]]+(Table1[[#This Row],[rating_count]]/100)</f>
        <v>77.580000000000013</v>
      </c>
      <c r="O601" t="s">
        <v>1737</v>
      </c>
    </row>
    <row r="602" spans="1:15" x14ac:dyDescent="0.4">
      <c r="A602" t="s">
        <v>7024</v>
      </c>
      <c r="B602" t="s">
        <v>7025</v>
      </c>
      <c r="C602" t="s">
        <v>7026</v>
      </c>
      <c r="D602" t="str">
        <f t="shared" si="18"/>
        <v>Computers&amp;Accessories</v>
      </c>
      <c r="E602">
        <v>849</v>
      </c>
      <c r="F602" s="2">
        <v>1499</v>
      </c>
      <c r="G602" s="1">
        <v>0.43</v>
      </c>
      <c r="H602" s="5">
        <v>4</v>
      </c>
      <c r="I602" s="4">
        <v>7352</v>
      </c>
      <c r="J602" s="10">
        <f>(Table1[[#This Row],[actual_price]]-Table1[[#This Row],[discounted_price]])/Table1[[#This Row],[actual_price]]</f>
        <v>0.43362241494329551</v>
      </c>
      <c r="K602" s="10" t="str">
        <f>IF(Table1[[#This Row],[Calculated Discount %]] &gt;=50%, "Yes", "No")</f>
        <v>No</v>
      </c>
      <c r="L602" s="17">
        <f>Table1[[#This Row],[actual_price]]*Table1[[#This Row],[rating_count]]</f>
        <v>11020648</v>
      </c>
      <c r="M602" s="17" t="str">
        <f t="shared" si="19"/>
        <v>&gt;₹500</v>
      </c>
      <c r="N602" s="17">
        <f>Table1[[#This Row],[rating]]+(Table1[[#This Row],[rating_count]]/100)</f>
        <v>77.52</v>
      </c>
      <c r="O602" t="s">
        <v>7028</v>
      </c>
    </row>
    <row r="603" spans="1:15" x14ac:dyDescent="0.4">
      <c r="A603" t="s">
        <v>8418</v>
      </c>
      <c r="B603" t="s">
        <v>8419</v>
      </c>
      <c r="C603" t="s">
        <v>8420</v>
      </c>
      <c r="D603" t="str">
        <f t="shared" si="18"/>
        <v>Computers&amp;Accessories</v>
      </c>
      <c r="E603">
        <v>199</v>
      </c>
      <c r="F603">
        <v>799</v>
      </c>
      <c r="G603" s="1">
        <v>0.75</v>
      </c>
      <c r="H603" s="5">
        <v>4.0999999999999996</v>
      </c>
      <c r="I603" s="4">
        <v>7333</v>
      </c>
      <c r="J603" s="10">
        <f>(Table1[[#This Row],[actual_price]]-Table1[[#This Row],[discounted_price]])/Table1[[#This Row],[actual_price]]</f>
        <v>0.75093867334167708</v>
      </c>
      <c r="K603" s="10" t="str">
        <f>IF(Table1[[#This Row],[Calculated Discount %]] &gt;=50%, "Yes", "No")</f>
        <v>Yes</v>
      </c>
      <c r="L603" s="17">
        <f>Table1[[#This Row],[actual_price]]*Table1[[#This Row],[rating_count]]</f>
        <v>5859067</v>
      </c>
      <c r="M603" s="17" t="str">
        <f t="shared" si="19"/>
        <v>&lt;₹200</v>
      </c>
      <c r="N603" s="17">
        <f>Table1[[#This Row],[rating]]+(Table1[[#This Row],[rating_count]]/100)</f>
        <v>77.429999999999993</v>
      </c>
      <c r="O603" t="s">
        <v>8422</v>
      </c>
    </row>
    <row r="604" spans="1:15" x14ac:dyDescent="0.4">
      <c r="A604" t="s">
        <v>4854</v>
      </c>
      <c r="B604" t="s">
        <v>4855</v>
      </c>
      <c r="C604" t="s">
        <v>4856</v>
      </c>
      <c r="D604" t="str">
        <f t="shared" si="18"/>
        <v>Computers&amp;Accessories</v>
      </c>
      <c r="E604">
        <v>217</v>
      </c>
      <c r="F604">
        <v>237</v>
      </c>
      <c r="G604" s="1">
        <v>0.08</v>
      </c>
      <c r="H604" s="5">
        <v>3.8</v>
      </c>
      <c r="I604" s="4">
        <v>7354</v>
      </c>
      <c r="J604" s="10">
        <f>(Table1[[#This Row],[actual_price]]-Table1[[#This Row],[discounted_price]])/Table1[[#This Row],[actual_price]]</f>
        <v>8.4388185654008435E-2</v>
      </c>
      <c r="K604" s="10" t="str">
        <f>IF(Table1[[#This Row],[Calculated Discount %]] &gt;=50%, "Yes", "No")</f>
        <v>No</v>
      </c>
      <c r="L604" s="17">
        <f>Table1[[#This Row],[actual_price]]*Table1[[#This Row],[rating_count]]</f>
        <v>1742898</v>
      </c>
      <c r="M604" s="17" t="str">
        <f t="shared" si="19"/>
        <v>₹200–₹500</v>
      </c>
      <c r="N604" s="17">
        <f>Table1[[#This Row],[rating]]+(Table1[[#This Row],[rating_count]]/100)</f>
        <v>77.34</v>
      </c>
      <c r="O604" t="s">
        <v>4858</v>
      </c>
    </row>
    <row r="605" spans="1:15" x14ac:dyDescent="0.4">
      <c r="A605" t="s">
        <v>376</v>
      </c>
      <c r="B605" t="s">
        <v>377</v>
      </c>
      <c r="C605" t="s">
        <v>169</v>
      </c>
      <c r="D605" t="str">
        <f t="shared" si="18"/>
        <v>Electronics</v>
      </c>
      <c r="E605" s="2">
        <v>32999</v>
      </c>
      <c r="F605" s="2">
        <v>45999</v>
      </c>
      <c r="G605" s="1">
        <v>0.28000000000000003</v>
      </c>
      <c r="H605" s="5">
        <v>4.2</v>
      </c>
      <c r="I605" s="4">
        <v>7298</v>
      </c>
      <c r="J605" s="10">
        <f>(Table1[[#This Row],[actual_price]]-Table1[[#This Row],[discounted_price]])/Table1[[#This Row],[actual_price]]</f>
        <v>0.28261483945303156</v>
      </c>
      <c r="K605" s="10" t="str">
        <f>IF(Table1[[#This Row],[Calculated Discount %]] &gt;=50%, "Yes", "No")</f>
        <v>No</v>
      </c>
      <c r="L605" s="17">
        <f>Table1[[#This Row],[actual_price]]*Table1[[#This Row],[rating_count]]</f>
        <v>335700702</v>
      </c>
      <c r="M605" s="17" t="str">
        <f t="shared" si="19"/>
        <v>&gt;₹500</v>
      </c>
      <c r="N605" s="17">
        <f>Table1[[#This Row],[rating]]+(Table1[[#This Row],[rating_count]]/100)</f>
        <v>77.180000000000007</v>
      </c>
      <c r="O605" t="s">
        <v>379</v>
      </c>
    </row>
    <row r="606" spans="1:15" x14ac:dyDescent="0.4">
      <c r="A606" t="s">
        <v>798</v>
      </c>
      <c r="B606" t="s">
        <v>799</v>
      </c>
      <c r="C606" t="s">
        <v>169</v>
      </c>
      <c r="D606" t="str">
        <f t="shared" si="18"/>
        <v>Electronics</v>
      </c>
      <c r="E606" s="2">
        <v>29999</v>
      </c>
      <c r="F606" s="2">
        <v>39999</v>
      </c>
      <c r="G606" s="1">
        <v>0.25</v>
      </c>
      <c r="H606" s="5">
        <v>4.2</v>
      </c>
      <c r="I606" s="4">
        <v>7298</v>
      </c>
      <c r="J606" s="10">
        <f>(Table1[[#This Row],[actual_price]]-Table1[[#This Row],[discounted_price]])/Table1[[#This Row],[actual_price]]</f>
        <v>0.25000625015625388</v>
      </c>
      <c r="K606" s="10" t="str">
        <f>IF(Table1[[#This Row],[Calculated Discount %]] &gt;=50%, "Yes", "No")</f>
        <v>No</v>
      </c>
      <c r="L606" s="17">
        <f>Table1[[#This Row],[actual_price]]*Table1[[#This Row],[rating_count]]</f>
        <v>291912702</v>
      </c>
      <c r="M606" s="17" t="str">
        <f t="shared" si="19"/>
        <v>&gt;₹500</v>
      </c>
      <c r="N606" s="17">
        <f>Table1[[#This Row],[rating]]+(Table1[[#This Row],[rating_count]]/100)</f>
        <v>77.180000000000007</v>
      </c>
      <c r="O606" t="s">
        <v>379</v>
      </c>
    </row>
    <row r="607" spans="1:15" x14ac:dyDescent="0.4">
      <c r="A607" t="s">
        <v>11305</v>
      </c>
      <c r="B607" t="s">
        <v>11306</v>
      </c>
      <c r="C607" t="s">
        <v>8886</v>
      </c>
      <c r="D607" t="str">
        <f t="shared" si="18"/>
        <v>Home&amp;Kitchen</v>
      </c>
      <c r="E607">
        <v>998.06</v>
      </c>
      <c r="F607" s="2">
        <v>1282</v>
      </c>
      <c r="G607" s="1">
        <v>0.22</v>
      </c>
      <c r="H607" s="5">
        <v>4.2</v>
      </c>
      <c r="I607" s="4">
        <v>7274</v>
      </c>
      <c r="J607" s="10">
        <f>(Table1[[#This Row],[actual_price]]-Table1[[#This Row],[discounted_price]])/Table1[[#This Row],[actual_price]]</f>
        <v>0.22148205928237133</v>
      </c>
      <c r="K607" s="10" t="str">
        <f>IF(Table1[[#This Row],[Calculated Discount %]] &gt;=50%, "Yes", "No")</f>
        <v>No</v>
      </c>
      <c r="L607" s="17">
        <f>Table1[[#This Row],[actual_price]]*Table1[[#This Row],[rating_count]]</f>
        <v>9325268</v>
      </c>
      <c r="M607" s="17" t="str">
        <f t="shared" si="19"/>
        <v>&gt;₹500</v>
      </c>
      <c r="N607" s="17">
        <f>Table1[[#This Row],[rating]]+(Table1[[#This Row],[rating_count]]/100)</f>
        <v>76.94</v>
      </c>
      <c r="O607" t="s">
        <v>11308</v>
      </c>
    </row>
    <row r="608" spans="1:15" x14ac:dyDescent="0.4">
      <c r="A608" t="s">
        <v>10799</v>
      </c>
      <c r="B608" t="s">
        <v>10800</v>
      </c>
      <c r="C608" t="s">
        <v>8938</v>
      </c>
      <c r="D608" t="str">
        <f t="shared" si="18"/>
        <v>Home&amp;Kitchen</v>
      </c>
      <c r="E608" s="2">
        <v>5890</v>
      </c>
      <c r="F608" s="2">
        <v>7506</v>
      </c>
      <c r="G608" s="1">
        <v>0.22</v>
      </c>
      <c r="H608" s="5">
        <v>4.5</v>
      </c>
      <c r="I608" s="4">
        <v>7241</v>
      </c>
      <c r="J608" s="10">
        <f>(Table1[[#This Row],[actual_price]]-Table1[[#This Row],[discounted_price]])/Table1[[#This Row],[actual_price]]</f>
        <v>0.21529443112176924</v>
      </c>
      <c r="K608" s="10" t="str">
        <f>IF(Table1[[#This Row],[Calculated Discount %]] &gt;=50%, "Yes", "No")</f>
        <v>No</v>
      </c>
      <c r="L608" s="17">
        <f>Table1[[#This Row],[actual_price]]*Table1[[#This Row],[rating_count]]</f>
        <v>54350946</v>
      </c>
      <c r="M608" s="17" t="str">
        <f t="shared" si="19"/>
        <v>&gt;₹500</v>
      </c>
      <c r="N608" s="17">
        <f>Table1[[#This Row],[rating]]+(Table1[[#This Row],[rating_count]]/100)</f>
        <v>76.91</v>
      </c>
      <c r="O608" t="s">
        <v>10802</v>
      </c>
    </row>
    <row r="609" spans="1:15" x14ac:dyDescent="0.4">
      <c r="A609" t="s">
        <v>6038</v>
      </c>
      <c r="B609" t="s">
        <v>6039</v>
      </c>
      <c r="C609" t="s">
        <v>5102</v>
      </c>
      <c r="D609" t="str">
        <f t="shared" si="18"/>
        <v>Computers&amp;Accessories</v>
      </c>
      <c r="E609" s="2">
        <v>1495</v>
      </c>
      <c r="F609" s="2">
        <v>1995</v>
      </c>
      <c r="G609" s="1">
        <v>0.25</v>
      </c>
      <c r="H609" s="5">
        <v>4.3</v>
      </c>
      <c r="I609" s="4">
        <v>7241</v>
      </c>
      <c r="J609" s="10">
        <f>(Table1[[#This Row],[actual_price]]-Table1[[#This Row],[discounted_price]])/Table1[[#This Row],[actual_price]]</f>
        <v>0.25062656641604009</v>
      </c>
      <c r="K609" s="10" t="str">
        <f>IF(Table1[[#This Row],[Calculated Discount %]] &gt;=50%, "Yes", "No")</f>
        <v>No</v>
      </c>
      <c r="L609" s="17">
        <f>Table1[[#This Row],[actual_price]]*Table1[[#This Row],[rating_count]]</f>
        <v>14445795</v>
      </c>
      <c r="M609" s="17" t="str">
        <f t="shared" si="19"/>
        <v>&gt;₹500</v>
      </c>
      <c r="N609" s="17">
        <f>Table1[[#This Row],[rating]]+(Table1[[#This Row],[rating_count]]/100)</f>
        <v>76.709999999999994</v>
      </c>
      <c r="O609" t="s">
        <v>6041</v>
      </c>
    </row>
    <row r="610" spans="1:15" x14ac:dyDescent="0.4">
      <c r="A610" t="s">
        <v>11385</v>
      </c>
      <c r="B610" t="s">
        <v>11386</v>
      </c>
      <c r="C610" t="s">
        <v>8699</v>
      </c>
      <c r="D610" t="str">
        <f t="shared" si="18"/>
        <v>Home&amp;Kitchen</v>
      </c>
      <c r="E610">
        <v>949</v>
      </c>
      <c r="F610">
        <v>975</v>
      </c>
      <c r="G610" s="1">
        <v>0.03</v>
      </c>
      <c r="H610" s="5">
        <v>4.3</v>
      </c>
      <c r="I610" s="4">
        <v>7223</v>
      </c>
      <c r="J610" s="10">
        <f>(Table1[[#This Row],[actual_price]]-Table1[[#This Row],[discounted_price]])/Table1[[#This Row],[actual_price]]</f>
        <v>2.6666666666666668E-2</v>
      </c>
      <c r="K610" s="10" t="str">
        <f>IF(Table1[[#This Row],[Calculated Discount %]] &gt;=50%, "Yes", "No")</f>
        <v>No</v>
      </c>
      <c r="L610" s="17">
        <f>Table1[[#This Row],[actual_price]]*Table1[[#This Row],[rating_count]]</f>
        <v>7042425</v>
      </c>
      <c r="M610" s="17" t="str">
        <f t="shared" si="19"/>
        <v>&gt;₹500</v>
      </c>
      <c r="N610" s="17">
        <f>Table1[[#This Row],[rating]]+(Table1[[#This Row],[rating_count]]/100)</f>
        <v>76.53</v>
      </c>
      <c r="O610" t="s">
        <v>11388</v>
      </c>
    </row>
    <row r="611" spans="1:15" x14ac:dyDescent="0.4">
      <c r="A611" t="s">
        <v>5345</v>
      </c>
      <c r="B611" t="s">
        <v>5346</v>
      </c>
      <c r="C611" t="s">
        <v>5347</v>
      </c>
      <c r="D611" t="str">
        <f t="shared" si="18"/>
        <v>Home&amp;Kitchen</v>
      </c>
      <c r="E611">
        <v>191</v>
      </c>
      <c r="F611">
        <v>225</v>
      </c>
      <c r="G611" s="1">
        <v>0.15</v>
      </c>
      <c r="H611" s="5">
        <v>4.4000000000000004</v>
      </c>
      <c r="I611" s="4">
        <v>7203</v>
      </c>
      <c r="J611" s="10">
        <f>(Table1[[#This Row],[actual_price]]-Table1[[#This Row],[discounted_price]])/Table1[[#This Row],[actual_price]]</f>
        <v>0.15111111111111111</v>
      </c>
      <c r="K611" s="10" t="str">
        <f>IF(Table1[[#This Row],[Calculated Discount %]] &gt;=50%, "Yes", "No")</f>
        <v>No</v>
      </c>
      <c r="L611" s="17">
        <f>Table1[[#This Row],[actual_price]]*Table1[[#This Row],[rating_count]]</f>
        <v>1620675</v>
      </c>
      <c r="M611" s="17" t="str">
        <f t="shared" si="19"/>
        <v>&lt;₹200</v>
      </c>
      <c r="N611" s="17">
        <f>Table1[[#This Row],[rating]]+(Table1[[#This Row],[rating_count]]/100)</f>
        <v>76.430000000000007</v>
      </c>
      <c r="O611" t="s">
        <v>5349</v>
      </c>
    </row>
    <row r="612" spans="1:15" x14ac:dyDescent="0.4">
      <c r="A612" t="s">
        <v>10631</v>
      </c>
      <c r="B612" t="s">
        <v>10632</v>
      </c>
      <c r="C612" t="s">
        <v>8844</v>
      </c>
      <c r="D612" t="str">
        <f t="shared" si="18"/>
        <v>Home&amp;Kitchen</v>
      </c>
      <c r="E612">
        <v>510</v>
      </c>
      <c r="F612">
        <v>640</v>
      </c>
      <c r="G612" s="1">
        <v>0.2</v>
      </c>
      <c r="H612" s="5">
        <v>4.0999999999999996</v>
      </c>
      <c r="I612" s="4">
        <v>7229</v>
      </c>
      <c r="J612" s="10">
        <f>(Table1[[#This Row],[actual_price]]-Table1[[#This Row],[discounted_price]])/Table1[[#This Row],[actual_price]]</f>
        <v>0.203125</v>
      </c>
      <c r="K612" s="10" t="str">
        <f>IF(Table1[[#This Row],[Calculated Discount %]] &gt;=50%, "Yes", "No")</f>
        <v>No</v>
      </c>
      <c r="L612" s="17">
        <f>Table1[[#This Row],[actual_price]]*Table1[[#This Row],[rating_count]]</f>
        <v>4626560</v>
      </c>
      <c r="M612" s="17" t="str">
        <f t="shared" si="19"/>
        <v>&gt;₹500</v>
      </c>
      <c r="N612" s="17">
        <f>Table1[[#This Row],[rating]]+(Table1[[#This Row],[rating_count]]/100)</f>
        <v>76.39</v>
      </c>
      <c r="O612" t="s">
        <v>10634</v>
      </c>
    </row>
    <row r="613" spans="1:15" x14ac:dyDescent="0.4">
      <c r="A613" t="s">
        <v>3564</v>
      </c>
      <c r="B613" t="s">
        <v>3565</v>
      </c>
      <c r="C613" t="s">
        <v>2979</v>
      </c>
      <c r="D613" t="str">
        <f t="shared" si="18"/>
        <v>Electronics</v>
      </c>
      <c r="E613">
        <v>999</v>
      </c>
      <c r="F613" s="2">
        <v>1599</v>
      </c>
      <c r="G613" s="1">
        <v>0.38</v>
      </c>
      <c r="H613" s="5">
        <v>4</v>
      </c>
      <c r="I613" s="4">
        <v>7222</v>
      </c>
      <c r="J613" s="10">
        <f>(Table1[[#This Row],[actual_price]]-Table1[[#This Row],[discounted_price]])/Table1[[#This Row],[actual_price]]</f>
        <v>0.37523452157598497</v>
      </c>
      <c r="K613" s="10" t="str">
        <f>IF(Table1[[#This Row],[Calculated Discount %]] &gt;=50%, "Yes", "No")</f>
        <v>No</v>
      </c>
      <c r="L613" s="17">
        <f>Table1[[#This Row],[actual_price]]*Table1[[#This Row],[rating_count]]</f>
        <v>11547978</v>
      </c>
      <c r="M613" s="17" t="str">
        <f t="shared" si="19"/>
        <v>&gt;₹500</v>
      </c>
      <c r="N613" s="17">
        <f>Table1[[#This Row],[rating]]+(Table1[[#This Row],[rating_count]]/100)</f>
        <v>76.22</v>
      </c>
      <c r="O613" t="s">
        <v>3567</v>
      </c>
    </row>
    <row r="614" spans="1:15" x14ac:dyDescent="0.4">
      <c r="A614" t="s">
        <v>3761</v>
      </c>
      <c r="B614" t="s">
        <v>3762</v>
      </c>
      <c r="C614" t="s">
        <v>2979</v>
      </c>
      <c r="D614" t="str">
        <f t="shared" si="18"/>
        <v>Electronics</v>
      </c>
      <c r="E614">
        <v>999</v>
      </c>
      <c r="F614" s="2">
        <v>1599</v>
      </c>
      <c r="G614" s="1">
        <v>0.38</v>
      </c>
      <c r="H614" s="5">
        <v>4</v>
      </c>
      <c r="I614" s="4">
        <v>7222</v>
      </c>
      <c r="J614" s="10">
        <f>(Table1[[#This Row],[actual_price]]-Table1[[#This Row],[discounted_price]])/Table1[[#This Row],[actual_price]]</f>
        <v>0.37523452157598497</v>
      </c>
      <c r="K614" s="10" t="str">
        <f>IF(Table1[[#This Row],[Calculated Discount %]] &gt;=50%, "Yes", "No")</f>
        <v>No</v>
      </c>
      <c r="L614" s="17">
        <f>Table1[[#This Row],[actual_price]]*Table1[[#This Row],[rating_count]]</f>
        <v>11547978</v>
      </c>
      <c r="M614" s="17" t="str">
        <f t="shared" si="19"/>
        <v>&gt;₹500</v>
      </c>
      <c r="N614" s="17">
        <f>Table1[[#This Row],[rating]]+(Table1[[#This Row],[rating_count]]/100)</f>
        <v>76.22</v>
      </c>
      <c r="O614" t="s">
        <v>3567</v>
      </c>
    </row>
    <row r="615" spans="1:15" x14ac:dyDescent="0.4">
      <c r="A615" t="s">
        <v>5260</v>
      </c>
      <c r="B615" t="s">
        <v>5261</v>
      </c>
      <c r="C615" t="s">
        <v>5262</v>
      </c>
      <c r="D615" t="str">
        <f t="shared" si="18"/>
        <v>Computers&amp;Accessories</v>
      </c>
      <c r="E615">
        <v>717</v>
      </c>
      <c r="F615">
        <v>761</v>
      </c>
      <c r="G615" s="1">
        <v>0.06</v>
      </c>
      <c r="H615" s="5">
        <v>4</v>
      </c>
      <c r="I615" s="4">
        <v>7199</v>
      </c>
      <c r="J615" s="10">
        <f>(Table1[[#This Row],[actual_price]]-Table1[[#This Row],[discounted_price]])/Table1[[#This Row],[actual_price]]</f>
        <v>5.7818659658344283E-2</v>
      </c>
      <c r="K615" s="10" t="str">
        <f>IF(Table1[[#This Row],[Calculated Discount %]] &gt;=50%, "Yes", "No")</f>
        <v>No</v>
      </c>
      <c r="L615" s="17">
        <f>Table1[[#This Row],[actual_price]]*Table1[[#This Row],[rating_count]]</f>
        <v>5478439</v>
      </c>
      <c r="M615" s="17" t="str">
        <f t="shared" si="19"/>
        <v>&gt;₹500</v>
      </c>
      <c r="N615" s="17">
        <f>Table1[[#This Row],[rating]]+(Table1[[#This Row],[rating_count]]/100)</f>
        <v>75.989999999999995</v>
      </c>
      <c r="O615" t="s">
        <v>5264</v>
      </c>
    </row>
    <row r="616" spans="1:15" x14ac:dyDescent="0.4">
      <c r="A616" t="s">
        <v>7569</v>
      </c>
      <c r="B616" t="s">
        <v>7570</v>
      </c>
      <c r="C616" t="s">
        <v>7571</v>
      </c>
      <c r="D616" t="str">
        <f t="shared" si="18"/>
        <v>Computers&amp;Accessories</v>
      </c>
      <c r="E616">
        <v>649</v>
      </c>
      <c r="F616">
        <v>999</v>
      </c>
      <c r="G616" s="1">
        <v>0.35</v>
      </c>
      <c r="H616" s="5">
        <v>3.5</v>
      </c>
      <c r="I616" s="4">
        <v>7222</v>
      </c>
      <c r="J616" s="10">
        <f>(Table1[[#This Row],[actual_price]]-Table1[[#This Row],[discounted_price]])/Table1[[#This Row],[actual_price]]</f>
        <v>0.35035035035035034</v>
      </c>
      <c r="K616" s="10" t="str">
        <f>IF(Table1[[#This Row],[Calculated Discount %]] &gt;=50%, "Yes", "No")</f>
        <v>No</v>
      </c>
      <c r="L616" s="17">
        <f>Table1[[#This Row],[actual_price]]*Table1[[#This Row],[rating_count]]</f>
        <v>7214778</v>
      </c>
      <c r="M616" s="17" t="str">
        <f t="shared" si="19"/>
        <v>&gt;₹500</v>
      </c>
      <c r="N616" s="17">
        <f>Table1[[#This Row],[rating]]+(Table1[[#This Row],[rating_count]]/100)</f>
        <v>75.72</v>
      </c>
      <c r="O616" t="s">
        <v>7573</v>
      </c>
    </row>
    <row r="617" spans="1:15" x14ac:dyDescent="0.4">
      <c r="A617" t="s">
        <v>11586</v>
      </c>
      <c r="B617" t="s">
        <v>11587</v>
      </c>
      <c r="C617" t="s">
        <v>9295</v>
      </c>
      <c r="D617" t="str">
        <f t="shared" si="18"/>
        <v>Home&amp;Kitchen</v>
      </c>
      <c r="E617" s="2">
        <v>2899</v>
      </c>
      <c r="F617" s="2">
        <v>4005</v>
      </c>
      <c r="G617" s="1">
        <v>0.28000000000000003</v>
      </c>
      <c r="H617" s="5">
        <v>4.3</v>
      </c>
      <c r="I617" s="4">
        <v>7140</v>
      </c>
      <c r="J617" s="10">
        <f>(Table1[[#This Row],[actual_price]]-Table1[[#This Row],[discounted_price]])/Table1[[#This Row],[actual_price]]</f>
        <v>0.27615480649188512</v>
      </c>
      <c r="K617" s="10" t="str">
        <f>IF(Table1[[#This Row],[Calculated Discount %]] &gt;=50%, "Yes", "No")</f>
        <v>No</v>
      </c>
      <c r="L617" s="17">
        <f>Table1[[#This Row],[actual_price]]*Table1[[#This Row],[rating_count]]</f>
        <v>28595700</v>
      </c>
      <c r="M617" s="17" t="str">
        <f t="shared" si="19"/>
        <v>&gt;₹500</v>
      </c>
      <c r="N617" s="17">
        <f>Table1[[#This Row],[rating]]+(Table1[[#This Row],[rating_count]]/100)</f>
        <v>75.7</v>
      </c>
      <c r="O617" t="s">
        <v>11589</v>
      </c>
    </row>
    <row r="618" spans="1:15" x14ac:dyDescent="0.4">
      <c r="A618" t="s">
        <v>4169</v>
      </c>
      <c r="B618" t="s">
        <v>4170</v>
      </c>
      <c r="C618" t="s">
        <v>2948</v>
      </c>
      <c r="D618" t="str">
        <f t="shared" si="18"/>
        <v>Electronics</v>
      </c>
      <c r="E618" s="2">
        <v>2999</v>
      </c>
      <c r="F618" s="2">
        <v>5999</v>
      </c>
      <c r="G618" s="1">
        <v>0.5</v>
      </c>
      <c r="H618" s="5">
        <v>4.0999999999999996</v>
      </c>
      <c r="I618" s="4">
        <v>7148</v>
      </c>
      <c r="J618" s="10">
        <f>(Table1[[#This Row],[actual_price]]-Table1[[#This Row],[discounted_price]])/Table1[[#This Row],[actual_price]]</f>
        <v>0.5000833472245374</v>
      </c>
      <c r="K618" s="10" t="str">
        <f>IF(Table1[[#This Row],[Calculated Discount %]] &gt;=50%, "Yes", "No")</f>
        <v>Yes</v>
      </c>
      <c r="L618" s="17">
        <f>Table1[[#This Row],[actual_price]]*Table1[[#This Row],[rating_count]]</f>
        <v>42880852</v>
      </c>
      <c r="M618" s="17" t="str">
        <f t="shared" si="19"/>
        <v>&gt;₹500</v>
      </c>
      <c r="N618" s="17">
        <f>Table1[[#This Row],[rating]]+(Table1[[#This Row],[rating_count]]/100)</f>
        <v>75.58</v>
      </c>
      <c r="O618" t="s">
        <v>4172</v>
      </c>
    </row>
    <row r="619" spans="1:15" x14ac:dyDescent="0.4">
      <c r="A619" t="s">
        <v>576</v>
      </c>
      <c r="B619" t="s">
        <v>577</v>
      </c>
      <c r="C619" t="s">
        <v>169</v>
      </c>
      <c r="D619" t="str">
        <f t="shared" si="18"/>
        <v>Electronics</v>
      </c>
      <c r="E619" s="2">
        <v>32990</v>
      </c>
      <c r="F619" s="2">
        <v>47900</v>
      </c>
      <c r="G619" s="1">
        <v>0.31</v>
      </c>
      <c r="H619" s="5">
        <v>4.3</v>
      </c>
      <c r="I619" s="4">
        <v>7109</v>
      </c>
      <c r="J619" s="10">
        <f>(Table1[[#This Row],[actual_price]]-Table1[[#This Row],[discounted_price]])/Table1[[#This Row],[actual_price]]</f>
        <v>0.31127348643006264</v>
      </c>
      <c r="K619" s="10" t="str">
        <f>IF(Table1[[#This Row],[Calculated Discount %]] &gt;=50%, "Yes", "No")</f>
        <v>No</v>
      </c>
      <c r="L619" s="17">
        <f>Table1[[#This Row],[actual_price]]*Table1[[#This Row],[rating_count]]</f>
        <v>340521100</v>
      </c>
      <c r="M619" s="17" t="str">
        <f t="shared" si="19"/>
        <v>&gt;₹500</v>
      </c>
      <c r="N619" s="17">
        <f>Table1[[#This Row],[rating]]+(Table1[[#This Row],[rating_count]]/100)</f>
        <v>75.39</v>
      </c>
      <c r="O619" t="s">
        <v>579</v>
      </c>
    </row>
    <row r="620" spans="1:15" x14ac:dyDescent="0.4">
      <c r="A620" t="s">
        <v>808</v>
      </c>
      <c r="B620" t="s">
        <v>809</v>
      </c>
      <c r="C620" t="s">
        <v>169</v>
      </c>
      <c r="D620" t="str">
        <f t="shared" si="18"/>
        <v>Electronics</v>
      </c>
      <c r="E620" s="2">
        <v>30990</v>
      </c>
      <c r="F620" s="2">
        <v>52900</v>
      </c>
      <c r="G620" s="1">
        <v>0.41</v>
      </c>
      <c r="H620" s="5">
        <v>4.3</v>
      </c>
      <c r="I620" s="4">
        <v>7109</v>
      </c>
      <c r="J620" s="10">
        <f>(Table1[[#This Row],[actual_price]]-Table1[[#This Row],[discounted_price]])/Table1[[#This Row],[actual_price]]</f>
        <v>0.41417769376181474</v>
      </c>
      <c r="K620" s="10" t="str">
        <f>IF(Table1[[#This Row],[Calculated Discount %]] &gt;=50%, "Yes", "No")</f>
        <v>No</v>
      </c>
      <c r="L620" s="17">
        <f>Table1[[#This Row],[actual_price]]*Table1[[#This Row],[rating_count]]</f>
        <v>376066100</v>
      </c>
      <c r="M620" s="17" t="str">
        <f t="shared" si="19"/>
        <v>&gt;₹500</v>
      </c>
      <c r="N620" s="17">
        <f>Table1[[#This Row],[rating]]+(Table1[[#This Row],[rating_count]]/100)</f>
        <v>75.39</v>
      </c>
      <c r="O620" t="s">
        <v>579</v>
      </c>
    </row>
    <row r="621" spans="1:15" x14ac:dyDescent="0.4">
      <c r="A621" t="s">
        <v>1690</v>
      </c>
      <c r="B621" t="s">
        <v>1691</v>
      </c>
      <c r="C621" t="s">
        <v>169</v>
      </c>
      <c r="D621" t="str">
        <f t="shared" si="18"/>
        <v>Electronics</v>
      </c>
      <c r="E621" s="2">
        <v>47990</v>
      </c>
      <c r="F621" s="2">
        <v>70900</v>
      </c>
      <c r="G621" s="1">
        <v>0.32</v>
      </c>
      <c r="H621" s="5">
        <v>4.3</v>
      </c>
      <c r="I621" s="4">
        <v>7109</v>
      </c>
      <c r="J621" s="10">
        <f>(Table1[[#This Row],[actual_price]]-Table1[[#This Row],[discounted_price]])/Table1[[#This Row],[actual_price]]</f>
        <v>0.32313117066290548</v>
      </c>
      <c r="K621" s="10" t="str">
        <f>IF(Table1[[#This Row],[Calculated Discount %]] &gt;=50%, "Yes", "No")</f>
        <v>No</v>
      </c>
      <c r="L621" s="17">
        <f>Table1[[#This Row],[actual_price]]*Table1[[#This Row],[rating_count]]</f>
        <v>504028100</v>
      </c>
      <c r="M621" s="17" t="str">
        <f t="shared" si="19"/>
        <v>&gt;₹500</v>
      </c>
      <c r="N621" s="17">
        <f>Table1[[#This Row],[rating]]+(Table1[[#This Row],[rating_count]]/100)</f>
        <v>75.39</v>
      </c>
      <c r="O621" t="s">
        <v>579</v>
      </c>
    </row>
    <row r="622" spans="1:15" x14ac:dyDescent="0.4">
      <c r="A622" t="s">
        <v>2427</v>
      </c>
      <c r="B622" t="s">
        <v>2428</v>
      </c>
      <c r="C622" t="s">
        <v>169</v>
      </c>
      <c r="D622" t="str">
        <f t="shared" si="18"/>
        <v>Electronics</v>
      </c>
      <c r="E622" s="2">
        <v>45999</v>
      </c>
      <c r="F622" s="2">
        <v>69900</v>
      </c>
      <c r="G622" s="1">
        <v>0.34</v>
      </c>
      <c r="H622" s="5">
        <v>4.3</v>
      </c>
      <c r="I622" s="4">
        <v>7109</v>
      </c>
      <c r="J622" s="10">
        <f>(Table1[[#This Row],[actual_price]]-Table1[[#This Row],[discounted_price]])/Table1[[#This Row],[actual_price]]</f>
        <v>0.341931330472103</v>
      </c>
      <c r="K622" s="10" t="str">
        <f>IF(Table1[[#This Row],[Calculated Discount %]] &gt;=50%, "Yes", "No")</f>
        <v>No</v>
      </c>
      <c r="L622" s="17">
        <f>Table1[[#This Row],[actual_price]]*Table1[[#This Row],[rating_count]]</f>
        <v>496919100</v>
      </c>
      <c r="M622" s="17" t="str">
        <f t="shared" si="19"/>
        <v>&gt;₹500</v>
      </c>
      <c r="N622" s="17">
        <f>Table1[[#This Row],[rating]]+(Table1[[#This Row],[rating_count]]/100)</f>
        <v>75.39</v>
      </c>
      <c r="O622" t="s">
        <v>579</v>
      </c>
    </row>
    <row r="623" spans="1:15" x14ac:dyDescent="0.4">
      <c r="A623" t="s">
        <v>6349</v>
      </c>
      <c r="B623" t="s">
        <v>6350</v>
      </c>
      <c r="C623" t="s">
        <v>5102</v>
      </c>
      <c r="D623" t="str">
        <f t="shared" si="18"/>
        <v>Computers&amp;Accessories</v>
      </c>
      <c r="E623" s="2">
        <v>1349</v>
      </c>
      <c r="F623" s="2">
        <v>2198</v>
      </c>
      <c r="G623" s="1">
        <v>0.39</v>
      </c>
      <c r="H623" s="5">
        <v>4</v>
      </c>
      <c r="I623" s="4">
        <v>7113</v>
      </c>
      <c r="J623" s="10">
        <f>(Table1[[#This Row],[actual_price]]-Table1[[#This Row],[discounted_price]])/Table1[[#This Row],[actual_price]]</f>
        <v>0.38626023657870789</v>
      </c>
      <c r="K623" s="10" t="str">
        <f>IF(Table1[[#This Row],[Calculated Discount %]] &gt;=50%, "Yes", "No")</f>
        <v>No</v>
      </c>
      <c r="L623" s="17">
        <f>Table1[[#This Row],[actual_price]]*Table1[[#This Row],[rating_count]]</f>
        <v>15634374</v>
      </c>
      <c r="M623" s="17" t="str">
        <f t="shared" si="19"/>
        <v>&gt;₹500</v>
      </c>
      <c r="N623" s="17">
        <f>Table1[[#This Row],[rating]]+(Table1[[#This Row],[rating_count]]/100)</f>
        <v>75.13</v>
      </c>
      <c r="O623" t="s">
        <v>6352</v>
      </c>
    </row>
    <row r="624" spans="1:15" x14ac:dyDescent="0.4">
      <c r="A624" t="s">
        <v>556</v>
      </c>
      <c r="B624" t="s">
        <v>557</v>
      </c>
      <c r="C624" t="s">
        <v>18</v>
      </c>
      <c r="D624" t="str">
        <f t="shared" si="18"/>
        <v>Computers&amp;Accessories</v>
      </c>
      <c r="E624">
        <v>154</v>
      </c>
      <c r="F624">
        <v>349</v>
      </c>
      <c r="G624" s="1">
        <v>0.56000000000000005</v>
      </c>
      <c r="H624" s="5">
        <v>4.3</v>
      </c>
      <c r="I624" s="4">
        <v>7064</v>
      </c>
      <c r="J624" s="10">
        <f>(Table1[[#This Row],[actual_price]]-Table1[[#This Row],[discounted_price]])/Table1[[#This Row],[actual_price]]</f>
        <v>0.55873925501432664</v>
      </c>
      <c r="K624" s="10" t="str">
        <f>IF(Table1[[#This Row],[Calculated Discount %]] &gt;=50%, "Yes", "No")</f>
        <v>Yes</v>
      </c>
      <c r="L624" s="17">
        <f>Table1[[#This Row],[actual_price]]*Table1[[#This Row],[rating_count]]</f>
        <v>2465336</v>
      </c>
      <c r="M624" s="17" t="str">
        <f t="shared" si="19"/>
        <v>&lt;₹200</v>
      </c>
      <c r="N624" s="17">
        <f>Table1[[#This Row],[rating]]+(Table1[[#This Row],[rating_count]]/100)</f>
        <v>74.94</v>
      </c>
      <c r="O624" t="s">
        <v>559</v>
      </c>
    </row>
    <row r="625" spans="1:15" x14ac:dyDescent="0.4">
      <c r="A625" t="s">
        <v>13014</v>
      </c>
      <c r="B625" t="s">
        <v>13015</v>
      </c>
      <c r="C625" t="s">
        <v>9061</v>
      </c>
      <c r="D625" t="str">
        <f t="shared" si="18"/>
        <v>Home&amp;Kitchen</v>
      </c>
      <c r="E625" s="2">
        <v>2863</v>
      </c>
      <c r="F625" s="2">
        <v>3690</v>
      </c>
      <c r="G625" s="1">
        <v>0.22</v>
      </c>
      <c r="H625" s="5">
        <v>4.3</v>
      </c>
      <c r="I625" s="4">
        <v>6987</v>
      </c>
      <c r="J625" s="10">
        <f>(Table1[[#This Row],[actual_price]]-Table1[[#This Row],[discounted_price]])/Table1[[#This Row],[actual_price]]</f>
        <v>0.22411924119241192</v>
      </c>
      <c r="K625" s="10" t="str">
        <f>IF(Table1[[#This Row],[Calculated Discount %]] &gt;=50%, "Yes", "No")</f>
        <v>No</v>
      </c>
      <c r="L625" s="17">
        <f>Table1[[#This Row],[actual_price]]*Table1[[#This Row],[rating_count]]</f>
        <v>25782030</v>
      </c>
      <c r="M625" s="17" t="str">
        <f t="shared" si="19"/>
        <v>&gt;₹500</v>
      </c>
      <c r="N625" s="17">
        <f>Table1[[#This Row],[rating]]+(Table1[[#This Row],[rating_count]]/100)</f>
        <v>74.17</v>
      </c>
      <c r="O625" t="s">
        <v>13017</v>
      </c>
    </row>
    <row r="626" spans="1:15" x14ac:dyDescent="0.4">
      <c r="A626" t="s">
        <v>12522</v>
      </c>
      <c r="B626" t="s">
        <v>12523</v>
      </c>
      <c r="C626" t="s">
        <v>8647</v>
      </c>
      <c r="D626" t="str">
        <f t="shared" si="18"/>
        <v>Home&amp;Kitchen</v>
      </c>
      <c r="E626" s="2">
        <v>3180</v>
      </c>
      <c r="F626" s="2">
        <v>5295</v>
      </c>
      <c r="G626" s="1">
        <v>0.4</v>
      </c>
      <c r="H626" s="5">
        <v>4.2</v>
      </c>
      <c r="I626" s="4">
        <v>6919</v>
      </c>
      <c r="J626" s="10">
        <f>(Table1[[#This Row],[actual_price]]-Table1[[#This Row],[discounted_price]])/Table1[[#This Row],[actual_price]]</f>
        <v>0.39943342776203966</v>
      </c>
      <c r="K626" s="10" t="str">
        <f>IF(Table1[[#This Row],[Calculated Discount %]] &gt;=50%, "Yes", "No")</f>
        <v>No</v>
      </c>
      <c r="L626" s="17">
        <f>Table1[[#This Row],[actual_price]]*Table1[[#This Row],[rating_count]]</f>
        <v>36636105</v>
      </c>
      <c r="M626" s="17" t="str">
        <f t="shared" si="19"/>
        <v>&gt;₹500</v>
      </c>
      <c r="N626" s="17">
        <f>Table1[[#This Row],[rating]]+(Table1[[#This Row],[rating_count]]/100)</f>
        <v>73.39</v>
      </c>
      <c r="O626" t="s">
        <v>12525</v>
      </c>
    </row>
    <row r="627" spans="1:15" x14ac:dyDescent="0.4">
      <c r="A627" t="s">
        <v>1908</v>
      </c>
      <c r="B627" t="s">
        <v>1909</v>
      </c>
      <c r="C627" t="s">
        <v>169</v>
      </c>
      <c r="D627" t="str">
        <f t="shared" si="18"/>
        <v>Electronics</v>
      </c>
      <c r="E627" s="2">
        <v>42999</v>
      </c>
      <c r="F627" s="2">
        <v>59999</v>
      </c>
      <c r="G627" s="1">
        <v>0.28000000000000003</v>
      </c>
      <c r="H627" s="5">
        <v>4.0999999999999996</v>
      </c>
      <c r="I627" s="4">
        <v>6753</v>
      </c>
      <c r="J627" s="10">
        <f>(Table1[[#This Row],[actual_price]]-Table1[[#This Row],[discounted_price]])/Table1[[#This Row],[actual_price]]</f>
        <v>0.28333805563426057</v>
      </c>
      <c r="K627" s="10" t="str">
        <f>IF(Table1[[#This Row],[Calculated Discount %]] &gt;=50%, "Yes", "No")</f>
        <v>No</v>
      </c>
      <c r="L627" s="17">
        <f>Table1[[#This Row],[actual_price]]*Table1[[#This Row],[rating_count]]</f>
        <v>405173247</v>
      </c>
      <c r="M627" s="17" t="str">
        <f t="shared" si="19"/>
        <v>&gt;₹500</v>
      </c>
      <c r="N627" s="17">
        <f>Table1[[#This Row],[rating]]+(Table1[[#This Row],[rating_count]]/100)</f>
        <v>71.63</v>
      </c>
      <c r="O627" t="s">
        <v>1911</v>
      </c>
    </row>
    <row r="628" spans="1:15" x14ac:dyDescent="0.4">
      <c r="A628" t="s">
        <v>2871</v>
      </c>
      <c r="B628" t="s">
        <v>2872</v>
      </c>
      <c r="C628" t="s">
        <v>169</v>
      </c>
      <c r="D628" t="str">
        <f t="shared" si="18"/>
        <v>Electronics</v>
      </c>
      <c r="E628" s="2">
        <v>61999</v>
      </c>
      <c r="F628" s="2">
        <v>69999</v>
      </c>
      <c r="G628" s="1">
        <v>0.11</v>
      </c>
      <c r="H628" s="5">
        <v>4.0999999999999996</v>
      </c>
      <c r="I628" s="4">
        <v>6753</v>
      </c>
      <c r="J628" s="10">
        <f>(Table1[[#This Row],[actual_price]]-Table1[[#This Row],[discounted_price]])/Table1[[#This Row],[actual_price]]</f>
        <v>0.11428734696209945</v>
      </c>
      <c r="K628" s="10" t="str">
        <f>IF(Table1[[#This Row],[Calculated Discount %]] &gt;=50%, "Yes", "No")</f>
        <v>No</v>
      </c>
      <c r="L628" s="17">
        <f>Table1[[#This Row],[actual_price]]*Table1[[#This Row],[rating_count]]</f>
        <v>472703247</v>
      </c>
      <c r="M628" s="17" t="str">
        <f t="shared" si="19"/>
        <v>&gt;₹500</v>
      </c>
      <c r="N628" s="17">
        <f>Table1[[#This Row],[rating]]+(Table1[[#This Row],[rating_count]]/100)</f>
        <v>71.63</v>
      </c>
      <c r="O628" t="s">
        <v>1911</v>
      </c>
    </row>
    <row r="629" spans="1:15" x14ac:dyDescent="0.4">
      <c r="A629" t="s">
        <v>1616</v>
      </c>
      <c r="B629" t="s">
        <v>1617</v>
      </c>
      <c r="C629" t="s">
        <v>18</v>
      </c>
      <c r="D629" t="str">
        <f t="shared" si="18"/>
        <v>Computers&amp;Accessories</v>
      </c>
      <c r="E629">
        <v>849</v>
      </c>
      <c r="F629">
        <v>999</v>
      </c>
      <c r="G629" s="1">
        <v>0.15</v>
      </c>
      <c r="H629" s="5">
        <v>4.0999999999999996</v>
      </c>
      <c r="I629" s="4">
        <v>6736</v>
      </c>
      <c r="J629" s="10">
        <f>(Table1[[#This Row],[actual_price]]-Table1[[#This Row],[discounted_price]])/Table1[[#This Row],[actual_price]]</f>
        <v>0.15015015015015015</v>
      </c>
      <c r="K629" s="10" t="str">
        <f>IF(Table1[[#This Row],[Calculated Discount %]] &gt;=50%, "Yes", "No")</f>
        <v>No</v>
      </c>
      <c r="L629" s="17">
        <f>Table1[[#This Row],[actual_price]]*Table1[[#This Row],[rating_count]]</f>
        <v>6729264</v>
      </c>
      <c r="M629" s="17" t="str">
        <f t="shared" si="19"/>
        <v>&gt;₹500</v>
      </c>
      <c r="N629" s="17">
        <f>Table1[[#This Row],[rating]]+(Table1[[#This Row],[rating_count]]/100)</f>
        <v>71.459999999999994</v>
      </c>
      <c r="O629" t="s">
        <v>1619</v>
      </c>
    </row>
    <row r="630" spans="1:15" x14ac:dyDescent="0.4">
      <c r="A630" t="s">
        <v>6792</v>
      </c>
      <c r="B630" t="s">
        <v>6793</v>
      </c>
      <c r="C630" t="s">
        <v>6794</v>
      </c>
      <c r="D630" t="str">
        <f t="shared" si="18"/>
        <v>Electronics</v>
      </c>
      <c r="E630">
        <v>499</v>
      </c>
      <c r="F630">
        <v>799</v>
      </c>
      <c r="G630" s="1">
        <v>0.38</v>
      </c>
      <c r="H630" s="5">
        <v>3.9</v>
      </c>
      <c r="I630" s="4">
        <v>6742</v>
      </c>
      <c r="J630" s="10">
        <f>(Table1[[#This Row],[actual_price]]-Table1[[#This Row],[discounted_price]])/Table1[[#This Row],[actual_price]]</f>
        <v>0.37546933667083854</v>
      </c>
      <c r="K630" s="10" t="str">
        <f>IF(Table1[[#This Row],[Calculated Discount %]] &gt;=50%, "Yes", "No")</f>
        <v>No</v>
      </c>
      <c r="L630" s="17">
        <f>Table1[[#This Row],[actual_price]]*Table1[[#This Row],[rating_count]]</f>
        <v>5386858</v>
      </c>
      <c r="M630" s="17" t="str">
        <f t="shared" si="19"/>
        <v>₹200–₹500</v>
      </c>
      <c r="N630" s="17">
        <f>Table1[[#This Row],[rating]]+(Table1[[#This Row],[rating_count]]/100)</f>
        <v>71.320000000000007</v>
      </c>
      <c r="O630" t="s">
        <v>6796</v>
      </c>
    </row>
    <row r="631" spans="1:15" x14ac:dyDescent="0.4">
      <c r="A631" t="s">
        <v>6927</v>
      </c>
      <c r="B631" t="s">
        <v>6928</v>
      </c>
      <c r="C631" t="s">
        <v>5244</v>
      </c>
      <c r="D631" t="str">
        <f t="shared" si="18"/>
        <v>Electronics</v>
      </c>
      <c r="E631">
        <v>349</v>
      </c>
      <c r="F631">
        <v>995</v>
      </c>
      <c r="G631" s="1">
        <v>0.65</v>
      </c>
      <c r="H631" s="5">
        <v>4.2</v>
      </c>
      <c r="I631" s="4">
        <v>6676</v>
      </c>
      <c r="J631" s="10">
        <f>(Table1[[#This Row],[actual_price]]-Table1[[#This Row],[discounted_price]])/Table1[[#This Row],[actual_price]]</f>
        <v>0.64924623115577884</v>
      </c>
      <c r="K631" s="10" t="str">
        <f>IF(Table1[[#This Row],[Calculated Discount %]] &gt;=50%, "Yes", "No")</f>
        <v>Yes</v>
      </c>
      <c r="L631" s="17">
        <f>Table1[[#This Row],[actual_price]]*Table1[[#This Row],[rating_count]]</f>
        <v>6642620</v>
      </c>
      <c r="M631" s="17" t="str">
        <f t="shared" si="19"/>
        <v>₹200–₹500</v>
      </c>
      <c r="N631" s="17">
        <f>Table1[[#This Row],[rating]]+(Table1[[#This Row],[rating_count]]/100)</f>
        <v>70.960000000000008</v>
      </c>
      <c r="O631" t="s">
        <v>6930</v>
      </c>
    </row>
    <row r="632" spans="1:15" x14ac:dyDescent="0.4">
      <c r="A632" t="s">
        <v>857</v>
      </c>
      <c r="B632" t="s">
        <v>858</v>
      </c>
      <c r="C632" t="s">
        <v>169</v>
      </c>
      <c r="D632" t="str">
        <f t="shared" si="18"/>
        <v>Electronics</v>
      </c>
      <c r="E632" s="2">
        <v>18990</v>
      </c>
      <c r="F632" s="2">
        <v>40990</v>
      </c>
      <c r="G632" s="1">
        <v>0.54</v>
      </c>
      <c r="H632" s="5">
        <v>4.2</v>
      </c>
      <c r="I632" s="4">
        <v>6659</v>
      </c>
      <c r="J632" s="10">
        <f>(Table1[[#This Row],[actual_price]]-Table1[[#This Row],[discounted_price]])/Table1[[#This Row],[actual_price]]</f>
        <v>0.53671627226152718</v>
      </c>
      <c r="K632" s="10" t="str">
        <f>IF(Table1[[#This Row],[Calculated Discount %]] &gt;=50%, "Yes", "No")</f>
        <v>Yes</v>
      </c>
      <c r="L632" s="17">
        <f>Table1[[#This Row],[actual_price]]*Table1[[#This Row],[rating_count]]</f>
        <v>272952410</v>
      </c>
      <c r="M632" s="17" t="str">
        <f t="shared" si="19"/>
        <v>&gt;₹500</v>
      </c>
      <c r="N632" s="17">
        <f>Table1[[#This Row],[rating]]+(Table1[[#This Row],[rating_count]]/100)</f>
        <v>70.790000000000006</v>
      </c>
      <c r="O632" t="s">
        <v>860</v>
      </c>
    </row>
    <row r="633" spans="1:15" x14ac:dyDescent="0.4">
      <c r="A633" t="s">
        <v>4368</v>
      </c>
      <c r="B633" t="s">
        <v>4369</v>
      </c>
      <c r="C633" t="s">
        <v>2990</v>
      </c>
      <c r="D633" t="str">
        <f t="shared" si="18"/>
        <v>Electronics</v>
      </c>
      <c r="E633" s="2">
        <v>8499</v>
      </c>
      <c r="F633" s="2">
        <v>12999</v>
      </c>
      <c r="G633" s="1">
        <v>0.35</v>
      </c>
      <c r="H633" s="5">
        <v>4.0999999999999996</v>
      </c>
      <c r="I633" s="4">
        <v>6662</v>
      </c>
      <c r="J633" s="10">
        <f>(Table1[[#This Row],[actual_price]]-Table1[[#This Row],[discounted_price]])/Table1[[#This Row],[actual_price]]</f>
        <v>0.34618047542118624</v>
      </c>
      <c r="K633" s="10" t="str">
        <f>IF(Table1[[#This Row],[Calculated Discount %]] &gt;=50%, "Yes", "No")</f>
        <v>No</v>
      </c>
      <c r="L633" s="17">
        <f>Table1[[#This Row],[actual_price]]*Table1[[#This Row],[rating_count]]</f>
        <v>86599338</v>
      </c>
      <c r="M633" s="17" t="str">
        <f t="shared" si="19"/>
        <v>&gt;₹500</v>
      </c>
      <c r="N633" s="17">
        <f>Table1[[#This Row],[rating]]+(Table1[[#This Row],[rating_count]]/100)</f>
        <v>70.72</v>
      </c>
      <c r="O633" t="s">
        <v>4371</v>
      </c>
    </row>
    <row r="634" spans="1:15" x14ac:dyDescent="0.4">
      <c r="A634" t="s">
        <v>12181</v>
      </c>
      <c r="B634" t="s">
        <v>12182</v>
      </c>
      <c r="C634" t="s">
        <v>8710</v>
      </c>
      <c r="D634" t="str">
        <f t="shared" si="18"/>
        <v>Home&amp;Kitchen</v>
      </c>
      <c r="E634" s="2">
        <v>6120</v>
      </c>
      <c r="F634" s="2">
        <v>8478</v>
      </c>
      <c r="G634" s="1">
        <v>0.28000000000000003</v>
      </c>
      <c r="H634" s="5">
        <v>4.5999999999999996</v>
      </c>
      <c r="I634" s="4">
        <v>6550</v>
      </c>
      <c r="J634" s="10">
        <f>(Table1[[#This Row],[actual_price]]-Table1[[#This Row],[discounted_price]])/Table1[[#This Row],[actual_price]]</f>
        <v>0.2781316348195329</v>
      </c>
      <c r="K634" s="10" t="str">
        <f>IF(Table1[[#This Row],[Calculated Discount %]] &gt;=50%, "Yes", "No")</f>
        <v>No</v>
      </c>
      <c r="L634" s="17">
        <f>Table1[[#This Row],[actual_price]]*Table1[[#This Row],[rating_count]]</f>
        <v>55530900</v>
      </c>
      <c r="M634" s="17" t="str">
        <f t="shared" si="19"/>
        <v>&gt;₹500</v>
      </c>
      <c r="N634" s="17">
        <f>Table1[[#This Row],[rating]]+(Table1[[#This Row],[rating_count]]/100)</f>
        <v>70.099999999999994</v>
      </c>
      <c r="O634" t="s">
        <v>12184</v>
      </c>
    </row>
    <row r="635" spans="1:15" x14ac:dyDescent="0.4">
      <c r="A635" t="s">
        <v>5952</v>
      </c>
      <c r="B635" t="s">
        <v>5953</v>
      </c>
      <c r="C635" t="s">
        <v>5623</v>
      </c>
      <c r="D635" t="str">
        <f t="shared" si="18"/>
        <v>OfficeProducts</v>
      </c>
      <c r="E635">
        <v>137</v>
      </c>
      <c r="F635">
        <v>160</v>
      </c>
      <c r="G635" s="1">
        <v>0.14000000000000001</v>
      </c>
      <c r="H635" s="5">
        <v>4.4000000000000004</v>
      </c>
      <c r="I635" s="4">
        <v>6537</v>
      </c>
      <c r="J635" s="10">
        <f>(Table1[[#This Row],[actual_price]]-Table1[[#This Row],[discounted_price]])/Table1[[#This Row],[actual_price]]</f>
        <v>0.14374999999999999</v>
      </c>
      <c r="K635" s="10" t="str">
        <f>IF(Table1[[#This Row],[Calculated Discount %]] &gt;=50%, "Yes", "No")</f>
        <v>No</v>
      </c>
      <c r="L635" s="17">
        <f>Table1[[#This Row],[actual_price]]*Table1[[#This Row],[rating_count]]</f>
        <v>1045920</v>
      </c>
      <c r="M635" s="17" t="str">
        <f t="shared" si="19"/>
        <v>&lt;₹200</v>
      </c>
      <c r="N635" s="17">
        <f>Table1[[#This Row],[rating]]+(Table1[[#This Row],[rating_count]]/100)</f>
        <v>69.77000000000001</v>
      </c>
      <c r="O635" t="s">
        <v>5955</v>
      </c>
    </row>
    <row r="636" spans="1:15" x14ac:dyDescent="0.4">
      <c r="A636" t="s">
        <v>927</v>
      </c>
      <c r="B636" t="s">
        <v>928</v>
      </c>
      <c r="C636" t="s">
        <v>18</v>
      </c>
      <c r="D636" t="str">
        <f t="shared" si="18"/>
        <v>Computers&amp;Accessories</v>
      </c>
      <c r="E636">
        <v>849</v>
      </c>
      <c r="F636" s="2">
        <v>1809</v>
      </c>
      <c r="G636" s="1">
        <v>0.53</v>
      </c>
      <c r="H636" s="5">
        <v>4.3</v>
      </c>
      <c r="I636" s="4">
        <v>6547</v>
      </c>
      <c r="J636" s="10">
        <f>(Table1[[#This Row],[actual_price]]-Table1[[#This Row],[discounted_price]])/Table1[[#This Row],[actual_price]]</f>
        <v>0.53067993366500832</v>
      </c>
      <c r="K636" s="10" t="str">
        <f>IF(Table1[[#This Row],[Calculated Discount %]] &gt;=50%, "Yes", "No")</f>
        <v>Yes</v>
      </c>
      <c r="L636" s="17">
        <f>Table1[[#This Row],[actual_price]]*Table1[[#This Row],[rating_count]]</f>
        <v>11843523</v>
      </c>
      <c r="M636" s="17" t="str">
        <f t="shared" si="19"/>
        <v>&gt;₹500</v>
      </c>
      <c r="N636" s="17">
        <f>Table1[[#This Row],[rating]]+(Table1[[#This Row],[rating_count]]/100)</f>
        <v>69.77</v>
      </c>
      <c r="O636" t="s">
        <v>929</v>
      </c>
    </row>
    <row r="637" spans="1:15" x14ac:dyDescent="0.4">
      <c r="A637" t="s">
        <v>12884</v>
      </c>
      <c r="B637" t="s">
        <v>12885</v>
      </c>
      <c r="C637" t="s">
        <v>10358</v>
      </c>
      <c r="D637" t="str">
        <f t="shared" si="18"/>
        <v>Home&amp;Kitchen</v>
      </c>
      <c r="E637" s="2">
        <v>1499</v>
      </c>
      <c r="F637" s="2">
        <v>2199</v>
      </c>
      <c r="G637" s="1">
        <v>0.32</v>
      </c>
      <c r="H637" s="5">
        <v>4.4000000000000004</v>
      </c>
      <c r="I637" s="4">
        <v>6531</v>
      </c>
      <c r="J637" s="10">
        <f>(Table1[[#This Row],[actual_price]]-Table1[[#This Row],[discounted_price]])/Table1[[#This Row],[actual_price]]</f>
        <v>0.31832651205093226</v>
      </c>
      <c r="K637" s="10" t="str">
        <f>IF(Table1[[#This Row],[Calculated Discount %]] &gt;=50%, "Yes", "No")</f>
        <v>No</v>
      </c>
      <c r="L637" s="17">
        <f>Table1[[#This Row],[actual_price]]*Table1[[#This Row],[rating_count]]</f>
        <v>14361669</v>
      </c>
      <c r="M637" s="17" t="str">
        <f t="shared" si="19"/>
        <v>&gt;₹500</v>
      </c>
      <c r="N637" s="17">
        <f>Table1[[#This Row],[rating]]+(Table1[[#This Row],[rating_count]]/100)</f>
        <v>69.710000000000008</v>
      </c>
      <c r="O637" t="s">
        <v>12887</v>
      </c>
    </row>
    <row r="638" spans="1:15" x14ac:dyDescent="0.4">
      <c r="A638" t="s">
        <v>1511</v>
      </c>
      <c r="B638" t="s">
        <v>1512</v>
      </c>
      <c r="C638" t="s">
        <v>18</v>
      </c>
      <c r="D638" t="str">
        <f t="shared" si="18"/>
        <v>Computers&amp;Accessories</v>
      </c>
      <c r="E638">
        <v>249</v>
      </c>
      <c r="F638">
        <v>399</v>
      </c>
      <c r="G638" s="1">
        <v>0.38</v>
      </c>
      <c r="H638" s="5">
        <v>4</v>
      </c>
      <c r="I638" s="4">
        <v>6558</v>
      </c>
      <c r="J638" s="10">
        <f>(Table1[[#This Row],[actual_price]]-Table1[[#This Row],[discounted_price]])/Table1[[#This Row],[actual_price]]</f>
        <v>0.37593984962406013</v>
      </c>
      <c r="K638" s="10" t="str">
        <f>IF(Table1[[#This Row],[Calculated Discount %]] &gt;=50%, "Yes", "No")</f>
        <v>No</v>
      </c>
      <c r="L638" s="17">
        <f>Table1[[#This Row],[actual_price]]*Table1[[#This Row],[rating_count]]</f>
        <v>2616642</v>
      </c>
      <c r="M638" s="17" t="str">
        <f t="shared" si="19"/>
        <v>₹200–₹500</v>
      </c>
      <c r="N638" s="17">
        <f>Table1[[#This Row],[rating]]+(Table1[[#This Row],[rating_count]]/100)</f>
        <v>69.58</v>
      </c>
      <c r="O638" t="s">
        <v>1514</v>
      </c>
    </row>
    <row r="639" spans="1:15" x14ac:dyDescent="0.4">
      <c r="A639" t="s">
        <v>8708</v>
      </c>
      <c r="B639" t="s">
        <v>8709</v>
      </c>
      <c r="C639" t="s">
        <v>8710</v>
      </c>
      <c r="D639" t="str">
        <f t="shared" si="18"/>
        <v>Home&amp;Kitchen</v>
      </c>
      <c r="E639" s="2">
        <v>1290</v>
      </c>
      <c r="F639" s="2">
        <v>2500</v>
      </c>
      <c r="G639" s="1">
        <v>0.48</v>
      </c>
      <c r="H639" s="5">
        <v>4</v>
      </c>
      <c r="I639" s="4">
        <v>6530</v>
      </c>
      <c r="J639" s="10">
        <f>(Table1[[#This Row],[actual_price]]-Table1[[#This Row],[discounted_price]])/Table1[[#This Row],[actual_price]]</f>
        <v>0.48399999999999999</v>
      </c>
      <c r="K639" s="10" t="str">
        <f>IF(Table1[[#This Row],[Calculated Discount %]] &gt;=50%, "Yes", "No")</f>
        <v>No</v>
      </c>
      <c r="L639" s="17">
        <f>Table1[[#This Row],[actual_price]]*Table1[[#This Row],[rating_count]]</f>
        <v>16325000</v>
      </c>
      <c r="M639" s="17" t="str">
        <f t="shared" si="19"/>
        <v>&gt;₹500</v>
      </c>
      <c r="N639" s="17">
        <f>Table1[[#This Row],[rating]]+(Table1[[#This Row],[rating_count]]/100)</f>
        <v>69.3</v>
      </c>
      <c r="O639" t="s">
        <v>8712</v>
      </c>
    </row>
    <row r="640" spans="1:15" x14ac:dyDescent="0.4">
      <c r="A640" t="s">
        <v>4571</v>
      </c>
      <c r="B640" t="s">
        <v>4572</v>
      </c>
      <c r="C640" t="s">
        <v>4573</v>
      </c>
      <c r="D640" t="str">
        <f t="shared" si="18"/>
        <v>Electronics</v>
      </c>
      <c r="E640">
        <v>120</v>
      </c>
      <c r="F640">
        <v>999</v>
      </c>
      <c r="G640" s="1">
        <v>0.88</v>
      </c>
      <c r="H640" s="5">
        <v>3.9</v>
      </c>
      <c r="I640" s="4">
        <v>6491</v>
      </c>
      <c r="J640" s="10">
        <f>(Table1[[#This Row],[actual_price]]-Table1[[#This Row],[discounted_price]])/Table1[[#This Row],[actual_price]]</f>
        <v>0.87987987987987992</v>
      </c>
      <c r="K640" s="10" t="str">
        <f>IF(Table1[[#This Row],[Calculated Discount %]] &gt;=50%, "Yes", "No")</f>
        <v>Yes</v>
      </c>
      <c r="L640" s="17">
        <f>Table1[[#This Row],[actual_price]]*Table1[[#This Row],[rating_count]]</f>
        <v>6484509</v>
      </c>
      <c r="M640" s="17" t="str">
        <f t="shared" si="19"/>
        <v>&lt;₹200</v>
      </c>
      <c r="N640" s="17">
        <f>Table1[[#This Row],[rating]]+(Table1[[#This Row],[rating_count]]/100)</f>
        <v>68.81</v>
      </c>
      <c r="O640" t="s">
        <v>4575</v>
      </c>
    </row>
    <row r="641" spans="1:15" x14ac:dyDescent="0.4">
      <c r="A641" t="s">
        <v>12141</v>
      </c>
      <c r="B641" t="s">
        <v>12142</v>
      </c>
      <c r="C641" t="s">
        <v>8699</v>
      </c>
      <c r="D641" t="str">
        <f t="shared" si="18"/>
        <v>Home&amp;Kitchen</v>
      </c>
      <c r="E641">
        <v>889</v>
      </c>
      <c r="F641" s="2">
        <v>1295</v>
      </c>
      <c r="G641" s="1">
        <v>0.31</v>
      </c>
      <c r="H641" s="5">
        <v>4.3</v>
      </c>
      <c r="I641" s="4">
        <v>6400</v>
      </c>
      <c r="J641" s="10">
        <f>(Table1[[#This Row],[actual_price]]-Table1[[#This Row],[discounted_price]])/Table1[[#This Row],[actual_price]]</f>
        <v>0.31351351351351353</v>
      </c>
      <c r="K641" s="10" t="str">
        <f>IF(Table1[[#This Row],[Calculated Discount %]] &gt;=50%, "Yes", "No")</f>
        <v>No</v>
      </c>
      <c r="L641" s="17">
        <f>Table1[[#This Row],[actual_price]]*Table1[[#This Row],[rating_count]]</f>
        <v>8288000</v>
      </c>
      <c r="M641" s="17" t="str">
        <f t="shared" si="19"/>
        <v>&gt;₹500</v>
      </c>
      <c r="N641" s="17">
        <f>Table1[[#This Row],[rating]]+(Table1[[#This Row],[rating_count]]/100)</f>
        <v>68.3</v>
      </c>
      <c r="O641" t="s">
        <v>12144</v>
      </c>
    </row>
    <row r="642" spans="1:15" x14ac:dyDescent="0.4">
      <c r="A642" t="s">
        <v>8771</v>
      </c>
      <c r="B642" t="s">
        <v>8772</v>
      </c>
      <c r="C642" t="s">
        <v>8773</v>
      </c>
      <c r="D642" t="str">
        <f t="shared" ref="D642:D705" si="20">LEFT(C642, FIND("|", C642 &amp; "|") - 1)</f>
        <v>Home&amp;Kitchen</v>
      </c>
      <c r="E642" s="2">
        <v>5499</v>
      </c>
      <c r="F642" s="2">
        <v>13150</v>
      </c>
      <c r="G642" s="1">
        <v>0.57999999999999996</v>
      </c>
      <c r="H642" s="5">
        <v>4.2</v>
      </c>
      <c r="I642" s="4">
        <v>6398</v>
      </c>
      <c r="J642" s="10">
        <f>(Table1[[#This Row],[actual_price]]-Table1[[#This Row],[discounted_price]])/Table1[[#This Row],[actual_price]]</f>
        <v>0.58182509505703417</v>
      </c>
      <c r="K642" s="10" t="str">
        <f>IF(Table1[[#This Row],[Calculated Discount %]] &gt;=50%, "Yes", "No")</f>
        <v>Yes</v>
      </c>
      <c r="L642" s="17">
        <f>Table1[[#This Row],[actual_price]]*Table1[[#This Row],[rating_count]]</f>
        <v>84133700</v>
      </c>
      <c r="M642" s="17" t="str">
        <f t="shared" ref="M642:M705" si="21">IF(E642&lt;200, "&lt;₹200", IF(E642&lt;=500, "₹200–₹500", "&gt;₹500"))</f>
        <v>&gt;₹500</v>
      </c>
      <c r="N642" s="17">
        <f>Table1[[#This Row],[rating]]+(Table1[[#This Row],[rating_count]]/100)</f>
        <v>68.179999999999993</v>
      </c>
      <c r="O642" t="s">
        <v>8775</v>
      </c>
    </row>
    <row r="643" spans="1:15" x14ac:dyDescent="0.4">
      <c r="A643" t="s">
        <v>6460</v>
      </c>
      <c r="B643" t="s">
        <v>6461</v>
      </c>
      <c r="C643" t="s">
        <v>4876</v>
      </c>
      <c r="D643" t="str">
        <f t="shared" si="20"/>
        <v>Computers&amp;Accessories</v>
      </c>
      <c r="E643">
        <v>549</v>
      </c>
      <c r="F643" s="2">
        <v>1999</v>
      </c>
      <c r="G643" s="1">
        <v>0.73</v>
      </c>
      <c r="H643" s="5">
        <v>3.6</v>
      </c>
      <c r="I643" s="4">
        <v>6422</v>
      </c>
      <c r="J643" s="10">
        <f>(Table1[[#This Row],[actual_price]]-Table1[[#This Row],[discounted_price]])/Table1[[#This Row],[actual_price]]</f>
        <v>0.72536268134067039</v>
      </c>
      <c r="K643" s="10" t="str">
        <f>IF(Table1[[#This Row],[Calculated Discount %]] &gt;=50%, "Yes", "No")</f>
        <v>Yes</v>
      </c>
      <c r="L643" s="17">
        <f>Table1[[#This Row],[actual_price]]*Table1[[#This Row],[rating_count]]</f>
        <v>12837578</v>
      </c>
      <c r="M643" s="17" t="str">
        <f t="shared" si="21"/>
        <v>&gt;₹500</v>
      </c>
      <c r="N643" s="17">
        <f>Table1[[#This Row],[rating]]+(Table1[[#This Row],[rating_count]]/100)</f>
        <v>67.819999999999993</v>
      </c>
      <c r="O643" t="s">
        <v>6463</v>
      </c>
    </row>
    <row r="644" spans="1:15" x14ac:dyDescent="0.4">
      <c r="A644" t="s">
        <v>9724</v>
      </c>
      <c r="B644" t="s">
        <v>9725</v>
      </c>
      <c r="C644" t="s">
        <v>8688</v>
      </c>
      <c r="D644" t="str">
        <f t="shared" si="20"/>
        <v>Home&amp;Kitchen</v>
      </c>
      <c r="E644" s="2">
        <v>1499</v>
      </c>
      <c r="F644" s="2">
        <v>2100</v>
      </c>
      <c r="G644" s="1">
        <v>0.28999999999999998</v>
      </c>
      <c r="H644" s="5">
        <v>4.0999999999999996</v>
      </c>
      <c r="I644" s="4">
        <v>6355</v>
      </c>
      <c r="J644" s="10">
        <f>(Table1[[#This Row],[actual_price]]-Table1[[#This Row],[discounted_price]])/Table1[[#This Row],[actual_price]]</f>
        <v>0.28619047619047622</v>
      </c>
      <c r="K644" s="10" t="str">
        <f>IF(Table1[[#This Row],[Calculated Discount %]] &gt;=50%, "Yes", "No")</f>
        <v>No</v>
      </c>
      <c r="L644" s="17">
        <f>Table1[[#This Row],[actual_price]]*Table1[[#This Row],[rating_count]]</f>
        <v>13345500</v>
      </c>
      <c r="M644" s="17" t="str">
        <f t="shared" si="21"/>
        <v>&gt;₹500</v>
      </c>
      <c r="N644" s="17">
        <f>Table1[[#This Row],[rating]]+(Table1[[#This Row],[rating_count]]/100)</f>
        <v>67.649999999999991</v>
      </c>
      <c r="O644" t="s">
        <v>9727</v>
      </c>
    </row>
    <row r="645" spans="1:15" x14ac:dyDescent="0.4">
      <c r="A645" t="s">
        <v>2397</v>
      </c>
      <c r="B645" t="s">
        <v>2398</v>
      </c>
      <c r="C645" t="s">
        <v>169</v>
      </c>
      <c r="D645" t="str">
        <f t="shared" si="20"/>
        <v>Electronics</v>
      </c>
      <c r="E645" s="2">
        <v>8999</v>
      </c>
      <c r="F645" s="2">
        <v>18999</v>
      </c>
      <c r="G645" s="1">
        <v>0.53</v>
      </c>
      <c r="H645" s="5">
        <v>4</v>
      </c>
      <c r="I645" s="4">
        <v>6347</v>
      </c>
      <c r="J645" s="10">
        <f>(Table1[[#This Row],[actual_price]]-Table1[[#This Row],[discounted_price]])/Table1[[#This Row],[actual_price]]</f>
        <v>0.52634349176272432</v>
      </c>
      <c r="K645" s="10" t="str">
        <f>IF(Table1[[#This Row],[Calculated Discount %]] &gt;=50%, "Yes", "No")</f>
        <v>Yes</v>
      </c>
      <c r="L645" s="17">
        <f>Table1[[#This Row],[actual_price]]*Table1[[#This Row],[rating_count]]</f>
        <v>120586653</v>
      </c>
      <c r="M645" s="17" t="str">
        <f t="shared" si="21"/>
        <v>&gt;₹500</v>
      </c>
      <c r="N645" s="17">
        <f>Table1[[#This Row],[rating]]+(Table1[[#This Row],[rating_count]]/100)</f>
        <v>67.47</v>
      </c>
      <c r="O645" t="s">
        <v>2400</v>
      </c>
    </row>
    <row r="646" spans="1:15" x14ac:dyDescent="0.4">
      <c r="A646" t="s">
        <v>6833</v>
      </c>
      <c r="B646" t="s">
        <v>6834</v>
      </c>
      <c r="C646" t="s">
        <v>4845</v>
      </c>
      <c r="D646" t="str">
        <f t="shared" si="20"/>
        <v>Computers&amp;Accessories</v>
      </c>
      <c r="E646">
        <v>629</v>
      </c>
      <c r="F646" s="2">
        <v>1390</v>
      </c>
      <c r="G646" s="1">
        <v>0.55000000000000004</v>
      </c>
      <c r="H646" s="5">
        <v>4.4000000000000004</v>
      </c>
      <c r="I646" s="4">
        <v>6301</v>
      </c>
      <c r="J646" s="10">
        <f>(Table1[[#This Row],[actual_price]]-Table1[[#This Row],[discounted_price]])/Table1[[#This Row],[actual_price]]</f>
        <v>0.5474820143884892</v>
      </c>
      <c r="K646" s="10" t="str">
        <f>IF(Table1[[#This Row],[Calculated Discount %]] &gt;=50%, "Yes", "No")</f>
        <v>Yes</v>
      </c>
      <c r="L646" s="17">
        <f>Table1[[#This Row],[actual_price]]*Table1[[#This Row],[rating_count]]</f>
        <v>8758390</v>
      </c>
      <c r="M646" s="17" t="str">
        <f t="shared" si="21"/>
        <v>&gt;₹500</v>
      </c>
      <c r="N646" s="17">
        <f>Table1[[#This Row],[rating]]+(Table1[[#This Row],[rating_count]]/100)</f>
        <v>67.41</v>
      </c>
      <c r="O646" t="s">
        <v>6836</v>
      </c>
    </row>
    <row r="647" spans="1:15" x14ac:dyDescent="0.4">
      <c r="A647" t="s">
        <v>1443</v>
      </c>
      <c r="B647" t="s">
        <v>1444</v>
      </c>
      <c r="C647" t="s">
        <v>18</v>
      </c>
      <c r="D647" t="str">
        <f t="shared" si="20"/>
        <v>Computers&amp;Accessories</v>
      </c>
      <c r="E647">
        <v>339</v>
      </c>
      <c r="F647">
        <v>999</v>
      </c>
      <c r="G647" s="1">
        <v>0.66</v>
      </c>
      <c r="H647" s="5">
        <v>4.3</v>
      </c>
      <c r="I647" s="4">
        <v>6255</v>
      </c>
      <c r="J647" s="10">
        <f>(Table1[[#This Row],[actual_price]]-Table1[[#This Row],[discounted_price]])/Table1[[#This Row],[actual_price]]</f>
        <v>0.66066066066066065</v>
      </c>
      <c r="K647" s="10" t="str">
        <f>IF(Table1[[#This Row],[Calculated Discount %]] &gt;=50%, "Yes", "No")</f>
        <v>Yes</v>
      </c>
      <c r="L647" s="17">
        <f>Table1[[#This Row],[actual_price]]*Table1[[#This Row],[rating_count]]</f>
        <v>6248745</v>
      </c>
      <c r="M647" s="17" t="str">
        <f t="shared" si="21"/>
        <v>₹200–₹500</v>
      </c>
      <c r="N647" s="17">
        <f>Table1[[#This Row],[rating]]+(Table1[[#This Row],[rating_count]]/100)</f>
        <v>66.849999999999994</v>
      </c>
      <c r="O647" t="s">
        <v>1446</v>
      </c>
    </row>
    <row r="648" spans="1:15" x14ac:dyDescent="0.4">
      <c r="A648" t="s">
        <v>2143</v>
      </c>
      <c r="B648" t="s">
        <v>2144</v>
      </c>
      <c r="C648" t="s">
        <v>18</v>
      </c>
      <c r="D648" t="str">
        <f t="shared" si="20"/>
        <v>Computers&amp;Accessories</v>
      </c>
      <c r="E648">
        <v>339</v>
      </c>
      <c r="F648">
        <v>999</v>
      </c>
      <c r="G648" s="1">
        <v>0.66</v>
      </c>
      <c r="H648" s="5">
        <v>4.3</v>
      </c>
      <c r="I648" s="4">
        <v>6255</v>
      </c>
      <c r="J648" s="10">
        <f>(Table1[[#This Row],[actual_price]]-Table1[[#This Row],[discounted_price]])/Table1[[#This Row],[actual_price]]</f>
        <v>0.66066066066066065</v>
      </c>
      <c r="K648" s="10" t="str">
        <f>IF(Table1[[#This Row],[Calculated Discount %]] &gt;=50%, "Yes", "No")</f>
        <v>Yes</v>
      </c>
      <c r="L648" s="17">
        <f>Table1[[#This Row],[actual_price]]*Table1[[#This Row],[rating_count]]</f>
        <v>6248745</v>
      </c>
      <c r="M648" s="17" t="str">
        <f t="shared" si="21"/>
        <v>₹200–₹500</v>
      </c>
      <c r="N648" s="17">
        <f>Table1[[#This Row],[rating]]+(Table1[[#This Row],[rating_count]]/100)</f>
        <v>66.849999999999994</v>
      </c>
      <c r="O648" t="s">
        <v>1446</v>
      </c>
    </row>
    <row r="649" spans="1:15" x14ac:dyDescent="0.4">
      <c r="A649" t="s">
        <v>7481</v>
      </c>
      <c r="B649" t="s">
        <v>7482</v>
      </c>
      <c r="C649" t="s">
        <v>3867</v>
      </c>
      <c r="D649" t="str">
        <f t="shared" si="20"/>
        <v>Electronics</v>
      </c>
      <c r="E649" s="2">
        <v>2025</v>
      </c>
      <c r="F649" s="2">
        <v>5999</v>
      </c>
      <c r="G649" s="1">
        <v>0.66</v>
      </c>
      <c r="H649" s="5">
        <v>4.2</v>
      </c>
      <c r="I649" s="4">
        <v>6233</v>
      </c>
      <c r="J649" s="10">
        <f>(Table1[[#This Row],[actual_price]]-Table1[[#This Row],[discounted_price]])/Table1[[#This Row],[actual_price]]</f>
        <v>0.66244374062343725</v>
      </c>
      <c r="K649" s="10" t="str">
        <f>IF(Table1[[#This Row],[Calculated Discount %]] &gt;=50%, "Yes", "No")</f>
        <v>Yes</v>
      </c>
      <c r="L649" s="17">
        <f>Table1[[#This Row],[actual_price]]*Table1[[#This Row],[rating_count]]</f>
        <v>37391767</v>
      </c>
      <c r="M649" s="17" t="str">
        <f t="shared" si="21"/>
        <v>&gt;₹500</v>
      </c>
      <c r="N649" s="17">
        <f>Table1[[#This Row],[rating]]+(Table1[[#This Row],[rating_count]]/100)</f>
        <v>66.53</v>
      </c>
      <c r="O649" t="s">
        <v>7484</v>
      </c>
    </row>
    <row r="650" spans="1:15" x14ac:dyDescent="0.4">
      <c r="A650" t="s">
        <v>7941</v>
      </c>
      <c r="B650" t="s">
        <v>7942</v>
      </c>
      <c r="C650" t="s">
        <v>7943</v>
      </c>
      <c r="D650" t="str">
        <f t="shared" si="20"/>
        <v>Electronics</v>
      </c>
      <c r="E650">
        <v>699</v>
      </c>
      <c r="F650" s="2">
        <v>1299</v>
      </c>
      <c r="G650" s="1">
        <v>0.46</v>
      </c>
      <c r="H650" s="5">
        <v>4.3</v>
      </c>
      <c r="I650" s="4">
        <v>6183</v>
      </c>
      <c r="J650" s="10">
        <f>(Table1[[#This Row],[actual_price]]-Table1[[#This Row],[discounted_price]])/Table1[[#This Row],[actual_price]]</f>
        <v>0.46189376443418012</v>
      </c>
      <c r="K650" s="10" t="str">
        <f>IF(Table1[[#This Row],[Calculated Discount %]] &gt;=50%, "Yes", "No")</f>
        <v>No</v>
      </c>
      <c r="L650" s="17">
        <f>Table1[[#This Row],[actual_price]]*Table1[[#This Row],[rating_count]]</f>
        <v>8031717</v>
      </c>
      <c r="M650" s="17" t="str">
        <f t="shared" si="21"/>
        <v>&gt;₹500</v>
      </c>
      <c r="N650" s="17">
        <f>Table1[[#This Row],[rating]]+(Table1[[#This Row],[rating_count]]/100)</f>
        <v>66.13</v>
      </c>
      <c r="O650" t="s">
        <v>7945</v>
      </c>
    </row>
    <row r="651" spans="1:15" x14ac:dyDescent="0.4">
      <c r="A651" t="s">
        <v>8296</v>
      </c>
      <c r="B651" t="s">
        <v>8297</v>
      </c>
      <c r="C651" t="s">
        <v>8298</v>
      </c>
      <c r="D651" t="str">
        <f t="shared" si="20"/>
        <v>OfficeProducts</v>
      </c>
      <c r="E651">
        <v>90</v>
      </c>
      <c r="F651">
        <v>100</v>
      </c>
      <c r="G651" s="1">
        <v>0.1</v>
      </c>
      <c r="H651" s="5">
        <v>4.0999999999999996</v>
      </c>
      <c r="I651" s="4">
        <v>6199</v>
      </c>
      <c r="J651" s="10">
        <f>(Table1[[#This Row],[actual_price]]-Table1[[#This Row],[discounted_price]])/Table1[[#This Row],[actual_price]]</f>
        <v>0.1</v>
      </c>
      <c r="K651" s="10" t="str">
        <f>IF(Table1[[#This Row],[Calculated Discount %]] &gt;=50%, "Yes", "No")</f>
        <v>No</v>
      </c>
      <c r="L651" s="17">
        <f>Table1[[#This Row],[actual_price]]*Table1[[#This Row],[rating_count]]</f>
        <v>619900</v>
      </c>
      <c r="M651" s="17" t="str">
        <f t="shared" si="21"/>
        <v>&lt;₹200</v>
      </c>
      <c r="N651" s="17">
        <f>Table1[[#This Row],[rating]]+(Table1[[#This Row],[rating_count]]/100)</f>
        <v>66.09</v>
      </c>
      <c r="O651" t="s">
        <v>8300</v>
      </c>
    </row>
    <row r="652" spans="1:15" x14ac:dyDescent="0.4">
      <c r="A652" t="s">
        <v>3924</v>
      </c>
      <c r="B652" t="s">
        <v>3925</v>
      </c>
      <c r="C652" t="s">
        <v>3777</v>
      </c>
      <c r="D652" t="str">
        <f t="shared" si="20"/>
        <v>Electronics</v>
      </c>
      <c r="E652">
        <v>999</v>
      </c>
      <c r="F652" s="2">
        <v>2899</v>
      </c>
      <c r="G652" s="1">
        <v>0.66</v>
      </c>
      <c r="H652" s="5">
        <v>4.5999999999999996</v>
      </c>
      <c r="I652" s="4">
        <v>6129</v>
      </c>
      <c r="J652" s="10">
        <f>(Table1[[#This Row],[actual_price]]-Table1[[#This Row],[discounted_price]])/Table1[[#This Row],[actual_price]]</f>
        <v>0.65539841324594683</v>
      </c>
      <c r="K652" s="10" t="str">
        <f>IF(Table1[[#This Row],[Calculated Discount %]] &gt;=50%, "Yes", "No")</f>
        <v>Yes</v>
      </c>
      <c r="L652" s="17">
        <f>Table1[[#This Row],[actual_price]]*Table1[[#This Row],[rating_count]]</f>
        <v>17767971</v>
      </c>
      <c r="M652" s="17" t="str">
        <f t="shared" si="21"/>
        <v>&gt;₹500</v>
      </c>
      <c r="N652" s="17">
        <f>Table1[[#This Row],[rating]]+(Table1[[#This Row],[rating_count]]/100)</f>
        <v>65.89</v>
      </c>
      <c r="O652" t="s">
        <v>3927</v>
      </c>
    </row>
    <row r="653" spans="1:15" x14ac:dyDescent="0.4">
      <c r="A653" t="s">
        <v>1292</v>
      </c>
      <c r="B653" t="s">
        <v>1293</v>
      </c>
      <c r="C653" t="s">
        <v>169</v>
      </c>
      <c r="D653" t="str">
        <f t="shared" si="20"/>
        <v>Electronics</v>
      </c>
      <c r="E653" s="2">
        <v>9999</v>
      </c>
      <c r="F653" s="2">
        <v>12999</v>
      </c>
      <c r="G653" s="1">
        <v>0.23</v>
      </c>
      <c r="H653" s="5">
        <v>4.2</v>
      </c>
      <c r="I653" s="4">
        <v>6088</v>
      </c>
      <c r="J653" s="10">
        <f>(Table1[[#This Row],[actual_price]]-Table1[[#This Row],[discounted_price]])/Table1[[#This Row],[actual_price]]</f>
        <v>0.23078698361412417</v>
      </c>
      <c r="K653" s="10" t="str">
        <f>IF(Table1[[#This Row],[Calculated Discount %]] &gt;=50%, "Yes", "No")</f>
        <v>No</v>
      </c>
      <c r="L653" s="17">
        <f>Table1[[#This Row],[actual_price]]*Table1[[#This Row],[rating_count]]</f>
        <v>79137912</v>
      </c>
      <c r="M653" s="17" t="str">
        <f t="shared" si="21"/>
        <v>&gt;₹500</v>
      </c>
      <c r="N653" s="17">
        <f>Table1[[#This Row],[rating]]+(Table1[[#This Row],[rating_count]]/100)</f>
        <v>65.08</v>
      </c>
      <c r="O653" t="s">
        <v>1295</v>
      </c>
    </row>
    <row r="654" spans="1:15" x14ac:dyDescent="0.4">
      <c r="A654" t="s">
        <v>11696</v>
      </c>
      <c r="B654" t="s">
        <v>11697</v>
      </c>
      <c r="C654" t="s">
        <v>8688</v>
      </c>
      <c r="D654" t="str">
        <f t="shared" si="20"/>
        <v>Home&amp;Kitchen</v>
      </c>
      <c r="E654">
        <v>765</v>
      </c>
      <c r="F654">
        <v>970</v>
      </c>
      <c r="G654" s="1">
        <v>0.21</v>
      </c>
      <c r="H654" s="5">
        <v>4.2</v>
      </c>
      <c r="I654" s="4">
        <v>6055</v>
      </c>
      <c r="J654" s="10">
        <f>(Table1[[#This Row],[actual_price]]-Table1[[#This Row],[discounted_price]])/Table1[[#This Row],[actual_price]]</f>
        <v>0.21134020618556701</v>
      </c>
      <c r="K654" s="10" t="str">
        <f>IF(Table1[[#This Row],[Calculated Discount %]] &gt;=50%, "Yes", "No")</f>
        <v>No</v>
      </c>
      <c r="L654" s="17">
        <f>Table1[[#This Row],[actual_price]]*Table1[[#This Row],[rating_count]]</f>
        <v>5873350</v>
      </c>
      <c r="M654" s="17" t="str">
        <f t="shared" si="21"/>
        <v>&gt;₹500</v>
      </c>
      <c r="N654" s="17">
        <f>Table1[[#This Row],[rating]]+(Table1[[#This Row],[rating_count]]/100)</f>
        <v>64.75</v>
      </c>
      <c r="O654" t="s">
        <v>11699</v>
      </c>
    </row>
    <row r="655" spans="1:15" x14ac:dyDescent="0.4">
      <c r="A655" t="s">
        <v>10890</v>
      </c>
      <c r="B655" t="s">
        <v>10891</v>
      </c>
      <c r="C655" t="s">
        <v>9192</v>
      </c>
      <c r="D655" t="str">
        <f t="shared" si="20"/>
        <v>Home&amp;Kitchen</v>
      </c>
      <c r="E655" s="2">
        <v>1656</v>
      </c>
      <c r="F655" s="2">
        <v>2695</v>
      </c>
      <c r="G655" s="1">
        <v>0.39</v>
      </c>
      <c r="H655" s="5">
        <v>4.4000000000000004</v>
      </c>
      <c r="I655" s="4">
        <v>6027</v>
      </c>
      <c r="J655" s="10">
        <f>(Table1[[#This Row],[actual_price]]-Table1[[#This Row],[discounted_price]])/Table1[[#This Row],[actual_price]]</f>
        <v>0.38552875695732841</v>
      </c>
      <c r="K655" s="10" t="str">
        <f>IF(Table1[[#This Row],[Calculated Discount %]] &gt;=50%, "Yes", "No")</f>
        <v>No</v>
      </c>
      <c r="L655" s="17">
        <f>Table1[[#This Row],[actual_price]]*Table1[[#This Row],[rating_count]]</f>
        <v>16242765</v>
      </c>
      <c r="M655" s="17" t="str">
        <f t="shared" si="21"/>
        <v>&gt;₹500</v>
      </c>
      <c r="N655" s="17">
        <f>Table1[[#This Row],[rating]]+(Table1[[#This Row],[rating_count]]/100)</f>
        <v>64.67</v>
      </c>
      <c r="O655" t="s">
        <v>10893</v>
      </c>
    </row>
    <row r="656" spans="1:15" x14ac:dyDescent="0.4">
      <c r="A656" t="s">
        <v>8217</v>
      </c>
      <c r="B656" t="s">
        <v>8218</v>
      </c>
      <c r="C656" t="s">
        <v>8219</v>
      </c>
      <c r="D656" t="str">
        <f t="shared" si="20"/>
        <v>HomeImprovement</v>
      </c>
      <c r="E656">
        <v>249</v>
      </c>
      <c r="F656">
        <v>599</v>
      </c>
      <c r="G656" s="1">
        <v>0.57999999999999996</v>
      </c>
      <c r="H656" s="5">
        <v>4.5</v>
      </c>
      <c r="I656" s="4">
        <v>5985</v>
      </c>
      <c r="J656" s="10">
        <f>(Table1[[#This Row],[actual_price]]-Table1[[#This Row],[discounted_price]])/Table1[[#This Row],[actual_price]]</f>
        <v>0.58430717863105175</v>
      </c>
      <c r="K656" s="10" t="str">
        <f>IF(Table1[[#This Row],[Calculated Discount %]] &gt;=50%, "Yes", "No")</f>
        <v>Yes</v>
      </c>
      <c r="L656" s="17">
        <f>Table1[[#This Row],[actual_price]]*Table1[[#This Row],[rating_count]]</f>
        <v>3585015</v>
      </c>
      <c r="M656" s="17" t="str">
        <f t="shared" si="21"/>
        <v>₹200–₹500</v>
      </c>
      <c r="N656" s="17">
        <f>Table1[[#This Row],[rating]]+(Table1[[#This Row],[rating_count]]/100)</f>
        <v>64.349999999999994</v>
      </c>
      <c r="O656" t="s">
        <v>8221</v>
      </c>
    </row>
    <row r="657" spans="1:15" x14ac:dyDescent="0.4">
      <c r="A657" t="s">
        <v>3636</v>
      </c>
      <c r="B657" t="s">
        <v>3637</v>
      </c>
      <c r="C657" t="s">
        <v>3638</v>
      </c>
      <c r="D657" t="str">
        <f t="shared" si="20"/>
        <v>Electronics</v>
      </c>
      <c r="E657">
        <v>119</v>
      </c>
      <c r="F657">
        <v>299</v>
      </c>
      <c r="G657" s="1">
        <v>0.6</v>
      </c>
      <c r="H657" s="5">
        <v>4.0999999999999996</v>
      </c>
      <c r="I657" s="4">
        <v>5999</v>
      </c>
      <c r="J657" s="10">
        <f>(Table1[[#This Row],[actual_price]]-Table1[[#This Row],[discounted_price]])/Table1[[#This Row],[actual_price]]</f>
        <v>0.60200668896321075</v>
      </c>
      <c r="K657" s="10" t="str">
        <f>IF(Table1[[#This Row],[Calculated Discount %]] &gt;=50%, "Yes", "No")</f>
        <v>Yes</v>
      </c>
      <c r="L657" s="17">
        <f>Table1[[#This Row],[actual_price]]*Table1[[#This Row],[rating_count]]</f>
        <v>1793701</v>
      </c>
      <c r="M657" s="17" t="str">
        <f t="shared" si="21"/>
        <v>&lt;₹200</v>
      </c>
      <c r="N657" s="17">
        <f>Table1[[#This Row],[rating]]+(Table1[[#This Row],[rating_count]]/100)</f>
        <v>64.09</v>
      </c>
      <c r="O657" t="s">
        <v>3640</v>
      </c>
    </row>
    <row r="658" spans="1:15" x14ac:dyDescent="0.4">
      <c r="A658" t="s">
        <v>2201</v>
      </c>
      <c r="B658" t="s">
        <v>2202</v>
      </c>
      <c r="C658" t="s">
        <v>169</v>
      </c>
      <c r="D658" t="str">
        <f t="shared" si="20"/>
        <v>Electronics</v>
      </c>
      <c r="E658" s="2">
        <v>77990</v>
      </c>
      <c r="F658" s="2">
        <v>139900</v>
      </c>
      <c r="G658" s="1">
        <v>0.44</v>
      </c>
      <c r="H658" s="5">
        <v>4.7</v>
      </c>
      <c r="I658" s="4">
        <v>5935</v>
      </c>
      <c r="J658" s="10">
        <f>(Table1[[#This Row],[actual_price]]-Table1[[#This Row],[discounted_price]])/Table1[[#This Row],[actual_price]]</f>
        <v>0.44253037884203</v>
      </c>
      <c r="K658" s="10" t="str">
        <f>IF(Table1[[#This Row],[Calculated Discount %]] &gt;=50%, "Yes", "No")</f>
        <v>No</v>
      </c>
      <c r="L658" s="17">
        <f>Table1[[#This Row],[actual_price]]*Table1[[#This Row],[rating_count]]</f>
        <v>830306500</v>
      </c>
      <c r="M658" s="17" t="str">
        <f t="shared" si="21"/>
        <v>&gt;₹500</v>
      </c>
      <c r="N658" s="17">
        <f>Table1[[#This Row],[rating]]+(Table1[[#This Row],[rating_count]]/100)</f>
        <v>64.05</v>
      </c>
      <c r="O658" t="s">
        <v>2204</v>
      </c>
    </row>
    <row r="659" spans="1:15" x14ac:dyDescent="0.4">
      <c r="A659" t="s">
        <v>12392</v>
      </c>
      <c r="B659" t="s">
        <v>12393</v>
      </c>
      <c r="C659" t="s">
        <v>9061</v>
      </c>
      <c r="D659" t="str">
        <f t="shared" si="20"/>
        <v>Home&amp;Kitchen</v>
      </c>
      <c r="E659" s="2">
        <v>1199</v>
      </c>
      <c r="F659" s="2">
        <v>1795</v>
      </c>
      <c r="G659" s="1">
        <v>0.33</v>
      </c>
      <c r="H659" s="5">
        <v>4.2</v>
      </c>
      <c r="I659" s="4">
        <v>5967</v>
      </c>
      <c r="J659" s="10">
        <f>(Table1[[#This Row],[actual_price]]-Table1[[#This Row],[discounted_price]])/Table1[[#This Row],[actual_price]]</f>
        <v>0.33203342618384402</v>
      </c>
      <c r="K659" s="10" t="str">
        <f>IF(Table1[[#This Row],[Calculated Discount %]] &gt;=50%, "Yes", "No")</f>
        <v>No</v>
      </c>
      <c r="L659" s="17">
        <f>Table1[[#This Row],[actual_price]]*Table1[[#This Row],[rating_count]]</f>
        <v>10710765</v>
      </c>
      <c r="M659" s="17" t="str">
        <f t="shared" si="21"/>
        <v>&gt;₹500</v>
      </c>
      <c r="N659" s="17">
        <f>Table1[[#This Row],[rating]]+(Table1[[#This Row],[rating_count]]/100)</f>
        <v>63.870000000000005</v>
      </c>
      <c r="O659" t="s">
        <v>12395</v>
      </c>
    </row>
    <row r="660" spans="1:15" x14ac:dyDescent="0.4">
      <c r="A660" t="s">
        <v>10710</v>
      </c>
      <c r="B660" t="s">
        <v>10711</v>
      </c>
      <c r="C660" t="s">
        <v>8886</v>
      </c>
      <c r="D660" t="str">
        <f t="shared" si="20"/>
        <v>Home&amp;Kitchen</v>
      </c>
      <c r="E660">
        <v>950</v>
      </c>
      <c r="F660" s="2">
        <v>1599</v>
      </c>
      <c r="G660" s="1">
        <v>0.41</v>
      </c>
      <c r="H660" s="5">
        <v>4.3</v>
      </c>
      <c r="I660" s="4">
        <v>5911</v>
      </c>
      <c r="J660" s="10">
        <f>(Table1[[#This Row],[actual_price]]-Table1[[#This Row],[discounted_price]])/Table1[[#This Row],[actual_price]]</f>
        <v>0.40587867417135709</v>
      </c>
      <c r="K660" s="10" t="str">
        <f>IF(Table1[[#This Row],[Calculated Discount %]] &gt;=50%, "Yes", "No")</f>
        <v>No</v>
      </c>
      <c r="L660" s="17">
        <f>Table1[[#This Row],[actual_price]]*Table1[[#This Row],[rating_count]]</f>
        <v>9451689</v>
      </c>
      <c r="M660" s="17" t="str">
        <f t="shared" si="21"/>
        <v>&gt;₹500</v>
      </c>
      <c r="N660" s="17">
        <f>Table1[[#This Row],[rating]]+(Table1[[#This Row],[rating_count]]/100)</f>
        <v>63.41</v>
      </c>
      <c r="O660" t="s">
        <v>10713</v>
      </c>
    </row>
    <row r="661" spans="1:15" x14ac:dyDescent="0.4">
      <c r="A661" t="s">
        <v>5827</v>
      </c>
      <c r="B661" t="s">
        <v>5828</v>
      </c>
      <c r="C661" t="s">
        <v>5829</v>
      </c>
      <c r="D661" t="str">
        <f t="shared" si="20"/>
        <v>Computers&amp;Accessories</v>
      </c>
      <c r="E661">
        <v>59</v>
      </c>
      <c r="F661">
        <v>59</v>
      </c>
      <c r="G661" s="1">
        <v>0</v>
      </c>
      <c r="H661" s="5">
        <v>3.8</v>
      </c>
      <c r="I661" s="4">
        <v>5958</v>
      </c>
      <c r="J661" s="10">
        <f>(Table1[[#This Row],[actual_price]]-Table1[[#This Row],[discounted_price]])/Table1[[#This Row],[actual_price]]</f>
        <v>0</v>
      </c>
      <c r="K661" s="10" t="str">
        <f>IF(Table1[[#This Row],[Calculated Discount %]] &gt;=50%, "Yes", "No")</f>
        <v>No</v>
      </c>
      <c r="L661" s="17">
        <f>Table1[[#This Row],[actual_price]]*Table1[[#This Row],[rating_count]]</f>
        <v>351522</v>
      </c>
      <c r="M661" s="17" t="str">
        <f t="shared" si="21"/>
        <v>&lt;₹200</v>
      </c>
      <c r="N661" s="17">
        <f>Table1[[#This Row],[rating]]+(Table1[[#This Row],[rating_count]]/100)</f>
        <v>63.379999999999995</v>
      </c>
      <c r="O661" t="s">
        <v>5831</v>
      </c>
    </row>
    <row r="662" spans="1:15" x14ac:dyDescent="0.4">
      <c r="A662" t="s">
        <v>7407</v>
      </c>
      <c r="B662" t="s">
        <v>7408</v>
      </c>
      <c r="C662" t="s">
        <v>5347</v>
      </c>
      <c r="D662" t="str">
        <f t="shared" si="20"/>
        <v>Home&amp;Kitchen</v>
      </c>
      <c r="E662">
        <v>310</v>
      </c>
      <c r="F662">
        <v>310</v>
      </c>
      <c r="G662" s="1">
        <v>0</v>
      </c>
      <c r="H662" s="5">
        <v>4.5</v>
      </c>
      <c r="I662" s="4">
        <v>5882</v>
      </c>
      <c r="J662" s="10">
        <f>(Table1[[#This Row],[actual_price]]-Table1[[#This Row],[discounted_price]])/Table1[[#This Row],[actual_price]]</f>
        <v>0</v>
      </c>
      <c r="K662" s="10" t="str">
        <f>IF(Table1[[#This Row],[Calculated Discount %]] &gt;=50%, "Yes", "No")</f>
        <v>No</v>
      </c>
      <c r="L662" s="17">
        <f>Table1[[#This Row],[actual_price]]*Table1[[#This Row],[rating_count]]</f>
        <v>1823420</v>
      </c>
      <c r="M662" s="17" t="str">
        <f t="shared" si="21"/>
        <v>₹200–₹500</v>
      </c>
      <c r="N662" s="17">
        <f>Table1[[#This Row],[rating]]+(Table1[[#This Row],[rating_count]]/100)</f>
        <v>63.32</v>
      </c>
      <c r="O662" t="s">
        <v>7410</v>
      </c>
    </row>
    <row r="663" spans="1:15" x14ac:dyDescent="0.4">
      <c r="A663" t="s">
        <v>12492</v>
      </c>
      <c r="B663" t="s">
        <v>12493</v>
      </c>
      <c r="C663" t="s">
        <v>10094</v>
      </c>
      <c r="D663" t="str">
        <f t="shared" si="20"/>
        <v>Home&amp;Kitchen</v>
      </c>
      <c r="E663" s="2">
        <v>8699</v>
      </c>
      <c r="F663" s="2">
        <v>13049</v>
      </c>
      <c r="G663" s="1">
        <v>0.33</v>
      </c>
      <c r="H663" s="5">
        <v>4.3</v>
      </c>
      <c r="I663" s="4">
        <v>5891</v>
      </c>
      <c r="J663" s="10">
        <f>(Table1[[#This Row],[actual_price]]-Table1[[#This Row],[discounted_price]])/Table1[[#This Row],[actual_price]]</f>
        <v>0.33335887807494829</v>
      </c>
      <c r="K663" s="10" t="str">
        <f>IF(Table1[[#This Row],[Calculated Discount %]] &gt;=50%, "Yes", "No")</f>
        <v>No</v>
      </c>
      <c r="L663" s="17">
        <f>Table1[[#This Row],[actual_price]]*Table1[[#This Row],[rating_count]]</f>
        <v>76871659</v>
      </c>
      <c r="M663" s="17" t="str">
        <f t="shared" si="21"/>
        <v>&gt;₹500</v>
      </c>
      <c r="N663" s="17">
        <f>Table1[[#This Row],[rating]]+(Table1[[#This Row],[rating_count]]/100)</f>
        <v>63.209999999999994</v>
      </c>
      <c r="O663" t="s">
        <v>12495</v>
      </c>
    </row>
    <row r="664" spans="1:15" x14ac:dyDescent="0.4">
      <c r="A664" t="s">
        <v>10254</v>
      </c>
      <c r="B664" t="s">
        <v>10255</v>
      </c>
      <c r="C664" t="s">
        <v>8773</v>
      </c>
      <c r="D664" t="str">
        <f t="shared" si="20"/>
        <v>Home&amp;Kitchen</v>
      </c>
      <c r="E664" s="2">
        <v>6499</v>
      </c>
      <c r="F664" s="2">
        <v>8500</v>
      </c>
      <c r="G664" s="1">
        <v>0.24</v>
      </c>
      <c r="H664" s="5">
        <v>4.4000000000000004</v>
      </c>
      <c r="I664" s="4">
        <v>5865</v>
      </c>
      <c r="J664" s="10">
        <f>(Table1[[#This Row],[actual_price]]-Table1[[#This Row],[discounted_price]])/Table1[[#This Row],[actual_price]]</f>
        <v>0.23541176470588235</v>
      </c>
      <c r="K664" s="10" t="str">
        <f>IF(Table1[[#This Row],[Calculated Discount %]] &gt;=50%, "Yes", "No")</f>
        <v>No</v>
      </c>
      <c r="L664" s="17">
        <f>Table1[[#This Row],[actual_price]]*Table1[[#This Row],[rating_count]]</f>
        <v>49852500</v>
      </c>
      <c r="M664" s="17" t="str">
        <f t="shared" si="21"/>
        <v>&gt;₹500</v>
      </c>
      <c r="N664" s="17">
        <f>Table1[[#This Row],[rating]]+(Table1[[#This Row],[rating_count]]/100)</f>
        <v>63.05</v>
      </c>
      <c r="O664" t="s">
        <v>10257</v>
      </c>
    </row>
    <row r="665" spans="1:15" x14ac:dyDescent="0.4">
      <c r="A665" t="s">
        <v>11315</v>
      </c>
      <c r="B665" t="s">
        <v>11316</v>
      </c>
      <c r="C665" t="s">
        <v>9295</v>
      </c>
      <c r="D665" t="str">
        <f t="shared" si="20"/>
        <v>Home&amp;Kitchen</v>
      </c>
      <c r="E665" s="2">
        <v>1099</v>
      </c>
      <c r="F665" s="2">
        <v>1990</v>
      </c>
      <c r="G665" s="1">
        <v>0.45</v>
      </c>
      <c r="H665" s="5">
        <v>3.9</v>
      </c>
      <c r="I665" s="4">
        <v>5911</v>
      </c>
      <c r="J665" s="10">
        <f>(Table1[[#This Row],[actual_price]]-Table1[[#This Row],[discounted_price]])/Table1[[#This Row],[actual_price]]</f>
        <v>0.44773869346733669</v>
      </c>
      <c r="K665" s="10" t="str">
        <f>IF(Table1[[#This Row],[Calculated Discount %]] &gt;=50%, "Yes", "No")</f>
        <v>No</v>
      </c>
      <c r="L665" s="17">
        <f>Table1[[#This Row],[actual_price]]*Table1[[#This Row],[rating_count]]</f>
        <v>11762890</v>
      </c>
      <c r="M665" s="17" t="str">
        <f t="shared" si="21"/>
        <v>&gt;₹500</v>
      </c>
      <c r="N665" s="17">
        <f>Table1[[#This Row],[rating]]+(Table1[[#This Row],[rating_count]]/100)</f>
        <v>63.01</v>
      </c>
      <c r="O665" t="s">
        <v>11318</v>
      </c>
    </row>
    <row r="666" spans="1:15" x14ac:dyDescent="0.4">
      <c r="A666" t="s">
        <v>12762</v>
      </c>
      <c r="B666" t="s">
        <v>12763</v>
      </c>
      <c r="C666" t="s">
        <v>12764</v>
      </c>
      <c r="D666" t="str">
        <f t="shared" si="20"/>
        <v>Home&amp;Kitchen</v>
      </c>
      <c r="E666" s="3">
        <v>1982.84</v>
      </c>
      <c r="F666" s="2">
        <v>3300</v>
      </c>
      <c r="G666" s="1">
        <v>0.4</v>
      </c>
      <c r="H666" s="5">
        <v>4.0999999999999996</v>
      </c>
      <c r="I666" s="4">
        <v>5873</v>
      </c>
      <c r="J666" s="10">
        <f>(Table1[[#This Row],[actual_price]]-Table1[[#This Row],[discounted_price]])/Table1[[#This Row],[actual_price]]</f>
        <v>0.39913939393939396</v>
      </c>
      <c r="K666" s="10" t="str">
        <f>IF(Table1[[#This Row],[Calculated Discount %]] &gt;=50%, "Yes", "No")</f>
        <v>No</v>
      </c>
      <c r="L666" s="17">
        <f>Table1[[#This Row],[actual_price]]*Table1[[#This Row],[rating_count]]</f>
        <v>19380900</v>
      </c>
      <c r="M666" s="17" t="str">
        <f t="shared" si="21"/>
        <v>&gt;₹500</v>
      </c>
      <c r="N666" s="17">
        <f>Table1[[#This Row],[rating]]+(Table1[[#This Row],[rating_count]]/100)</f>
        <v>62.83</v>
      </c>
      <c r="O666" t="s">
        <v>12766</v>
      </c>
    </row>
    <row r="667" spans="1:15" x14ac:dyDescent="0.4">
      <c r="A667" t="s">
        <v>7182</v>
      </c>
      <c r="B667" t="s">
        <v>7183</v>
      </c>
      <c r="C667" t="s">
        <v>2948</v>
      </c>
      <c r="D667" t="str">
        <f t="shared" si="20"/>
        <v>Electronics</v>
      </c>
      <c r="E667" s="2">
        <v>2499</v>
      </c>
      <c r="F667" s="2">
        <v>5999</v>
      </c>
      <c r="G667" s="1">
        <v>0.57999999999999996</v>
      </c>
      <c r="H667" s="5">
        <v>4.0999999999999996</v>
      </c>
      <c r="I667" s="4">
        <v>5852</v>
      </c>
      <c r="J667" s="10">
        <f>(Table1[[#This Row],[actual_price]]-Table1[[#This Row],[discounted_price]])/Table1[[#This Row],[actual_price]]</f>
        <v>0.58343057176196034</v>
      </c>
      <c r="K667" s="10" t="str">
        <f>IF(Table1[[#This Row],[Calculated Discount %]] &gt;=50%, "Yes", "No")</f>
        <v>Yes</v>
      </c>
      <c r="L667" s="17">
        <f>Table1[[#This Row],[actual_price]]*Table1[[#This Row],[rating_count]]</f>
        <v>35106148</v>
      </c>
      <c r="M667" s="17" t="str">
        <f t="shared" si="21"/>
        <v>&gt;₹500</v>
      </c>
      <c r="N667" s="17">
        <f>Table1[[#This Row],[rating]]+(Table1[[#This Row],[rating_count]]/100)</f>
        <v>62.620000000000005</v>
      </c>
      <c r="O667" t="s">
        <v>7185</v>
      </c>
    </row>
    <row r="668" spans="1:15" x14ac:dyDescent="0.4">
      <c r="A668" t="s">
        <v>5056</v>
      </c>
      <c r="B668" t="s">
        <v>5057</v>
      </c>
      <c r="C668" t="s">
        <v>5058</v>
      </c>
      <c r="D668" t="str">
        <f t="shared" si="20"/>
        <v>OfficeProducts</v>
      </c>
      <c r="E668">
        <v>50</v>
      </c>
      <c r="F668">
        <v>50</v>
      </c>
      <c r="G668" s="1">
        <v>0</v>
      </c>
      <c r="H668" s="5">
        <v>4.3</v>
      </c>
      <c r="I668" s="4">
        <v>5792</v>
      </c>
      <c r="J668" s="10">
        <f>(Table1[[#This Row],[actual_price]]-Table1[[#This Row],[discounted_price]])/Table1[[#This Row],[actual_price]]</f>
        <v>0</v>
      </c>
      <c r="K668" s="10" t="str">
        <f>IF(Table1[[#This Row],[Calculated Discount %]] &gt;=50%, "Yes", "No")</f>
        <v>No</v>
      </c>
      <c r="L668" s="17">
        <f>Table1[[#This Row],[actual_price]]*Table1[[#This Row],[rating_count]]</f>
        <v>289600</v>
      </c>
      <c r="M668" s="17" t="str">
        <f t="shared" si="21"/>
        <v>&lt;₹200</v>
      </c>
      <c r="N668" s="17">
        <f>Table1[[#This Row],[rating]]+(Table1[[#This Row],[rating_count]]/100)</f>
        <v>62.22</v>
      </c>
      <c r="O668" t="s">
        <v>5060</v>
      </c>
    </row>
    <row r="669" spans="1:15" x14ac:dyDescent="0.4">
      <c r="A669" t="s">
        <v>5211</v>
      </c>
      <c r="B669" t="s">
        <v>5212</v>
      </c>
      <c r="C669" t="s">
        <v>5213</v>
      </c>
      <c r="D669" t="str">
        <f t="shared" si="20"/>
        <v>OfficeProducts</v>
      </c>
      <c r="E669" s="2">
        <v>1295</v>
      </c>
      <c r="F669" s="2">
        <v>1295</v>
      </c>
      <c r="G669" s="1">
        <v>0</v>
      </c>
      <c r="H669" s="5">
        <v>4.5</v>
      </c>
      <c r="I669" s="4">
        <v>5760</v>
      </c>
      <c r="J669" s="10">
        <f>(Table1[[#This Row],[actual_price]]-Table1[[#This Row],[discounted_price]])/Table1[[#This Row],[actual_price]]</f>
        <v>0</v>
      </c>
      <c r="K669" s="10" t="str">
        <f>IF(Table1[[#This Row],[Calculated Discount %]] &gt;=50%, "Yes", "No")</f>
        <v>No</v>
      </c>
      <c r="L669" s="17">
        <f>Table1[[#This Row],[actual_price]]*Table1[[#This Row],[rating_count]]</f>
        <v>7459200</v>
      </c>
      <c r="M669" s="17" t="str">
        <f t="shared" si="21"/>
        <v>&gt;₹500</v>
      </c>
      <c r="N669" s="17">
        <f>Table1[[#This Row],[rating]]+(Table1[[#This Row],[rating_count]]/100)</f>
        <v>62.1</v>
      </c>
      <c r="O669" t="s">
        <v>5215</v>
      </c>
    </row>
    <row r="670" spans="1:15" x14ac:dyDescent="0.4">
      <c r="A670" t="s">
        <v>6312</v>
      </c>
      <c r="B670" t="s">
        <v>6313</v>
      </c>
      <c r="C670" t="s">
        <v>6314</v>
      </c>
      <c r="D670" t="str">
        <f t="shared" si="20"/>
        <v>OfficeProducts</v>
      </c>
      <c r="E670">
        <v>480</v>
      </c>
      <c r="F670">
        <v>600</v>
      </c>
      <c r="G670" s="1">
        <v>0.2</v>
      </c>
      <c r="H670" s="5">
        <v>4.3</v>
      </c>
      <c r="I670" s="4">
        <v>5719</v>
      </c>
      <c r="J670" s="10">
        <f>(Table1[[#This Row],[actual_price]]-Table1[[#This Row],[discounted_price]])/Table1[[#This Row],[actual_price]]</f>
        <v>0.2</v>
      </c>
      <c r="K670" s="10" t="str">
        <f>IF(Table1[[#This Row],[Calculated Discount %]] &gt;=50%, "Yes", "No")</f>
        <v>No</v>
      </c>
      <c r="L670" s="17">
        <f>Table1[[#This Row],[actual_price]]*Table1[[#This Row],[rating_count]]</f>
        <v>3431400</v>
      </c>
      <c r="M670" s="17" t="str">
        <f t="shared" si="21"/>
        <v>₹200–₹500</v>
      </c>
      <c r="N670" s="17">
        <f>Table1[[#This Row],[rating]]+(Table1[[#This Row],[rating_count]]/100)</f>
        <v>61.489999999999995</v>
      </c>
      <c r="O670" t="s">
        <v>6316</v>
      </c>
    </row>
    <row r="671" spans="1:15" x14ac:dyDescent="0.4">
      <c r="A671" t="s">
        <v>5994</v>
      </c>
      <c r="B671" t="s">
        <v>5995</v>
      </c>
      <c r="C671" t="s">
        <v>5996</v>
      </c>
      <c r="D671" t="str">
        <f t="shared" si="20"/>
        <v>Computers&amp;Accessories</v>
      </c>
      <c r="E671">
        <v>399</v>
      </c>
      <c r="F671" s="2">
        <v>1499</v>
      </c>
      <c r="G671" s="1">
        <v>0.73</v>
      </c>
      <c r="H671" s="5">
        <v>4.0999999999999996</v>
      </c>
      <c r="I671" s="4">
        <v>5730</v>
      </c>
      <c r="J671" s="10">
        <f>(Table1[[#This Row],[actual_price]]-Table1[[#This Row],[discounted_price]])/Table1[[#This Row],[actual_price]]</f>
        <v>0.73382254836557703</v>
      </c>
      <c r="K671" s="10" t="str">
        <f>IF(Table1[[#This Row],[Calculated Discount %]] &gt;=50%, "Yes", "No")</f>
        <v>Yes</v>
      </c>
      <c r="L671" s="17">
        <f>Table1[[#This Row],[actual_price]]*Table1[[#This Row],[rating_count]]</f>
        <v>8589270</v>
      </c>
      <c r="M671" s="17" t="str">
        <f t="shared" si="21"/>
        <v>₹200–₹500</v>
      </c>
      <c r="N671" s="17">
        <f>Table1[[#This Row],[rating]]+(Table1[[#This Row],[rating_count]]/100)</f>
        <v>61.4</v>
      </c>
      <c r="O671" t="s">
        <v>5998</v>
      </c>
    </row>
    <row r="672" spans="1:15" x14ac:dyDescent="0.4">
      <c r="A672" t="s">
        <v>7764</v>
      </c>
      <c r="B672" t="s">
        <v>7765</v>
      </c>
      <c r="C672" t="s">
        <v>6007</v>
      </c>
      <c r="D672" t="str">
        <f t="shared" si="20"/>
        <v>Computers&amp;Accessories</v>
      </c>
      <c r="E672">
        <v>699</v>
      </c>
      <c r="F672" s="2">
        <v>1490</v>
      </c>
      <c r="G672" s="1">
        <v>0.53</v>
      </c>
      <c r="H672" s="5">
        <v>4</v>
      </c>
      <c r="I672" s="4">
        <v>5736</v>
      </c>
      <c r="J672" s="10">
        <f>(Table1[[#This Row],[actual_price]]-Table1[[#This Row],[discounted_price]])/Table1[[#This Row],[actual_price]]</f>
        <v>0.53087248322147651</v>
      </c>
      <c r="K672" s="10" t="str">
        <f>IF(Table1[[#This Row],[Calculated Discount %]] &gt;=50%, "Yes", "No")</f>
        <v>Yes</v>
      </c>
      <c r="L672" s="17">
        <f>Table1[[#This Row],[actual_price]]*Table1[[#This Row],[rating_count]]</f>
        <v>8546640</v>
      </c>
      <c r="M672" s="17" t="str">
        <f t="shared" si="21"/>
        <v>&gt;₹500</v>
      </c>
      <c r="N672" s="17">
        <f>Table1[[#This Row],[rating]]+(Table1[[#This Row],[rating_count]]/100)</f>
        <v>61.36</v>
      </c>
      <c r="O672" t="s">
        <v>7767</v>
      </c>
    </row>
    <row r="673" spans="1:15" x14ac:dyDescent="0.4">
      <c r="A673" t="s">
        <v>2024</v>
      </c>
      <c r="B673" t="s">
        <v>2025</v>
      </c>
      <c r="C673" t="s">
        <v>18</v>
      </c>
      <c r="D673" t="str">
        <f t="shared" si="20"/>
        <v>Computers&amp;Accessories</v>
      </c>
      <c r="E673">
        <v>799</v>
      </c>
      <c r="F673" s="2">
        <v>1749</v>
      </c>
      <c r="G673" s="1">
        <v>0.54</v>
      </c>
      <c r="H673" s="5">
        <v>4.0999999999999996</v>
      </c>
      <c r="I673" s="4">
        <v>5626</v>
      </c>
      <c r="J673" s="10">
        <f>(Table1[[#This Row],[actual_price]]-Table1[[#This Row],[discounted_price]])/Table1[[#This Row],[actual_price]]</f>
        <v>0.5431675242995998</v>
      </c>
      <c r="K673" s="10" t="str">
        <f>IF(Table1[[#This Row],[Calculated Discount %]] &gt;=50%, "Yes", "No")</f>
        <v>Yes</v>
      </c>
      <c r="L673" s="17">
        <f>Table1[[#This Row],[actual_price]]*Table1[[#This Row],[rating_count]]</f>
        <v>9839874</v>
      </c>
      <c r="M673" s="17" t="str">
        <f t="shared" si="21"/>
        <v>&gt;₹500</v>
      </c>
      <c r="N673" s="17">
        <f>Table1[[#This Row],[rating]]+(Table1[[#This Row],[rating_count]]/100)</f>
        <v>60.36</v>
      </c>
      <c r="O673" t="s">
        <v>2027</v>
      </c>
    </row>
    <row r="674" spans="1:15" x14ac:dyDescent="0.4">
      <c r="A674" t="s">
        <v>7254</v>
      </c>
      <c r="B674" t="s">
        <v>7255</v>
      </c>
      <c r="C674" t="s">
        <v>5275</v>
      </c>
      <c r="D674" t="str">
        <f t="shared" si="20"/>
        <v>Computers&amp;Accessories</v>
      </c>
      <c r="E674">
        <v>115</v>
      </c>
      <c r="F674">
        <v>999</v>
      </c>
      <c r="G674" s="1">
        <v>0.88</v>
      </c>
      <c r="H674" s="5">
        <v>3.3</v>
      </c>
      <c r="I674" s="4">
        <v>5692</v>
      </c>
      <c r="J674" s="10">
        <f>(Table1[[#This Row],[actual_price]]-Table1[[#This Row],[discounted_price]])/Table1[[#This Row],[actual_price]]</f>
        <v>0.88488488488488493</v>
      </c>
      <c r="K674" s="10" t="str">
        <f>IF(Table1[[#This Row],[Calculated Discount %]] &gt;=50%, "Yes", "No")</f>
        <v>Yes</v>
      </c>
      <c r="L674" s="17">
        <f>Table1[[#This Row],[actual_price]]*Table1[[#This Row],[rating_count]]</f>
        <v>5686308</v>
      </c>
      <c r="M674" s="17" t="str">
        <f t="shared" si="21"/>
        <v>&lt;₹200</v>
      </c>
      <c r="N674" s="17">
        <f>Table1[[#This Row],[rating]]+(Table1[[#This Row],[rating_count]]/100)</f>
        <v>60.22</v>
      </c>
      <c r="O674" t="s">
        <v>7257</v>
      </c>
    </row>
    <row r="675" spans="1:15" x14ac:dyDescent="0.4">
      <c r="A675" t="s">
        <v>7386</v>
      </c>
      <c r="B675" t="s">
        <v>7387</v>
      </c>
      <c r="C675" t="s">
        <v>7068</v>
      </c>
      <c r="D675" t="str">
        <f t="shared" si="20"/>
        <v>Computers&amp;Accessories</v>
      </c>
      <c r="E675">
        <v>549</v>
      </c>
      <c r="F675" s="2">
        <v>2499</v>
      </c>
      <c r="G675" s="1">
        <v>0.78</v>
      </c>
      <c r="H675" s="5">
        <v>4.3</v>
      </c>
      <c r="I675" s="4">
        <v>5556</v>
      </c>
      <c r="J675" s="10">
        <f>(Table1[[#This Row],[actual_price]]-Table1[[#This Row],[discounted_price]])/Table1[[#This Row],[actual_price]]</f>
        <v>0.78031212484993995</v>
      </c>
      <c r="K675" s="10" t="str">
        <f>IF(Table1[[#This Row],[Calculated Discount %]] &gt;=50%, "Yes", "No")</f>
        <v>Yes</v>
      </c>
      <c r="L675" s="17">
        <f>Table1[[#This Row],[actual_price]]*Table1[[#This Row],[rating_count]]</f>
        <v>13884444</v>
      </c>
      <c r="M675" s="17" t="str">
        <f t="shared" si="21"/>
        <v>&gt;₹500</v>
      </c>
      <c r="N675" s="17">
        <f>Table1[[#This Row],[rating]]+(Table1[[#This Row],[rating_count]]/100)</f>
        <v>59.86</v>
      </c>
      <c r="O675" t="s">
        <v>7389</v>
      </c>
    </row>
    <row r="676" spans="1:15" x14ac:dyDescent="0.4">
      <c r="A676" t="s">
        <v>8142</v>
      </c>
      <c r="B676" t="s">
        <v>8143</v>
      </c>
      <c r="C676" t="s">
        <v>5904</v>
      </c>
      <c r="D676" t="str">
        <f t="shared" si="20"/>
        <v>Electronics</v>
      </c>
      <c r="E676" s="2">
        <v>2299</v>
      </c>
      <c r="F676" s="2">
        <v>7500</v>
      </c>
      <c r="G676" s="1">
        <v>0.69</v>
      </c>
      <c r="H676" s="5">
        <v>4.0999999999999996</v>
      </c>
      <c r="I676" s="4">
        <v>5554</v>
      </c>
      <c r="J676" s="10">
        <f>(Table1[[#This Row],[actual_price]]-Table1[[#This Row],[discounted_price]])/Table1[[#This Row],[actual_price]]</f>
        <v>0.69346666666666668</v>
      </c>
      <c r="K676" s="10" t="str">
        <f>IF(Table1[[#This Row],[Calculated Discount %]] &gt;=50%, "Yes", "No")</f>
        <v>Yes</v>
      </c>
      <c r="L676" s="17">
        <f>Table1[[#This Row],[actual_price]]*Table1[[#This Row],[rating_count]]</f>
        <v>41655000</v>
      </c>
      <c r="M676" s="17" t="str">
        <f t="shared" si="21"/>
        <v>&gt;₹500</v>
      </c>
      <c r="N676" s="17">
        <f>Table1[[#This Row],[rating]]+(Table1[[#This Row],[rating_count]]/100)</f>
        <v>59.64</v>
      </c>
      <c r="O676" t="s">
        <v>8145</v>
      </c>
    </row>
    <row r="677" spans="1:15" x14ac:dyDescent="0.4">
      <c r="A677" t="s">
        <v>1312</v>
      </c>
      <c r="B677" t="s">
        <v>1313</v>
      </c>
      <c r="C677" t="s">
        <v>18</v>
      </c>
      <c r="D677" t="str">
        <f t="shared" si="20"/>
        <v>Computers&amp;Accessories</v>
      </c>
      <c r="E677">
        <v>999</v>
      </c>
      <c r="F677" s="2">
        <v>2100</v>
      </c>
      <c r="G677" s="1">
        <v>0.52</v>
      </c>
      <c r="H677" s="5">
        <v>4.5</v>
      </c>
      <c r="I677" s="4">
        <v>5492</v>
      </c>
      <c r="J677" s="10">
        <f>(Table1[[#This Row],[actual_price]]-Table1[[#This Row],[discounted_price]])/Table1[[#This Row],[actual_price]]</f>
        <v>0.52428571428571424</v>
      </c>
      <c r="K677" s="10" t="str">
        <f>IF(Table1[[#This Row],[Calculated Discount %]] &gt;=50%, "Yes", "No")</f>
        <v>Yes</v>
      </c>
      <c r="L677" s="17">
        <f>Table1[[#This Row],[actual_price]]*Table1[[#This Row],[rating_count]]</f>
        <v>11533200</v>
      </c>
      <c r="M677" s="17" t="str">
        <f t="shared" si="21"/>
        <v>&gt;₹500</v>
      </c>
      <c r="N677" s="17">
        <f>Table1[[#This Row],[rating]]+(Table1[[#This Row],[rating_count]]/100)</f>
        <v>59.42</v>
      </c>
      <c r="O677" t="s">
        <v>1314</v>
      </c>
    </row>
    <row r="678" spans="1:15" x14ac:dyDescent="0.4">
      <c r="A678" t="s">
        <v>1631</v>
      </c>
      <c r="B678" t="s">
        <v>1632</v>
      </c>
      <c r="C678" t="s">
        <v>18</v>
      </c>
      <c r="D678" t="str">
        <f t="shared" si="20"/>
        <v>Computers&amp;Accessories</v>
      </c>
      <c r="E678">
        <v>499</v>
      </c>
      <c r="F678" s="2">
        <v>1200</v>
      </c>
      <c r="G678" s="1">
        <v>0.57999999999999996</v>
      </c>
      <c r="H678" s="5">
        <v>4.3</v>
      </c>
      <c r="I678" s="4">
        <v>5451</v>
      </c>
      <c r="J678" s="10">
        <f>(Table1[[#This Row],[actual_price]]-Table1[[#This Row],[discounted_price]])/Table1[[#This Row],[actual_price]]</f>
        <v>0.58416666666666661</v>
      </c>
      <c r="K678" s="10" t="str">
        <f>IF(Table1[[#This Row],[Calculated Discount %]] &gt;=50%, "Yes", "No")</f>
        <v>Yes</v>
      </c>
      <c r="L678" s="17">
        <f>Table1[[#This Row],[actual_price]]*Table1[[#This Row],[rating_count]]</f>
        <v>6541200</v>
      </c>
      <c r="M678" s="17" t="str">
        <f t="shared" si="21"/>
        <v>₹200–₹500</v>
      </c>
      <c r="N678" s="17">
        <f>Table1[[#This Row],[rating]]+(Table1[[#This Row],[rating_count]]/100)</f>
        <v>58.809999999999995</v>
      </c>
      <c r="O678" t="s">
        <v>1634</v>
      </c>
    </row>
    <row r="679" spans="1:15" x14ac:dyDescent="0.4">
      <c r="A679" t="s">
        <v>2536</v>
      </c>
      <c r="B679" t="s">
        <v>2537</v>
      </c>
      <c r="C679" t="s">
        <v>18</v>
      </c>
      <c r="D679" t="str">
        <f t="shared" si="20"/>
        <v>Computers&amp;Accessories</v>
      </c>
      <c r="E679">
        <v>649</v>
      </c>
      <c r="F679" s="2">
        <v>1600</v>
      </c>
      <c r="G679" s="1">
        <v>0.59</v>
      </c>
      <c r="H679" s="5">
        <v>4.3</v>
      </c>
      <c r="I679" s="4">
        <v>5451</v>
      </c>
      <c r="J679" s="10">
        <f>(Table1[[#This Row],[actual_price]]-Table1[[#This Row],[discounted_price]])/Table1[[#This Row],[actual_price]]</f>
        <v>0.59437499999999999</v>
      </c>
      <c r="K679" s="10" t="str">
        <f>IF(Table1[[#This Row],[Calculated Discount %]] &gt;=50%, "Yes", "No")</f>
        <v>Yes</v>
      </c>
      <c r="L679" s="17">
        <f>Table1[[#This Row],[actual_price]]*Table1[[#This Row],[rating_count]]</f>
        <v>8721600</v>
      </c>
      <c r="M679" s="17" t="str">
        <f t="shared" si="21"/>
        <v>&gt;₹500</v>
      </c>
      <c r="N679" s="17">
        <f>Table1[[#This Row],[rating]]+(Table1[[#This Row],[rating_count]]/100)</f>
        <v>58.809999999999995</v>
      </c>
      <c r="O679" t="s">
        <v>1634</v>
      </c>
    </row>
    <row r="680" spans="1:15" x14ac:dyDescent="0.4">
      <c r="A680" t="s">
        <v>8884</v>
      </c>
      <c r="B680" t="s">
        <v>8885</v>
      </c>
      <c r="C680" t="s">
        <v>8886</v>
      </c>
      <c r="D680" t="str">
        <f t="shared" si="20"/>
        <v>Home&amp;Kitchen</v>
      </c>
      <c r="E680">
        <v>351</v>
      </c>
      <c r="F680">
        <v>999</v>
      </c>
      <c r="G680" s="1">
        <v>0.65</v>
      </c>
      <c r="H680" s="5">
        <v>4</v>
      </c>
      <c r="I680" s="4">
        <v>5380</v>
      </c>
      <c r="J680" s="10">
        <f>(Table1[[#This Row],[actual_price]]-Table1[[#This Row],[discounted_price]])/Table1[[#This Row],[actual_price]]</f>
        <v>0.64864864864864868</v>
      </c>
      <c r="K680" s="10" t="str">
        <f>IF(Table1[[#This Row],[Calculated Discount %]] &gt;=50%, "Yes", "No")</f>
        <v>Yes</v>
      </c>
      <c r="L680" s="17">
        <f>Table1[[#This Row],[actual_price]]*Table1[[#This Row],[rating_count]]</f>
        <v>5374620</v>
      </c>
      <c r="M680" s="17" t="str">
        <f t="shared" si="21"/>
        <v>₹200–₹500</v>
      </c>
      <c r="N680" s="17">
        <f>Table1[[#This Row],[rating]]+(Table1[[#This Row],[rating_count]]/100)</f>
        <v>57.8</v>
      </c>
      <c r="O680" t="s">
        <v>8888</v>
      </c>
    </row>
    <row r="681" spans="1:15" x14ac:dyDescent="0.4">
      <c r="A681" t="s">
        <v>9365</v>
      </c>
      <c r="B681" t="s">
        <v>9366</v>
      </c>
      <c r="C681" t="s">
        <v>8699</v>
      </c>
      <c r="D681" t="str">
        <f t="shared" si="20"/>
        <v>Home&amp;Kitchen</v>
      </c>
      <c r="E681">
        <v>499</v>
      </c>
      <c r="F681">
        <v>625</v>
      </c>
      <c r="G681" s="1">
        <v>0.2</v>
      </c>
      <c r="H681" s="5">
        <v>4.2</v>
      </c>
      <c r="I681" s="4">
        <v>5355</v>
      </c>
      <c r="J681" s="10">
        <f>(Table1[[#This Row],[actual_price]]-Table1[[#This Row],[discounted_price]])/Table1[[#This Row],[actual_price]]</f>
        <v>0.2016</v>
      </c>
      <c r="K681" s="10" t="str">
        <f>IF(Table1[[#This Row],[Calculated Discount %]] &gt;=50%, "Yes", "No")</f>
        <v>No</v>
      </c>
      <c r="L681" s="17">
        <f>Table1[[#This Row],[actual_price]]*Table1[[#This Row],[rating_count]]</f>
        <v>3346875</v>
      </c>
      <c r="M681" s="17" t="str">
        <f t="shared" si="21"/>
        <v>₹200–₹500</v>
      </c>
      <c r="N681" s="17">
        <f>Table1[[#This Row],[rating]]+(Table1[[#This Row],[rating_count]]/100)</f>
        <v>57.75</v>
      </c>
      <c r="O681" t="s">
        <v>9368</v>
      </c>
    </row>
    <row r="682" spans="1:15" x14ac:dyDescent="0.4">
      <c r="A682" t="s">
        <v>11426</v>
      </c>
      <c r="B682" t="s">
        <v>11427</v>
      </c>
      <c r="C682" t="s">
        <v>11428</v>
      </c>
      <c r="D682" t="str">
        <f t="shared" si="20"/>
        <v>Home&amp;Kitchen</v>
      </c>
      <c r="E682" s="2">
        <v>27900</v>
      </c>
      <c r="F682" s="2">
        <v>59900</v>
      </c>
      <c r="G682" s="1">
        <v>0.53</v>
      </c>
      <c r="H682" s="5">
        <v>4.4000000000000004</v>
      </c>
      <c r="I682" s="4">
        <v>5298</v>
      </c>
      <c r="J682" s="10">
        <f>(Table1[[#This Row],[actual_price]]-Table1[[#This Row],[discounted_price]])/Table1[[#This Row],[actual_price]]</f>
        <v>0.53422370617696158</v>
      </c>
      <c r="K682" s="10" t="str">
        <f>IF(Table1[[#This Row],[Calculated Discount %]] &gt;=50%, "Yes", "No")</f>
        <v>Yes</v>
      </c>
      <c r="L682" s="17">
        <f>Table1[[#This Row],[actual_price]]*Table1[[#This Row],[rating_count]]</f>
        <v>317350200</v>
      </c>
      <c r="M682" s="17" t="str">
        <f t="shared" si="21"/>
        <v>&gt;₹500</v>
      </c>
      <c r="N682" s="17">
        <f>Table1[[#This Row],[rating]]+(Table1[[#This Row],[rating_count]]/100)</f>
        <v>57.379999999999995</v>
      </c>
      <c r="O682" t="s">
        <v>11430</v>
      </c>
    </row>
    <row r="683" spans="1:15" x14ac:dyDescent="0.4">
      <c r="A683" t="s">
        <v>9824</v>
      </c>
      <c r="B683" t="s">
        <v>9825</v>
      </c>
      <c r="C683" t="s">
        <v>8721</v>
      </c>
      <c r="D683" t="str">
        <f t="shared" si="20"/>
        <v>Home&amp;Kitchen</v>
      </c>
      <c r="E683" s="2">
        <v>2088</v>
      </c>
      <c r="F683" s="2">
        <v>5550</v>
      </c>
      <c r="G683" s="1">
        <v>0.62</v>
      </c>
      <c r="H683" s="5">
        <v>4</v>
      </c>
      <c r="I683" s="4">
        <v>5292</v>
      </c>
      <c r="J683" s="10">
        <f>(Table1[[#This Row],[actual_price]]-Table1[[#This Row],[discounted_price]])/Table1[[#This Row],[actual_price]]</f>
        <v>0.62378378378378374</v>
      </c>
      <c r="K683" s="10" t="str">
        <f>IF(Table1[[#This Row],[Calculated Discount %]] &gt;=50%, "Yes", "No")</f>
        <v>Yes</v>
      </c>
      <c r="L683" s="17">
        <f>Table1[[#This Row],[actual_price]]*Table1[[#This Row],[rating_count]]</f>
        <v>29370600</v>
      </c>
      <c r="M683" s="17" t="str">
        <f t="shared" si="21"/>
        <v>&gt;₹500</v>
      </c>
      <c r="N683" s="17">
        <f>Table1[[#This Row],[rating]]+(Table1[[#This Row],[rating_count]]/100)</f>
        <v>56.92</v>
      </c>
      <c r="O683" t="s">
        <v>9827</v>
      </c>
    </row>
    <row r="684" spans="1:15" x14ac:dyDescent="0.4">
      <c r="A684" t="s">
        <v>5561</v>
      </c>
      <c r="B684" t="s">
        <v>5562</v>
      </c>
      <c r="C684" t="s">
        <v>5358</v>
      </c>
      <c r="D684" t="str">
        <f t="shared" si="20"/>
        <v>Computers&amp;Accessories</v>
      </c>
      <c r="E684">
        <v>169</v>
      </c>
      <c r="F684">
        <v>299</v>
      </c>
      <c r="G684" s="1">
        <v>0.43</v>
      </c>
      <c r="H684" s="5">
        <v>4.4000000000000004</v>
      </c>
      <c r="I684" s="4">
        <v>5176</v>
      </c>
      <c r="J684" s="10">
        <f>(Table1[[#This Row],[actual_price]]-Table1[[#This Row],[discounted_price]])/Table1[[#This Row],[actual_price]]</f>
        <v>0.43478260869565216</v>
      </c>
      <c r="K684" s="10" t="str">
        <f>IF(Table1[[#This Row],[Calculated Discount %]] &gt;=50%, "Yes", "No")</f>
        <v>No</v>
      </c>
      <c r="L684" s="17">
        <f>Table1[[#This Row],[actual_price]]*Table1[[#This Row],[rating_count]]</f>
        <v>1547624</v>
      </c>
      <c r="M684" s="17" t="str">
        <f t="shared" si="21"/>
        <v>&lt;₹200</v>
      </c>
      <c r="N684" s="17">
        <f>Table1[[#This Row],[rating]]+(Table1[[#This Row],[rating_count]]/100)</f>
        <v>56.16</v>
      </c>
      <c r="O684" t="s">
        <v>5564</v>
      </c>
    </row>
    <row r="685" spans="1:15" x14ac:dyDescent="0.4">
      <c r="A685" t="s">
        <v>11467</v>
      </c>
      <c r="B685" t="s">
        <v>11468</v>
      </c>
      <c r="C685" t="s">
        <v>8710</v>
      </c>
      <c r="D685" t="str">
        <f t="shared" si="20"/>
        <v>Home&amp;Kitchen</v>
      </c>
      <c r="E685" s="2">
        <v>2449</v>
      </c>
      <c r="F685" s="2">
        <v>3390</v>
      </c>
      <c r="G685" s="1">
        <v>0.28000000000000003</v>
      </c>
      <c r="H685" s="5">
        <v>4</v>
      </c>
      <c r="I685" s="4">
        <v>5206</v>
      </c>
      <c r="J685" s="10">
        <f>(Table1[[#This Row],[actual_price]]-Table1[[#This Row],[discounted_price]])/Table1[[#This Row],[actual_price]]</f>
        <v>0.27758112094395282</v>
      </c>
      <c r="K685" s="10" t="str">
        <f>IF(Table1[[#This Row],[Calculated Discount %]] &gt;=50%, "Yes", "No")</f>
        <v>No</v>
      </c>
      <c r="L685" s="17">
        <f>Table1[[#This Row],[actual_price]]*Table1[[#This Row],[rating_count]]</f>
        <v>17648340</v>
      </c>
      <c r="M685" s="17" t="str">
        <f t="shared" si="21"/>
        <v>&gt;₹500</v>
      </c>
      <c r="N685" s="17">
        <f>Table1[[#This Row],[rating]]+(Table1[[#This Row],[rating_count]]/100)</f>
        <v>56.06</v>
      </c>
      <c r="O685" t="s">
        <v>11470</v>
      </c>
    </row>
    <row r="686" spans="1:15" x14ac:dyDescent="0.4">
      <c r="A686" t="s">
        <v>7836</v>
      </c>
      <c r="B686" t="s">
        <v>7837</v>
      </c>
      <c r="C686" t="s">
        <v>7026</v>
      </c>
      <c r="D686" t="str">
        <f t="shared" si="20"/>
        <v>Computers&amp;Accessories</v>
      </c>
      <c r="E686">
        <v>649</v>
      </c>
      <c r="F686" s="2">
        <v>1300</v>
      </c>
      <c r="G686" s="1">
        <v>0.5</v>
      </c>
      <c r="H686" s="5">
        <v>4.0999999999999996</v>
      </c>
      <c r="I686" s="4">
        <v>5195</v>
      </c>
      <c r="J686" s="10">
        <f>(Table1[[#This Row],[actual_price]]-Table1[[#This Row],[discounted_price]])/Table1[[#This Row],[actual_price]]</f>
        <v>0.50076923076923074</v>
      </c>
      <c r="K686" s="10" t="str">
        <f>IF(Table1[[#This Row],[Calculated Discount %]] &gt;=50%, "Yes", "No")</f>
        <v>Yes</v>
      </c>
      <c r="L686" s="17">
        <f>Table1[[#This Row],[actual_price]]*Table1[[#This Row],[rating_count]]</f>
        <v>6753500</v>
      </c>
      <c r="M686" s="17" t="str">
        <f t="shared" si="21"/>
        <v>&gt;₹500</v>
      </c>
      <c r="N686" s="17">
        <f>Table1[[#This Row],[rating]]+(Table1[[#This Row],[rating_count]]/100)</f>
        <v>56.050000000000004</v>
      </c>
      <c r="O686" t="s">
        <v>7839</v>
      </c>
    </row>
    <row r="687" spans="1:15" x14ac:dyDescent="0.4">
      <c r="A687" t="s">
        <v>10509</v>
      </c>
      <c r="B687" t="s">
        <v>10510</v>
      </c>
      <c r="C687" t="s">
        <v>8762</v>
      </c>
      <c r="D687" t="str">
        <f t="shared" si="20"/>
        <v>Home&amp;Kitchen</v>
      </c>
      <c r="E687" s="2">
        <v>1182</v>
      </c>
      <c r="F687" s="2">
        <v>2995</v>
      </c>
      <c r="G687" s="1">
        <v>0.61</v>
      </c>
      <c r="H687" s="5">
        <v>4.2</v>
      </c>
      <c r="I687" s="4">
        <v>5178</v>
      </c>
      <c r="J687" s="10">
        <f>(Table1[[#This Row],[actual_price]]-Table1[[#This Row],[discounted_price]])/Table1[[#This Row],[actual_price]]</f>
        <v>0.60534223706176959</v>
      </c>
      <c r="K687" s="10" t="str">
        <f>IF(Table1[[#This Row],[Calculated Discount %]] &gt;=50%, "Yes", "No")</f>
        <v>Yes</v>
      </c>
      <c r="L687" s="17">
        <f>Table1[[#This Row],[actual_price]]*Table1[[#This Row],[rating_count]]</f>
        <v>15508110</v>
      </c>
      <c r="M687" s="17" t="str">
        <f t="shared" si="21"/>
        <v>&gt;₹500</v>
      </c>
      <c r="N687" s="17">
        <f>Table1[[#This Row],[rating]]+(Table1[[#This Row],[rating_count]]/100)</f>
        <v>55.980000000000004</v>
      </c>
      <c r="O687" t="s">
        <v>10512</v>
      </c>
    </row>
    <row r="688" spans="1:15" x14ac:dyDescent="0.4">
      <c r="A688" t="s">
        <v>3290</v>
      </c>
      <c r="B688" t="s">
        <v>3291</v>
      </c>
      <c r="C688" t="s">
        <v>2948</v>
      </c>
      <c r="D688" t="str">
        <f t="shared" si="20"/>
        <v>Electronics</v>
      </c>
      <c r="E688" s="2">
        <v>2998</v>
      </c>
      <c r="F688" s="2">
        <v>5999</v>
      </c>
      <c r="G688" s="1">
        <v>0.5</v>
      </c>
      <c r="H688" s="5">
        <v>4.0999999999999996</v>
      </c>
      <c r="I688" s="4">
        <v>5179</v>
      </c>
      <c r="J688" s="10">
        <f>(Table1[[#This Row],[actual_price]]-Table1[[#This Row],[discounted_price]])/Table1[[#This Row],[actual_price]]</f>
        <v>0.50025004167361231</v>
      </c>
      <c r="K688" s="10" t="str">
        <f>IF(Table1[[#This Row],[Calculated Discount %]] &gt;=50%, "Yes", "No")</f>
        <v>Yes</v>
      </c>
      <c r="L688" s="17">
        <f>Table1[[#This Row],[actual_price]]*Table1[[#This Row],[rating_count]]</f>
        <v>31068821</v>
      </c>
      <c r="M688" s="17" t="str">
        <f t="shared" si="21"/>
        <v>&gt;₹500</v>
      </c>
      <c r="N688" s="17">
        <f>Table1[[#This Row],[rating]]+(Table1[[#This Row],[rating_count]]/100)</f>
        <v>55.89</v>
      </c>
      <c r="O688" t="s">
        <v>3293</v>
      </c>
    </row>
    <row r="689" spans="1:15" x14ac:dyDescent="0.4">
      <c r="A689" t="s">
        <v>3290</v>
      </c>
      <c r="B689" t="s">
        <v>3291</v>
      </c>
      <c r="C689" t="s">
        <v>2948</v>
      </c>
      <c r="D689" t="str">
        <f t="shared" si="20"/>
        <v>Electronics</v>
      </c>
      <c r="E689" s="2">
        <v>2998</v>
      </c>
      <c r="F689" s="2">
        <v>5999</v>
      </c>
      <c r="G689" s="1">
        <v>0.5</v>
      </c>
      <c r="H689" s="5">
        <v>4.0999999999999996</v>
      </c>
      <c r="I689" s="4">
        <v>5179</v>
      </c>
      <c r="J689" s="10">
        <f>(Table1[[#This Row],[actual_price]]-Table1[[#This Row],[discounted_price]])/Table1[[#This Row],[actual_price]]</f>
        <v>0.50025004167361231</v>
      </c>
      <c r="K689" s="10" t="str">
        <f>IF(Table1[[#This Row],[Calculated Discount %]] &gt;=50%, "Yes", "No")</f>
        <v>Yes</v>
      </c>
      <c r="L689" s="17">
        <f>Table1[[#This Row],[actual_price]]*Table1[[#This Row],[rating_count]]</f>
        <v>31068821</v>
      </c>
      <c r="M689" s="17" t="str">
        <f t="shared" si="21"/>
        <v>&gt;₹500</v>
      </c>
      <c r="N689" s="17">
        <f>Table1[[#This Row],[rating]]+(Table1[[#This Row],[rating_count]]/100)</f>
        <v>55.89</v>
      </c>
      <c r="O689" t="s">
        <v>5113</v>
      </c>
    </row>
    <row r="690" spans="1:15" x14ac:dyDescent="0.4">
      <c r="A690" t="s">
        <v>11245</v>
      </c>
      <c r="B690" t="s">
        <v>11246</v>
      </c>
      <c r="C690" t="s">
        <v>8938</v>
      </c>
      <c r="D690" t="str">
        <f t="shared" si="20"/>
        <v>Home&amp;Kitchen</v>
      </c>
      <c r="E690" s="2">
        <v>6525</v>
      </c>
      <c r="F690" s="2">
        <v>8820</v>
      </c>
      <c r="G690" s="1">
        <v>0.26</v>
      </c>
      <c r="H690" s="5">
        <v>4.5</v>
      </c>
      <c r="I690" s="4">
        <v>5137</v>
      </c>
      <c r="J690" s="10">
        <f>(Table1[[#This Row],[actual_price]]-Table1[[#This Row],[discounted_price]])/Table1[[#This Row],[actual_price]]</f>
        <v>0.26020408163265307</v>
      </c>
      <c r="K690" s="10" t="str">
        <f>IF(Table1[[#This Row],[Calculated Discount %]] &gt;=50%, "Yes", "No")</f>
        <v>No</v>
      </c>
      <c r="L690" s="17">
        <f>Table1[[#This Row],[actual_price]]*Table1[[#This Row],[rating_count]]</f>
        <v>45308340</v>
      </c>
      <c r="M690" s="17" t="str">
        <f t="shared" si="21"/>
        <v>&gt;₹500</v>
      </c>
      <c r="N690" s="17">
        <f>Table1[[#This Row],[rating]]+(Table1[[#This Row],[rating_count]]/100)</f>
        <v>55.87</v>
      </c>
      <c r="O690" t="s">
        <v>11248</v>
      </c>
    </row>
    <row r="691" spans="1:15" x14ac:dyDescent="0.4">
      <c r="A691" t="s">
        <v>11846</v>
      </c>
      <c r="B691" t="s">
        <v>11847</v>
      </c>
      <c r="C691" t="s">
        <v>8773</v>
      </c>
      <c r="D691" t="str">
        <f t="shared" si="20"/>
        <v>Home&amp;Kitchen</v>
      </c>
      <c r="E691" s="2">
        <v>7799</v>
      </c>
      <c r="F691" s="2">
        <v>12500</v>
      </c>
      <c r="G691" s="1">
        <v>0.38</v>
      </c>
      <c r="H691" s="5">
        <v>4</v>
      </c>
      <c r="I691" s="4">
        <v>5160</v>
      </c>
      <c r="J691" s="10">
        <f>(Table1[[#This Row],[actual_price]]-Table1[[#This Row],[discounted_price]])/Table1[[#This Row],[actual_price]]</f>
        <v>0.37608000000000003</v>
      </c>
      <c r="K691" s="10" t="str">
        <f>IF(Table1[[#This Row],[Calculated Discount %]] &gt;=50%, "Yes", "No")</f>
        <v>No</v>
      </c>
      <c r="L691" s="17">
        <f>Table1[[#This Row],[actual_price]]*Table1[[#This Row],[rating_count]]</f>
        <v>64500000</v>
      </c>
      <c r="M691" s="17" t="str">
        <f t="shared" si="21"/>
        <v>&gt;₹500</v>
      </c>
      <c r="N691" s="17">
        <f>Table1[[#This Row],[rating]]+(Table1[[#This Row],[rating_count]]/100)</f>
        <v>55.6</v>
      </c>
      <c r="O691" t="s">
        <v>11849</v>
      </c>
    </row>
    <row r="692" spans="1:15" x14ac:dyDescent="0.4">
      <c r="A692" t="s">
        <v>8207</v>
      </c>
      <c r="B692" t="s">
        <v>8208</v>
      </c>
      <c r="C692" t="s">
        <v>3495</v>
      </c>
      <c r="D692" t="str">
        <f t="shared" si="20"/>
        <v>Electronics</v>
      </c>
      <c r="E692">
        <v>279</v>
      </c>
      <c r="F692" s="2">
        <v>1299</v>
      </c>
      <c r="G692" s="1">
        <v>0.79</v>
      </c>
      <c r="H692" s="5">
        <v>4</v>
      </c>
      <c r="I692" s="4">
        <v>5072</v>
      </c>
      <c r="J692" s="10">
        <f>(Table1[[#This Row],[actual_price]]-Table1[[#This Row],[discounted_price]])/Table1[[#This Row],[actual_price]]</f>
        <v>0.78521939953810627</v>
      </c>
      <c r="K692" s="10" t="str">
        <f>IF(Table1[[#This Row],[Calculated Discount %]] &gt;=50%, "Yes", "No")</f>
        <v>Yes</v>
      </c>
      <c r="L692" s="17">
        <f>Table1[[#This Row],[actual_price]]*Table1[[#This Row],[rating_count]]</f>
        <v>6588528</v>
      </c>
      <c r="M692" s="17" t="str">
        <f t="shared" si="21"/>
        <v>₹200–₹500</v>
      </c>
      <c r="N692" s="17">
        <f>Table1[[#This Row],[rating]]+(Table1[[#This Row],[rating_count]]/100)</f>
        <v>54.72</v>
      </c>
      <c r="O692" t="s">
        <v>8210</v>
      </c>
    </row>
    <row r="693" spans="1:15" x14ac:dyDescent="0.4">
      <c r="A693" t="s">
        <v>11756</v>
      </c>
      <c r="B693" t="s">
        <v>11757</v>
      </c>
      <c r="C693" t="s">
        <v>8844</v>
      </c>
      <c r="D693" t="str">
        <f t="shared" si="20"/>
        <v>Home&amp;Kitchen</v>
      </c>
      <c r="E693">
        <v>640</v>
      </c>
      <c r="F693" s="2">
        <v>1020</v>
      </c>
      <c r="G693" s="1">
        <v>0.37</v>
      </c>
      <c r="H693" s="5">
        <v>4.0999999999999996</v>
      </c>
      <c r="I693" s="4">
        <v>5059</v>
      </c>
      <c r="J693" s="10">
        <f>(Table1[[#This Row],[actual_price]]-Table1[[#This Row],[discounted_price]])/Table1[[#This Row],[actual_price]]</f>
        <v>0.37254901960784315</v>
      </c>
      <c r="K693" s="10" t="str">
        <f>IF(Table1[[#This Row],[Calculated Discount %]] &gt;=50%, "Yes", "No")</f>
        <v>No</v>
      </c>
      <c r="L693" s="17">
        <f>Table1[[#This Row],[actual_price]]*Table1[[#This Row],[rating_count]]</f>
        <v>5160180</v>
      </c>
      <c r="M693" s="17" t="str">
        <f t="shared" si="21"/>
        <v>&gt;₹500</v>
      </c>
      <c r="N693" s="17">
        <f>Table1[[#This Row],[rating]]+(Table1[[#This Row],[rating_count]]/100)</f>
        <v>54.690000000000005</v>
      </c>
      <c r="O693" t="s">
        <v>11759</v>
      </c>
    </row>
    <row r="694" spans="1:15" x14ac:dyDescent="0.4">
      <c r="A694" t="s">
        <v>7111</v>
      </c>
      <c r="B694" t="s">
        <v>7112</v>
      </c>
      <c r="C694" t="s">
        <v>7113</v>
      </c>
      <c r="D694" t="str">
        <f t="shared" si="20"/>
        <v>Home&amp;Kitchen</v>
      </c>
      <c r="E694">
        <v>99</v>
      </c>
      <c r="F694">
        <v>99</v>
      </c>
      <c r="G694" s="1">
        <v>0</v>
      </c>
      <c r="H694" s="5">
        <v>4.3</v>
      </c>
      <c r="I694" s="4">
        <v>5036</v>
      </c>
      <c r="J694" s="10">
        <f>(Table1[[#This Row],[actual_price]]-Table1[[#This Row],[discounted_price]])/Table1[[#This Row],[actual_price]]</f>
        <v>0</v>
      </c>
      <c r="K694" s="10" t="str">
        <f>IF(Table1[[#This Row],[Calculated Discount %]] &gt;=50%, "Yes", "No")</f>
        <v>No</v>
      </c>
      <c r="L694" s="17">
        <f>Table1[[#This Row],[actual_price]]*Table1[[#This Row],[rating_count]]</f>
        <v>498564</v>
      </c>
      <c r="M694" s="17" t="str">
        <f t="shared" si="21"/>
        <v>&lt;₹200</v>
      </c>
      <c r="N694" s="17">
        <f>Table1[[#This Row],[rating]]+(Table1[[#This Row],[rating_count]]/100)</f>
        <v>54.66</v>
      </c>
      <c r="O694" t="s">
        <v>7115</v>
      </c>
    </row>
    <row r="695" spans="1:15" x14ac:dyDescent="0.4">
      <c r="A695" t="s">
        <v>7122</v>
      </c>
      <c r="B695" t="s">
        <v>7123</v>
      </c>
      <c r="C695" t="s">
        <v>4845</v>
      </c>
      <c r="D695" t="str">
        <f t="shared" si="20"/>
        <v>Computers&amp;Accessories</v>
      </c>
      <c r="E695">
        <v>149</v>
      </c>
      <c r="F695">
        <v>249</v>
      </c>
      <c r="G695" s="1">
        <v>0.4</v>
      </c>
      <c r="H695" s="5">
        <v>4</v>
      </c>
      <c r="I695" s="4">
        <v>5057</v>
      </c>
      <c r="J695" s="10">
        <f>(Table1[[#This Row],[actual_price]]-Table1[[#This Row],[discounted_price]])/Table1[[#This Row],[actual_price]]</f>
        <v>0.40160642570281124</v>
      </c>
      <c r="K695" s="10" t="str">
        <f>IF(Table1[[#This Row],[Calculated Discount %]] &gt;=50%, "Yes", "No")</f>
        <v>No</v>
      </c>
      <c r="L695" s="17">
        <f>Table1[[#This Row],[actual_price]]*Table1[[#This Row],[rating_count]]</f>
        <v>1259193</v>
      </c>
      <c r="M695" s="17" t="str">
        <f t="shared" si="21"/>
        <v>&lt;₹200</v>
      </c>
      <c r="N695" s="17">
        <f>Table1[[#This Row],[rating]]+(Table1[[#This Row],[rating_count]]/100)</f>
        <v>54.57</v>
      </c>
      <c r="O695" t="s">
        <v>7125</v>
      </c>
    </row>
    <row r="696" spans="1:15" x14ac:dyDescent="0.4">
      <c r="A696" t="s">
        <v>8377</v>
      </c>
      <c r="B696" t="s">
        <v>8378</v>
      </c>
      <c r="C696" t="s">
        <v>6273</v>
      </c>
      <c r="D696" t="str">
        <f t="shared" si="20"/>
        <v>OfficeProducts</v>
      </c>
      <c r="E696">
        <v>120</v>
      </c>
      <c r="F696">
        <v>120</v>
      </c>
      <c r="G696" s="1">
        <v>0</v>
      </c>
      <c r="H696" s="5">
        <v>4.5</v>
      </c>
      <c r="I696" s="4">
        <v>4951</v>
      </c>
      <c r="J696" s="10">
        <f>(Table1[[#This Row],[actual_price]]-Table1[[#This Row],[discounted_price]])/Table1[[#This Row],[actual_price]]</f>
        <v>0</v>
      </c>
      <c r="K696" s="10" t="str">
        <f>IF(Table1[[#This Row],[Calculated Discount %]] &gt;=50%, "Yes", "No")</f>
        <v>No</v>
      </c>
      <c r="L696" s="17">
        <f>Table1[[#This Row],[actual_price]]*Table1[[#This Row],[rating_count]]</f>
        <v>594120</v>
      </c>
      <c r="M696" s="17" t="str">
        <f t="shared" si="21"/>
        <v>&lt;₹200</v>
      </c>
      <c r="N696" s="17">
        <f>Table1[[#This Row],[rating]]+(Table1[[#This Row],[rating_count]]/100)</f>
        <v>54.01</v>
      </c>
      <c r="O696" t="s">
        <v>8380</v>
      </c>
    </row>
    <row r="697" spans="1:15" x14ac:dyDescent="0.4">
      <c r="A697" t="s">
        <v>4794</v>
      </c>
      <c r="B697" t="s">
        <v>4795</v>
      </c>
      <c r="C697" t="s">
        <v>3275</v>
      </c>
      <c r="D697" t="str">
        <f t="shared" si="20"/>
        <v>Electronics</v>
      </c>
      <c r="E697">
        <v>139</v>
      </c>
      <c r="F697">
        <v>499</v>
      </c>
      <c r="G697" s="1">
        <v>0.72</v>
      </c>
      <c r="H697" s="5">
        <v>4.2</v>
      </c>
      <c r="I697" s="4">
        <v>4971</v>
      </c>
      <c r="J697" s="10">
        <f>(Table1[[#This Row],[actual_price]]-Table1[[#This Row],[discounted_price]])/Table1[[#This Row],[actual_price]]</f>
        <v>0.72144288577154314</v>
      </c>
      <c r="K697" s="10" t="str">
        <f>IF(Table1[[#This Row],[Calculated Discount %]] &gt;=50%, "Yes", "No")</f>
        <v>Yes</v>
      </c>
      <c r="L697" s="17">
        <f>Table1[[#This Row],[actual_price]]*Table1[[#This Row],[rating_count]]</f>
        <v>2480529</v>
      </c>
      <c r="M697" s="17" t="str">
        <f t="shared" si="21"/>
        <v>&lt;₹200</v>
      </c>
      <c r="N697" s="17">
        <f>Table1[[#This Row],[rating]]+(Table1[[#This Row],[rating_count]]/100)</f>
        <v>53.910000000000004</v>
      </c>
      <c r="O697" t="s">
        <v>4797</v>
      </c>
    </row>
    <row r="698" spans="1:15" x14ac:dyDescent="0.4">
      <c r="A698" t="s">
        <v>12573</v>
      </c>
      <c r="B698" t="s">
        <v>12574</v>
      </c>
      <c r="C698" t="s">
        <v>12122</v>
      </c>
      <c r="D698" t="str">
        <f t="shared" si="20"/>
        <v>Home&amp;Kitchen</v>
      </c>
      <c r="E698">
        <v>184</v>
      </c>
      <c r="F698">
        <v>450</v>
      </c>
      <c r="G698" s="1">
        <v>0.59</v>
      </c>
      <c r="H698" s="5">
        <v>4.2</v>
      </c>
      <c r="I698" s="4">
        <v>4971</v>
      </c>
      <c r="J698" s="10">
        <f>(Table1[[#This Row],[actual_price]]-Table1[[#This Row],[discounted_price]])/Table1[[#This Row],[actual_price]]</f>
        <v>0.59111111111111114</v>
      </c>
      <c r="K698" s="10" t="str">
        <f>IF(Table1[[#This Row],[Calculated Discount %]] &gt;=50%, "Yes", "No")</f>
        <v>Yes</v>
      </c>
      <c r="L698" s="17">
        <f>Table1[[#This Row],[actual_price]]*Table1[[#This Row],[rating_count]]</f>
        <v>2236950</v>
      </c>
      <c r="M698" s="17" t="str">
        <f t="shared" si="21"/>
        <v>&lt;₹200</v>
      </c>
      <c r="N698" s="17">
        <f>Table1[[#This Row],[rating]]+(Table1[[#This Row],[rating_count]]/100)</f>
        <v>53.910000000000004</v>
      </c>
      <c r="O698" t="s">
        <v>12576</v>
      </c>
    </row>
    <row r="699" spans="1:15" x14ac:dyDescent="0.4">
      <c r="A699" t="s">
        <v>3876</v>
      </c>
      <c r="B699" t="s">
        <v>3877</v>
      </c>
      <c r="C699" t="s">
        <v>3107</v>
      </c>
      <c r="D699" t="str">
        <f t="shared" si="20"/>
        <v>Electronics</v>
      </c>
      <c r="E699">
        <v>337</v>
      </c>
      <c r="F699">
        <v>699</v>
      </c>
      <c r="G699" s="1">
        <v>0.52</v>
      </c>
      <c r="H699" s="5">
        <v>4.2</v>
      </c>
      <c r="I699" s="4">
        <v>4969</v>
      </c>
      <c r="J699" s="10">
        <f>(Table1[[#This Row],[actual_price]]-Table1[[#This Row],[discounted_price]])/Table1[[#This Row],[actual_price]]</f>
        <v>0.51788268955650929</v>
      </c>
      <c r="K699" s="10" t="str">
        <f>IF(Table1[[#This Row],[Calculated Discount %]] &gt;=50%, "Yes", "No")</f>
        <v>Yes</v>
      </c>
      <c r="L699" s="17">
        <f>Table1[[#This Row],[actual_price]]*Table1[[#This Row],[rating_count]]</f>
        <v>3473331</v>
      </c>
      <c r="M699" s="17" t="str">
        <f t="shared" si="21"/>
        <v>₹200–₹500</v>
      </c>
      <c r="N699" s="17">
        <f>Table1[[#This Row],[rating]]+(Table1[[#This Row],[rating_count]]/100)</f>
        <v>53.89</v>
      </c>
      <c r="O699" t="s">
        <v>3879</v>
      </c>
    </row>
    <row r="700" spans="1:15" x14ac:dyDescent="0.4">
      <c r="A700" t="s">
        <v>8453</v>
      </c>
      <c r="B700" t="s">
        <v>8454</v>
      </c>
      <c r="C700" t="s">
        <v>4834</v>
      </c>
      <c r="D700" t="str">
        <f t="shared" si="20"/>
        <v>Computers&amp;Accessories</v>
      </c>
      <c r="E700">
        <v>449</v>
      </c>
      <c r="F700" s="2">
        <v>1300</v>
      </c>
      <c r="G700" s="1">
        <v>0.65</v>
      </c>
      <c r="H700" s="5">
        <v>4.2</v>
      </c>
      <c r="I700" s="4">
        <v>4959</v>
      </c>
      <c r="J700" s="10">
        <f>(Table1[[#This Row],[actual_price]]-Table1[[#This Row],[discounted_price]])/Table1[[#This Row],[actual_price]]</f>
        <v>0.6546153846153846</v>
      </c>
      <c r="K700" s="10" t="str">
        <f>IF(Table1[[#This Row],[Calculated Discount %]] &gt;=50%, "Yes", "No")</f>
        <v>Yes</v>
      </c>
      <c r="L700" s="17">
        <f>Table1[[#This Row],[actual_price]]*Table1[[#This Row],[rating_count]]</f>
        <v>6446700</v>
      </c>
      <c r="M700" s="17" t="str">
        <f t="shared" si="21"/>
        <v>₹200–₹500</v>
      </c>
      <c r="N700" s="17">
        <f>Table1[[#This Row],[rating]]+(Table1[[#This Row],[rating_count]]/100)</f>
        <v>53.790000000000006</v>
      </c>
      <c r="O700" t="s">
        <v>8456</v>
      </c>
    </row>
    <row r="701" spans="1:15" x14ac:dyDescent="0.4">
      <c r="A701" t="s">
        <v>10204</v>
      </c>
      <c r="B701" t="s">
        <v>10205</v>
      </c>
      <c r="C701" t="s">
        <v>8710</v>
      </c>
      <c r="D701" t="str">
        <f t="shared" si="20"/>
        <v>Home&amp;Kitchen</v>
      </c>
      <c r="E701" s="2">
        <v>3249</v>
      </c>
      <c r="F701" s="2">
        <v>6375</v>
      </c>
      <c r="G701" s="1">
        <v>0.49</v>
      </c>
      <c r="H701" s="5">
        <v>4</v>
      </c>
      <c r="I701" s="4">
        <v>4978</v>
      </c>
      <c r="J701" s="10">
        <f>(Table1[[#This Row],[actual_price]]-Table1[[#This Row],[discounted_price]])/Table1[[#This Row],[actual_price]]</f>
        <v>0.4903529411764706</v>
      </c>
      <c r="K701" s="10" t="str">
        <f>IF(Table1[[#This Row],[Calculated Discount %]] &gt;=50%, "Yes", "No")</f>
        <v>No</v>
      </c>
      <c r="L701" s="17">
        <f>Table1[[#This Row],[actual_price]]*Table1[[#This Row],[rating_count]]</f>
        <v>31734750</v>
      </c>
      <c r="M701" s="17" t="str">
        <f t="shared" si="21"/>
        <v>&gt;₹500</v>
      </c>
      <c r="N701" s="17">
        <f>Table1[[#This Row],[rating]]+(Table1[[#This Row],[rating_count]]/100)</f>
        <v>53.78</v>
      </c>
      <c r="O701" t="s">
        <v>10207</v>
      </c>
    </row>
    <row r="702" spans="1:15" x14ac:dyDescent="0.4">
      <c r="A702" t="s">
        <v>8936</v>
      </c>
      <c r="B702" t="s">
        <v>8937</v>
      </c>
      <c r="C702" t="s">
        <v>8938</v>
      </c>
      <c r="D702" t="str">
        <f t="shared" si="20"/>
        <v>Home&amp;Kitchen</v>
      </c>
      <c r="E702" s="2">
        <v>1969</v>
      </c>
      <c r="F702" s="2">
        <v>5000</v>
      </c>
      <c r="G702" s="1">
        <v>0.61</v>
      </c>
      <c r="H702" s="5">
        <v>4.0999999999999996</v>
      </c>
      <c r="I702" s="4">
        <v>4927</v>
      </c>
      <c r="J702" s="10">
        <f>(Table1[[#This Row],[actual_price]]-Table1[[#This Row],[discounted_price]])/Table1[[#This Row],[actual_price]]</f>
        <v>0.60619999999999996</v>
      </c>
      <c r="K702" s="10" t="str">
        <f>IF(Table1[[#This Row],[Calculated Discount %]] &gt;=50%, "Yes", "No")</f>
        <v>Yes</v>
      </c>
      <c r="L702" s="17">
        <f>Table1[[#This Row],[actual_price]]*Table1[[#This Row],[rating_count]]</f>
        <v>24635000</v>
      </c>
      <c r="M702" s="17" t="str">
        <f t="shared" si="21"/>
        <v>&gt;₹500</v>
      </c>
      <c r="N702" s="17">
        <f>Table1[[#This Row],[rating]]+(Table1[[#This Row],[rating_count]]/100)</f>
        <v>53.370000000000005</v>
      </c>
      <c r="O702" t="s">
        <v>8940</v>
      </c>
    </row>
    <row r="703" spans="1:15" x14ac:dyDescent="0.4">
      <c r="A703" t="s">
        <v>5764</v>
      </c>
      <c r="B703" t="s">
        <v>5765</v>
      </c>
      <c r="C703" t="s">
        <v>5766</v>
      </c>
      <c r="D703" t="str">
        <f t="shared" si="20"/>
        <v>Electronics</v>
      </c>
      <c r="E703">
        <v>549</v>
      </c>
      <c r="F703">
        <v>549</v>
      </c>
      <c r="G703" s="1">
        <v>0</v>
      </c>
      <c r="H703" s="5">
        <v>4.5</v>
      </c>
      <c r="I703" s="4">
        <v>4875</v>
      </c>
      <c r="J703" s="10">
        <f>(Table1[[#This Row],[actual_price]]-Table1[[#This Row],[discounted_price]])/Table1[[#This Row],[actual_price]]</f>
        <v>0</v>
      </c>
      <c r="K703" s="10" t="str">
        <f>IF(Table1[[#This Row],[Calculated Discount %]] &gt;=50%, "Yes", "No")</f>
        <v>No</v>
      </c>
      <c r="L703" s="17">
        <f>Table1[[#This Row],[actual_price]]*Table1[[#This Row],[rating_count]]</f>
        <v>2676375</v>
      </c>
      <c r="M703" s="17" t="str">
        <f t="shared" si="21"/>
        <v>&gt;₹500</v>
      </c>
      <c r="N703" s="17">
        <f>Table1[[#This Row],[rating]]+(Table1[[#This Row],[rating_count]]/100)</f>
        <v>53.25</v>
      </c>
      <c r="O703" t="s">
        <v>5768</v>
      </c>
    </row>
    <row r="704" spans="1:15" x14ac:dyDescent="0.4">
      <c r="A704" t="s">
        <v>8666</v>
      </c>
      <c r="B704" t="s">
        <v>8667</v>
      </c>
      <c r="C704" t="s">
        <v>8574</v>
      </c>
      <c r="D704" t="str">
        <f t="shared" si="20"/>
        <v>Home&amp;Kitchen</v>
      </c>
      <c r="E704">
        <v>499</v>
      </c>
      <c r="F704">
        <v>999</v>
      </c>
      <c r="G704" s="1">
        <v>0.5</v>
      </c>
      <c r="H704" s="5">
        <v>4.0999999999999996</v>
      </c>
      <c r="I704" s="4">
        <v>4859</v>
      </c>
      <c r="J704" s="10">
        <f>(Table1[[#This Row],[actual_price]]-Table1[[#This Row],[discounted_price]])/Table1[[#This Row],[actual_price]]</f>
        <v>0.50050050050050054</v>
      </c>
      <c r="K704" s="10" t="str">
        <f>IF(Table1[[#This Row],[Calculated Discount %]] &gt;=50%, "Yes", "No")</f>
        <v>Yes</v>
      </c>
      <c r="L704" s="17">
        <f>Table1[[#This Row],[actual_price]]*Table1[[#This Row],[rating_count]]</f>
        <v>4854141</v>
      </c>
      <c r="M704" s="17" t="str">
        <f t="shared" si="21"/>
        <v>₹200–₹500</v>
      </c>
      <c r="N704" s="17">
        <f>Table1[[#This Row],[rating]]+(Table1[[#This Row],[rating_count]]/100)</f>
        <v>52.690000000000005</v>
      </c>
      <c r="O704" t="s">
        <v>8669</v>
      </c>
    </row>
    <row r="705" spans="1:15" x14ac:dyDescent="0.4">
      <c r="A705" t="s">
        <v>11416</v>
      </c>
      <c r="B705" t="s">
        <v>11417</v>
      </c>
      <c r="C705" t="s">
        <v>8699</v>
      </c>
      <c r="D705" t="str">
        <f t="shared" si="20"/>
        <v>Home&amp;Kitchen</v>
      </c>
      <c r="E705">
        <v>717</v>
      </c>
      <c r="F705" s="2">
        <v>1390</v>
      </c>
      <c r="G705" s="1">
        <v>0.48</v>
      </c>
      <c r="H705" s="5">
        <v>4</v>
      </c>
      <c r="I705" s="4">
        <v>4867</v>
      </c>
      <c r="J705" s="10">
        <f>(Table1[[#This Row],[actual_price]]-Table1[[#This Row],[discounted_price]])/Table1[[#This Row],[actual_price]]</f>
        <v>0.48417266187050362</v>
      </c>
      <c r="K705" s="10" t="str">
        <f>IF(Table1[[#This Row],[Calculated Discount %]] &gt;=50%, "Yes", "No")</f>
        <v>No</v>
      </c>
      <c r="L705" s="17">
        <f>Table1[[#This Row],[actual_price]]*Table1[[#This Row],[rating_count]]</f>
        <v>6765130</v>
      </c>
      <c r="M705" s="17" t="str">
        <f t="shared" si="21"/>
        <v>&gt;₹500</v>
      </c>
      <c r="N705" s="17">
        <f>Table1[[#This Row],[rating]]+(Table1[[#This Row],[rating_count]]/100)</f>
        <v>52.67</v>
      </c>
      <c r="O705" t="s">
        <v>11419</v>
      </c>
    </row>
    <row r="706" spans="1:15" x14ac:dyDescent="0.4">
      <c r="A706" t="s">
        <v>10275</v>
      </c>
      <c r="B706" t="s">
        <v>10276</v>
      </c>
      <c r="C706" t="s">
        <v>8897</v>
      </c>
      <c r="D706" t="str">
        <f t="shared" ref="D706:D769" si="22">LEFT(C706, FIND("|", C706 &amp; "|") - 1)</f>
        <v>Home&amp;Kitchen</v>
      </c>
      <c r="E706">
        <v>999</v>
      </c>
      <c r="F706" s="2">
        <v>1560</v>
      </c>
      <c r="G706" s="1">
        <v>0.36</v>
      </c>
      <c r="H706" s="5">
        <v>3.6</v>
      </c>
      <c r="I706" s="4">
        <v>4881</v>
      </c>
      <c r="J706" s="10">
        <f>(Table1[[#This Row],[actual_price]]-Table1[[#This Row],[discounted_price]])/Table1[[#This Row],[actual_price]]</f>
        <v>0.35961538461538461</v>
      </c>
      <c r="K706" s="10" t="str">
        <f>IF(Table1[[#This Row],[Calculated Discount %]] &gt;=50%, "Yes", "No")</f>
        <v>No</v>
      </c>
      <c r="L706" s="17">
        <f>Table1[[#This Row],[actual_price]]*Table1[[#This Row],[rating_count]]</f>
        <v>7614360</v>
      </c>
      <c r="M706" s="17" t="str">
        <f t="shared" ref="M706:M769" si="23">IF(E706&lt;200, "&lt;₹200", IF(E706&lt;=500, "₹200–₹500", "&gt;₹500"))</f>
        <v>&gt;₹500</v>
      </c>
      <c r="N706" s="17">
        <f>Table1[[#This Row],[rating]]+(Table1[[#This Row],[rating_count]]/100)</f>
        <v>52.410000000000004</v>
      </c>
      <c r="O706" t="s">
        <v>10278</v>
      </c>
    </row>
    <row r="707" spans="1:15" x14ac:dyDescent="0.4">
      <c r="A707" t="s">
        <v>8407</v>
      </c>
      <c r="B707" t="s">
        <v>8408</v>
      </c>
      <c r="C707" t="s">
        <v>8409</v>
      </c>
      <c r="D707" t="str">
        <f t="shared" si="22"/>
        <v>OfficeProducts</v>
      </c>
      <c r="E707">
        <v>225</v>
      </c>
      <c r="F707">
        <v>225</v>
      </c>
      <c r="G707" s="1">
        <v>0</v>
      </c>
      <c r="H707" s="5">
        <v>4.0999999999999996</v>
      </c>
      <c r="I707" s="4">
        <v>4798</v>
      </c>
      <c r="J707" s="10">
        <f>(Table1[[#This Row],[actual_price]]-Table1[[#This Row],[discounted_price]])/Table1[[#This Row],[actual_price]]</f>
        <v>0</v>
      </c>
      <c r="K707" s="10" t="str">
        <f>IF(Table1[[#This Row],[Calculated Discount %]] &gt;=50%, "Yes", "No")</f>
        <v>No</v>
      </c>
      <c r="L707" s="17">
        <f>Table1[[#This Row],[actual_price]]*Table1[[#This Row],[rating_count]]</f>
        <v>1079550</v>
      </c>
      <c r="M707" s="17" t="str">
        <f t="shared" si="23"/>
        <v>₹200–₹500</v>
      </c>
      <c r="N707" s="17">
        <f>Table1[[#This Row],[rating]]+(Table1[[#This Row],[rating_count]]/100)</f>
        <v>52.08</v>
      </c>
      <c r="O707" t="s">
        <v>8411</v>
      </c>
    </row>
    <row r="708" spans="1:15" x14ac:dyDescent="0.4">
      <c r="A708" t="s">
        <v>148</v>
      </c>
      <c r="B708" t="s">
        <v>149</v>
      </c>
      <c r="C708" t="s">
        <v>18</v>
      </c>
      <c r="D708" t="str">
        <f t="shared" si="22"/>
        <v>Computers&amp;Accessories</v>
      </c>
      <c r="E708">
        <v>159</v>
      </c>
      <c r="F708">
        <v>399</v>
      </c>
      <c r="G708" s="1">
        <v>0.6</v>
      </c>
      <c r="H708" s="5">
        <v>4.0999999999999996</v>
      </c>
      <c r="I708" s="4">
        <v>4768</v>
      </c>
      <c r="J708" s="10">
        <f>(Table1[[#This Row],[actual_price]]-Table1[[#This Row],[discounted_price]])/Table1[[#This Row],[actual_price]]</f>
        <v>0.60150375939849621</v>
      </c>
      <c r="K708" s="10" t="str">
        <f>IF(Table1[[#This Row],[Calculated Discount %]] &gt;=50%, "Yes", "No")</f>
        <v>Yes</v>
      </c>
      <c r="L708" s="17">
        <f>Table1[[#This Row],[actual_price]]*Table1[[#This Row],[rating_count]]</f>
        <v>1902432</v>
      </c>
      <c r="M708" s="17" t="str">
        <f t="shared" si="23"/>
        <v>&lt;₹200</v>
      </c>
      <c r="N708" s="17">
        <f>Table1[[#This Row],[rating]]+(Table1[[#This Row],[rating_count]]/100)</f>
        <v>51.78</v>
      </c>
      <c r="O708" t="s">
        <v>150</v>
      </c>
    </row>
    <row r="709" spans="1:15" x14ac:dyDescent="0.4">
      <c r="A709" t="s">
        <v>6555</v>
      </c>
      <c r="B709" t="s">
        <v>6556</v>
      </c>
      <c r="C709" t="s">
        <v>4901</v>
      </c>
      <c r="D709" t="str">
        <f t="shared" si="22"/>
        <v>Computers&amp;Accessories</v>
      </c>
      <c r="E709">
        <v>599</v>
      </c>
      <c r="F709" s="2">
        <v>1999</v>
      </c>
      <c r="G709" s="1">
        <v>0.7</v>
      </c>
      <c r="H709" s="5">
        <v>4.4000000000000004</v>
      </c>
      <c r="I709" s="4">
        <v>4736</v>
      </c>
      <c r="J709" s="10">
        <f>(Table1[[#This Row],[actual_price]]-Table1[[#This Row],[discounted_price]])/Table1[[#This Row],[actual_price]]</f>
        <v>0.70035017508754382</v>
      </c>
      <c r="K709" s="10" t="str">
        <f>IF(Table1[[#This Row],[Calculated Discount %]] &gt;=50%, "Yes", "No")</f>
        <v>Yes</v>
      </c>
      <c r="L709" s="17">
        <f>Table1[[#This Row],[actual_price]]*Table1[[#This Row],[rating_count]]</f>
        <v>9467264</v>
      </c>
      <c r="M709" s="17" t="str">
        <f t="shared" si="23"/>
        <v>&gt;₹500</v>
      </c>
      <c r="N709" s="17">
        <f>Table1[[#This Row],[rating]]+(Table1[[#This Row],[rating_count]]/100)</f>
        <v>51.76</v>
      </c>
      <c r="O709" t="s">
        <v>6558</v>
      </c>
    </row>
    <row r="710" spans="1:15" x14ac:dyDescent="0.4">
      <c r="A710" t="s">
        <v>5777</v>
      </c>
      <c r="B710" t="s">
        <v>5778</v>
      </c>
      <c r="C710" t="s">
        <v>2948</v>
      </c>
      <c r="D710" t="str">
        <f t="shared" si="22"/>
        <v>Electronics</v>
      </c>
      <c r="E710" s="2">
        <v>12000</v>
      </c>
      <c r="F710" s="2">
        <v>29999</v>
      </c>
      <c r="G710" s="1">
        <v>0.6</v>
      </c>
      <c r="H710" s="5">
        <v>4.3</v>
      </c>
      <c r="I710" s="4">
        <v>4744</v>
      </c>
      <c r="J710" s="10">
        <f>(Table1[[#This Row],[actual_price]]-Table1[[#This Row],[discounted_price]])/Table1[[#This Row],[actual_price]]</f>
        <v>0.59998666622220742</v>
      </c>
      <c r="K710" s="10" t="str">
        <f>IF(Table1[[#This Row],[Calculated Discount %]] &gt;=50%, "Yes", "No")</f>
        <v>Yes</v>
      </c>
      <c r="L710" s="17">
        <f>Table1[[#This Row],[actual_price]]*Table1[[#This Row],[rating_count]]</f>
        <v>142315256</v>
      </c>
      <c r="M710" s="17" t="str">
        <f t="shared" si="23"/>
        <v>&gt;₹500</v>
      </c>
      <c r="N710" s="17">
        <f>Table1[[#This Row],[rating]]+(Table1[[#This Row],[rating_count]]/100)</f>
        <v>51.739999999999995</v>
      </c>
      <c r="O710" t="s">
        <v>5780</v>
      </c>
    </row>
    <row r="711" spans="1:15" x14ac:dyDescent="0.4">
      <c r="A711" t="s">
        <v>11042</v>
      </c>
      <c r="B711" t="s">
        <v>11043</v>
      </c>
      <c r="C711" t="s">
        <v>9633</v>
      </c>
      <c r="D711" t="str">
        <f t="shared" si="22"/>
        <v>Home&amp;Kitchen</v>
      </c>
      <c r="E711">
        <v>980</v>
      </c>
      <c r="F711">
        <v>980</v>
      </c>
      <c r="G711" s="1">
        <v>0</v>
      </c>
      <c r="H711" s="5">
        <v>4.2</v>
      </c>
      <c r="I711" s="4">
        <v>4740</v>
      </c>
      <c r="J711" s="10">
        <f>(Table1[[#This Row],[actual_price]]-Table1[[#This Row],[discounted_price]])/Table1[[#This Row],[actual_price]]</f>
        <v>0</v>
      </c>
      <c r="K711" s="10" t="str">
        <f>IF(Table1[[#This Row],[Calculated Discount %]] &gt;=50%, "Yes", "No")</f>
        <v>No</v>
      </c>
      <c r="L711" s="17">
        <f>Table1[[#This Row],[actual_price]]*Table1[[#This Row],[rating_count]]</f>
        <v>4645200</v>
      </c>
      <c r="M711" s="17" t="str">
        <f t="shared" si="23"/>
        <v>&gt;₹500</v>
      </c>
      <c r="N711" s="17">
        <f>Table1[[#This Row],[rating]]+(Table1[[#This Row],[rating_count]]/100)</f>
        <v>51.6</v>
      </c>
      <c r="O711" t="s">
        <v>11045</v>
      </c>
    </row>
    <row r="712" spans="1:15" x14ac:dyDescent="0.4">
      <c r="A712" t="s">
        <v>8317</v>
      </c>
      <c r="B712" t="s">
        <v>8318</v>
      </c>
      <c r="C712" t="s">
        <v>7582</v>
      </c>
      <c r="D712" t="str">
        <f t="shared" si="22"/>
        <v>Computers&amp;Accessories</v>
      </c>
      <c r="E712" s="2">
        <v>1149</v>
      </c>
      <c r="F712" s="2">
        <v>1800</v>
      </c>
      <c r="G712" s="1">
        <v>0.36</v>
      </c>
      <c r="H712" s="5">
        <v>4.3</v>
      </c>
      <c r="I712" s="4">
        <v>4723</v>
      </c>
      <c r="J712" s="10">
        <f>(Table1[[#This Row],[actual_price]]-Table1[[#This Row],[discounted_price]])/Table1[[#This Row],[actual_price]]</f>
        <v>0.36166666666666669</v>
      </c>
      <c r="K712" s="10" t="str">
        <f>IF(Table1[[#This Row],[Calculated Discount %]] &gt;=50%, "Yes", "No")</f>
        <v>No</v>
      </c>
      <c r="L712" s="17">
        <f>Table1[[#This Row],[actual_price]]*Table1[[#This Row],[rating_count]]</f>
        <v>8501400</v>
      </c>
      <c r="M712" s="17" t="str">
        <f t="shared" si="23"/>
        <v>&gt;₹500</v>
      </c>
      <c r="N712" s="17">
        <f>Table1[[#This Row],[rating]]+(Table1[[#This Row],[rating_count]]/100)</f>
        <v>51.529999999999994</v>
      </c>
      <c r="O712" t="s">
        <v>8320</v>
      </c>
    </row>
    <row r="713" spans="1:15" x14ac:dyDescent="0.4">
      <c r="A713" t="s">
        <v>4471</v>
      </c>
      <c r="B713" t="s">
        <v>4472</v>
      </c>
      <c r="C713" t="s">
        <v>3973</v>
      </c>
      <c r="D713" t="str">
        <f t="shared" si="22"/>
        <v>Electronics</v>
      </c>
      <c r="E713">
        <v>199</v>
      </c>
      <c r="F713" s="2">
        <v>1899</v>
      </c>
      <c r="G713" s="1">
        <v>0.9</v>
      </c>
      <c r="H713" s="5">
        <v>4</v>
      </c>
      <c r="I713" s="4">
        <v>4740</v>
      </c>
      <c r="J713" s="10">
        <f>(Table1[[#This Row],[actual_price]]-Table1[[#This Row],[discounted_price]])/Table1[[#This Row],[actual_price]]</f>
        <v>0.8952080042127436</v>
      </c>
      <c r="K713" s="10" t="str">
        <f>IF(Table1[[#This Row],[Calculated Discount %]] &gt;=50%, "Yes", "No")</f>
        <v>Yes</v>
      </c>
      <c r="L713" s="17">
        <f>Table1[[#This Row],[actual_price]]*Table1[[#This Row],[rating_count]]</f>
        <v>9001260</v>
      </c>
      <c r="M713" s="17" t="str">
        <f t="shared" si="23"/>
        <v>&lt;₹200</v>
      </c>
      <c r="N713" s="17">
        <f>Table1[[#This Row],[rating]]+(Table1[[#This Row],[rating_count]]/100)</f>
        <v>51.4</v>
      </c>
      <c r="O713" t="s">
        <v>4474</v>
      </c>
    </row>
    <row r="714" spans="1:15" x14ac:dyDescent="0.4">
      <c r="A714" t="s">
        <v>243</v>
      </c>
      <c r="B714" t="s">
        <v>244</v>
      </c>
      <c r="C714" t="s">
        <v>169</v>
      </c>
      <c r="D714" t="str">
        <f t="shared" si="22"/>
        <v>Electronics</v>
      </c>
      <c r="E714" s="2">
        <v>11499</v>
      </c>
      <c r="F714" s="2">
        <v>19990</v>
      </c>
      <c r="G714" s="1">
        <v>0.42</v>
      </c>
      <c r="H714" s="5">
        <v>4.3</v>
      </c>
      <c r="I714" s="4">
        <v>4703</v>
      </c>
      <c r="J714" s="10">
        <f>(Table1[[#This Row],[actual_price]]-Table1[[#This Row],[discounted_price]])/Table1[[#This Row],[actual_price]]</f>
        <v>0.42476238119059528</v>
      </c>
      <c r="K714" s="10" t="str">
        <f>IF(Table1[[#This Row],[Calculated Discount %]] &gt;=50%, "Yes", "No")</f>
        <v>No</v>
      </c>
      <c r="L714" s="17">
        <f>Table1[[#This Row],[actual_price]]*Table1[[#This Row],[rating_count]]</f>
        <v>94012970</v>
      </c>
      <c r="M714" s="17" t="str">
        <f t="shared" si="23"/>
        <v>&gt;₹500</v>
      </c>
      <c r="N714" s="17">
        <f>Table1[[#This Row],[rating]]+(Table1[[#This Row],[rating_count]]/100)</f>
        <v>51.33</v>
      </c>
      <c r="O714" t="s">
        <v>246</v>
      </c>
    </row>
    <row r="715" spans="1:15" x14ac:dyDescent="0.4">
      <c r="A715" t="s">
        <v>803</v>
      </c>
      <c r="B715" t="s">
        <v>804</v>
      </c>
      <c r="C715" t="s">
        <v>169</v>
      </c>
      <c r="D715" t="str">
        <f t="shared" si="22"/>
        <v>Electronics</v>
      </c>
      <c r="E715" s="2">
        <v>27999</v>
      </c>
      <c r="F715" s="2">
        <v>40990</v>
      </c>
      <c r="G715" s="1">
        <v>0.32</v>
      </c>
      <c r="H715" s="5">
        <v>4.3</v>
      </c>
      <c r="I715" s="4">
        <v>4703</v>
      </c>
      <c r="J715" s="10">
        <f>(Table1[[#This Row],[actual_price]]-Table1[[#This Row],[discounted_price]])/Table1[[#This Row],[actual_price]]</f>
        <v>0.31693095877043181</v>
      </c>
      <c r="K715" s="10" t="str">
        <f>IF(Table1[[#This Row],[Calculated Discount %]] &gt;=50%, "Yes", "No")</f>
        <v>No</v>
      </c>
      <c r="L715" s="17">
        <f>Table1[[#This Row],[actual_price]]*Table1[[#This Row],[rating_count]]</f>
        <v>192775970</v>
      </c>
      <c r="M715" s="17" t="str">
        <f t="shared" si="23"/>
        <v>&gt;₹500</v>
      </c>
      <c r="N715" s="17">
        <f>Table1[[#This Row],[rating]]+(Table1[[#This Row],[rating_count]]/100)</f>
        <v>51.33</v>
      </c>
      <c r="O715" t="s">
        <v>246</v>
      </c>
    </row>
    <row r="716" spans="1:15" x14ac:dyDescent="0.4">
      <c r="A716" t="s">
        <v>1182</v>
      </c>
      <c r="B716" t="s">
        <v>1183</v>
      </c>
      <c r="C716" t="s">
        <v>169</v>
      </c>
      <c r="D716" t="str">
        <f t="shared" si="22"/>
        <v>Electronics</v>
      </c>
      <c r="E716" s="2">
        <v>23999</v>
      </c>
      <c r="F716" s="2">
        <v>34990</v>
      </c>
      <c r="G716" s="1">
        <v>0.31</v>
      </c>
      <c r="H716" s="5">
        <v>4.3</v>
      </c>
      <c r="I716" s="4">
        <v>4703</v>
      </c>
      <c r="J716" s="10">
        <f>(Table1[[#This Row],[actual_price]]-Table1[[#This Row],[discounted_price]])/Table1[[#This Row],[actual_price]]</f>
        <v>0.3141183195198628</v>
      </c>
      <c r="K716" s="10" t="str">
        <f>IF(Table1[[#This Row],[Calculated Discount %]] &gt;=50%, "Yes", "No")</f>
        <v>No</v>
      </c>
      <c r="L716" s="17">
        <f>Table1[[#This Row],[actual_price]]*Table1[[#This Row],[rating_count]]</f>
        <v>164557970</v>
      </c>
      <c r="M716" s="17" t="str">
        <f t="shared" si="23"/>
        <v>&gt;₹500</v>
      </c>
      <c r="N716" s="17">
        <f>Table1[[#This Row],[rating]]+(Table1[[#This Row],[rating_count]]/100)</f>
        <v>51.33</v>
      </c>
      <c r="O716" t="s">
        <v>246</v>
      </c>
    </row>
    <row r="717" spans="1:15" x14ac:dyDescent="0.4">
      <c r="A717" t="s">
        <v>1531</v>
      </c>
      <c r="B717" t="s">
        <v>1532</v>
      </c>
      <c r="C717" t="s">
        <v>169</v>
      </c>
      <c r="D717" t="str">
        <f t="shared" si="22"/>
        <v>Electronics</v>
      </c>
      <c r="E717" s="2">
        <v>32999</v>
      </c>
      <c r="F717" s="2">
        <v>47990</v>
      </c>
      <c r="G717" s="1">
        <v>0.31</v>
      </c>
      <c r="H717" s="5">
        <v>4.3</v>
      </c>
      <c r="I717" s="4">
        <v>4703</v>
      </c>
      <c r="J717" s="10">
        <f>(Table1[[#This Row],[actual_price]]-Table1[[#This Row],[discounted_price]])/Table1[[#This Row],[actual_price]]</f>
        <v>0.31237757866222132</v>
      </c>
      <c r="K717" s="10" t="str">
        <f>IF(Table1[[#This Row],[Calculated Discount %]] &gt;=50%, "Yes", "No")</f>
        <v>No</v>
      </c>
      <c r="L717" s="17">
        <f>Table1[[#This Row],[actual_price]]*Table1[[#This Row],[rating_count]]</f>
        <v>225696970</v>
      </c>
      <c r="M717" s="17" t="str">
        <f t="shared" si="23"/>
        <v>&gt;₹500</v>
      </c>
      <c r="N717" s="17">
        <f>Table1[[#This Row],[rating]]+(Table1[[#This Row],[rating_count]]/100)</f>
        <v>51.33</v>
      </c>
      <c r="O717" t="s">
        <v>246</v>
      </c>
    </row>
    <row r="718" spans="1:15" x14ac:dyDescent="0.4">
      <c r="A718" t="s">
        <v>2330</v>
      </c>
      <c r="B718" t="s">
        <v>2331</v>
      </c>
      <c r="C718" t="s">
        <v>169</v>
      </c>
      <c r="D718" t="str">
        <f t="shared" si="22"/>
        <v>Electronics</v>
      </c>
      <c r="E718" s="2">
        <v>18999</v>
      </c>
      <c r="F718" s="2">
        <v>24990</v>
      </c>
      <c r="G718" s="1">
        <v>0.24</v>
      </c>
      <c r="H718" s="5">
        <v>4.3</v>
      </c>
      <c r="I718" s="4">
        <v>4702</v>
      </c>
      <c r="J718" s="10">
        <f>(Table1[[#This Row],[actual_price]]-Table1[[#This Row],[discounted_price]])/Table1[[#This Row],[actual_price]]</f>
        <v>0.23973589435774309</v>
      </c>
      <c r="K718" s="10" t="str">
        <f>IF(Table1[[#This Row],[Calculated Discount %]] &gt;=50%, "Yes", "No")</f>
        <v>No</v>
      </c>
      <c r="L718" s="17">
        <f>Table1[[#This Row],[actual_price]]*Table1[[#This Row],[rating_count]]</f>
        <v>117502980</v>
      </c>
      <c r="M718" s="17" t="str">
        <f t="shared" si="23"/>
        <v>&gt;₹500</v>
      </c>
      <c r="N718" s="17">
        <f>Table1[[#This Row],[rating]]+(Table1[[#This Row],[rating_count]]/100)</f>
        <v>51.32</v>
      </c>
      <c r="O718" t="s">
        <v>246</v>
      </c>
    </row>
    <row r="719" spans="1:15" x14ac:dyDescent="0.4">
      <c r="A719" t="s">
        <v>11165</v>
      </c>
      <c r="B719" t="s">
        <v>11166</v>
      </c>
      <c r="C719" t="s">
        <v>9061</v>
      </c>
      <c r="D719" t="str">
        <f t="shared" si="22"/>
        <v>Home&amp;Kitchen</v>
      </c>
      <c r="E719" s="2">
        <v>1699</v>
      </c>
      <c r="F719" s="2">
        <v>1975</v>
      </c>
      <c r="G719" s="1">
        <v>0.14000000000000001</v>
      </c>
      <c r="H719" s="5">
        <v>4.0999999999999996</v>
      </c>
      <c r="I719" s="4">
        <v>4716</v>
      </c>
      <c r="J719" s="10">
        <f>(Table1[[#This Row],[actual_price]]-Table1[[#This Row],[discounted_price]])/Table1[[#This Row],[actual_price]]</f>
        <v>0.13974683544303798</v>
      </c>
      <c r="K719" s="10" t="str">
        <f>IF(Table1[[#This Row],[Calculated Discount %]] &gt;=50%, "Yes", "No")</f>
        <v>No</v>
      </c>
      <c r="L719" s="17">
        <f>Table1[[#This Row],[actual_price]]*Table1[[#This Row],[rating_count]]</f>
        <v>9314100</v>
      </c>
      <c r="M719" s="17" t="str">
        <f t="shared" si="23"/>
        <v>&gt;₹500</v>
      </c>
      <c r="N719" s="17">
        <f>Table1[[#This Row],[rating]]+(Table1[[#This Row],[rating_count]]/100)</f>
        <v>51.26</v>
      </c>
      <c r="O719" t="s">
        <v>11168</v>
      </c>
    </row>
    <row r="720" spans="1:15" x14ac:dyDescent="0.4">
      <c r="A720" t="s">
        <v>4531</v>
      </c>
      <c r="B720" t="s">
        <v>4532</v>
      </c>
      <c r="C720" t="s">
        <v>3777</v>
      </c>
      <c r="D720" t="str">
        <f t="shared" si="22"/>
        <v>Electronics</v>
      </c>
      <c r="E720">
        <v>299</v>
      </c>
      <c r="F720">
        <v>599</v>
      </c>
      <c r="G720" s="1">
        <v>0.5</v>
      </c>
      <c r="H720" s="5">
        <v>4.3</v>
      </c>
      <c r="I720" s="4">
        <v>4674</v>
      </c>
      <c r="J720" s="10">
        <f>(Table1[[#This Row],[actual_price]]-Table1[[#This Row],[discounted_price]])/Table1[[#This Row],[actual_price]]</f>
        <v>0.5008347245409015</v>
      </c>
      <c r="K720" s="10" t="str">
        <f>IF(Table1[[#This Row],[Calculated Discount %]] &gt;=50%, "Yes", "No")</f>
        <v>Yes</v>
      </c>
      <c r="L720" s="17">
        <f>Table1[[#This Row],[actual_price]]*Table1[[#This Row],[rating_count]]</f>
        <v>2799726</v>
      </c>
      <c r="M720" s="17" t="str">
        <f t="shared" si="23"/>
        <v>₹200–₹500</v>
      </c>
      <c r="N720" s="17">
        <f>Table1[[#This Row],[rating]]+(Table1[[#This Row],[rating_count]]/100)</f>
        <v>51.04</v>
      </c>
      <c r="O720" t="s">
        <v>4534</v>
      </c>
    </row>
    <row r="721" spans="1:15" x14ac:dyDescent="0.4">
      <c r="A721" t="s">
        <v>10305</v>
      </c>
      <c r="B721" t="s">
        <v>10306</v>
      </c>
      <c r="C721" t="s">
        <v>8710</v>
      </c>
      <c r="D721" t="str">
        <f t="shared" si="22"/>
        <v>Home&amp;Kitchen</v>
      </c>
      <c r="E721" s="2">
        <v>3249</v>
      </c>
      <c r="F721" s="2">
        <v>7795</v>
      </c>
      <c r="G721" s="1">
        <v>0.57999999999999996</v>
      </c>
      <c r="H721" s="5">
        <v>4.2</v>
      </c>
      <c r="I721" s="4">
        <v>4664</v>
      </c>
      <c r="J721" s="10">
        <f>(Table1[[#This Row],[actual_price]]-Table1[[#This Row],[discounted_price]])/Table1[[#This Row],[actual_price]]</f>
        <v>0.5831943553559974</v>
      </c>
      <c r="K721" s="10" t="str">
        <f>IF(Table1[[#This Row],[Calculated Discount %]] &gt;=50%, "Yes", "No")</f>
        <v>Yes</v>
      </c>
      <c r="L721" s="17">
        <f>Table1[[#This Row],[actual_price]]*Table1[[#This Row],[rating_count]]</f>
        <v>36355880</v>
      </c>
      <c r="M721" s="17" t="str">
        <f t="shared" si="23"/>
        <v>&gt;₹500</v>
      </c>
      <c r="N721" s="17">
        <f>Table1[[#This Row],[rating]]+(Table1[[#This Row],[rating_count]]/100)</f>
        <v>50.84</v>
      </c>
      <c r="O721" t="s">
        <v>10308</v>
      </c>
    </row>
    <row r="722" spans="1:15" x14ac:dyDescent="0.4">
      <c r="A722" t="s">
        <v>7559</v>
      </c>
      <c r="B722" t="s">
        <v>7560</v>
      </c>
      <c r="C722" t="s">
        <v>6908</v>
      </c>
      <c r="D722" t="str">
        <f t="shared" si="22"/>
        <v>Computers&amp;Accessories</v>
      </c>
      <c r="E722" s="2">
        <v>1249</v>
      </c>
      <c r="F722" s="2">
        <v>2796</v>
      </c>
      <c r="G722" s="1">
        <v>0.55000000000000004</v>
      </c>
      <c r="H722" s="5">
        <v>4.4000000000000004</v>
      </c>
      <c r="I722" s="4">
        <v>4598</v>
      </c>
      <c r="J722" s="10">
        <f>(Table1[[#This Row],[actual_price]]-Table1[[#This Row],[discounted_price]])/Table1[[#This Row],[actual_price]]</f>
        <v>0.5532904148783977</v>
      </c>
      <c r="K722" s="10" t="str">
        <f>IF(Table1[[#This Row],[Calculated Discount %]] &gt;=50%, "Yes", "No")</f>
        <v>Yes</v>
      </c>
      <c r="L722" s="17">
        <f>Table1[[#This Row],[actual_price]]*Table1[[#This Row],[rating_count]]</f>
        <v>12856008</v>
      </c>
      <c r="M722" s="17" t="str">
        <f t="shared" si="23"/>
        <v>&gt;₹500</v>
      </c>
      <c r="N722" s="17">
        <f>Table1[[#This Row],[rating]]+(Table1[[#This Row],[rating_count]]/100)</f>
        <v>50.379999999999995</v>
      </c>
      <c r="O722" t="s">
        <v>7562</v>
      </c>
    </row>
    <row r="723" spans="1:15" x14ac:dyDescent="0.4">
      <c r="A723" t="s">
        <v>10549</v>
      </c>
      <c r="B723" t="s">
        <v>10550</v>
      </c>
      <c r="C723" t="s">
        <v>8699</v>
      </c>
      <c r="D723" t="str">
        <f t="shared" si="22"/>
        <v>Home&amp;Kitchen</v>
      </c>
      <c r="E723" s="2">
        <v>1199</v>
      </c>
      <c r="F723" s="2">
        <v>1690</v>
      </c>
      <c r="G723" s="1">
        <v>0.28999999999999998</v>
      </c>
      <c r="H723" s="5">
        <v>4.2</v>
      </c>
      <c r="I723" s="4">
        <v>4580</v>
      </c>
      <c r="J723" s="10">
        <f>(Table1[[#This Row],[actual_price]]-Table1[[#This Row],[discounted_price]])/Table1[[#This Row],[actual_price]]</f>
        <v>0.29053254437869824</v>
      </c>
      <c r="K723" s="10" t="str">
        <f>IF(Table1[[#This Row],[Calculated Discount %]] &gt;=50%, "Yes", "No")</f>
        <v>No</v>
      </c>
      <c r="L723" s="17">
        <f>Table1[[#This Row],[actual_price]]*Table1[[#This Row],[rating_count]]</f>
        <v>7740200</v>
      </c>
      <c r="M723" s="17" t="str">
        <f t="shared" si="23"/>
        <v>&gt;₹500</v>
      </c>
      <c r="N723" s="17">
        <f>Table1[[#This Row],[rating]]+(Table1[[#This Row],[rating_count]]/100)</f>
        <v>50</v>
      </c>
      <c r="O723" t="s">
        <v>10552</v>
      </c>
    </row>
    <row r="724" spans="1:15" x14ac:dyDescent="0.4">
      <c r="A724" t="s">
        <v>11405</v>
      </c>
      <c r="B724" t="s">
        <v>11406</v>
      </c>
      <c r="C724" t="s">
        <v>11407</v>
      </c>
      <c r="D724" t="str">
        <f t="shared" si="22"/>
        <v>Home&amp;Kitchen</v>
      </c>
      <c r="E724">
        <v>635</v>
      </c>
      <c r="F724">
        <v>635</v>
      </c>
      <c r="G724" s="1">
        <v>0</v>
      </c>
      <c r="H724" s="5">
        <v>4.3</v>
      </c>
      <c r="I724" s="4">
        <v>4570</v>
      </c>
      <c r="J724" s="10">
        <f>(Table1[[#This Row],[actual_price]]-Table1[[#This Row],[discounted_price]])/Table1[[#This Row],[actual_price]]</f>
        <v>0</v>
      </c>
      <c r="K724" s="10" t="str">
        <f>IF(Table1[[#This Row],[Calculated Discount %]] &gt;=50%, "Yes", "No")</f>
        <v>No</v>
      </c>
      <c r="L724" s="17">
        <f>Table1[[#This Row],[actual_price]]*Table1[[#This Row],[rating_count]]</f>
        <v>2901950</v>
      </c>
      <c r="M724" s="17" t="str">
        <f t="shared" si="23"/>
        <v>&gt;₹500</v>
      </c>
      <c r="N724" s="17">
        <f>Table1[[#This Row],[rating]]+(Table1[[#This Row],[rating_count]]/100)</f>
        <v>50</v>
      </c>
      <c r="O724" t="s">
        <v>11409</v>
      </c>
    </row>
    <row r="725" spans="1:15" x14ac:dyDescent="0.4">
      <c r="A725" t="s">
        <v>5707</v>
      </c>
      <c r="B725" t="s">
        <v>5708</v>
      </c>
      <c r="C725" t="s">
        <v>5262</v>
      </c>
      <c r="D725" t="str">
        <f t="shared" si="22"/>
        <v>Computers&amp;Accessories</v>
      </c>
      <c r="E725">
        <v>828</v>
      </c>
      <c r="F725">
        <v>861</v>
      </c>
      <c r="G725" s="1">
        <v>0.04</v>
      </c>
      <c r="H725" s="5">
        <v>4.2</v>
      </c>
      <c r="I725" s="4">
        <v>4567</v>
      </c>
      <c r="J725" s="10">
        <f>(Table1[[#This Row],[actual_price]]-Table1[[#This Row],[discounted_price]])/Table1[[#This Row],[actual_price]]</f>
        <v>3.8327526132404179E-2</v>
      </c>
      <c r="K725" s="10" t="str">
        <f>IF(Table1[[#This Row],[Calculated Discount %]] &gt;=50%, "Yes", "No")</f>
        <v>No</v>
      </c>
      <c r="L725" s="17">
        <f>Table1[[#This Row],[actual_price]]*Table1[[#This Row],[rating_count]]</f>
        <v>3932187</v>
      </c>
      <c r="M725" s="17" t="str">
        <f t="shared" si="23"/>
        <v>&gt;₹500</v>
      </c>
      <c r="N725" s="17">
        <f>Table1[[#This Row],[rating]]+(Table1[[#This Row],[rating_count]]/100)</f>
        <v>49.870000000000005</v>
      </c>
      <c r="O725" t="s">
        <v>5710</v>
      </c>
    </row>
    <row r="726" spans="1:15" x14ac:dyDescent="0.4">
      <c r="A726" t="s">
        <v>1377</v>
      </c>
      <c r="B726" t="s">
        <v>1378</v>
      </c>
      <c r="C726" t="s">
        <v>98</v>
      </c>
      <c r="D726" t="str">
        <f t="shared" si="22"/>
        <v>Computers&amp;Accessories</v>
      </c>
      <c r="E726">
        <v>249</v>
      </c>
      <c r="F726">
        <v>399</v>
      </c>
      <c r="G726" s="1">
        <v>0.38</v>
      </c>
      <c r="H726" s="5">
        <v>3.4</v>
      </c>
      <c r="I726" s="4">
        <v>4642</v>
      </c>
      <c r="J726" s="10">
        <f>(Table1[[#This Row],[actual_price]]-Table1[[#This Row],[discounted_price]])/Table1[[#This Row],[actual_price]]</f>
        <v>0.37593984962406013</v>
      </c>
      <c r="K726" s="10" t="str">
        <f>IF(Table1[[#This Row],[Calculated Discount %]] &gt;=50%, "Yes", "No")</f>
        <v>No</v>
      </c>
      <c r="L726" s="17">
        <f>Table1[[#This Row],[actual_price]]*Table1[[#This Row],[rating_count]]</f>
        <v>1852158</v>
      </c>
      <c r="M726" s="17" t="str">
        <f t="shared" si="23"/>
        <v>₹200–₹500</v>
      </c>
      <c r="N726" s="17">
        <f>Table1[[#This Row],[rating]]+(Table1[[#This Row],[rating_count]]/100)</f>
        <v>49.82</v>
      </c>
      <c r="O726" t="s">
        <v>1380</v>
      </c>
    </row>
    <row r="727" spans="1:15" x14ac:dyDescent="0.4">
      <c r="A727" t="s">
        <v>9843</v>
      </c>
      <c r="B727" t="s">
        <v>9844</v>
      </c>
      <c r="C727" t="s">
        <v>8585</v>
      </c>
      <c r="D727" t="str">
        <f t="shared" si="22"/>
        <v>Home&amp;Kitchen</v>
      </c>
      <c r="E727">
        <v>308</v>
      </c>
      <c r="F727">
        <v>499</v>
      </c>
      <c r="G727" s="1">
        <v>0.38</v>
      </c>
      <c r="H727" s="5">
        <v>3.9</v>
      </c>
      <c r="I727" s="4">
        <v>4584</v>
      </c>
      <c r="J727" s="10">
        <f>(Table1[[#This Row],[actual_price]]-Table1[[#This Row],[discounted_price]])/Table1[[#This Row],[actual_price]]</f>
        <v>0.38276553106212424</v>
      </c>
      <c r="K727" s="10" t="str">
        <f>IF(Table1[[#This Row],[Calculated Discount %]] &gt;=50%, "Yes", "No")</f>
        <v>No</v>
      </c>
      <c r="L727" s="17">
        <f>Table1[[#This Row],[actual_price]]*Table1[[#This Row],[rating_count]]</f>
        <v>2287416</v>
      </c>
      <c r="M727" s="17" t="str">
        <f t="shared" si="23"/>
        <v>₹200–₹500</v>
      </c>
      <c r="N727" s="17">
        <f>Table1[[#This Row],[rating]]+(Table1[[#This Row],[rating_count]]/100)</f>
        <v>49.74</v>
      </c>
      <c r="O727" t="s">
        <v>9846</v>
      </c>
    </row>
    <row r="728" spans="1:15" x14ac:dyDescent="0.4">
      <c r="A728" t="s">
        <v>7608</v>
      </c>
      <c r="B728" t="s">
        <v>7609</v>
      </c>
      <c r="C728" t="s">
        <v>7610</v>
      </c>
      <c r="D728" t="str">
        <f t="shared" si="22"/>
        <v>Electronics</v>
      </c>
      <c r="E728" s="2">
        <v>4999</v>
      </c>
      <c r="F728" s="2">
        <v>12499</v>
      </c>
      <c r="G728" s="1">
        <v>0.6</v>
      </c>
      <c r="H728" s="5">
        <v>4.2</v>
      </c>
      <c r="I728" s="4">
        <v>4541</v>
      </c>
      <c r="J728" s="10">
        <f>(Table1[[#This Row],[actual_price]]-Table1[[#This Row],[discounted_price]])/Table1[[#This Row],[actual_price]]</f>
        <v>0.60004800384030721</v>
      </c>
      <c r="K728" s="10" t="str">
        <f>IF(Table1[[#This Row],[Calculated Discount %]] &gt;=50%, "Yes", "No")</f>
        <v>Yes</v>
      </c>
      <c r="L728" s="17">
        <f>Table1[[#This Row],[actual_price]]*Table1[[#This Row],[rating_count]]</f>
        <v>56757959</v>
      </c>
      <c r="M728" s="17" t="str">
        <f t="shared" si="23"/>
        <v>&gt;₹500</v>
      </c>
      <c r="N728" s="17">
        <f>Table1[[#This Row],[rating]]+(Table1[[#This Row],[rating_count]]/100)</f>
        <v>49.61</v>
      </c>
      <c r="O728" t="s">
        <v>7612</v>
      </c>
    </row>
    <row r="729" spans="1:15" x14ac:dyDescent="0.4">
      <c r="A729" t="s">
        <v>7242</v>
      </c>
      <c r="B729" t="s">
        <v>7243</v>
      </c>
      <c r="C729" t="s">
        <v>5623</v>
      </c>
      <c r="D729" t="str">
        <f t="shared" si="22"/>
        <v>OfficeProducts</v>
      </c>
      <c r="E729">
        <v>157</v>
      </c>
      <c r="F729">
        <v>160</v>
      </c>
      <c r="G729" s="1">
        <v>0.02</v>
      </c>
      <c r="H729" s="5">
        <v>4.5</v>
      </c>
      <c r="I729" s="4">
        <v>4428</v>
      </c>
      <c r="J729" s="10">
        <f>(Table1[[#This Row],[actual_price]]-Table1[[#This Row],[discounted_price]])/Table1[[#This Row],[actual_price]]</f>
        <v>1.8749999999999999E-2</v>
      </c>
      <c r="K729" s="10" t="str">
        <f>IF(Table1[[#This Row],[Calculated Discount %]] &gt;=50%, "Yes", "No")</f>
        <v>No</v>
      </c>
      <c r="L729" s="17">
        <f>Table1[[#This Row],[actual_price]]*Table1[[#This Row],[rating_count]]</f>
        <v>708480</v>
      </c>
      <c r="M729" s="17" t="str">
        <f t="shared" si="23"/>
        <v>&lt;₹200</v>
      </c>
      <c r="N729" s="17">
        <f>Table1[[#This Row],[rating]]+(Table1[[#This Row],[rating_count]]/100)</f>
        <v>48.78</v>
      </c>
      <c r="O729" t="s">
        <v>7245</v>
      </c>
    </row>
    <row r="730" spans="1:15" x14ac:dyDescent="0.4">
      <c r="A730" t="s">
        <v>7972</v>
      </c>
      <c r="B730" t="s">
        <v>7973</v>
      </c>
      <c r="C730" t="s">
        <v>7974</v>
      </c>
      <c r="D730" t="str">
        <f t="shared" si="22"/>
        <v>OfficeProducts</v>
      </c>
      <c r="E730">
        <v>535</v>
      </c>
      <c r="F730">
        <v>535</v>
      </c>
      <c r="G730" s="1">
        <v>0</v>
      </c>
      <c r="H730" s="5">
        <v>4.4000000000000004</v>
      </c>
      <c r="I730" s="4">
        <v>4426</v>
      </c>
      <c r="J730" s="10">
        <f>(Table1[[#This Row],[actual_price]]-Table1[[#This Row],[discounted_price]])/Table1[[#This Row],[actual_price]]</f>
        <v>0</v>
      </c>
      <c r="K730" s="10" t="str">
        <f>IF(Table1[[#This Row],[Calculated Discount %]] &gt;=50%, "Yes", "No")</f>
        <v>No</v>
      </c>
      <c r="L730" s="17">
        <f>Table1[[#This Row],[actual_price]]*Table1[[#This Row],[rating_count]]</f>
        <v>2367910</v>
      </c>
      <c r="M730" s="17" t="str">
        <f t="shared" si="23"/>
        <v>&gt;₹500</v>
      </c>
      <c r="N730" s="17">
        <f>Table1[[#This Row],[rating]]+(Table1[[#This Row],[rating_count]]/100)</f>
        <v>48.66</v>
      </c>
      <c r="O730" t="s">
        <v>7976</v>
      </c>
    </row>
    <row r="731" spans="1:15" x14ac:dyDescent="0.4">
      <c r="A731" t="s">
        <v>5696</v>
      </c>
      <c r="B731" t="s">
        <v>5697</v>
      </c>
      <c r="C731" t="s">
        <v>5698</v>
      </c>
      <c r="D731" t="str">
        <f t="shared" si="22"/>
        <v>Computers&amp;Accessories</v>
      </c>
      <c r="E731">
        <v>294</v>
      </c>
      <c r="F731" s="2">
        <v>4999</v>
      </c>
      <c r="G731" s="1">
        <v>0.94</v>
      </c>
      <c r="H731" s="5">
        <v>4.3</v>
      </c>
      <c r="I731" s="4">
        <v>4426</v>
      </c>
      <c r="J731" s="10">
        <f>(Table1[[#This Row],[actual_price]]-Table1[[#This Row],[discounted_price]])/Table1[[#This Row],[actual_price]]</f>
        <v>0.94118823764752946</v>
      </c>
      <c r="K731" s="10" t="str">
        <f>IF(Table1[[#This Row],[Calculated Discount %]] &gt;=50%, "Yes", "No")</f>
        <v>Yes</v>
      </c>
      <c r="L731" s="17">
        <f>Table1[[#This Row],[actual_price]]*Table1[[#This Row],[rating_count]]</f>
        <v>22125574</v>
      </c>
      <c r="M731" s="17" t="str">
        <f t="shared" si="23"/>
        <v>₹200–₹500</v>
      </c>
      <c r="N731" s="17">
        <f>Table1[[#This Row],[rating]]+(Table1[[#This Row],[rating_count]]/100)</f>
        <v>48.559999999999995</v>
      </c>
      <c r="O731" t="s">
        <v>5700</v>
      </c>
    </row>
    <row r="732" spans="1:15" x14ac:dyDescent="0.4">
      <c r="A732" t="s">
        <v>11656</v>
      </c>
      <c r="B732" t="s">
        <v>11657</v>
      </c>
      <c r="C732" t="s">
        <v>11064</v>
      </c>
      <c r="D732" t="str">
        <f t="shared" si="22"/>
        <v>Home&amp;Kitchen</v>
      </c>
      <c r="E732" s="2">
        <v>1099</v>
      </c>
      <c r="F732" s="2">
        <v>1499</v>
      </c>
      <c r="G732" s="1">
        <v>0.27</v>
      </c>
      <c r="H732" s="5">
        <v>4.0999999999999996</v>
      </c>
      <c r="I732" s="4">
        <v>4401</v>
      </c>
      <c r="J732" s="10">
        <f>(Table1[[#This Row],[actual_price]]-Table1[[#This Row],[discounted_price]])/Table1[[#This Row],[actual_price]]</f>
        <v>0.26684456304202803</v>
      </c>
      <c r="K732" s="10" t="str">
        <f>IF(Table1[[#This Row],[Calculated Discount %]] &gt;=50%, "Yes", "No")</f>
        <v>No</v>
      </c>
      <c r="L732" s="17">
        <f>Table1[[#This Row],[actual_price]]*Table1[[#This Row],[rating_count]]</f>
        <v>6597099</v>
      </c>
      <c r="M732" s="17" t="str">
        <f t="shared" si="23"/>
        <v>&gt;₹500</v>
      </c>
      <c r="N732" s="17">
        <f>Table1[[#This Row],[rating]]+(Table1[[#This Row],[rating_count]]/100)</f>
        <v>48.11</v>
      </c>
      <c r="O732" t="s">
        <v>11659</v>
      </c>
    </row>
    <row r="733" spans="1:15" x14ac:dyDescent="0.4">
      <c r="A733" t="s">
        <v>3503</v>
      </c>
      <c r="B733" t="s">
        <v>3504</v>
      </c>
      <c r="C733" t="s">
        <v>3066</v>
      </c>
      <c r="D733" t="str">
        <f t="shared" si="22"/>
        <v>Electronics</v>
      </c>
      <c r="E733" s="2">
        <v>4790</v>
      </c>
      <c r="F733" s="2">
        <v>15990</v>
      </c>
      <c r="G733" s="1">
        <v>0.7</v>
      </c>
      <c r="H733" s="5">
        <v>4</v>
      </c>
      <c r="I733" s="4">
        <v>4390</v>
      </c>
      <c r="J733" s="10">
        <f>(Table1[[#This Row],[actual_price]]-Table1[[#This Row],[discounted_price]])/Table1[[#This Row],[actual_price]]</f>
        <v>0.70043777360850534</v>
      </c>
      <c r="K733" s="10" t="str">
        <f>IF(Table1[[#This Row],[Calculated Discount %]] &gt;=50%, "Yes", "No")</f>
        <v>Yes</v>
      </c>
      <c r="L733" s="17">
        <f>Table1[[#This Row],[actual_price]]*Table1[[#This Row],[rating_count]]</f>
        <v>70196100</v>
      </c>
      <c r="M733" s="17" t="str">
        <f t="shared" si="23"/>
        <v>&gt;₹500</v>
      </c>
      <c r="N733" s="17">
        <f>Table1[[#This Row],[rating]]+(Table1[[#This Row],[rating_count]]/100)</f>
        <v>47.9</v>
      </c>
      <c r="O733" t="s">
        <v>3506</v>
      </c>
    </row>
    <row r="734" spans="1:15" x14ac:dyDescent="0.4">
      <c r="A734" t="s">
        <v>10991</v>
      </c>
      <c r="B734" t="s">
        <v>10992</v>
      </c>
      <c r="C734" t="s">
        <v>10993</v>
      </c>
      <c r="D734" t="str">
        <f t="shared" si="22"/>
        <v>Home&amp;Kitchen</v>
      </c>
      <c r="E734">
        <v>948</v>
      </c>
      <c r="F734" s="2">
        <v>1620</v>
      </c>
      <c r="G734" s="1">
        <v>0.41</v>
      </c>
      <c r="H734" s="5">
        <v>4.0999999999999996</v>
      </c>
      <c r="I734" s="4">
        <v>4370</v>
      </c>
      <c r="J734" s="10">
        <f>(Table1[[#This Row],[actual_price]]-Table1[[#This Row],[discounted_price]])/Table1[[#This Row],[actual_price]]</f>
        <v>0.4148148148148148</v>
      </c>
      <c r="K734" s="10" t="str">
        <f>IF(Table1[[#This Row],[Calculated Discount %]] &gt;=50%, "Yes", "No")</f>
        <v>No</v>
      </c>
      <c r="L734" s="17">
        <f>Table1[[#This Row],[actual_price]]*Table1[[#This Row],[rating_count]]</f>
        <v>7079400</v>
      </c>
      <c r="M734" s="17" t="str">
        <f t="shared" si="23"/>
        <v>&gt;₹500</v>
      </c>
      <c r="N734" s="17">
        <f>Table1[[#This Row],[rating]]+(Table1[[#This Row],[rating_count]]/100)</f>
        <v>47.800000000000004</v>
      </c>
      <c r="O734" t="s">
        <v>10995</v>
      </c>
    </row>
    <row r="735" spans="1:15" x14ac:dyDescent="0.4">
      <c r="A735" t="s">
        <v>9508</v>
      </c>
      <c r="B735" t="s">
        <v>9509</v>
      </c>
      <c r="C735" t="s">
        <v>8710</v>
      </c>
      <c r="D735" t="str">
        <f t="shared" si="22"/>
        <v>Home&amp;Kitchen</v>
      </c>
      <c r="E735" s="2">
        <v>1149</v>
      </c>
      <c r="F735" s="2">
        <v>2499</v>
      </c>
      <c r="G735" s="1">
        <v>0.54</v>
      </c>
      <c r="H735" s="5">
        <v>3.8</v>
      </c>
      <c r="I735" s="4">
        <v>4383</v>
      </c>
      <c r="J735" s="10">
        <f>(Table1[[#This Row],[actual_price]]-Table1[[#This Row],[discounted_price]])/Table1[[#This Row],[actual_price]]</f>
        <v>0.54021608643457386</v>
      </c>
      <c r="K735" s="10" t="str">
        <f>IF(Table1[[#This Row],[Calculated Discount %]] &gt;=50%, "Yes", "No")</f>
        <v>Yes</v>
      </c>
      <c r="L735" s="17">
        <f>Table1[[#This Row],[actual_price]]*Table1[[#This Row],[rating_count]]</f>
        <v>10953117</v>
      </c>
      <c r="M735" s="17" t="str">
        <f t="shared" si="23"/>
        <v>&gt;₹500</v>
      </c>
      <c r="N735" s="17">
        <f>Table1[[#This Row],[rating]]+(Table1[[#This Row],[rating_count]]/100)</f>
        <v>47.629999999999995</v>
      </c>
      <c r="O735" t="s">
        <v>9511</v>
      </c>
    </row>
    <row r="736" spans="1:15" x14ac:dyDescent="0.4">
      <c r="A736" t="s">
        <v>3895</v>
      </c>
      <c r="B736" t="s">
        <v>3896</v>
      </c>
      <c r="C736" t="s">
        <v>2948</v>
      </c>
      <c r="D736" t="str">
        <f t="shared" si="22"/>
        <v>Electronics</v>
      </c>
      <c r="E736" s="2">
        <v>1299</v>
      </c>
      <c r="F736" s="2">
        <v>5999</v>
      </c>
      <c r="G736" s="1">
        <v>0.78</v>
      </c>
      <c r="H736" s="5">
        <v>3.3</v>
      </c>
      <c r="I736" s="4">
        <v>4415</v>
      </c>
      <c r="J736" s="10">
        <f>(Table1[[#This Row],[actual_price]]-Table1[[#This Row],[discounted_price]])/Table1[[#This Row],[actual_price]]</f>
        <v>0.78346391065177534</v>
      </c>
      <c r="K736" s="10" t="str">
        <f>IF(Table1[[#This Row],[Calculated Discount %]] &gt;=50%, "Yes", "No")</f>
        <v>Yes</v>
      </c>
      <c r="L736" s="17">
        <f>Table1[[#This Row],[actual_price]]*Table1[[#This Row],[rating_count]]</f>
        <v>26485585</v>
      </c>
      <c r="M736" s="17" t="str">
        <f t="shared" si="23"/>
        <v>&gt;₹500</v>
      </c>
      <c r="N736" s="17">
        <f>Table1[[#This Row],[rating]]+(Table1[[#This Row],[rating_count]]/100)</f>
        <v>47.449999999999996</v>
      </c>
      <c r="O736" t="s">
        <v>3898</v>
      </c>
    </row>
    <row r="737" spans="1:15" x14ac:dyDescent="0.4">
      <c r="A737" t="s">
        <v>4097</v>
      </c>
      <c r="B737" t="s">
        <v>4098</v>
      </c>
      <c r="C737" t="s">
        <v>2948</v>
      </c>
      <c r="D737" t="str">
        <f t="shared" si="22"/>
        <v>Electronics</v>
      </c>
      <c r="E737" s="2">
        <v>1399</v>
      </c>
      <c r="F737" s="2">
        <v>5999</v>
      </c>
      <c r="G737" s="1">
        <v>0.77</v>
      </c>
      <c r="H737" s="5">
        <v>3.3</v>
      </c>
      <c r="I737" s="4">
        <v>4415</v>
      </c>
      <c r="J737" s="10">
        <f>(Table1[[#This Row],[actual_price]]-Table1[[#This Row],[discounted_price]])/Table1[[#This Row],[actual_price]]</f>
        <v>0.76679446574429067</v>
      </c>
      <c r="K737" s="10" t="str">
        <f>IF(Table1[[#This Row],[Calculated Discount %]] &gt;=50%, "Yes", "No")</f>
        <v>Yes</v>
      </c>
      <c r="L737" s="17">
        <f>Table1[[#This Row],[actual_price]]*Table1[[#This Row],[rating_count]]</f>
        <v>26485585</v>
      </c>
      <c r="M737" s="17" t="str">
        <f t="shared" si="23"/>
        <v>&gt;₹500</v>
      </c>
      <c r="N737" s="17">
        <f>Table1[[#This Row],[rating]]+(Table1[[#This Row],[rating_count]]/100)</f>
        <v>47.449999999999996</v>
      </c>
      <c r="O737" t="s">
        <v>3898</v>
      </c>
    </row>
    <row r="738" spans="1:15" x14ac:dyDescent="0.4">
      <c r="A738" t="s">
        <v>4198</v>
      </c>
      <c r="B738" t="s">
        <v>4199</v>
      </c>
      <c r="C738" t="s">
        <v>2948</v>
      </c>
      <c r="D738" t="str">
        <f t="shared" si="22"/>
        <v>Electronics</v>
      </c>
      <c r="E738" s="2">
        <v>1299</v>
      </c>
      <c r="F738" s="2">
        <v>5999</v>
      </c>
      <c r="G738" s="1">
        <v>0.78</v>
      </c>
      <c r="H738" s="5">
        <v>3.3</v>
      </c>
      <c r="I738" s="4">
        <v>4415</v>
      </c>
      <c r="J738" s="10">
        <f>(Table1[[#This Row],[actual_price]]-Table1[[#This Row],[discounted_price]])/Table1[[#This Row],[actual_price]]</f>
        <v>0.78346391065177534</v>
      </c>
      <c r="K738" s="10" t="str">
        <f>IF(Table1[[#This Row],[Calculated Discount %]] &gt;=50%, "Yes", "No")</f>
        <v>Yes</v>
      </c>
      <c r="L738" s="17">
        <f>Table1[[#This Row],[actual_price]]*Table1[[#This Row],[rating_count]]</f>
        <v>26485585</v>
      </c>
      <c r="M738" s="17" t="str">
        <f t="shared" si="23"/>
        <v>&gt;₹500</v>
      </c>
      <c r="N738" s="17">
        <f>Table1[[#This Row],[rating]]+(Table1[[#This Row],[rating_count]]/100)</f>
        <v>47.449999999999996</v>
      </c>
      <c r="O738" t="s">
        <v>3898</v>
      </c>
    </row>
    <row r="739" spans="1:15" x14ac:dyDescent="0.4">
      <c r="A739" t="s">
        <v>9942</v>
      </c>
      <c r="B739" t="s">
        <v>9943</v>
      </c>
      <c r="C739" t="s">
        <v>9944</v>
      </c>
      <c r="D739" t="str">
        <f t="shared" si="22"/>
        <v>Home&amp;Kitchen</v>
      </c>
      <c r="E739" s="2">
        <v>5499</v>
      </c>
      <c r="F739" s="2">
        <v>9999</v>
      </c>
      <c r="G739" s="1">
        <v>0.45</v>
      </c>
      <c r="H739" s="5">
        <v>3.8</v>
      </c>
      <c r="I739" s="4">
        <v>4353</v>
      </c>
      <c r="J739" s="10">
        <f>(Table1[[#This Row],[actual_price]]-Table1[[#This Row],[discounted_price]])/Table1[[#This Row],[actual_price]]</f>
        <v>0.45004500450045004</v>
      </c>
      <c r="K739" s="10" t="str">
        <f>IF(Table1[[#This Row],[Calculated Discount %]] &gt;=50%, "Yes", "No")</f>
        <v>No</v>
      </c>
      <c r="L739" s="17">
        <f>Table1[[#This Row],[actual_price]]*Table1[[#This Row],[rating_count]]</f>
        <v>43525647</v>
      </c>
      <c r="M739" s="17" t="str">
        <f t="shared" si="23"/>
        <v>&gt;₹500</v>
      </c>
      <c r="N739" s="17">
        <f>Table1[[#This Row],[rating]]+(Table1[[#This Row],[rating_count]]/100)</f>
        <v>47.33</v>
      </c>
      <c r="O739" t="s">
        <v>9946</v>
      </c>
    </row>
    <row r="740" spans="1:15" x14ac:dyDescent="0.4">
      <c r="A740" t="s">
        <v>7087</v>
      </c>
      <c r="B740" t="s">
        <v>7088</v>
      </c>
      <c r="C740" t="s">
        <v>7089</v>
      </c>
      <c r="D740" t="str">
        <f t="shared" si="22"/>
        <v>OfficeProducts</v>
      </c>
      <c r="E740">
        <v>120</v>
      </c>
      <c r="F740">
        <v>120</v>
      </c>
      <c r="G740" s="1">
        <v>0</v>
      </c>
      <c r="H740" s="5">
        <v>4.0999999999999996</v>
      </c>
      <c r="I740" s="4">
        <v>4308</v>
      </c>
      <c r="J740" s="10">
        <f>(Table1[[#This Row],[actual_price]]-Table1[[#This Row],[discounted_price]])/Table1[[#This Row],[actual_price]]</f>
        <v>0</v>
      </c>
      <c r="K740" s="10" t="str">
        <f>IF(Table1[[#This Row],[Calculated Discount %]] &gt;=50%, "Yes", "No")</f>
        <v>No</v>
      </c>
      <c r="L740" s="17">
        <f>Table1[[#This Row],[actual_price]]*Table1[[#This Row],[rating_count]]</f>
        <v>516960</v>
      </c>
      <c r="M740" s="17" t="str">
        <f t="shared" si="23"/>
        <v>&lt;₹200</v>
      </c>
      <c r="N740" s="17">
        <f>Table1[[#This Row],[rating]]+(Table1[[#This Row],[rating_count]]/100)</f>
        <v>47.18</v>
      </c>
      <c r="O740" t="s">
        <v>7091</v>
      </c>
    </row>
    <row r="741" spans="1:15" x14ac:dyDescent="0.4">
      <c r="A741" t="s">
        <v>2260</v>
      </c>
      <c r="B741" t="s">
        <v>2261</v>
      </c>
      <c r="C741" t="s">
        <v>1173</v>
      </c>
      <c r="D741" t="str">
        <f t="shared" si="22"/>
        <v>Electronics</v>
      </c>
      <c r="E741">
        <v>439</v>
      </c>
      <c r="F741">
        <v>758</v>
      </c>
      <c r="G741" s="1">
        <v>0.42</v>
      </c>
      <c r="H741" s="5">
        <v>4.2</v>
      </c>
      <c r="I741" s="4">
        <v>4296</v>
      </c>
      <c r="J741" s="10">
        <f>(Table1[[#This Row],[actual_price]]-Table1[[#This Row],[discounted_price]])/Table1[[#This Row],[actual_price]]</f>
        <v>0.420844327176781</v>
      </c>
      <c r="K741" s="10" t="str">
        <f>IF(Table1[[#This Row],[Calculated Discount %]] &gt;=50%, "Yes", "No")</f>
        <v>No</v>
      </c>
      <c r="L741" s="17">
        <f>Table1[[#This Row],[actual_price]]*Table1[[#This Row],[rating_count]]</f>
        <v>3256368</v>
      </c>
      <c r="M741" s="17" t="str">
        <f t="shared" si="23"/>
        <v>₹200–₹500</v>
      </c>
      <c r="N741" s="17">
        <f>Table1[[#This Row],[rating]]+(Table1[[#This Row],[rating_count]]/100)</f>
        <v>47.160000000000004</v>
      </c>
      <c r="O741" t="s">
        <v>2263</v>
      </c>
    </row>
    <row r="742" spans="1:15" x14ac:dyDescent="0.4">
      <c r="A742" t="s">
        <v>7367</v>
      </c>
      <c r="B742" t="s">
        <v>7368</v>
      </c>
      <c r="C742" t="s">
        <v>5358</v>
      </c>
      <c r="D742" t="str">
        <f t="shared" si="22"/>
        <v>Computers&amp;Accessories</v>
      </c>
      <c r="E742">
        <v>425</v>
      </c>
      <c r="F742">
        <v>899</v>
      </c>
      <c r="G742" s="1">
        <v>0.53</v>
      </c>
      <c r="H742" s="5">
        <v>4.5</v>
      </c>
      <c r="I742" s="4">
        <v>4219</v>
      </c>
      <c r="J742" s="10">
        <f>(Table1[[#This Row],[actual_price]]-Table1[[#This Row],[discounted_price]])/Table1[[#This Row],[actual_price]]</f>
        <v>0.52725250278086766</v>
      </c>
      <c r="K742" s="10" t="str">
        <f>IF(Table1[[#This Row],[Calculated Discount %]] &gt;=50%, "Yes", "No")</f>
        <v>Yes</v>
      </c>
      <c r="L742" s="17">
        <f>Table1[[#This Row],[actual_price]]*Table1[[#This Row],[rating_count]]</f>
        <v>3792881</v>
      </c>
      <c r="M742" s="17" t="str">
        <f t="shared" si="23"/>
        <v>₹200–₹500</v>
      </c>
      <c r="N742" s="17">
        <f>Table1[[#This Row],[rating]]+(Table1[[#This Row],[rating_count]]/100)</f>
        <v>46.69</v>
      </c>
      <c r="O742" t="s">
        <v>7370</v>
      </c>
    </row>
    <row r="743" spans="1:15" x14ac:dyDescent="0.4">
      <c r="A743" t="s">
        <v>9569</v>
      </c>
      <c r="B743" t="s">
        <v>9570</v>
      </c>
      <c r="C743" t="s">
        <v>9458</v>
      </c>
      <c r="D743" t="str">
        <f t="shared" si="22"/>
        <v>Home&amp;Kitchen</v>
      </c>
      <c r="E743" s="2">
        <v>1099</v>
      </c>
      <c r="F743" s="2">
        <v>1795</v>
      </c>
      <c r="G743" s="1">
        <v>0.39</v>
      </c>
      <c r="H743" s="5">
        <v>4.2</v>
      </c>
      <c r="I743" s="4">
        <v>4244</v>
      </c>
      <c r="J743" s="10">
        <f>(Table1[[#This Row],[actual_price]]-Table1[[#This Row],[discounted_price]])/Table1[[#This Row],[actual_price]]</f>
        <v>0.38774373259052924</v>
      </c>
      <c r="K743" s="10" t="str">
        <f>IF(Table1[[#This Row],[Calculated Discount %]] &gt;=50%, "Yes", "No")</f>
        <v>No</v>
      </c>
      <c r="L743" s="17">
        <f>Table1[[#This Row],[actual_price]]*Table1[[#This Row],[rating_count]]</f>
        <v>7617980</v>
      </c>
      <c r="M743" s="17" t="str">
        <f t="shared" si="23"/>
        <v>&gt;₹500</v>
      </c>
      <c r="N743" s="17">
        <f>Table1[[#This Row],[rating]]+(Table1[[#This Row],[rating_count]]/100)</f>
        <v>46.64</v>
      </c>
      <c r="O743" t="s">
        <v>9572</v>
      </c>
    </row>
    <row r="744" spans="1:15" x14ac:dyDescent="0.4">
      <c r="A744" t="s">
        <v>9610</v>
      </c>
      <c r="B744" t="s">
        <v>9611</v>
      </c>
      <c r="C744" t="s">
        <v>9612</v>
      </c>
      <c r="D744" t="str">
        <f t="shared" si="22"/>
        <v>Home&amp;Kitchen</v>
      </c>
      <c r="E744">
        <v>292</v>
      </c>
      <c r="F744">
        <v>499</v>
      </c>
      <c r="G744" s="1">
        <v>0.41</v>
      </c>
      <c r="H744" s="5">
        <v>4.0999999999999996</v>
      </c>
      <c r="I744" s="4">
        <v>4238</v>
      </c>
      <c r="J744" s="10">
        <f>(Table1[[#This Row],[actual_price]]-Table1[[#This Row],[discounted_price]])/Table1[[#This Row],[actual_price]]</f>
        <v>0.4148296593186373</v>
      </c>
      <c r="K744" s="10" t="str">
        <f>IF(Table1[[#This Row],[Calculated Discount %]] &gt;=50%, "Yes", "No")</f>
        <v>No</v>
      </c>
      <c r="L744" s="17">
        <f>Table1[[#This Row],[actual_price]]*Table1[[#This Row],[rating_count]]</f>
        <v>2114762</v>
      </c>
      <c r="M744" s="17" t="str">
        <f t="shared" si="23"/>
        <v>₹200–₹500</v>
      </c>
      <c r="N744" s="17">
        <f>Table1[[#This Row],[rating]]+(Table1[[#This Row],[rating_count]]/100)</f>
        <v>46.480000000000004</v>
      </c>
      <c r="O744" t="s">
        <v>9614</v>
      </c>
    </row>
    <row r="745" spans="1:15" x14ac:dyDescent="0.4">
      <c r="A745" t="s">
        <v>12080</v>
      </c>
      <c r="B745" t="s">
        <v>12081</v>
      </c>
      <c r="C745" t="s">
        <v>8699</v>
      </c>
      <c r="D745" t="str">
        <f t="shared" si="22"/>
        <v>Home&amp;Kitchen</v>
      </c>
      <c r="E745">
        <v>849</v>
      </c>
      <c r="F745" s="2">
        <v>1190</v>
      </c>
      <c r="G745" s="1">
        <v>0.28999999999999998</v>
      </c>
      <c r="H745" s="5">
        <v>4.2</v>
      </c>
      <c r="I745" s="4">
        <v>4184</v>
      </c>
      <c r="J745" s="10">
        <f>(Table1[[#This Row],[actual_price]]-Table1[[#This Row],[discounted_price]])/Table1[[#This Row],[actual_price]]</f>
        <v>0.28655462184873948</v>
      </c>
      <c r="K745" s="10" t="str">
        <f>IF(Table1[[#This Row],[Calculated Discount %]] &gt;=50%, "Yes", "No")</f>
        <v>No</v>
      </c>
      <c r="L745" s="17">
        <f>Table1[[#This Row],[actual_price]]*Table1[[#This Row],[rating_count]]</f>
        <v>4978960</v>
      </c>
      <c r="M745" s="17" t="str">
        <f t="shared" si="23"/>
        <v>&gt;₹500</v>
      </c>
      <c r="N745" s="17">
        <f>Table1[[#This Row],[rating]]+(Table1[[#This Row],[rating_count]]/100)</f>
        <v>46.040000000000006</v>
      </c>
      <c r="O745" t="s">
        <v>12083</v>
      </c>
    </row>
    <row r="746" spans="1:15" x14ac:dyDescent="0.4">
      <c r="A746" t="s">
        <v>917</v>
      </c>
      <c r="B746" t="s">
        <v>918</v>
      </c>
      <c r="C746" t="s">
        <v>462</v>
      </c>
      <c r="D746" t="str">
        <f t="shared" si="22"/>
        <v>Electronics</v>
      </c>
      <c r="E746">
        <v>349</v>
      </c>
      <c r="F746" s="2">
        <v>1499</v>
      </c>
      <c r="G746" s="1">
        <v>0.77</v>
      </c>
      <c r="H746" s="5">
        <v>4.3</v>
      </c>
      <c r="I746" s="4">
        <v>4145</v>
      </c>
      <c r="J746" s="10">
        <f>(Table1[[#This Row],[actual_price]]-Table1[[#This Row],[discounted_price]])/Table1[[#This Row],[actual_price]]</f>
        <v>0.76717811874583053</v>
      </c>
      <c r="K746" s="10" t="str">
        <f>IF(Table1[[#This Row],[Calculated Discount %]] &gt;=50%, "Yes", "No")</f>
        <v>Yes</v>
      </c>
      <c r="L746" s="17">
        <f>Table1[[#This Row],[actual_price]]*Table1[[#This Row],[rating_count]]</f>
        <v>6213355</v>
      </c>
      <c r="M746" s="17" t="str">
        <f t="shared" si="23"/>
        <v>₹200–₹500</v>
      </c>
      <c r="N746" s="17">
        <f>Table1[[#This Row],[rating]]+(Table1[[#This Row],[rating_count]]/100)</f>
        <v>45.75</v>
      </c>
      <c r="O746" t="s">
        <v>920</v>
      </c>
    </row>
    <row r="747" spans="1:15" x14ac:dyDescent="0.4">
      <c r="A747" t="s">
        <v>12412</v>
      </c>
      <c r="B747" t="s">
        <v>12413</v>
      </c>
      <c r="C747" t="s">
        <v>8938</v>
      </c>
      <c r="D747" t="str">
        <f t="shared" si="22"/>
        <v>Home&amp;Kitchen</v>
      </c>
      <c r="E747" s="2">
        <v>3349</v>
      </c>
      <c r="F747" s="2">
        <v>4799</v>
      </c>
      <c r="G747" s="1">
        <v>0.3</v>
      </c>
      <c r="H747" s="5">
        <v>3.7</v>
      </c>
      <c r="I747" s="4">
        <v>4200</v>
      </c>
      <c r="J747" s="10">
        <f>(Table1[[#This Row],[actual_price]]-Table1[[#This Row],[discounted_price]])/Table1[[#This Row],[actual_price]]</f>
        <v>0.302146280475099</v>
      </c>
      <c r="K747" s="10" t="str">
        <f>IF(Table1[[#This Row],[Calculated Discount %]] &gt;=50%, "Yes", "No")</f>
        <v>No</v>
      </c>
      <c r="L747" s="17">
        <f>Table1[[#This Row],[actual_price]]*Table1[[#This Row],[rating_count]]</f>
        <v>20155800</v>
      </c>
      <c r="M747" s="17" t="str">
        <f t="shared" si="23"/>
        <v>&gt;₹500</v>
      </c>
      <c r="N747" s="17">
        <f>Table1[[#This Row],[rating]]+(Table1[[#This Row],[rating_count]]/100)</f>
        <v>45.7</v>
      </c>
      <c r="O747" t="s">
        <v>12415</v>
      </c>
    </row>
    <row r="748" spans="1:15" x14ac:dyDescent="0.4">
      <c r="A748" t="s">
        <v>7805</v>
      </c>
      <c r="B748" t="s">
        <v>7806</v>
      </c>
      <c r="C748" t="s">
        <v>5996</v>
      </c>
      <c r="D748" t="str">
        <f t="shared" si="22"/>
        <v>Computers&amp;Accessories</v>
      </c>
      <c r="E748">
        <v>379</v>
      </c>
      <c r="F748" s="2">
        <v>1499</v>
      </c>
      <c r="G748" s="1">
        <v>0.75</v>
      </c>
      <c r="H748" s="5">
        <v>4.2</v>
      </c>
      <c r="I748" s="4">
        <v>4149</v>
      </c>
      <c r="J748" s="10">
        <f>(Table1[[#This Row],[actual_price]]-Table1[[#This Row],[discounted_price]])/Table1[[#This Row],[actual_price]]</f>
        <v>0.74716477651767843</v>
      </c>
      <c r="K748" s="10" t="str">
        <f>IF(Table1[[#This Row],[Calculated Discount %]] &gt;=50%, "Yes", "No")</f>
        <v>Yes</v>
      </c>
      <c r="L748" s="17">
        <f>Table1[[#This Row],[actual_price]]*Table1[[#This Row],[rating_count]]</f>
        <v>6219351</v>
      </c>
      <c r="M748" s="17" t="str">
        <f t="shared" si="23"/>
        <v>₹200–₹500</v>
      </c>
      <c r="N748" s="17">
        <f>Table1[[#This Row],[rating]]+(Table1[[#This Row],[rating_count]]/100)</f>
        <v>45.690000000000005</v>
      </c>
      <c r="O748" t="s">
        <v>7808</v>
      </c>
    </row>
    <row r="749" spans="1:15" x14ac:dyDescent="0.4">
      <c r="A749" t="s">
        <v>10529</v>
      </c>
      <c r="B749" t="s">
        <v>10530</v>
      </c>
      <c r="C749" t="s">
        <v>10083</v>
      </c>
      <c r="D749" t="str">
        <f t="shared" si="22"/>
        <v>Home&amp;Kitchen</v>
      </c>
      <c r="E749" s="2">
        <v>8799</v>
      </c>
      <c r="F749" s="2">
        <v>11995</v>
      </c>
      <c r="G749" s="1">
        <v>0.27</v>
      </c>
      <c r="H749" s="5">
        <v>4.0999999999999996</v>
      </c>
      <c r="I749" s="4">
        <v>4157</v>
      </c>
      <c r="J749" s="10">
        <f>(Table1[[#This Row],[actual_price]]-Table1[[#This Row],[discounted_price]])/Table1[[#This Row],[actual_price]]</f>
        <v>0.26644435181325554</v>
      </c>
      <c r="K749" s="10" t="str">
        <f>IF(Table1[[#This Row],[Calculated Discount %]] &gt;=50%, "Yes", "No")</f>
        <v>No</v>
      </c>
      <c r="L749" s="17">
        <f>Table1[[#This Row],[actual_price]]*Table1[[#This Row],[rating_count]]</f>
        <v>49863215</v>
      </c>
      <c r="M749" s="17" t="str">
        <f t="shared" si="23"/>
        <v>&gt;₹500</v>
      </c>
      <c r="N749" s="17">
        <f>Table1[[#This Row],[rating]]+(Table1[[#This Row],[rating_count]]/100)</f>
        <v>45.67</v>
      </c>
      <c r="O749" t="s">
        <v>10532</v>
      </c>
    </row>
    <row r="750" spans="1:15" x14ac:dyDescent="0.4">
      <c r="A750" t="s">
        <v>8016</v>
      </c>
      <c r="B750" t="s">
        <v>8017</v>
      </c>
      <c r="C750" t="s">
        <v>7286</v>
      </c>
      <c r="D750" t="str">
        <f t="shared" si="22"/>
        <v>Computers&amp;Accessories</v>
      </c>
      <c r="E750" s="2">
        <v>5899</v>
      </c>
      <c r="F750" s="2">
        <v>7005</v>
      </c>
      <c r="G750" s="1">
        <v>0.16</v>
      </c>
      <c r="H750" s="5">
        <v>3.6</v>
      </c>
      <c r="I750" s="4">
        <v>4199</v>
      </c>
      <c r="J750" s="10">
        <f>(Table1[[#This Row],[actual_price]]-Table1[[#This Row],[discounted_price]])/Table1[[#This Row],[actual_price]]</f>
        <v>0.15788722341184869</v>
      </c>
      <c r="K750" s="10" t="str">
        <f>IF(Table1[[#This Row],[Calculated Discount %]] &gt;=50%, "Yes", "No")</f>
        <v>No</v>
      </c>
      <c r="L750" s="17">
        <f>Table1[[#This Row],[actual_price]]*Table1[[#This Row],[rating_count]]</f>
        <v>29413995</v>
      </c>
      <c r="M750" s="17" t="str">
        <f t="shared" si="23"/>
        <v>&gt;₹500</v>
      </c>
      <c r="N750" s="17">
        <f>Table1[[#This Row],[rating]]+(Table1[[#This Row],[rating_count]]/100)</f>
        <v>45.59</v>
      </c>
      <c r="O750" t="s">
        <v>8019</v>
      </c>
    </row>
    <row r="751" spans="1:15" x14ac:dyDescent="0.4">
      <c r="A751" t="s">
        <v>7223</v>
      </c>
      <c r="B751" t="s">
        <v>7224</v>
      </c>
      <c r="C751" t="s">
        <v>4845</v>
      </c>
      <c r="D751" t="str">
        <f t="shared" si="22"/>
        <v>Computers&amp;Accessories</v>
      </c>
      <c r="E751" s="2">
        <v>1439</v>
      </c>
      <c r="F751" s="2">
        <v>2890</v>
      </c>
      <c r="G751" s="1">
        <v>0.5</v>
      </c>
      <c r="H751" s="5">
        <v>4.5</v>
      </c>
      <c r="I751" s="4">
        <v>4099</v>
      </c>
      <c r="J751" s="10">
        <f>(Table1[[#This Row],[actual_price]]-Table1[[#This Row],[discounted_price]])/Table1[[#This Row],[actual_price]]</f>
        <v>0.50207612456747408</v>
      </c>
      <c r="K751" s="10" t="str">
        <f>IF(Table1[[#This Row],[Calculated Discount %]] &gt;=50%, "Yes", "No")</f>
        <v>Yes</v>
      </c>
      <c r="L751" s="17">
        <f>Table1[[#This Row],[actual_price]]*Table1[[#This Row],[rating_count]]</f>
        <v>11846110</v>
      </c>
      <c r="M751" s="17" t="str">
        <f t="shared" si="23"/>
        <v>&gt;₹500</v>
      </c>
      <c r="N751" s="17">
        <f>Table1[[#This Row],[rating]]+(Table1[[#This Row],[rating_count]]/100)</f>
        <v>45.49</v>
      </c>
      <c r="O751" t="s">
        <v>7226</v>
      </c>
    </row>
    <row r="752" spans="1:15" x14ac:dyDescent="0.4">
      <c r="A752" t="s">
        <v>12984</v>
      </c>
      <c r="B752" t="s">
        <v>12985</v>
      </c>
      <c r="C752" t="s">
        <v>9695</v>
      </c>
      <c r="D752" t="str">
        <f t="shared" si="22"/>
        <v>Home&amp;Kitchen</v>
      </c>
      <c r="E752" s="2">
        <v>2280</v>
      </c>
      <c r="F752" s="2">
        <v>3045</v>
      </c>
      <c r="G752" s="1">
        <v>0.25</v>
      </c>
      <c r="H752" s="5">
        <v>4.0999999999999996</v>
      </c>
      <c r="I752" s="4">
        <v>4118</v>
      </c>
      <c r="J752" s="10">
        <f>(Table1[[#This Row],[actual_price]]-Table1[[#This Row],[discounted_price]])/Table1[[#This Row],[actual_price]]</f>
        <v>0.25123152709359609</v>
      </c>
      <c r="K752" s="10" t="str">
        <f>IF(Table1[[#This Row],[Calculated Discount %]] &gt;=50%, "Yes", "No")</f>
        <v>No</v>
      </c>
      <c r="L752" s="17">
        <f>Table1[[#This Row],[actual_price]]*Table1[[#This Row],[rating_count]]</f>
        <v>12539310</v>
      </c>
      <c r="M752" s="17" t="str">
        <f t="shared" si="23"/>
        <v>&gt;₹500</v>
      </c>
      <c r="N752" s="17">
        <f>Table1[[#This Row],[rating]]+(Table1[[#This Row],[rating_count]]/100)</f>
        <v>45.28</v>
      </c>
      <c r="O752" t="s">
        <v>12987</v>
      </c>
    </row>
    <row r="753" spans="1:15" x14ac:dyDescent="0.4">
      <c r="A753" t="s">
        <v>12462</v>
      </c>
      <c r="B753" t="s">
        <v>12463</v>
      </c>
      <c r="C753" t="s">
        <v>12122</v>
      </c>
      <c r="D753" t="str">
        <f t="shared" si="22"/>
        <v>Home&amp;Kitchen</v>
      </c>
      <c r="E753">
        <v>149</v>
      </c>
      <c r="F753">
        <v>300</v>
      </c>
      <c r="G753" s="1">
        <v>0.5</v>
      </c>
      <c r="H753" s="5">
        <v>4.0999999999999996</v>
      </c>
      <c r="I753" s="4">
        <v>4074</v>
      </c>
      <c r="J753" s="10">
        <f>(Table1[[#This Row],[actual_price]]-Table1[[#This Row],[discounted_price]])/Table1[[#This Row],[actual_price]]</f>
        <v>0.5033333333333333</v>
      </c>
      <c r="K753" s="10" t="str">
        <f>IF(Table1[[#This Row],[Calculated Discount %]] &gt;=50%, "Yes", "No")</f>
        <v>Yes</v>
      </c>
      <c r="L753" s="17">
        <f>Table1[[#This Row],[actual_price]]*Table1[[#This Row],[rating_count]]</f>
        <v>1222200</v>
      </c>
      <c r="M753" s="17" t="str">
        <f t="shared" si="23"/>
        <v>&lt;₹200</v>
      </c>
      <c r="N753" s="17">
        <f>Table1[[#This Row],[rating]]+(Table1[[#This Row],[rating_count]]/100)</f>
        <v>44.84</v>
      </c>
      <c r="O753" t="s">
        <v>12465</v>
      </c>
    </row>
    <row r="754" spans="1:15" x14ac:dyDescent="0.4">
      <c r="A754" t="s">
        <v>10081</v>
      </c>
      <c r="B754" t="s">
        <v>10082</v>
      </c>
      <c r="C754" t="s">
        <v>10083</v>
      </c>
      <c r="D754" t="str">
        <f t="shared" si="22"/>
        <v>Home&amp;Kitchen</v>
      </c>
      <c r="E754" s="2">
        <v>9970</v>
      </c>
      <c r="F754" s="2">
        <v>12999</v>
      </c>
      <c r="G754" s="1">
        <v>0.23</v>
      </c>
      <c r="H754" s="5">
        <v>4.3</v>
      </c>
      <c r="I754" s="4">
        <v>4049</v>
      </c>
      <c r="J754" s="10">
        <f>(Table1[[#This Row],[actual_price]]-Table1[[#This Row],[discounted_price]])/Table1[[#This Row],[actual_price]]</f>
        <v>0.23301792445572736</v>
      </c>
      <c r="K754" s="10" t="str">
        <f>IF(Table1[[#This Row],[Calculated Discount %]] &gt;=50%, "Yes", "No")</f>
        <v>No</v>
      </c>
      <c r="L754" s="17">
        <f>Table1[[#This Row],[actual_price]]*Table1[[#This Row],[rating_count]]</f>
        <v>52632951</v>
      </c>
      <c r="M754" s="17" t="str">
        <f t="shared" si="23"/>
        <v>&gt;₹500</v>
      </c>
      <c r="N754" s="17">
        <f>Table1[[#This Row],[rating]]+(Table1[[#This Row],[rating_count]]/100)</f>
        <v>44.79</v>
      </c>
      <c r="O754" t="s">
        <v>10085</v>
      </c>
    </row>
    <row r="755" spans="1:15" x14ac:dyDescent="0.4">
      <c r="A755" t="s">
        <v>12241</v>
      </c>
      <c r="B755" t="s">
        <v>12242</v>
      </c>
      <c r="C755" t="s">
        <v>8699</v>
      </c>
      <c r="D755" t="str">
        <f t="shared" si="22"/>
        <v>Home&amp;Kitchen</v>
      </c>
      <c r="E755" s="2">
        <v>1110</v>
      </c>
      <c r="F755" s="2">
        <v>1599</v>
      </c>
      <c r="G755" s="1">
        <v>0.31</v>
      </c>
      <c r="H755" s="5">
        <v>4.3</v>
      </c>
      <c r="I755" s="4">
        <v>4022</v>
      </c>
      <c r="J755" s="10">
        <f>(Table1[[#This Row],[actual_price]]-Table1[[#This Row],[discounted_price]])/Table1[[#This Row],[actual_price]]</f>
        <v>0.30581613508442779</v>
      </c>
      <c r="K755" s="10" t="str">
        <f>IF(Table1[[#This Row],[Calculated Discount %]] &gt;=50%, "Yes", "No")</f>
        <v>No</v>
      </c>
      <c r="L755" s="17">
        <f>Table1[[#This Row],[actual_price]]*Table1[[#This Row],[rating_count]]</f>
        <v>6431178</v>
      </c>
      <c r="M755" s="17" t="str">
        <f t="shared" si="23"/>
        <v>&gt;₹500</v>
      </c>
      <c r="N755" s="17">
        <f>Table1[[#This Row],[rating]]+(Table1[[#This Row],[rating_count]]/100)</f>
        <v>44.519999999999996</v>
      </c>
      <c r="O755" t="s">
        <v>12244</v>
      </c>
    </row>
    <row r="756" spans="1:15" x14ac:dyDescent="0.4">
      <c r="A756" t="s">
        <v>11355</v>
      </c>
      <c r="B756" t="s">
        <v>11356</v>
      </c>
      <c r="C756" t="s">
        <v>8875</v>
      </c>
      <c r="D756" t="str">
        <f t="shared" si="22"/>
        <v>Home&amp;Kitchen</v>
      </c>
      <c r="E756" s="2">
        <v>4995</v>
      </c>
      <c r="F756" s="2">
        <v>20049</v>
      </c>
      <c r="G756" s="1">
        <v>0.75</v>
      </c>
      <c r="H756" s="5">
        <v>4.8</v>
      </c>
      <c r="I756" s="4">
        <v>3964</v>
      </c>
      <c r="J756" s="10">
        <f>(Table1[[#This Row],[actual_price]]-Table1[[#This Row],[discounted_price]])/Table1[[#This Row],[actual_price]]</f>
        <v>0.75086039203950317</v>
      </c>
      <c r="K756" s="10" t="str">
        <f>IF(Table1[[#This Row],[Calculated Discount %]] &gt;=50%, "Yes", "No")</f>
        <v>Yes</v>
      </c>
      <c r="L756" s="17">
        <f>Table1[[#This Row],[actual_price]]*Table1[[#This Row],[rating_count]]</f>
        <v>79474236</v>
      </c>
      <c r="M756" s="17" t="str">
        <f t="shared" si="23"/>
        <v>&gt;₹500</v>
      </c>
      <c r="N756" s="17">
        <f>Table1[[#This Row],[rating]]+(Table1[[#This Row],[rating_count]]/100)</f>
        <v>44.44</v>
      </c>
      <c r="O756" t="s">
        <v>11358</v>
      </c>
    </row>
    <row r="757" spans="1:15" x14ac:dyDescent="0.4">
      <c r="A757" t="s">
        <v>506</v>
      </c>
      <c r="B757" t="s">
        <v>507</v>
      </c>
      <c r="C757" t="s">
        <v>508</v>
      </c>
      <c r="D757" t="str">
        <f t="shared" si="22"/>
        <v>Electronics</v>
      </c>
      <c r="E757" s="2">
        <v>6999</v>
      </c>
      <c r="F757" s="2">
        <v>12999</v>
      </c>
      <c r="G757" s="1">
        <v>0.46</v>
      </c>
      <c r="H757" s="5">
        <v>4.2</v>
      </c>
      <c r="I757" s="4">
        <v>4003</v>
      </c>
      <c r="J757" s="10">
        <f>(Table1[[#This Row],[actual_price]]-Table1[[#This Row],[discounted_price]])/Table1[[#This Row],[actual_price]]</f>
        <v>0.46157396722824834</v>
      </c>
      <c r="K757" s="10" t="str">
        <f>IF(Table1[[#This Row],[Calculated Discount %]] &gt;=50%, "Yes", "No")</f>
        <v>No</v>
      </c>
      <c r="L757" s="17">
        <f>Table1[[#This Row],[actual_price]]*Table1[[#This Row],[rating_count]]</f>
        <v>52034997</v>
      </c>
      <c r="M757" s="17" t="str">
        <f t="shared" si="23"/>
        <v>&gt;₹500</v>
      </c>
      <c r="N757" s="17">
        <f>Table1[[#This Row],[rating]]+(Table1[[#This Row],[rating_count]]/100)</f>
        <v>44.230000000000004</v>
      </c>
      <c r="O757" t="s">
        <v>510</v>
      </c>
    </row>
    <row r="758" spans="1:15" x14ac:dyDescent="0.4">
      <c r="A758" t="s">
        <v>1676</v>
      </c>
      <c r="B758" t="s">
        <v>1677</v>
      </c>
      <c r="C758" t="s">
        <v>508</v>
      </c>
      <c r="D758" t="str">
        <f t="shared" si="22"/>
        <v>Electronics</v>
      </c>
      <c r="E758" s="2">
        <v>5699</v>
      </c>
      <c r="F758" s="2">
        <v>11000</v>
      </c>
      <c r="G758" s="1">
        <v>0.48</v>
      </c>
      <c r="H758" s="5">
        <v>4.2</v>
      </c>
      <c r="I758" s="4">
        <v>4003</v>
      </c>
      <c r="J758" s="10">
        <f>(Table1[[#This Row],[actual_price]]-Table1[[#This Row],[discounted_price]])/Table1[[#This Row],[actual_price]]</f>
        <v>0.4819090909090909</v>
      </c>
      <c r="K758" s="10" t="str">
        <f>IF(Table1[[#This Row],[Calculated Discount %]] &gt;=50%, "Yes", "No")</f>
        <v>No</v>
      </c>
      <c r="L758" s="17">
        <f>Table1[[#This Row],[actual_price]]*Table1[[#This Row],[rating_count]]</f>
        <v>44033000</v>
      </c>
      <c r="M758" s="17" t="str">
        <f t="shared" si="23"/>
        <v>&gt;₹500</v>
      </c>
      <c r="N758" s="17">
        <f>Table1[[#This Row],[rating]]+(Table1[[#This Row],[rating_count]]/100)</f>
        <v>44.230000000000004</v>
      </c>
      <c r="O758" t="s">
        <v>510</v>
      </c>
    </row>
    <row r="759" spans="1:15" x14ac:dyDescent="0.4">
      <c r="A759" t="s">
        <v>5635</v>
      </c>
      <c r="B759" t="s">
        <v>5636</v>
      </c>
      <c r="C759" t="s">
        <v>4845</v>
      </c>
      <c r="D759" t="str">
        <f t="shared" si="22"/>
        <v>Computers&amp;Accessories</v>
      </c>
      <c r="E759">
        <v>599</v>
      </c>
      <c r="F759">
        <v>899</v>
      </c>
      <c r="G759" s="1">
        <v>0.33</v>
      </c>
      <c r="H759" s="5">
        <v>4</v>
      </c>
      <c r="I759" s="4">
        <v>4018</v>
      </c>
      <c r="J759" s="10">
        <f>(Table1[[#This Row],[actual_price]]-Table1[[#This Row],[discounted_price]])/Table1[[#This Row],[actual_price]]</f>
        <v>0.33370411568409342</v>
      </c>
      <c r="K759" s="10" t="str">
        <f>IF(Table1[[#This Row],[Calculated Discount %]] &gt;=50%, "Yes", "No")</f>
        <v>No</v>
      </c>
      <c r="L759" s="17">
        <f>Table1[[#This Row],[actual_price]]*Table1[[#This Row],[rating_count]]</f>
        <v>3612182</v>
      </c>
      <c r="M759" s="17" t="str">
        <f t="shared" si="23"/>
        <v>&gt;₹500</v>
      </c>
      <c r="N759" s="17">
        <f>Table1[[#This Row],[rating]]+(Table1[[#This Row],[rating_count]]/100)</f>
        <v>44.18</v>
      </c>
      <c r="O759" t="s">
        <v>5638</v>
      </c>
    </row>
    <row r="760" spans="1:15" x14ac:dyDescent="0.4">
      <c r="A760" t="s">
        <v>11103</v>
      </c>
      <c r="B760" t="s">
        <v>11104</v>
      </c>
      <c r="C760" t="s">
        <v>11105</v>
      </c>
      <c r="D760" t="str">
        <f t="shared" si="22"/>
        <v>Home&amp;Kitchen</v>
      </c>
      <c r="E760" s="2">
        <v>2249</v>
      </c>
      <c r="F760" s="2">
        <v>3550</v>
      </c>
      <c r="G760" s="1">
        <v>0.37</v>
      </c>
      <c r="H760" s="5">
        <v>4</v>
      </c>
      <c r="I760" s="4">
        <v>3973</v>
      </c>
      <c r="J760" s="10">
        <f>(Table1[[#This Row],[actual_price]]-Table1[[#This Row],[discounted_price]])/Table1[[#This Row],[actual_price]]</f>
        <v>0.36647887323943662</v>
      </c>
      <c r="K760" s="10" t="str">
        <f>IF(Table1[[#This Row],[Calculated Discount %]] &gt;=50%, "Yes", "No")</f>
        <v>No</v>
      </c>
      <c r="L760" s="17">
        <f>Table1[[#This Row],[actual_price]]*Table1[[#This Row],[rating_count]]</f>
        <v>14104150</v>
      </c>
      <c r="M760" s="17" t="str">
        <f t="shared" si="23"/>
        <v>&gt;₹500</v>
      </c>
      <c r="N760" s="17">
        <f>Table1[[#This Row],[rating]]+(Table1[[#This Row],[rating_count]]/100)</f>
        <v>43.73</v>
      </c>
      <c r="O760" t="s">
        <v>11107</v>
      </c>
    </row>
    <row r="761" spans="1:15" x14ac:dyDescent="0.4">
      <c r="A761" t="s">
        <v>12432</v>
      </c>
      <c r="B761" t="s">
        <v>12433</v>
      </c>
      <c r="C761" t="s">
        <v>8762</v>
      </c>
      <c r="D761" t="str">
        <f t="shared" si="22"/>
        <v>Home&amp;Kitchen</v>
      </c>
      <c r="E761" s="2">
        <v>1199</v>
      </c>
      <c r="F761" s="2">
        <v>1899</v>
      </c>
      <c r="G761" s="1">
        <v>0.37</v>
      </c>
      <c r="H761" s="5">
        <v>4.2</v>
      </c>
      <c r="I761" s="4">
        <v>3858</v>
      </c>
      <c r="J761" s="10">
        <f>(Table1[[#This Row],[actual_price]]-Table1[[#This Row],[discounted_price]])/Table1[[#This Row],[actual_price]]</f>
        <v>0.36861506055818855</v>
      </c>
      <c r="K761" s="10" t="str">
        <f>IF(Table1[[#This Row],[Calculated Discount %]] &gt;=50%, "Yes", "No")</f>
        <v>No</v>
      </c>
      <c r="L761" s="17">
        <f>Table1[[#This Row],[actual_price]]*Table1[[#This Row],[rating_count]]</f>
        <v>7326342</v>
      </c>
      <c r="M761" s="17" t="str">
        <f t="shared" si="23"/>
        <v>&gt;₹500</v>
      </c>
      <c r="N761" s="17">
        <f>Table1[[#This Row],[rating]]+(Table1[[#This Row],[rating_count]]/100)</f>
        <v>42.78</v>
      </c>
      <c r="O761" t="s">
        <v>12435</v>
      </c>
    </row>
    <row r="762" spans="1:15" x14ac:dyDescent="0.4">
      <c r="A762" t="s">
        <v>10174</v>
      </c>
      <c r="B762" t="s">
        <v>10175</v>
      </c>
      <c r="C762" t="s">
        <v>10083</v>
      </c>
      <c r="D762" t="str">
        <f t="shared" si="22"/>
        <v>Home&amp;Kitchen</v>
      </c>
      <c r="E762" s="2">
        <v>14400</v>
      </c>
      <c r="F762" s="2">
        <v>59900</v>
      </c>
      <c r="G762" s="1">
        <v>0.76</v>
      </c>
      <c r="H762" s="5">
        <v>4.4000000000000004</v>
      </c>
      <c r="I762" s="4">
        <v>3837</v>
      </c>
      <c r="J762" s="10">
        <f>(Table1[[#This Row],[actual_price]]-Table1[[#This Row],[discounted_price]])/Table1[[#This Row],[actual_price]]</f>
        <v>0.75959933222036724</v>
      </c>
      <c r="K762" s="10" t="str">
        <f>IF(Table1[[#This Row],[Calculated Discount %]] &gt;=50%, "Yes", "No")</f>
        <v>Yes</v>
      </c>
      <c r="L762" s="17">
        <f>Table1[[#This Row],[actual_price]]*Table1[[#This Row],[rating_count]]</f>
        <v>229836300</v>
      </c>
      <c r="M762" s="17" t="str">
        <f t="shared" si="23"/>
        <v>&gt;₹500</v>
      </c>
      <c r="N762" s="17">
        <f>Table1[[#This Row],[rating]]+(Table1[[#This Row],[rating_count]]/100)</f>
        <v>42.769999999999996</v>
      </c>
      <c r="O762" t="s">
        <v>10177</v>
      </c>
    </row>
    <row r="763" spans="1:15" x14ac:dyDescent="0.4">
      <c r="A763" t="s">
        <v>10113</v>
      </c>
      <c r="B763" t="s">
        <v>10114</v>
      </c>
      <c r="C763" t="s">
        <v>10115</v>
      </c>
      <c r="D763" t="str">
        <f t="shared" si="22"/>
        <v>Home&amp;Kitchen</v>
      </c>
      <c r="E763">
        <v>320</v>
      </c>
      <c r="F763">
        <v>799</v>
      </c>
      <c r="G763" s="1">
        <v>0.6</v>
      </c>
      <c r="H763" s="5">
        <v>4.2</v>
      </c>
      <c r="I763" s="4">
        <v>3846</v>
      </c>
      <c r="J763" s="10">
        <f>(Table1[[#This Row],[actual_price]]-Table1[[#This Row],[discounted_price]])/Table1[[#This Row],[actual_price]]</f>
        <v>0.59949937421777222</v>
      </c>
      <c r="K763" s="10" t="str">
        <f>IF(Table1[[#This Row],[Calculated Discount %]] &gt;=50%, "Yes", "No")</f>
        <v>Yes</v>
      </c>
      <c r="L763" s="17">
        <f>Table1[[#This Row],[actual_price]]*Table1[[#This Row],[rating_count]]</f>
        <v>3072954</v>
      </c>
      <c r="M763" s="17" t="str">
        <f t="shared" si="23"/>
        <v>₹200–₹500</v>
      </c>
      <c r="N763" s="17">
        <f>Table1[[#This Row],[rating]]+(Table1[[#This Row],[rating_count]]/100)</f>
        <v>42.660000000000004</v>
      </c>
      <c r="O763" t="s">
        <v>10117</v>
      </c>
    </row>
    <row r="764" spans="1:15" x14ac:dyDescent="0.4">
      <c r="A764" t="s">
        <v>6271</v>
      </c>
      <c r="B764" t="s">
        <v>6272</v>
      </c>
      <c r="C764" t="s">
        <v>6273</v>
      </c>
      <c r="D764" t="str">
        <f t="shared" si="22"/>
        <v>OfficeProducts</v>
      </c>
      <c r="E764">
        <v>252</v>
      </c>
      <c r="F764">
        <v>315</v>
      </c>
      <c r="G764" s="1">
        <v>0.2</v>
      </c>
      <c r="H764" s="5">
        <v>4.5</v>
      </c>
      <c r="I764" s="4">
        <v>3785</v>
      </c>
      <c r="J764" s="10">
        <f>(Table1[[#This Row],[actual_price]]-Table1[[#This Row],[discounted_price]])/Table1[[#This Row],[actual_price]]</f>
        <v>0.2</v>
      </c>
      <c r="K764" s="10" t="str">
        <f>IF(Table1[[#This Row],[Calculated Discount %]] &gt;=50%, "Yes", "No")</f>
        <v>No</v>
      </c>
      <c r="L764" s="17">
        <f>Table1[[#This Row],[actual_price]]*Table1[[#This Row],[rating_count]]</f>
        <v>1192275</v>
      </c>
      <c r="M764" s="17" t="str">
        <f t="shared" si="23"/>
        <v>₹200–₹500</v>
      </c>
      <c r="N764" s="17">
        <f>Table1[[#This Row],[rating]]+(Table1[[#This Row],[rating_count]]/100)</f>
        <v>42.35</v>
      </c>
      <c r="O764" t="s">
        <v>6275</v>
      </c>
    </row>
    <row r="765" spans="1:15" x14ac:dyDescent="0.4">
      <c r="A765" t="s">
        <v>10641</v>
      </c>
      <c r="B765" t="s">
        <v>10642</v>
      </c>
      <c r="C765" t="s">
        <v>8721</v>
      </c>
      <c r="D765" t="str">
        <f t="shared" si="22"/>
        <v>Home&amp;Kitchen</v>
      </c>
      <c r="E765" s="2">
        <v>1899</v>
      </c>
      <c r="F765" s="2">
        <v>3790</v>
      </c>
      <c r="G765" s="1">
        <v>0.5</v>
      </c>
      <c r="H765" s="5">
        <v>3.8</v>
      </c>
      <c r="I765" s="4">
        <v>3842</v>
      </c>
      <c r="J765" s="10">
        <f>(Table1[[#This Row],[actual_price]]-Table1[[#This Row],[discounted_price]])/Table1[[#This Row],[actual_price]]</f>
        <v>0.49894459102902372</v>
      </c>
      <c r="K765" s="10" t="str">
        <f>IF(Table1[[#This Row],[Calculated Discount %]] &gt;=50%, "Yes", "No")</f>
        <v>No</v>
      </c>
      <c r="L765" s="17">
        <f>Table1[[#This Row],[actual_price]]*Table1[[#This Row],[rating_count]]</f>
        <v>14561180</v>
      </c>
      <c r="M765" s="17" t="str">
        <f t="shared" si="23"/>
        <v>&gt;₹500</v>
      </c>
      <c r="N765" s="17">
        <f>Table1[[#This Row],[rating]]+(Table1[[#This Row],[rating_count]]/100)</f>
        <v>42.22</v>
      </c>
      <c r="O765" t="s">
        <v>10644</v>
      </c>
    </row>
    <row r="766" spans="1:15" x14ac:dyDescent="0.4">
      <c r="A766" t="s">
        <v>10960</v>
      </c>
      <c r="B766" t="s">
        <v>10961</v>
      </c>
      <c r="C766" t="s">
        <v>10962</v>
      </c>
      <c r="D766" t="str">
        <f t="shared" si="22"/>
        <v>Home&amp;Kitchen</v>
      </c>
      <c r="E766" s="2">
        <v>4799</v>
      </c>
      <c r="F766" s="2">
        <v>5795</v>
      </c>
      <c r="G766" s="1">
        <v>0.17</v>
      </c>
      <c r="H766" s="5">
        <v>3.9</v>
      </c>
      <c r="I766" s="4">
        <v>3815</v>
      </c>
      <c r="J766" s="10">
        <f>(Table1[[#This Row],[actual_price]]-Table1[[#This Row],[discounted_price]])/Table1[[#This Row],[actual_price]]</f>
        <v>0.1718723037100949</v>
      </c>
      <c r="K766" s="10" t="str">
        <f>IF(Table1[[#This Row],[Calculated Discount %]] &gt;=50%, "Yes", "No")</f>
        <v>No</v>
      </c>
      <c r="L766" s="17">
        <f>Table1[[#This Row],[actual_price]]*Table1[[#This Row],[rating_count]]</f>
        <v>22107925</v>
      </c>
      <c r="M766" s="17" t="str">
        <f t="shared" si="23"/>
        <v>&gt;₹500</v>
      </c>
      <c r="N766" s="17">
        <f>Table1[[#This Row],[rating]]+(Table1[[#This Row],[rating_count]]/100)</f>
        <v>42.05</v>
      </c>
      <c r="O766" t="s">
        <v>10964</v>
      </c>
    </row>
    <row r="767" spans="1:15" x14ac:dyDescent="0.4">
      <c r="A767" t="s">
        <v>11646</v>
      </c>
      <c r="B767" t="s">
        <v>11647</v>
      </c>
      <c r="C767" t="s">
        <v>9695</v>
      </c>
      <c r="D767" t="str">
        <f t="shared" si="22"/>
        <v>Home&amp;Kitchen</v>
      </c>
      <c r="E767" s="2">
        <v>2976</v>
      </c>
      <c r="F767" s="2">
        <v>3945</v>
      </c>
      <c r="G767" s="1">
        <v>0.25</v>
      </c>
      <c r="H767" s="5">
        <v>4.2</v>
      </c>
      <c r="I767" s="4">
        <v>3740</v>
      </c>
      <c r="J767" s="10">
        <f>(Table1[[#This Row],[actual_price]]-Table1[[#This Row],[discounted_price]])/Table1[[#This Row],[actual_price]]</f>
        <v>0.24562737642585553</v>
      </c>
      <c r="K767" s="10" t="str">
        <f>IF(Table1[[#This Row],[Calculated Discount %]] &gt;=50%, "Yes", "No")</f>
        <v>No</v>
      </c>
      <c r="L767" s="17">
        <f>Table1[[#This Row],[actual_price]]*Table1[[#This Row],[rating_count]]</f>
        <v>14754300</v>
      </c>
      <c r="M767" s="17" t="str">
        <f t="shared" si="23"/>
        <v>&gt;₹500</v>
      </c>
      <c r="N767" s="17">
        <f>Table1[[#This Row],[rating]]+(Table1[[#This Row],[rating_count]]/100)</f>
        <v>41.6</v>
      </c>
      <c r="O767" t="s">
        <v>11649</v>
      </c>
    </row>
    <row r="768" spans="1:15" x14ac:dyDescent="0.4">
      <c r="A768" t="s">
        <v>12482</v>
      </c>
      <c r="B768" t="s">
        <v>12483</v>
      </c>
      <c r="C768" t="s">
        <v>8585</v>
      </c>
      <c r="D768" t="str">
        <f t="shared" si="22"/>
        <v>Home&amp;Kitchen</v>
      </c>
      <c r="E768">
        <v>379</v>
      </c>
      <c r="F768">
        <v>389</v>
      </c>
      <c r="G768" s="1">
        <v>0.03</v>
      </c>
      <c r="H768" s="5">
        <v>4.2</v>
      </c>
      <c r="I768" s="4">
        <v>3739</v>
      </c>
      <c r="J768" s="10">
        <f>(Table1[[#This Row],[actual_price]]-Table1[[#This Row],[discounted_price]])/Table1[[#This Row],[actual_price]]</f>
        <v>2.570694087403599E-2</v>
      </c>
      <c r="K768" s="10" t="str">
        <f>IF(Table1[[#This Row],[Calculated Discount %]] &gt;=50%, "Yes", "No")</f>
        <v>No</v>
      </c>
      <c r="L768" s="17">
        <f>Table1[[#This Row],[actual_price]]*Table1[[#This Row],[rating_count]]</f>
        <v>1454471</v>
      </c>
      <c r="M768" s="17" t="str">
        <f t="shared" si="23"/>
        <v>₹200–₹500</v>
      </c>
      <c r="N768" s="17">
        <f>Table1[[#This Row],[rating]]+(Table1[[#This Row],[rating_count]]/100)</f>
        <v>41.59</v>
      </c>
      <c r="O768" t="s">
        <v>12485</v>
      </c>
    </row>
    <row r="769" spans="1:15" x14ac:dyDescent="0.4">
      <c r="A769" t="s">
        <v>1237</v>
      </c>
      <c r="B769" t="s">
        <v>1238</v>
      </c>
      <c r="C769" t="s">
        <v>129</v>
      </c>
      <c r="D769" t="str">
        <f t="shared" si="22"/>
        <v>Electronics</v>
      </c>
      <c r="E769">
        <v>999</v>
      </c>
      <c r="F769" s="2">
        <v>2399</v>
      </c>
      <c r="G769" s="1">
        <v>0.57999999999999996</v>
      </c>
      <c r="H769" s="5">
        <v>4.5999999999999996</v>
      </c>
      <c r="I769" s="4">
        <v>3664</v>
      </c>
      <c r="J769" s="10">
        <f>(Table1[[#This Row],[actual_price]]-Table1[[#This Row],[discounted_price]])/Table1[[#This Row],[actual_price]]</f>
        <v>0.58357649020425173</v>
      </c>
      <c r="K769" s="10" t="str">
        <f>IF(Table1[[#This Row],[Calculated Discount %]] &gt;=50%, "Yes", "No")</f>
        <v>Yes</v>
      </c>
      <c r="L769" s="17">
        <f>Table1[[#This Row],[actual_price]]*Table1[[#This Row],[rating_count]]</f>
        <v>8789936</v>
      </c>
      <c r="M769" s="17" t="str">
        <f t="shared" si="23"/>
        <v>&gt;₹500</v>
      </c>
      <c r="N769" s="17">
        <f>Table1[[#This Row],[rating]]+(Table1[[#This Row],[rating_count]]/100)</f>
        <v>41.24</v>
      </c>
      <c r="O769" t="s">
        <v>1240</v>
      </c>
    </row>
    <row r="770" spans="1:15" x14ac:dyDescent="0.4">
      <c r="A770" t="s">
        <v>9498</v>
      </c>
      <c r="B770" t="s">
        <v>9499</v>
      </c>
      <c r="C770" t="s">
        <v>8886</v>
      </c>
      <c r="D770" t="str">
        <f t="shared" ref="D770:D833" si="24">LEFT(C770, FIND("|", C770 &amp; "|") - 1)</f>
        <v>Home&amp;Kitchen</v>
      </c>
      <c r="E770">
        <v>177</v>
      </c>
      <c r="F770">
        <v>199</v>
      </c>
      <c r="G770" s="1">
        <v>0.11</v>
      </c>
      <c r="H770" s="5">
        <v>4.0999999999999996</v>
      </c>
      <c r="I770" s="4">
        <v>3688</v>
      </c>
      <c r="J770" s="10">
        <f>(Table1[[#This Row],[actual_price]]-Table1[[#This Row],[discounted_price]])/Table1[[#This Row],[actual_price]]</f>
        <v>0.11055276381909548</v>
      </c>
      <c r="K770" s="10" t="str">
        <f>IF(Table1[[#This Row],[Calculated Discount %]] &gt;=50%, "Yes", "No")</f>
        <v>No</v>
      </c>
      <c r="L770" s="17">
        <f>Table1[[#This Row],[actual_price]]*Table1[[#This Row],[rating_count]]</f>
        <v>733912</v>
      </c>
      <c r="M770" s="17" t="str">
        <f t="shared" ref="M770:M833" si="25">IF(E770&lt;200, "&lt;₹200", IF(E770&lt;=500, "₹200–₹500", "&gt;₹500"))</f>
        <v>&lt;₹200</v>
      </c>
      <c r="N770" s="17">
        <f>Table1[[#This Row],[rating]]+(Table1[[#This Row],[rating_count]]/100)</f>
        <v>40.980000000000004</v>
      </c>
      <c r="O770" t="s">
        <v>9501</v>
      </c>
    </row>
    <row r="771" spans="1:15" x14ac:dyDescent="0.4">
      <c r="A771" t="s">
        <v>7680</v>
      </c>
      <c r="B771" t="s">
        <v>7681</v>
      </c>
      <c r="C771" t="s">
        <v>7089</v>
      </c>
      <c r="D771" t="str">
        <f t="shared" si="24"/>
        <v>OfficeProducts</v>
      </c>
      <c r="E771">
        <v>272</v>
      </c>
      <c r="F771">
        <v>320</v>
      </c>
      <c r="G771" s="1">
        <v>0.15</v>
      </c>
      <c r="H771" s="5">
        <v>4</v>
      </c>
      <c r="I771" s="4">
        <v>3686</v>
      </c>
      <c r="J771" s="10">
        <f>(Table1[[#This Row],[actual_price]]-Table1[[#This Row],[discounted_price]])/Table1[[#This Row],[actual_price]]</f>
        <v>0.15</v>
      </c>
      <c r="K771" s="10" t="str">
        <f>IF(Table1[[#This Row],[Calculated Discount %]] &gt;=50%, "Yes", "No")</f>
        <v>No</v>
      </c>
      <c r="L771" s="17">
        <f>Table1[[#This Row],[actual_price]]*Table1[[#This Row],[rating_count]]</f>
        <v>1179520</v>
      </c>
      <c r="M771" s="17" t="str">
        <f t="shared" si="25"/>
        <v>₹200–₹500</v>
      </c>
      <c r="N771" s="17">
        <f>Table1[[#This Row],[rating]]+(Table1[[#This Row],[rating_count]]/100)</f>
        <v>40.86</v>
      </c>
      <c r="O771" t="s">
        <v>7683</v>
      </c>
    </row>
    <row r="772" spans="1:15" x14ac:dyDescent="0.4">
      <c r="A772" t="s">
        <v>10829</v>
      </c>
      <c r="B772" t="s">
        <v>10830</v>
      </c>
      <c r="C772" t="s">
        <v>10831</v>
      </c>
      <c r="D772" t="str">
        <f t="shared" si="24"/>
        <v>Health&amp;PersonalCare</v>
      </c>
      <c r="E772">
        <v>899</v>
      </c>
      <c r="F772" s="2">
        <v>1900</v>
      </c>
      <c r="G772" s="1">
        <v>0.53</v>
      </c>
      <c r="H772" s="5">
        <v>4</v>
      </c>
      <c r="I772" s="4">
        <v>3663</v>
      </c>
      <c r="J772" s="10">
        <f>(Table1[[#This Row],[actual_price]]-Table1[[#This Row],[discounted_price]])/Table1[[#This Row],[actual_price]]</f>
        <v>0.52684210526315789</v>
      </c>
      <c r="K772" s="10" t="str">
        <f>IF(Table1[[#This Row],[Calculated Discount %]] &gt;=50%, "Yes", "No")</f>
        <v>Yes</v>
      </c>
      <c r="L772" s="17">
        <f>Table1[[#This Row],[actual_price]]*Table1[[#This Row],[rating_count]]</f>
        <v>6959700</v>
      </c>
      <c r="M772" s="17" t="str">
        <f t="shared" si="25"/>
        <v>&gt;₹500</v>
      </c>
      <c r="N772" s="17">
        <f>Table1[[#This Row],[rating]]+(Table1[[#This Row],[rating_count]]/100)</f>
        <v>40.630000000000003</v>
      </c>
      <c r="O772" t="s">
        <v>10833</v>
      </c>
    </row>
    <row r="773" spans="1:15" x14ac:dyDescent="0.4">
      <c r="A773" t="s">
        <v>8431</v>
      </c>
      <c r="B773" t="s">
        <v>8432</v>
      </c>
      <c r="C773" t="s">
        <v>7703</v>
      </c>
      <c r="D773" t="str">
        <f t="shared" si="24"/>
        <v>Computers&amp;Accessories</v>
      </c>
      <c r="E773" s="2">
        <v>8349</v>
      </c>
      <c r="F773" s="2">
        <v>9625</v>
      </c>
      <c r="G773" s="1">
        <v>0.13</v>
      </c>
      <c r="H773" s="5">
        <v>3.8</v>
      </c>
      <c r="I773" s="4">
        <v>3652</v>
      </c>
      <c r="J773" s="10">
        <f>(Table1[[#This Row],[actual_price]]-Table1[[#This Row],[discounted_price]])/Table1[[#This Row],[actual_price]]</f>
        <v>0.13257142857142856</v>
      </c>
      <c r="K773" s="10" t="str">
        <f>IF(Table1[[#This Row],[Calculated Discount %]] &gt;=50%, "Yes", "No")</f>
        <v>No</v>
      </c>
      <c r="L773" s="17">
        <f>Table1[[#This Row],[actual_price]]*Table1[[#This Row],[rating_count]]</f>
        <v>35150500</v>
      </c>
      <c r="M773" s="17" t="str">
        <f t="shared" si="25"/>
        <v>&gt;₹500</v>
      </c>
      <c r="N773" s="17">
        <f>Table1[[#This Row],[rating]]+(Table1[[#This Row],[rating_count]]/100)</f>
        <v>40.32</v>
      </c>
      <c r="O773" t="s">
        <v>8434</v>
      </c>
    </row>
    <row r="774" spans="1:15" x14ac:dyDescent="0.4">
      <c r="A774" t="s">
        <v>3683</v>
      </c>
      <c r="B774" t="s">
        <v>3684</v>
      </c>
      <c r="C774" t="s">
        <v>3151</v>
      </c>
      <c r="D774" t="str">
        <f t="shared" si="24"/>
        <v>Electronics</v>
      </c>
      <c r="E774">
        <v>489</v>
      </c>
      <c r="F774" s="2">
        <v>1999</v>
      </c>
      <c r="G774" s="1">
        <v>0.76</v>
      </c>
      <c r="H774" s="5">
        <v>4</v>
      </c>
      <c r="I774" s="4">
        <v>3626</v>
      </c>
      <c r="J774" s="10">
        <f>(Table1[[#This Row],[actual_price]]-Table1[[#This Row],[discounted_price]])/Table1[[#This Row],[actual_price]]</f>
        <v>0.75537768884442225</v>
      </c>
      <c r="K774" s="10" t="str">
        <f>IF(Table1[[#This Row],[Calculated Discount %]] &gt;=50%, "Yes", "No")</f>
        <v>Yes</v>
      </c>
      <c r="L774" s="17">
        <f>Table1[[#This Row],[actual_price]]*Table1[[#This Row],[rating_count]]</f>
        <v>7248374</v>
      </c>
      <c r="M774" s="17" t="str">
        <f t="shared" si="25"/>
        <v>₹200–₹500</v>
      </c>
      <c r="N774" s="17">
        <f>Table1[[#This Row],[rating]]+(Table1[[#This Row],[rating_count]]/100)</f>
        <v>40.26</v>
      </c>
      <c r="O774" t="s">
        <v>3686</v>
      </c>
    </row>
    <row r="775" spans="1:15" x14ac:dyDescent="0.4">
      <c r="A775" t="s">
        <v>985</v>
      </c>
      <c r="B775" t="s">
        <v>986</v>
      </c>
      <c r="C775" t="s">
        <v>169</v>
      </c>
      <c r="D775" t="str">
        <f t="shared" si="24"/>
        <v>Electronics</v>
      </c>
      <c r="E775" s="2">
        <v>37999</v>
      </c>
      <c r="F775" s="2">
        <v>65000</v>
      </c>
      <c r="G775" s="1">
        <v>0.42</v>
      </c>
      <c r="H775" s="5">
        <v>4.3</v>
      </c>
      <c r="I775" s="4">
        <v>3587</v>
      </c>
      <c r="J775" s="10">
        <f>(Table1[[#This Row],[actual_price]]-Table1[[#This Row],[discounted_price]])/Table1[[#This Row],[actual_price]]</f>
        <v>0.41539999999999999</v>
      </c>
      <c r="K775" s="10" t="str">
        <f>IF(Table1[[#This Row],[Calculated Discount %]] &gt;=50%, "Yes", "No")</f>
        <v>No</v>
      </c>
      <c r="L775" s="17">
        <f>Table1[[#This Row],[actual_price]]*Table1[[#This Row],[rating_count]]</f>
        <v>233155000</v>
      </c>
      <c r="M775" s="17" t="str">
        <f t="shared" si="25"/>
        <v>&gt;₹500</v>
      </c>
      <c r="N775" s="17">
        <f>Table1[[#This Row],[rating]]+(Table1[[#This Row],[rating_count]]/100)</f>
        <v>40.169999999999995</v>
      </c>
      <c r="O775" t="s">
        <v>988</v>
      </c>
    </row>
    <row r="776" spans="1:15" x14ac:dyDescent="0.4">
      <c r="A776" t="s">
        <v>2256</v>
      </c>
      <c r="B776" t="s">
        <v>2257</v>
      </c>
      <c r="C776" t="s">
        <v>169</v>
      </c>
      <c r="D776" t="str">
        <f t="shared" si="24"/>
        <v>Electronics</v>
      </c>
      <c r="E776" s="2">
        <v>54990</v>
      </c>
      <c r="F776" s="2">
        <v>85000</v>
      </c>
      <c r="G776" s="1">
        <v>0.35</v>
      </c>
      <c r="H776" s="5">
        <v>4.3</v>
      </c>
      <c r="I776" s="4">
        <v>3587</v>
      </c>
      <c r="J776" s="10">
        <f>(Table1[[#This Row],[actual_price]]-Table1[[#This Row],[discounted_price]])/Table1[[#This Row],[actual_price]]</f>
        <v>0.35305882352941176</v>
      </c>
      <c r="K776" s="10" t="str">
        <f>IF(Table1[[#This Row],[Calculated Discount %]] &gt;=50%, "Yes", "No")</f>
        <v>No</v>
      </c>
      <c r="L776" s="17">
        <f>Table1[[#This Row],[actual_price]]*Table1[[#This Row],[rating_count]]</f>
        <v>304895000</v>
      </c>
      <c r="M776" s="17" t="str">
        <f t="shared" si="25"/>
        <v>&gt;₹500</v>
      </c>
      <c r="N776" s="17">
        <f>Table1[[#This Row],[rating]]+(Table1[[#This Row],[rating_count]]/100)</f>
        <v>40.169999999999995</v>
      </c>
      <c r="O776" t="s">
        <v>988</v>
      </c>
    </row>
    <row r="777" spans="1:15" x14ac:dyDescent="0.4">
      <c r="A777" t="s">
        <v>7529</v>
      </c>
      <c r="B777" t="s">
        <v>7530</v>
      </c>
      <c r="C777" t="s">
        <v>5904</v>
      </c>
      <c r="D777" t="str">
        <f t="shared" si="24"/>
        <v>Electronics</v>
      </c>
      <c r="E777" s="2">
        <v>2490</v>
      </c>
      <c r="F777" s="2">
        <v>3990</v>
      </c>
      <c r="G777" s="1">
        <v>0.38</v>
      </c>
      <c r="H777" s="5">
        <v>4.0999999999999996</v>
      </c>
      <c r="I777" s="4">
        <v>3606</v>
      </c>
      <c r="J777" s="10">
        <f>(Table1[[#This Row],[actual_price]]-Table1[[#This Row],[discounted_price]])/Table1[[#This Row],[actual_price]]</f>
        <v>0.37593984962406013</v>
      </c>
      <c r="K777" s="10" t="str">
        <f>IF(Table1[[#This Row],[Calculated Discount %]] &gt;=50%, "Yes", "No")</f>
        <v>No</v>
      </c>
      <c r="L777" s="17">
        <f>Table1[[#This Row],[actual_price]]*Table1[[#This Row],[rating_count]]</f>
        <v>14387940</v>
      </c>
      <c r="M777" s="17" t="str">
        <f t="shared" si="25"/>
        <v>&gt;₹500</v>
      </c>
      <c r="N777" s="17">
        <f>Table1[[#This Row],[rating]]+(Table1[[#This Row],[rating_count]]/100)</f>
        <v>40.160000000000004</v>
      </c>
      <c r="O777" t="s">
        <v>7532</v>
      </c>
    </row>
    <row r="778" spans="1:15" x14ac:dyDescent="0.4">
      <c r="A778" t="s">
        <v>8572</v>
      </c>
      <c r="B778" t="s">
        <v>8573</v>
      </c>
      <c r="C778" t="s">
        <v>8574</v>
      </c>
      <c r="D778" t="str">
        <f t="shared" si="24"/>
        <v>Home&amp;Kitchen</v>
      </c>
      <c r="E778">
        <v>455</v>
      </c>
      <c r="F778">
        <v>999</v>
      </c>
      <c r="G778" s="1">
        <v>0.54</v>
      </c>
      <c r="H778" s="5">
        <v>4.0999999999999996</v>
      </c>
      <c r="I778" s="4">
        <v>3578</v>
      </c>
      <c r="J778" s="10">
        <f>(Table1[[#This Row],[actual_price]]-Table1[[#This Row],[discounted_price]])/Table1[[#This Row],[actual_price]]</f>
        <v>0.5445445445445446</v>
      </c>
      <c r="K778" s="10" t="str">
        <f>IF(Table1[[#This Row],[Calculated Discount %]] &gt;=50%, "Yes", "No")</f>
        <v>Yes</v>
      </c>
      <c r="L778" s="17">
        <f>Table1[[#This Row],[actual_price]]*Table1[[#This Row],[rating_count]]</f>
        <v>3574422</v>
      </c>
      <c r="M778" s="17" t="str">
        <f t="shared" si="25"/>
        <v>₹200–₹500</v>
      </c>
      <c r="N778" s="17">
        <f>Table1[[#This Row],[rating]]+(Table1[[#This Row],[rating_count]]/100)</f>
        <v>39.880000000000003</v>
      </c>
      <c r="O778" t="s">
        <v>8576</v>
      </c>
    </row>
    <row r="779" spans="1:15" x14ac:dyDescent="0.4">
      <c r="A779" t="s">
        <v>8947</v>
      </c>
      <c r="B779" t="s">
        <v>8948</v>
      </c>
      <c r="C779" t="s">
        <v>8574</v>
      </c>
      <c r="D779" t="str">
        <f t="shared" si="24"/>
        <v>Home&amp;Kitchen</v>
      </c>
      <c r="E779" s="2">
        <v>1490</v>
      </c>
      <c r="F779" s="2">
        <v>1695</v>
      </c>
      <c r="G779" s="1">
        <v>0.12</v>
      </c>
      <c r="H779" s="5">
        <v>4.4000000000000004</v>
      </c>
      <c r="I779" s="4">
        <v>3543</v>
      </c>
      <c r="J779" s="10">
        <f>(Table1[[#This Row],[actual_price]]-Table1[[#This Row],[discounted_price]])/Table1[[#This Row],[actual_price]]</f>
        <v>0.12094395280235988</v>
      </c>
      <c r="K779" s="10" t="str">
        <f>IF(Table1[[#This Row],[Calculated Discount %]] &gt;=50%, "Yes", "No")</f>
        <v>No</v>
      </c>
      <c r="L779" s="17">
        <f>Table1[[#This Row],[actual_price]]*Table1[[#This Row],[rating_count]]</f>
        <v>6005385</v>
      </c>
      <c r="M779" s="17" t="str">
        <f t="shared" si="25"/>
        <v>&gt;₹500</v>
      </c>
      <c r="N779" s="17">
        <f>Table1[[#This Row],[rating]]+(Table1[[#This Row],[rating_count]]/100)</f>
        <v>39.83</v>
      </c>
      <c r="O779" t="s">
        <v>8950</v>
      </c>
    </row>
    <row r="780" spans="1:15" x14ac:dyDescent="0.4">
      <c r="A780" t="s">
        <v>11776</v>
      </c>
      <c r="B780" t="s">
        <v>11777</v>
      </c>
      <c r="C780" t="s">
        <v>8721</v>
      </c>
      <c r="D780" t="str">
        <f t="shared" si="24"/>
        <v>Home&amp;Kitchen</v>
      </c>
      <c r="E780" s="2">
        <v>5365</v>
      </c>
      <c r="F780" s="2">
        <v>7445</v>
      </c>
      <c r="G780" s="1">
        <v>0.28000000000000003</v>
      </c>
      <c r="H780" s="5">
        <v>3.9</v>
      </c>
      <c r="I780" s="4">
        <v>3584</v>
      </c>
      <c r="J780" s="10">
        <f>(Table1[[#This Row],[actual_price]]-Table1[[#This Row],[discounted_price]])/Table1[[#This Row],[actual_price]]</f>
        <v>0.27938213566151782</v>
      </c>
      <c r="K780" s="10" t="str">
        <f>IF(Table1[[#This Row],[Calculated Discount %]] &gt;=50%, "Yes", "No")</f>
        <v>No</v>
      </c>
      <c r="L780" s="17">
        <f>Table1[[#This Row],[actual_price]]*Table1[[#This Row],[rating_count]]</f>
        <v>26682880</v>
      </c>
      <c r="M780" s="17" t="str">
        <f t="shared" si="25"/>
        <v>&gt;₹500</v>
      </c>
      <c r="N780" s="17">
        <f>Table1[[#This Row],[rating]]+(Table1[[#This Row],[rating_count]]/100)</f>
        <v>39.74</v>
      </c>
      <c r="O780" t="s">
        <v>11779</v>
      </c>
    </row>
    <row r="781" spans="1:15" x14ac:dyDescent="0.4">
      <c r="A781" t="s">
        <v>1433</v>
      </c>
      <c r="B781" t="s">
        <v>1434</v>
      </c>
      <c r="C781" t="s">
        <v>1333</v>
      </c>
      <c r="D781" t="str">
        <f t="shared" si="24"/>
        <v>Electronics</v>
      </c>
      <c r="E781" s="2">
        <v>1089</v>
      </c>
      <c r="F781" s="2">
        <v>1600</v>
      </c>
      <c r="G781" s="1">
        <v>0.32</v>
      </c>
      <c r="H781" s="5">
        <v>4</v>
      </c>
      <c r="I781" s="4">
        <v>3565</v>
      </c>
      <c r="J781" s="10">
        <f>(Table1[[#This Row],[actual_price]]-Table1[[#This Row],[discounted_price]])/Table1[[#This Row],[actual_price]]</f>
        <v>0.31937500000000002</v>
      </c>
      <c r="K781" s="10" t="str">
        <f>IF(Table1[[#This Row],[Calculated Discount %]] &gt;=50%, "Yes", "No")</f>
        <v>No</v>
      </c>
      <c r="L781" s="17">
        <f>Table1[[#This Row],[actual_price]]*Table1[[#This Row],[rating_count]]</f>
        <v>5704000</v>
      </c>
      <c r="M781" s="17" t="str">
        <f t="shared" si="25"/>
        <v>&gt;₹500</v>
      </c>
      <c r="N781" s="17">
        <f>Table1[[#This Row],[rating]]+(Table1[[#This Row],[rating_count]]/100)</f>
        <v>39.65</v>
      </c>
      <c r="O781" t="s">
        <v>1436</v>
      </c>
    </row>
    <row r="782" spans="1:15" x14ac:dyDescent="0.4">
      <c r="A782" t="s">
        <v>10850</v>
      </c>
      <c r="B782" t="s">
        <v>10851</v>
      </c>
      <c r="C782" t="s">
        <v>9944</v>
      </c>
      <c r="D782" t="str">
        <f t="shared" si="24"/>
        <v>Home&amp;Kitchen</v>
      </c>
      <c r="E782" s="2">
        <v>6236</v>
      </c>
      <c r="F782" s="2">
        <v>9999</v>
      </c>
      <c r="G782" s="1">
        <v>0.38</v>
      </c>
      <c r="H782" s="5">
        <v>4.0999999999999996</v>
      </c>
      <c r="I782" s="4">
        <v>3552</v>
      </c>
      <c r="J782" s="10">
        <f>(Table1[[#This Row],[actual_price]]-Table1[[#This Row],[discounted_price]])/Table1[[#This Row],[actual_price]]</f>
        <v>0.37633763376337631</v>
      </c>
      <c r="K782" s="10" t="str">
        <f>IF(Table1[[#This Row],[Calculated Discount %]] &gt;=50%, "Yes", "No")</f>
        <v>No</v>
      </c>
      <c r="L782" s="17">
        <f>Table1[[#This Row],[actual_price]]*Table1[[#This Row],[rating_count]]</f>
        <v>35516448</v>
      </c>
      <c r="M782" s="17" t="str">
        <f t="shared" si="25"/>
        <v>&gt;₹500</v>
      </c>
      <c r="N782" s="17">
        <f>Table1[[#This Row],[rating]]+(Table1[[#This Row],[rating_count]]/100)</f>
        <v>39.620000000000005</v>
      </c>
      <c r="O782" t="s">
        <v>10853</v>
      </c>
    </row>
    <row r="783" spans="1:15" x14ac:dyDescent="0.4">
      <c r="A783" t="s">
        <v>7930</v>
      </c>
      <c r="B783" t="s">
        <v>7931</v>
      </c>
      <c r="C783" t="s">
        <v>7932</v>
      </c>
      <c r="D783" t="str">
        <f t="shared" si="24"/>
        <v>OfficeProducts</v>
      </c>
      <c r="E783" s="2">
        <v>1399</v>
      </c>
      <c r="F783" s="2">
        <v>2999</v>
      </c>
      <c r="G783" s="1">
        <v>0.53</v>
      </c>
      <c r="H783" s="5">
        <v>4.3</v>
      </c>
      <c r="I783" s="4">
        <v>3530</v>
      </c>
      <c r="J783" s="10">
        <f>(Table1[[#This Row],[actual_price]]-Table1[[#This Row],[discounted_price]])/Table1[[#This Row],[actual_price]]</f>
        <v>0.53351117039013007</v>
      </c>
      <c r="K783" s="10" t="str">
        <f>IF(Table1[[#This Row],[Calculated Discount %]] &gt;=50%, "Yes", "No")</f>
        <v>Yes</v>
      </c>
      <c r="L783" s="17">
        <f>Table1[[#This Row],[actual_price]]*Table1[[#This Row],[rating_count]]</f>
        <v>10586470</v>
      </c>
      <c r="M783" s="17" t="str">
        <f t="shared" si="25"/>
        <v>&gt;₹500</v>
      </c>
      <c r="N783" s="17">
        <f>Table1[[#This Row],[rating]]+(Table1[[#This Row],[rating_count]]/100)</f>
        <v>39.599999999999994</v>
      </c>
      <c r="O783" t="s">
        <v>7934</v>
      </c>
    </row>
    <row r="784" spans="1:15" x14ac:dyDescent="0.4">
      <c r="A784" t="s">
        <v>12593</v>
      </c>
      <c r="B784" t="s">
        <v>12594</v>
      </c>
      <c r="C784" t="s">
        <v>12595</v>
      </c>
      <c r="D784" t="str">
        <f t="shared" si="24"/>
        <v>Home&amp;Kitchen</v>
      </c>
      <c r="E784">
        <v>699</v>
      </c>
      <c r="F784" s="2">
        <v>1690</v>
      </c>
      <c r="G784" s="1">
        <v>0.59</v>
      </c>
      <c r="H784" s="5">
        <v>4.0999999999999996</v>
      </c>
      <c r="I784" s="4">
        <v>3524</v>
      </c>
      <c r="J784" s="10">
        <f>(Table1[[#This Row],[actual_price]]-Table1[[#This Row],[discounted_price]])/Table1[[#This Row],[actual_price]]</f>
        <v>0.58639053254437867</v>
      </c>
      <c r="K784" s="10" t="str">
        <f>IF(Table1[[#This Row],[Calculated Discount %]] &gt;=50%, "Yes", "No")</f>
        <v>Yes</v>
      </c>
      <c r="L784" s="17">
        <f>Table1[[#This Row],[actual_price]]*Table1[[#This Row],[rating_count]]</f>
        <v>5955560</v>
      </c>
      <c r="M784" s="17" t="str">
        <f t="shared" si="25"/>
        <v>&gt;₹500</v>
      </c>
      <c r="N784" s="17">
        <f>Table1[[#This Row],[rating]]+(Table1[[#This Row],[rating_count]]/100)</f>
        <v>39.340000000000003</v>
      </c>
      <c r="O784" t="s">
        <v>12597</v>
      </c>
    </row>
    <row r="785" spans="1:15" x14ac:dyDescent="0.4">
      <c r="A785" t="s">
        <v>8284</v>
      </c>
      <c r="B785" t="s">
        <v>8285</v>
      </c>
      <c r="C785" t="s">
        <v>4845</v>
      </c>
      <c r="D785" t="str">
        <f t="shared" si="24"/>
        <v>Computers&amp;Accessories</v>
      </c>
      <c r="E785">
        <v>579</v>
      </c>
      <c r="F785" s="2">
        <v>1090</v>
      </c>
      <c r="G785" s="1">
        <v>0.47</v>
      </c>
      <c r="H785" s="5">
        <v>4.4000000000000004</v>
      </c>
      <c r="I785" s="4">
        <v>3482</v>
      </c>
      <c r="J785" s="10">
        <f>(Table1[[#This Row],[actual_price]]-Table1[[#This Row],[discounted_price]])/Table1[[#This Row],[actual_price]]</f>
        <v>0.46880733944954128</v>
      </c>
      <c r="K785" s="10" t="str">
        <f>IF(Table1[[#This Row],[Calculated Discount %]] &gt;=50%, "Yes", "No")</f>
        <v>No</v>
      </c>
      <c r="L785" s="17">
        <f>Table1[[#This Row],[actual_price]]*Table1[[#This Row],[rating_count]]</f>
        <v>3795380</v>
      </c>
      <c r="M785" s="17" t="str">
        <f t="shared" si="25"/>
        <v>&gt;₹500</v>
      </c>
      <c r="N785" s="17">
        <f>Table1[[#This Row],[rating]]+(Table1[[#This Row],[rating_count]]/100)</f>
        <v>39.22</v>
      </c>
      <c r="O785" t="s">
        <v>8287</v>
      </c>
    </row>
    <row r="786" spans="1:15" x14ac:dyDescent="0.4">
      <c r="A786" t="s">
        <v>4188</v>
      </c>
      <c r="B786" t="s">
        <v>4189</v>
      </c>
      <c r="C786" t="s">
        <v>3162</v>
      </c>
      <c r="D786" t="str">
        <f t="shared" si="24"/>
        <v>Electronics</v>
      </c>
      <c r="E786">
        <v>329</v>
      </c>
      <c r="F786">
        <v>999</v>
      </c>
      <c r="G786" s="1">
        <v>0.67</v>
      </c>
      <c r="H786" s="5">
        <v>4.2</v>
      </c>
      <c r="I786" s="4">
        <v>3492</v>
      </c>
      <c r="J786" s="10">
        <f>(Table1[[#This Row],[actual_price]]-Table1[[#This Row],[discounted_price]])/Table1[[#This Row],[actual_price]]</f>
        <v>0.67067067067067065</v>
      </c>
      <c r="K786" s="10" t="str">
        <f>IF(Table1[[#This Row],[Calculated Discount %]] &gt;=50%, "Yes", "No")</f>
        <v>Yes</v>
      </c>
      <c r="L786" s="17">
        <f>Table1[[#This Row],[actual_price]]*Table1[[#This Row],[rating_count]]</f>
        <v>3488508</v>
      </c>
      <c r="M786" s="17" t="str">
        <f t="shared" si="25"/>
        <v>₹200–₹500</v>
      </c>
      <c r="N786" s="17">
        <f>Table1[[#This Row],[rating]]+(Table1[[#This Row],[rating_count]]/100)</f>
        <v>39.120000000000005</v>
      </c>
      <c r="O786" t="s">
        <v>4191</v>
      </c>
    </row>
    <row r="787" spans="1:15" x14ac:dyDescent="0.4">
      <c r="A787" t="s">
        <v>2876</v>
      </c>
      <c r="B787" t="s">
        <v>2877</v>
      </c>
      <c r="C787" t="s">
        <v>169</v>
      </c>
      <c r="D787" t="str">
        <f t="shared" si="24"/>
        <v>Electronics</v>
      </c>
      <c r="E787" s="2">
        <v>24499</v>
      </c>
      <c r="F787" s="2">
        <v>50000</v>
      </c>
      <c r="G787" s="1">
        <v>0.51</v>
      </c>
      <c r="H787" s="5">
        <v>3.9</v>
      </c>
      <c r="I787" s="4">
        <v>3518</v>
      </c>
      <c r="J787" s="10">
        <f>(Table1[[#This Row],[actual_price]]-Table1[[#This Row],[discounted_price]])/Table1[[#This Row],[actual_price]]</f>
        <v>0.51002000000000003</v>
      </c>
      <c r="K787" s="10" t="str">
        <f>IF(Table1[[#This Row],[Calculated Discount %]] &gt;=50%, "Yes", "No")</f>
        <v>Yes</v>
      </c>
      <c r="L787" s="17">
        <f>Table1[[#This Row],[actual_price]]*Table1[[#This Row],[rating_count]]</f>
        <v>175900000</v>
      </c>
      <c r="M787" s="17" t="str">
        <f t="shared" si="25"/>
        <v>&gt;₹500</v>
      </c>
      <c r="N787" s="17">
        <f>Table1[[#This Row],[rating]]+(Table1[[#This Row],[rating_count]]/100)</f>
        <v>39.08</v>
      </c>
      <c r="O787" t="s">
        <v>2879</v>
      </c>
    </row>
    <row r="788" spans="1:15" x14ac:dyDescent="0.4">
      <c r="A788" t="s">
        <v>5973</v>
      </c>
      <c r="B788" t="s">
        <v>5974</v>
      </c>
      <c r="C788" t="s">
        <v>3066</v>
      </c>
      <c r="D788" t="str">
        <f t="shared" si="24"/>
        <v>Electronics</v>
      </c>
      <c r="E788" s="2">
        <v>1799</v>
      </c>
      <c r="F788" s="2">
        <v>3999</v>
      </c>
      <c r="G788" s="1">
        <v>0.55000000000000004</v>
      </c>
      <c r="H788" s="5">
        <v>3.9</v>
      </c>
      <c r="I788" s="4">
        <v>3517</v>
      </c>
      <c r="J788" s="10">
        <f>(Table1[[#This Row],[actual_price]]-Table1[[#This Row],[discounted_price]])/Table1[[#This Row],[actual_price]]</f>
        <v>0.55013753438359592</v>
      </c>
      <c r="K788" s="10" t="str">
        <f>IF(Table1[[#This Row],[Calculated Discount %]] &gt;=50%, "Yes", "No")</f>
        <v>Yes</v>
      </c>
      <c r="L788" s="17">
        <f>Table1[[#This Row],[actual_price]]*Table1[[#This Row],[rating_count]]</f>
        <v>14064483</v>
      </c>
      <c r="M788" s="17" t="str">
        <f t="shared" si="25"/>
        <v>&gt;₹500</v>
      </c>
      <c r="N788" s="17">
        <f>Table1[[#This Row],[rating]]+(Table1[[#This Row],[rating_count]]/100)</f>
        <v>39.07</v>
      </c>
      <c r="O788" t="s">
        <v>5976</v>
      </c>
    </row>
    <row r="789" spans="1:15" x14ac:dyDescent="0.4">
      <c r="A789" t="s">
        <v>7035</v>
      </c>
      <c r="B789" t="s">
        <v>7036</v>
      </c>
      <c r="C789" t="s">
        <v>4845</v>
      </c>
      <c r="D789" t="str">
        <f t="shared" si="24"/>
        <v>Computers&amp;Accessories</v>
      </c>
      <c r="E789">
        <v>328</v>
      </c>
      <c r="F789">
        <v>399</v>
      </c>
      <c r="G789" s="1">
        <v>0.18</v>
      </c>
      <c r="H789" s="5">
        <v>4.0999999999999996</v>
      </c>
      <c r="I789" s="4">
        <v>3441</v>
      </c>
      <c r="J789" s="10">
        <f>(Table1[[#This Row],[actual_price]]-Table1[[#This Row],[discounted_price]])/Table1[[#This Row],[actual_price]]</f>
        <v>0.17794486215538846</v>
      </c>
      <c r="K789" s="10" t="str">
        <f>IF(Table1[[#This Row],[Calculated Discount %]] &gt;=50%, "Yes", "No")</f>
        <v>No</v>
      </c>
      <c r="L789" s="17">
        <f>Table1[[#This Row],[actual_price]]*Table1[[#This Row],[rating_count]]</f>
        <v>1372959</v>
      </c>
      <c r="M789" s="17" t="str">
        <f t="shared" si="25"/>
        <v>₹200–₹500</v>
      </c>
      <c r="N789" s="17">
        <f>Table1[[#This Row],[rating]]+(Table1[[#This Row],[rating_count]]/100)</f>
        <v>38.51</v>
      </c>
      <c r="O789" t="s">
        <v>7038</v>
      </c>
    </row>
    <row r="790" spans="1:15" x14ac:dyDescent="0.4">
      <c r="A790" t="s">
        <v>11506</v>
      </c>
      <c r="B790" t="s">
        <v>11507</v>
      </c>
      <c r="C790" t="s">
        <v>10571</v>
      </c>
      <c r="D790" t="str">
        <f t="shared" si="24"/>
        <v>Home&amp;Kitchen</v>
      </c>
      <c r="E790">
        <v>499</v>
      </c>
      <c r="F790" s="2">
        <v>2199</v>
      </c>
      <c r="G790" s="1">
        <v>0.77</v>
      </c>
      <c r="H790" s="5">
        <v>3.1</v>
      </c>
      <c r="I790" s="4">
        <v>3527</v>
      </c>
      <c r="J790" s="10">
        <f>(Table1[[#This Row],[actual_price]]-Table1[[#This Row],[discounted_price]])/Table1[[#This Row],[actual_price]]</f>
        <v>0.77307867212369263</v>
      </c>
      <c r="K790" s="10" t="str">
        <f>IF(Table1[[#This Row],[Calculated Discount %]] &gt;=50%, "Yes", "No")</f>
        <v>Yes</v>
      </c>
      <c r="L790" s="17">
        <f>Table1[[#This Row],[actual_price]]*Table1[[#This Row],[rating_count]]</f>
        <v>7755873</v>
      </c>
      <c r="M790" s="17" t="str">
        <f t="shared" si="25"/>
        <v>₹200–₹500</v>
      </c>
      <c r="N790" s="17">
        <f>Table1[[#This Row],[rating]]+(Table1[[#This Row],[rating_count]]/100)</f>
        <v>38.370000000000005</v>
      </c>
      <c r="O790" t="s">
        <v>11509</v>
      </c>
    </row>
    <row r="791" spans="1:15" x14ac:dyDescent="0.4">
      <c r="A791" t="s">
        <v>6117</v>
      </c>
      <c r="B791" t="s">
        <v>6118</v>
      </c>
      <c r="C791" t="s">
        <v>3066</v>
      </c>
      <c r="D791" t="str">
        <f t="shared" si="24"/>
        <v>Electronics</v>
      </c>
      <c r="E791">
        <v>399</v>
      </c>
      <c r="F791">
        <v>699</v>
      </c>
      <c r="G791" s="1">
        <v>0.43</v>
      </c>
      <c r="H791" s="5">
        <v>3.4</v>
      </c>
      <c r="I791" s="4">
        <v>3454</v>
      </c>
      <c r="J791" s="10">
        <f>(Table1[[#This Row],[actual_price]]-Table1[[#This Row],[discounted_price]])/Table1[[#This Row],[actual_price]]</f>
        <v>0.42918454935622319</v>
      </c>
      <c r="K791" s="10" t="str">
        <f>IF(Table1[[#This Row],[Calculated Discount %]] &gt;=50%, "Yes", "No")</f>
        <v>No</v>
      </c>
      <c r="L791" s="17">
        <f>Table1[[#This Row],[actual_price]]*Table1[[#This Row],[rating_count]]</f>
        <v>2414346</v>
      </c>
      <c r="M791" s="17" t="str">
        <f t="shared" si="25"/>
        <v>₹200–₹500</v>
      </c>
      <c r="N791" s="17">
        <f>Table1[[#This Row],[rating]]+(Table1[[#This Row],[rating_count]]/100)</f>
        <v>37.94</v>
      </c>
      <c r="O791" t="s">
        <v>6120</v>
      </c>
    </row>
    <row r="792" spans="1:15" x14ac:dyDescent="0.4">
      <c r="A792" t="s">
        <v>3431</v>
      </c>
      <c r="B792" t="s">
        <v>3432</v>
      </c>
      <c r="C792" t="s">
        <v>3433</v>
      </c>
      <c r="D792" t="str">
        <f t="shared" si="24"/>
        <v>Electronics</v>
      </c>
      <c r="E792">
        <v>399</v>
      </c>
      <c r="F792" s="2">
        <v>1999</v>
      </c>
      <c r="G792" s="1">
        <v>0.8</v>
      </c>
      <c r="H792" s="5">
        <v>4</v>
      </c>
      <c r="I792" s="4">
        <v>3382</v>
      </c>
      <c r="J792" s="10">
        <f>(Table1[[#This Row],[actual_price]]-Table1[[#This Row],[discounted_price]])/Table1[[#This Row],[actual_price]]</f>
        <v>0.80040020010004997</v>
      </c>
      <c r="K792" s="10" t="str">
        <f>IF(Table1[[#This Row],[Calculated Discount %]] &gt;=50%, "Yes", "No")</f>
        <v>Yes</v>
      </c>
      <c r="L792" s="17">
        <f>Table1[[#This Row],[actual_price]]*Table1[[#This Row],[rating_count]]</f>
        <v>6760618</v>
      </c>
      <c r="M792" s="17" t="str">
        <f t="shared" si="25"/>
        <v>₹200–₹500</v>
      </c>
      <c r="N792" s="17">
        <f>Table1[[#This Row],[rating]]+(Table1[[#This Row],[rating_count]]/100)</f>
        <v>37.82</v>
      </c>
      <c r="O792" t="s">
        <v>3435</v>
      </c>
    </row>
    <row r="793" spans="1:15" x14ac:dyDescent="0.4">
      <c r="A793" t="s">
        <v>9375</v>
      </c>
      <c r="B793" t="s">
        <v>9376</v>
      </c>
      <c r="C793" t="s">
        <v>8844</v>
      </c>
      <c r="D793" t="str">
        <f t="shared" si="24"/>
        <v>Home&amp;Kitchen</v>
      </c>
      <c r="E793">
        <v>653</v>
      </c>
      <c r="F793" s="2">
        <v>1020</v>
      </c>
      <c r="G793" s="1">
        <v>0.36</v>
      </c>
      <c r="H793" s="5">
        <v>4.0999999999999996</v>
      </c>
      <c r="I793" s="4">
        <v>3366</v>
      </c>
      <c r="J793" s="10">
        <f>(Table1[[#This Row],[actual_price]]-Table1[[#This Row],[discounted_price]])/Table1[[#This Row],[actual_price]]</f>
        <v>0.35980392156862745</v>
      </c>
      <c r="K793" s="10" t="str">
        <f>IF(Table1[[#This Row],[Calculated Discount %]] &gt;=50%, "Yes", "No")</f>
        <v>No</v>
      </c>
      <c r="L793" s="17">
        <f>Table1[[#This Row],[actual_price]]*Table1[[#This Row],[rating_count]]</f>
        <v>3433320</v>
      </c>
      <c r="M793" s="17" t="str">
        <f t="shared" si="25"/>
        <v>&gt;₹500</v>
      </c>
      <c r="N793" s="17">
        <f>Table1[[#This Row],[rating]]+(Table1[[#This Row],[rating_count]]/100)</f>
        <v>37.76</v>
      </c>
      <c r="O793" t="s">
        <v>9378</v>
      </c>
    </row>
    <row r="794" spans="1:15" x14ac:dyDescent="0.4">
      <c r="A794" t="s">
        <v>5378</v>
      </c>
      <c r="B794" t="s">
        <v>5379</v>
      </c>
      <c r="C794" t="s">
        <v>3066</v>
      </c>
      <c r="D794" t="str">
        <f t="shared" si="24"/>
        <v>Electronics</v>
      </c>
      <c r="E794">
        <v>999</v>
      </c>
      <c r="F794" s="2">
        <v>4499</v>
      </c>
      <c r="G794" s="1">
        <v>0.78</v>
      </c>
      <c r="H794" s="5">
        <v>3.8</v>
      </c>
      <c r="I794" s="4">
        <v>3390</v>
      </c>
      <c r="J794" s="10">
        <f>(Table1[[#This Row],[actual_price]]-Table1[[#This Row],[discounted_price]])/Table1[[#This Row],[actual_price]]</f>
        <v>0.77795065570126698</v>
      </c>
      <c r="K794" s="10" t="str">
        <f>IF(Table1[[#This Row],[Calculated Discount %]] &gt;=50%, "Yes", "No")</f>
        <v>Yes</v>
      </c>
      <c r="L794" s="17">
        <f>Table1[[#This Row],[actual_price]]*Table1[[#This Row],[rating_count]]</f>
        <v>15251610</v>
      </c>
      <c r="M794" s="17" t="str">
        <f t="shared" si="25"/>
        <v>&gt;₹500</v>
      </c>
      <c r="N794" s="17">
        <f>Table1[[#This Row],[rating]]+(Table1[[#This Row],[rating_count]]/100)</f>
        <v>37.699999999999996</v>
      </c>
      <c r="O794" t="s">
        <v>5381</v>
      </c>
    </row>
    <row r="795" spans="1:15" x14ac:dyDescent="0.4">
      <c r="A795" t="s">
        <v>5131</v>
      </c>
      <c r="B795" t="s">
        <v>5132</v>
      </c>
      <c r="C795" t="s">
        <v>5133</v>
      </c>
      <c r="D795" t="str">
        <f t="shared" si="24"/>
        <v>Electronics</v>
      </c>
      <c r="E795">
        <v>499</v>
      </c>
      <c r="F795" s="2">
        <v>1999</v>
      </c>
      <c r="G795" s="1">
        <v>0.75</v>
      </c>
      <c r="H795" s="5">
        <v>3.7</v>
      </c>
      <c r="I795" s="4">
        <v>3369</v>
      </c>
      <c r="J795" s="10">
        <f>(Table1[[#This Row],[actual_price]]-Table1[[#This Row],[discounted_price]])/Table1[[#This Row],[actual_price]]</f>
        <v>0.75037518759379684</v>
      </c>
      <c r="K795" s="10" t="str">
        <f>IF(Table1[[#This Row],[Calculated Discount %]] &gt;=50%, "Yes", "No")</f>
        <v>Yes</v>
      </c>
      <c r="L795" s="17">
        <f>Table1[[#This Row],[actual_price]]*Table1[[#This Row],[rating_count]]</f>
        <v>6734631</v>
      </c>
      <c r="M795" s="17" t="str">
        <f t="shared" si="25"/>
        <v>₹200–₹500</v>
      </c>
      <c r="N795" s="17">
        <f>Table1[[#This Row],[rating]]+(Table1[[#This Row],[rating_count]]/100)</f>
        <v>37.39</v>
      </c>
      <c r="O795" t="s">
        <v>5135</v>
      </c>
    </row>
    <row r="796" spans="1:15" x14ac:dyDescent="0.4">
      <c r="A796" t="s">
        <v>8153</v>
      </c>
      <c r="B796" t="s">
        <v>8154</v>
      </c>
      <c r="C796" t="s">
        <v>5829</v>
      </c>
      <c r="D796" t="str">
        <f t="shared" si="24"/>
        <v>Computers&amp;Accessories</v>
      </c>
      <c r="E796">
        <v>39</v>
      </c>
      <c r="F796">
        <v>39</v>
      </c>
      <c r="G796" s="1">
        <v>0</v>
      </c>
      <c r="H796" s="5">
        <v>3.8</v>
      </c>
      <c r="I796" s="4">
        <v>3344</v>
      </c>
      <c r="J796" s="10">
        <f>(Table1[[#This Row],[actual_price]]-Table1[[#This Row],[discounted_price]])/Table1[[#This Row],[actual_price]]</f>
        <v>0</v>
      </c>
      <c r="K796" s="10" t="str">
        <f>IF(Table1[[#This Row],[Calculated Discount %]] &gt;=50%, "Yes", "No")</f>
        <v>No</v>
      </c>
      <c r="L796" s="17">
        <f>Table1[[#This Row],[actual_price]]*Table1[[#This Row],[rating_count]]</f>
        <v>130416</v>
      </c>
      <c r="M796" s="17" t="str">
        <f t="shared" si="25"/>
        <v>&lt;₹200</v>
      </c>
      <c r="N796" s="17">
        <f>Table1[[#This Row],[rating]]+(Table1[[#This Row],[rating_count]]/100)</f>
        <v>37.239999999999995</v>
      </c>
      <c r="O796" t="s">
        <v>8156</v>
      </c>
    </row>
    <row r="797" spans="1:15" x14ac:dyDescent="0.4">
      <c r="A797" t="s">
        <v>2407</v>
      </c>
      <c r="B797" t="s">
        <v>2408</v>
      </c>
      <c r="C797" t="s">
        <v>1985</v>
      </c>
      <c r="D797" t="str">
        <f t="shared" si="24"/>
        <v>Electronics</v>
      </c>
      <c r="E797">
        <v>917</v>
      </c>
      <c r="F797" s="2">
        <v>2299</v>
      </c>
      <c r="G797" s="1">
        <v>0.6</v>
      </c>
      <c r="H797" s="5">
        <v>4.2</v>
      </c>
      <c r="I797" s="4">
        <v>3300</v>
      </c>
      <c r="J797" s="10">
        <f>(Table1[[#This Row],[actual_price]]-Table1[[#This Row],[discounted_price]])/Table1[[#This Row],[actual_price]]</f>
        <v>0.60113092648977817</v>
      </c>
      <c r="K797" s="10" t="str">
        <f>IF(Table1[[#This Row],[Calculated Discount %]] &gt;=50%, "Yes", "No")</f>
        <v>Yes</v>
      </c>
      <c r="L797" s="17">
        <f>Table1[[#This Row],[actual_price]]*Table1[[#This Row],[rating_count]]</f>
        <v>7586700</v>
      </c>
      <c r="M797" s="17" t="str">
        <f t="shared" si="25"/>
        <v>&gt;₹500</v>
      </c>
      <c r="N797" s="17">
        <f>Table1[[#This Row],[rating]]+(Table1[[#This Row],[rating_count]]/100)</f>
        <v>37.200000000000003</v>
      </c>
      <c r="O797" t="s">
        <v>2410</v>
      </c>
    </row>
    <row r="798" spans="1:15" x14ac:dyDescent="0.4">
      <c r="A798" t="s">
        <v>1191</v>
      </c>
      <c r="B798" t="s">
        <v>1192</v>
      </c>
      <c r="C798" t="s">
        <v>1193</v>
      </c>
      <c r="D798" t="str">
        <f t="shared" si="24"/>
        <v>Electronics</v>
      </c>
      <c r="E798">
        <v>349</v>
      </c>
      <c r="F798" s="2">
        <v>1299</v>
      </c>
      <c r="G798" s="1">
        <v>0.73</v>
      </c>
      <c r="H798" s="5">
        <v>4</v>
      </c>
      <c r="I798" s="4">
        <v>3295</v>
      </c>
      <c r="J798" s="10">
        <f>(Table1[[#This Row],[actual_price]]-Table1[[#This Row],[discounted_price]])/Table1[[#This Row],[actual_price]]</f>
        <v>0.73133179368745194</v>
      </c>
      <c r="K798" s="10" t="str">
        <f>IF(Table1[[#This Row],[Calculated Discount %]] &gt;=50%, "Yes", "No")</f>
        <v>Yes</v>
      </c>
      <c r="L798" s="17">
        <f>Table1[[#This Row],[actual_price]]*Table1[[#This Row],[rating_count]]</f>
        <v>4280205</v>
      </c>
      <c r="M798" s="17" t="str">
        <f t="shared" si="25"/>
        <v>₹200–₹500</v>
      </c>
      <c r="N798" s="17">
        <f>Table1[[#This Row],[rating]]+(Table1[[#This Row],[rating_count]]/100)</f>
        <v>36.950000000000003</v>
      </c>
      <c r="O798" t="s">
        <v>1195</v>
      </c>
    </row>
    <row r="799" spans="1:15" x14ac:dyDescent="0.4">
      <c r="A799" t="s">
        <v>11876</v>
      </c>
      <c r="B799" t="s">
        <v>11877</v>
      </c>
      <c r="C799" t="s">
        <v>8699</v>
      </c>
      <c r="D799" t="str">
        <f t="shared" si="24"/>
        <v>Home&amp;Kitchen</v>
      </c>
      <c r="E799">
        <v>645</v>
      </c>
      <c r="F799" s="2">
        <v>1100</v>
      </c>
      <c r="G799" s="1">
        <v>0.41</v>
      </c>
      <c r="H799" s="5">
        <v>4</v>
      </c>
      <c r="I799" s="4">
        <v>3271</v>
      </c>
      <c r="J799" s="10">
        <f>(Table1[[#This Row],[actual_price]]-Table1[[#This Row],[discounted_price]])/Table1[[#This Row],[actual_price]]</f>
        <v>0.41363636363636364</v>
      </c>
      <c r="K799" s="10" t="str">
        <f>IF(Table1[[#This Row],[Calculated Discount %]] &gt;=50%, "Yes", "No")</f>
        <v>No</v>
      </c>
      <c r="L799" s="17">
        <f>Table1[[#This Row],[actual_price]]*Table1[[#This Row],[rating_count]]</f>
        <v>3598100</v>
      </c>
      <c r="M799" s="17" t="str">
        <f t="shared" si="25"/>
        <v>&gt;₹500</v>
      </c>
      <c r="N799" s="17">
        <f>Table1[[#This Row],[rating]]+(Table1[[#This Row],[rating_count]]/100)</f>
        <v>36.71</v>
      </c>
      <c r="O799" t="s">
        <v>11879</v>
      </c>
    </row>
    <row r="800" spans="1:15" x14ac:dyDescent="0.4">
      <c r="A800" t="s">
        <v>11906</v>
      </c>
      <c r="B800" t="s">
        <v>11907</v>
      </c>
      <c r="C800" t="s">
        <v>11908</v>
      </c>
      <c r="D800" t="str">
        <f t="shared" si="24"/>
        <v>Home&amp;Kitchen</v>
      </c>
      <c r="E800" s="2">
        <v>42990</v>
      </c>
      <c r="F800" s="2">
        <v>75990</v>
      </c>
      <c r="G800" s="1">
        <v>0.43</v>
      </c>
      <c r="H800" s="5">
        <v>4.3</v>
      </c>
      <c r="I800" s="4">
        <v>3231</v>
      </c>
      <c r="J800" s="10">
        <f>(Table1[[#This Row],[actual_price]]-Table1[[#This Row],[discounted_price]])/Table1[[#This Row],[actual_price]]</f>
        <v>0.43426766679826295</v>
      </c>
      <c r="K800" s="10" t="str">
        <f>IF(Table1[[#This Row],[Calculated Discount %]] &gt;=50%, "Yes", "No")</f>
        <v>No</v>
      </c>
      <c r="L800" s="17">
        <f>Table1[[#This Row],[actual_price]]*Table1[[#This Row],[rating_count]]</f>
        <v>245523690</v>
      </c>
      <c r="M800" s="17" t="str">
        <f t="shared" si="25"/>
        <v>&gt;₹500</v>
      </c>
      <c r="N800" s="17">
        <f>Table1[[#This Row],[rating]]+(Table1[[#This Row],[rating_count]]/100)</f>
        <v>36.61</v>
      </c>
      <c r="O800" t="s">
        <v>11910</v>
      </c>
    </row>
    <row r="801" spans="1:15" x14ac:dyDescent="0.4">
      <c r="A801" t="s">
        <v>7593</v>
      </c>
      <c r="B801" t="s">
        <v>7594</v>
      </c>
      <c r="C801" t="s">
        <v>5262</v>
      </c>
      <c r="D801" t="str">
        <f t="shared" si="24"/>
        <v>Computers&amp;Accessories</v>
      </c>
      <c r="E801">
        <v>596</v>
      </c>
      <c r="F801">
        <v>723</v>
      </c>
      <c r="G801" s="1">
        <v>0.18</v>
      </c>
      <c r="H801" s="5">
        <v>4.4000000000000004</v>
      </c>
      <c r="I801" s="4">
        <v>3219</v>
      </c>
      <c r="J801" s="10">
        <f>(Table1[[#This Row],[actual_price]]-Table1[[#This Row],[discounted_price]])/Table1[[#This Row],[actual_price]]</f>
        <v>0.17565698478561548</v>
      </c>
      <c r="K801" s="10" t="str">
        <f>IF(Table1[[#This Row],[Calculated Discount %]] &gt;=50%, "Yes", "No")</f>
        <v>No</v>
      </c>
      <c r="L801" s="17">
        <f>Table1[[#This Row],[actual_price]]*Table1[[#This Row],[rating_count]]</f>
        <v>2327337</v>
      </c>
      <c r="M801" s="17" t="str">
        <f t="shared" si="25"/>
        <v>&gt;₹500</v>
      </c>
      <c r="N801" s="17">
        <f>Table1[[#This Row],[rating]]+(Table1[[#This Row],[rating_count]]/100)</f>
        <v>36.589999999999996</v>
      </c>
      <c r="O801" t="s">
        <v>7596</v>
      </c>
    </row>
    <row r="802" spans="1:15" x14ac:dyDescent="0.4">
      <c r="A802" t="s">
        <v>11917</v>
      </c>
      <c r="B802" t="s">
        <v>11918</v>
      </c>
      <c r="C802" t="s">
        <v>9633</v>
      </c>
      <c r="D802" t="str">
        <f t="shared" si="24"/>
        <v>Home&amp;Kitchen</v>
      </c>
      <c r="E802">
        <v>825</v>
      </c>
      <c r="F802">
        <v>825</v>
      </c>
      <c r="G802" s="1">
        <v>0</v>
      </c>
      <c r="H802" s="5">
        <v>4</v>
      </c>
      <c r="I802" s="4">
        <v>3246</v>
      </c>
      <c r="J802" s="10">
        <f>(Table1[[#This Row],[actual_price]]-Table1[[#This Row],[discounted_price]])/Table1[[#This Row],[actual_price]]</f>
        <v>0</v>
      </c>
      <c r="K802" s="10" t="str">
        <f>IF(Table1[[#This Row],[Calculated Discount %]] &gt;=50%, "Yes", "No")</f>
        <v>No</v>
      </c>
      <c r="L802" s="17">
        <f>Table1[[#This Row],[actual_price]]*Table1[[#This Row],[rating_count]]</f>
        <v>2677950</v>
      </c>
      <c r="M802" s="17" t="str">
        <f t="shared" si="25"/>
        <v>&gt;₹500</v>
      </c>
      <c r="N802" s="17">
        <f>Table1[[#This Row],[rating]]+(Table1[[#This Row],[rating_count]]/100)</f>
        <v>36.46</v>
      </c>
      <c r="O802" t="s">
        <v>11920</v>
      </c>
    </row>
    <row r="803" spans="1:15" x14ac:dyDescent="0.4">
      <c r="A803" t="s">
        <v>9120</v>
      </c>
      <c r="B803" t="s">
        <v>9121</v>
      </c>
      <c r="C803" t="s">
        <v>8773</v>
      </c>
      <c r="D803" t="str">
        <f t="shared" si="24"/>
        <v>Home&amp;Kitchen</v>
      </c>
      <c r="E803" s="2">
        <v>6299</v>
      </c>
      <c r="F803" s="2">
        <v>15270</v>
      </c>
      <c r="G803" s="1">
        <v>0.59</v>
      </c>
      <c r="H803" s="5">
        <v>4.0999999999999996</v>
      </c>
      <c r="I803" s="4">
        <v>3233</v>
      </c>
      <c r="J803" s="10">
        <f>(Table1[[#This Row],[actual_price]]-Table1[[#This Row],[discounted_price]])/Table1[[#This Row],[actual_price]]</f>
        <v>0.58749181401440731</v>
      </c>
      <c r="K803" s="10" t="str">
        <f>IF(Table1[[#This Row],[Calculated Discount %]] &gt;=50%, "Yes", "No")</f>
        <v>Yes</v>
      </c>
      <c r="L803" s="17">
        <f>Table1[[#This Row],[actual_price]]*Table1[[#This Row],[rating_count]]</f>
        <v>49367910</v>
      </c>
      <c r="M803" s="17" t="str">
        <f t="shared" si="25"/>
        <v>&gt;₹500</v>
      </c>
      <c r="N803" s="17">
        <f>Table1[[#This Row],[rating]]+(Table1[[#This Row],[rating_count]]/100)</f>
        <v>36.43</v>
      </c>
      <c r="O803" t="s">
        <v>9123</v>
      </c>
    </row>
    <row r="804" spans="1:15" x14ac:dyDescent="0.4">
      <c r="A804" t="s">
        <v>10031</v>
      </c>
      <c r="B804" t="s">
        <v>10032</v>
      </c>
      <c r="C804" t="s">
        <v>9944</v>
      </c>
      <c r="D804" t="str">
        <f t="shared" si="24"/>
        <v>Home&amp;Kitchen</v>
      </c>
      <c r="E804" s="2">
        <v>3199</v>
      </c>
      <c r="F804" s="2">
        <v>5999</v>
      </c>
      <c r="G804" s="1">
        <v>0.47</v>
      </c>
      <c r="H804" s="5">
        <v>4</v>
      </c>
      <c r="I804" s="4">
        <v>3242</v>
      </c>
      <c r="J804" s="10">
        <f>(Table1[[#This Row],[actual_price]]-Table1[[#This Row],[discounted_price]])/Table1[[#This Row],[actual_price]]</f>
        <v>0.46674445740956827</v>
      </c>
      <c r="K804" s="10" t="str">
        <f>IF(Table1[[#This Row],[Calculated Discount %]] &gt;=50%, "Yes", "No")</f>
        <v>No</v>
      </c>
      <c r="L804" s="17">
        <f>Table1[[#This Row],[actual_price]]*Table1[[#This Row],[rating_count]]</f>
        <v>19448758</v>
      </c>
      <c r="M804" s="17" t="str">
        <f t="shared" si="25"/>
        <v>&gt;₹500</v>
      </c>
      <c r="N804" s="17">
        <f>Table1[[#This Row],[rating]]+(Table1[[#This Row],[rating_count]]/100)</f>
        <v>36.42</v>
      </c>
      <c r="O804" t="s">
        <v>10034</v>
      </c>
    </row>
    <row r="805" spans="1:15" x14ac:dyDescent="0.4">
      <c r="A805" t="s">
        <v>12752</v>
      </c>
      <c r="B805" t="s">
        <v>12753</v>
      </c>
      <c r="C805" t="s">
        <v>8875</v>
      </c>
      <c r="D805" t="str">
        <f t="shared" si="24"/>
        <v>Home&amp;Kitchen</v>
      </c>
      <c r="E805" s="2">
        <v>6790</v>
      </c>
      <c r="F805" s="2">
        <v>10995</v>
      </c>
      <c r="G805" s="1">
        <v>0.38</v>
      </c>
      <c r="H805" s="5">
        <v>4.5</v>
      </c>
      <c r="I805" s="4">
        <v>3192</v>
      </c>
      <c r="J805" s="10">
        <f>(Table1[[#This Row],[actual_price]]-Table1[[#This Row],[discounted_price]])/Table1[[#This Row],[actual_price]]</f>
        <v>0.38244656662119147</v>
      </c>
      <c r="K805" s="10" t="str">
        <f>IF(Table1[[#This Row],[Calculated Discount %]] &gt;=50%, "Yes", "No")</f>
        <v>No</v>
      </c>
      <c r="L805" s="17">
        <f>Table1[[#This Row],[actual_price]]*Table1[[#This Row],[rating_count]]</f>
        <v>35096040</v>
      </c>
      <c r="M805" s="17" t="str">
        <f t="shared" si="25"/>
        <v>&gt;₹500</v>
      </c>
      <c r="N805" s="17">
        <f>Table1[[#This Row],[rating]]+(Table1[[#This Row],[rating_count]]/100)</f>
        <v>36.42</v>
      </c>
      <c r="O805" t="s">
        <v>12755</v>
      </c>
    </row>
    <row r="806" spans="1:15" x14ac:dyDescent="0.4">
      <c r="A806" t="s">
        <v>1804</v>
      </c>
      <c r="B806" t="s">
        <v>1805</v>
      </c>
      <c r="C806" t="s">
        <v>18</v>
      </c>
      <c r="D806" t="str">
        <f t="shared" si="24"/>
        <v>Computers&amp;Accessories</v>
      </c>
      <c r="E806">
        <v>449</v>
      </c>
      <c r="F806">
        <v>599</v>
      </c>
      <c r="G806" s="1">
        <v>0.25</v>
      </c>
      <c r="H806" s="5">
        <v>4</v>
      </c>
      <c r="I806" s="4">
        <v>3231</v>
      </c>
      <c r="J806" s="10">
        <f>(Table1[[#This Row],[actual_price]]-Table1[[#This Row],[discounted_price]])/Table1[[#This Row],[actual_price]]</f>
        <v>0.25041736227045075</v>
      </c>
      <c r="K806" s="10" t="str">
        <f>IF(Table1[[#This Row],[Calculated Discount %]] &gt;=50%, "Yes", "No")</f>
        <v>No</v>
      </c>
      <c r="L806" s="17">
        <f>Table1[[#This Row],[actual_price]]*Table1[[#This Row],[rating_count]]</f>
        <v>1935369</v>
      </c>
      <c r="M806" s="17" t="str">
        <f t="shared" si="25"/>
        <v>₹200–₹500</v>
      </c>
      <c r="N806" s="17">
        <f>Table1[[#This Row],[rating]]+(Table1[[#This Row],[rating_count]]/100)</f>
        <v>36.31</v>
      </c>
      <c r="O806" t="s">
        <v>1807</v>
      </c>
    </row>
    <row r="807" spans="1:15" x14ac:dyDescent="0.4">
      <c r="A807" t="s">
        <v>6535</v>
      </c>
      <c r="B807" t="s">
        <v>6536</v>
      </c>
      <c r="C807" t="s">
        <v>6273</v>
      </c>
      <c r="D807" t="str">
        <f t="shared" si="24"/>
        <v>OfficeProducts</v>
      </c>
      <c r="E807">
        <v>561</v>
      </c>
      <c r="F807">
        <v>720</v>
      </c>
      <c r="G807" s="1">
        <v>0.22</v>
      </c>
      <c r="H807" s="5">
        <v>4.4000000000000004</v>
      </c>
      <c r="I807" s="4">
        <v>3182</v>
      </c>
      <c r="J807" s="10">
        <f>(Table1[[#This Row],[actual_price]]-Table1[[#This Row],[discounted_price]])/Table1[[#This Row],[actual_price]]</f>
        <v>0.22083333333333333</v>
      </c>
      <c r="K807" s="10" t="str">
        <f>IF(Table1[[#This Row],[Calculated Discount %]] &gt;=50%, "Yes", "No")</f>
        <v>No</v>
      </c>
      <c r="L807" s="17">
        <f>Table1[[#This Row],[actual_price]]*Table1[[#This Row],[rating_count]]</f>
        <v>2291040</v>
      </c>
      <c r="M807" s="17" t="str">
        <f t="shared" si="25"/>
        <v>&gt;₹500</v>
      </c>
      <c r="N807" s="17">
        <f>Table1[[#This Row],[rating]]+(Table1[[#This Row],[rating_count]]/100)</f>
        <v>36.22</v>
      </c>
      <c r="O807" t="s">
        <v>6538</v>
      </c>
    </row>
    <row r="808" spans="1:15" x14ac:dyDescent="0.4">
      <c r="A808" t="s">
        <v>6178</v>
      </c>
      <c r="B808" t="s">
        <v>6179</v>
      </c>
      <c r="C808" t="s">
        <v>6103</v>
      </c>
      <c r="D808" t="str">
        <f t="shared" si="24"/>
        <v>Computers&amp;Accessories</v>
      </c>
      <c r="E808">
        <v>570</v>
      </c>
      <c r="F808">
        <v>999</v>
      </c>
      <c r="G808" s="1">
        <v>0.43</v>
      </c>
      <c r="H808" s="5">
        <v>4.2</v>
      </c>
      <c r="I808" s="4">
        <v>3201</v>
      </c>
      <c r="J808" s="10">
        <f>(Table1[[#This Row],[actual_price]]-Table1[[#This Row],[discounted_price]])/Table1[[#This Row],[actual_price]]</f>
        <v>0.42942942942942941</v>
      </c>
      <c r="K808" s="10" t="str">
        <f>IF(Table1[[#This Row],[Calculated Discount %]] &gt;=50%, "Yes", "No")</f>
        <v>No</v>
      </c>
      <c r="L808" s="17">
        <f>Table1[[#This Row],[actual_price]]*Table1[[#This Row],[rating_count]]</f>
        <v>3197799</v>
      </c>
      <c r="M808" s="17" t="str">
        <f t="shared" si="25"/>
        <v>&gt;₹500</v>
      </c>
      <c r="N808" s="17">
        <f>Table1[[#This Row],[rating]]+(Table1[[#This Row],[rating_count]]/100)</f>
        <v>36.21</v>
      </c>
      <c r="O808" t="s">
        <v>6181</v>
      </c>
    </row>
    <row r="809" spans="1:15" x14ac:dyDescent="0.4">
      <c r="A809" t="s">
        <v>11896</v>
      </c>
      <c r="B809" t="s">
        <v>11897</v>
      </c>
      <c r="C809" t="s">
        <v>8773</v>
      </c>
      <c r="D809" t="str">
        <f t="shared" si="24"/>
        <v>Home&amp;Kitchen</v>
      </c>
      <c r="E809" s="2">
        <v>8699</v>
      </c>
      <c r="F809" s="2">
        <v>16899</v>
      </c>
      <c r="G809" s="1">
        <v>0.49</v>
      </c>
      <c r="H809" s="5">
        <v>4.2</v>
      </c>
      <c r="I809" s="4">
        <v>3195</v>
      </c>
      <c r="J809" s="10">
        <f>(Table1[[#This Row],[actual_price]]-Table1[[#This Row],[discounted_price]])/Table1[[#This Row],[actual_price]]</f>
        <v>0.4852358127699864</v>
      </c>
      <c r="K809" s="10" t="str">
        <f>IF(Table1[[#This Row],[Calculated Discount %]] &gt;=50%, "Yes", "No")</f>
        <v>No</v>
      </c>
      <c r="L809" s="17">
        <f>Table1[[#This Row],[actual_price]]*Table1[[#This Row],[rating_count]]</f>
        <v>53992305</v>
      </c>
      <c r="M809" s="17" t="str">
        <f t="shared" si="25"/>
        <v>&gt;₹500</v>
      </c>
      <c r="N809" s="17">
        <f>Table1[[#This Row],[rating]]+(Table1[[#This Row],[rating_count]]/100)</f>
        <v>36.15</v>
      </c>
      <c r="O809" t="s">
        <v>11899</v>
      </c>
    </row>
    <row r="810" spans="1:15" x14ac:dyDescent="0.4">
      <c r="A810" t="s">
        <v>3938</v>
      </c>
      <c r="B810" t="s">
        <v>3939</v>
      </c>
      <c r="C810" t="s">
        <v>3940</v>
      </c>
      <c r="D810" t="str">
        <f t="shared" si="24"/>
        <v>Electronics</v>
      </c>
      <c r="E810">
        <v>251</v>
      </c>
      <c r="F810">
        <v>999</v>
      </c>
      <c r="G810" s="1">
        <v>0.75</v>
      </c>
      <c r="H810" s="5">
        <v>3.7</v>
      </c>
      <c r="I810" s="4">
        <v>3234</v>
      </c>
      <c r="J810" s="10">
        <f>(Table1[[#This Row],[actual_price]]-Table1[[#This Row],[discounted_price]])/Table1[[#This Row],[actual_price]]</f>
        <v>0.74874874874874875</v>
      </c>
      <c r="K810" s="10" t="str">
        <f>IF(Table1[[#This Row],[Calculated Discount %]] &gt;=50%, "Yes", "No")</f>
        <v>Yes</v>
      </c>
      <c r="L810" s="17">
        <f>Table1[[#This Row],[actual_price]]*Table1[[#This Row],[rating_count]]</f>
        <v>3230766</v>
      </c>
      <c r="M810" s="17" t="str">
        <f t="shared" si="25"/>
        <v>₹200–₹500</v>
      </c>
      <c r="N810" s="17">
        <f>Table1[[#This Row],[rating]]+(Table1[[#This Row],[rating_count]]/100)</f>
        <v>36.040000000000006</v>
      </c>
      <c r="O810" t="s">
        <v>3942</v>
      </c>
    </row>
    <row r="811" spans="1:15" x14ac:dyDescent="0.4">
      <c r="A811" t="s">
        <v>4112</v>
      </c>
      <c r="B811" t="s">
        <v>4113</v>
      </c>
      <c r="C811" t="s">
        <v>3162</v>
      </c>
      <c r="D811" t="str">
        <f t="shared" si="24"/>
        <v>Electronics</v>
      </c>
      <c r="E811">
        <v>199</v>
      </c>
      <c r="F811" s="2">
        <v>1099</v>
      </c>
      <c r="G811" s="1">
        <v>0.82</v>
      </c>
      <c r="H811" s="5">
        <v>4</v>
      </c>
      <c r="I811" s="4">
        <v>3197</v>
      </c>
      <c r="J811" s="10">
        <f>(Table1[[#This Row],[actual_price]]-Table1[[#This Row],[discounted_price]])/Table1[[#This Row],[actual_price]]</f>
        <v>0.81892629663330296</v>
      </c>
      <c r="K811" s="10" t="str">
        <f>IF(Table1[[#This Row],[Calculated Discount %]] &gt;=50%, "Yes", "No")</f>
        <v>Yes</v>
      </c>
      <c r="L811" s="17">
        <f>Table1[[#This Row],[actual_price]]*Table1[[#This Row],[rating_count]]</f>
        <v>3513503</v>
      </c>
      <c r="M811" s="17" t="str">
        <f t="shared" si="25"/>
        <v>&lt;₹200</v>
      </c>
      <c r="N811" s="17">
        <f>Table1[[#This Row],[rating]]+(Table1[[#This Row],[rating_count]]/100)</f>
        <v>35.97</v>
      </c>
      <c r="O811" t="s">
        <v>4115</v>
      </c>
    </row>
    <row r="812" spans="1:15" x14ac:dyDescent="0.4">
      <c r="A812" t="s">
        <v>10092</v>
      </c>
      <c r="B812" t="s">
        <v>10093</v>
      </c>
      <c r="C812" t="s">
        <v>10094</v>
      </c>
      <c r="D812" t="str">
        <f t="shared" si="24"/>
        <v>Home&amp;Kitchen</v>
      </c>
      <c r="E812">
        <v>698</v>
      </c>
      <c r="F812">
        <v>699</v>
      </c>
      <c r="G812" s="1">
        <v>0</v>
      </c>
      <c r="H812" s="5">
        <v>4.2</v>
      </c>
      <c r="I812" s="4">
        <v>3160</v>
      </c>
      <c r="J812" s="10">
        <f>(Table1[[#This Row],[actual_price]]-Table1[[#This Row],[discounted_price]])/Table1[[#This Row],[actual_price]]</f>
        <v>1.4306151645207439E-3</v>
      </c>
      <c r="K812" s="10" t="str">
        <f>IF(Table1[[#This Row],[Calculated Discount %]] &gt;=50%, "Yes", "No")</f>
        <v>No</v>
      </c>
      <c r="L812" s="17">
        <f>Table1[[#This Row],[actual_price]]*Table1[[#This Row],[rating_count]]</f>
        <v>2208840</v>
      </c>
      <c r="M812" s="17" t="str">
        <f t="shared" si="25"/>
        <v>&gt;₹500</v>
      </c>
      <c r="N812" s="17">
        <f>Table1[[#This Row],[rating]]+(Table1[[#This Row],[rating_count]]/100)</f>
        <v>35.800000000000004</v>
      </c>
      <c r="O812" t="s">
        <v>10096</v>
      </c>
    </row>
    <row r="813" spans="1:15" x14ac:dyDescent="0.4">
      <c r="A813" t="s">
        <v>12039</v>
      </c>
      <c r="B813" t="s">
        <v>12040</v>
      </c>
      <c r="C813" t="s">
        <v>8844</v>
      </c>
      <c r="D813" t="str">
        <f t="shared" si="24"/>
        <v>Home&amp;Kitchen</v>
      </c>
      <c r="E813">
        <v>335</v>
      </c>
      <c r="F813">
        <v>510</v>
      </c>
      <c r="G813" s="1">
        <v>0.34</v>
      </c>
      <c r="H813" s="5">
        <v>3.8</v>
      </c>
      <c r="I813" s="4">
        <v>3195</v>
      </c>
      <c r="J813" s="10">
        <f>(Table1[[#This Row],[actual_price]]-Table1[[#This Row],[discounted_price]])/Table1[[#This Row],[actual_price]]</f>
        <v>0.34313725490196079</v>
      </c>
      <c r="K813" s="10" t="str">
        <f>IF(Table1[[#This Row],[Calculated Discount %]] &gt;=50%, "Yes", "No")</f>
        <v>No</v>
      </c>
      <c r="L813" s="17">
        <f>Table1[[#This Row],[actual_price]]*Table1[[#This Row],[rating_count]]</f>
        <v>1629450</v>
      </c>
      <c r="M813" s="17" t="str">
        <f t="shared" si="25"/>
        <v>₹200–₹500</v>
      </c>
      <c r="N813" s="17">
        <f>Table1[[#This Row],[rating]]+(Table1[[#This Row],[rating_count]]/100)</f>
        <v>35.75</v>
      </c>
      <c r="O813" t="s">
        <v>12042</v>
      </c>
    </row>
    <row r="814" spans="1:15" x14ac:dyDescent="0.4">
      <c r="A814" t="s">
        <v>4755</v>
      </c>
      <c r="B814" t="s">
        <v>4756</v>
      </c>
      <c r="C814" t="s">
        <v>2979</v>
      </c>
      <c r="D814" t="str">
        <f t="shared" si="24"/>
        <v>Electronics</v>
      </c>
      <c r="E814" s="2">
        <v>2499</v>
      </c>
      <c r="F814" s="2">
        <v>2999</v>
      </c>
      <c r="G814" s="1">
        <v>0.17</v>
      </c>
      <c r="H814" s="5">
        <v>4.0999999999999996</v>
      </c>
      <c r="I814" s="4">
        <v>3156</v>
      </c>
      <c r="J814" s="10">
        <f>(Table1[[#This Row],[actual_price]]-Table1[[#This Row],[discounted_price]])/Table1[[#This Row],[actual_price]]</f>
        <v>0.16672224074691563</v>
      </c>
      <c r="K814" s="10" t="str">
        <f>IF(Table1[[#This Row],[Calculated Discount %]] &gt;=50%, "Yes", "No")</f>
        <v>No</v>
      </c>
      <c r="L814" s="17">
        <f>Table1[[#This Row],[actual_price]]*Table1[[#This Row],[rating_count]]</f>
        <v>9464844</v>
      </c>
      <c r="M814" s="17" t="str">
        <f t="shared" si="25"/>
        <v>&gt;₹500</v>
      </c>
      <c r="N814" s="17">
        <f>Table1[[#This Row],[rating]]+(Table1[[#This Row],[rating_count]]/100)</f>
        <v>35.659999999999997</v>
      </c>
      <c r="O814" t="s">
        <v>4758</v>
      </c>
    </row>
    <row r="815" spans="1:15" x14ac:dyDescent="0.4">
      <c r="A815" t="s">
        <v>10740</v>
      </c>
      <c r="B815" t="s">
        <v>10741</v>
      </c>
      <c r="C815" t="s">
        <v>8897</v>
      </c>
      <c r="D815" t="str">
        <f t="shared" si="24"/>
        <v>Home&amp;Kitchen</v>
      </c>
      <c r="E815" s="2">
        <v>7799</v>
      </c>
      <c r="F815" s="2">
        <v>8995</v>
      </c>
      <c r="G815" s="1">
        <v>0.13</v>
      </c>
      <c r="H815" s="5">
        <v>4</v>
      </c>
      <c r="I815" s="4">
        <v>3160</v>
      </c>
      <c r="J815" s="10">
        <f>(Table1[[#This Row],[actual_price]]-Table1[[#This Row],[discounted_price]])/Table1[[#This Row],[actual_price]]</f>
        <v>0.13296275708727071</v>
      </c>
      <c r="K815" s="10" t="str">
        <f>IF(Table1[[#This Row],[Calculated Discount %]] &gt;=50%, "Yes", "No")</f>
        <v>No</v>
      </c>
      <c r="L815" s="17">
        <f>Table1[[#This Row],[actual_price]]*Table1[[#This Row],[rating_count]]</f>
        <v>28424200</v>
      </c>
      <c r="M815" s="17" t="str">
        <f t="shared" si="25"/>
        <v>&gt;₹500</v>
      </c>
      <c r="N815" s="17">
        <f>Table1[[#This Row],[rating]]+(Table1[[#This Row],[rating_count]]/100)</f>
        <v>35.6</v>
      </c>
      <c r="O815" t="s">
        <v>10743</v>
      </c>
    </row>
    <row r="816" spans="1:15" x14ac:dyDescent="0.4">
      <c r="A816" t="s">
        <v>9028</v>
      </c>
      <c r="B816" t="s">
        <v>9029</v>
      </c>
      <c r="C816" t="s">
        <v>9030</v>
      </c>
      <c r="D816" t="str">
        <f t="shared" si="24"/>
        <v>Home&amp;Kitchen</v>
      </c>
      <c r="E816">
        <v>379</v>
      </c>
      <c r="F816">
        <v>999</v>
      </c>
      <c r="G816" s="1">
        <v>0.62</v>
      </c>
      <c r="H816" s="5">
        <v>4.3</v>
      </c>
      <c r="I816" s="4">
        <v>3096</v>
      </c>
      <c r="J816" s="10">
        <f>(Table1[[#This Row],[actual_price]]-Table1[[#This Row],[discounted_price]])/Table1[[#This Row],[actual_price]]</f>
        <v>0.62062062062062062</v>
      </c>
      <c r="K816" s="10" t="str">
        <f>IF(Table1[[#This Row],[Calculated Discount %]] &gt;=50%, "Yes", "No")</f>
        <v>Yes</v>
      </c>
      <c r="L816" s="17">
        <f>Table1[[#This Row],[actual_price]]*Table1[[#This Row],[rating_count]]</f>
        <v>3092904</v>
      </c>
      <c r="M816" s="17" t="str">
        <f t="shared" si="25"/>
        <v>₹200–₹500</v>
      </c>
      <c r="N816" s="17">
        <f>Table1[[#This Row],[rating]]+(Table1[[#This Row],[rating_count]]/100)</f>
        <v>35.26</v>
      </c>
      <c r="O816" t="s">
        <v>9032</v>
      </c>
    </row>
    <row r="817" spans="1:15" x14ac:dyDescent="0.4">
      <c r="A817" t="s">
        <v>3992</v>
      </c>
      <c r="B817" t="s">
        <v>3993</v>
      </c>
      <c r="C817" t="s">
        <v>2990</v>
      </c>
      <c r="D817" t="str">
        <f t="shared" si="24"/>
        <v>Electronics</v>
      </c>
      <c r="E817" s="2">
        <v>8999</v>
      </c>
      <c r="F817" s="2">
        <v>13499</v>
      </c>
      <c r="G817" s="1">
        <v>0.33</v>
      </c>
      <c r="H817" s="5">
        <v>3.8</v>
      </c>
      <c r="I817" s="4">
        <v>3145</v>
      </c>
      <c r="J817" s="10">
        <f>(Table1[[#This Row],[actual_price]]-Table1[[#This Row],[discounted_price]])/Table1[[#This Row],[actual_price]]</f>
        <v>0.33335802652048302</v>
      </c>
      <c r="K817" s="10" t="str">
        <f>IF(Table1[[#This Row],[Calculated Discount %]] &gt;=50%, "Yes", "No")</f>
        <v>No</v>
      </c>
      <c r="L817" s="17">
        <f>Table1[[#This Row],[actual_price]]*Table1[[#This Row],[rating_count]]</f>
        <v>42454355</v>
      </c>
      <c r="M817" s="17" t="str">
        <f t="shared" si="25"/>
        <v>&gt;₹500</v>
      </c>
      <c r="N817" s="17">
        <f>Table1[[#This Row],[rating]]+(Table1[[#This Row],[rating_count]]/100)</f>
        <v>35.25</v>
      </c>
      <c r="O817" t="s">
        <v>3995</v>
      </c>
    </row>
    <row r="818" spans="1:15" x14ac:dyDescent="0.4">
      <c r="A818" t="s">
        <v>6230</v>
      </c>
      <c r="B818" t="s">
        <v>6231</v>
      </c>
      <c r="C818" t="s">
        <v>6232</v>
      </c>
      <c r="D818" t="str">
        <f t="shared" si="24"/>
        <v>OfficeProducts</v>
      </c>
      <c r="E818">
        <v>100</v>
      </c>
      <c r="F818">
        <v>100</v>
      </c>
      <c r="G818" s="1">
        <v>0</v>
      </c>
      <c r="H818" s="5">
        <v>4.3</v>
      </c>
      <c r="I818" s="4">
        <v>3095</v>
      </c>
      <c r="J818" s="10">
        <f>(Table1[[#This Row],[actual_price]]-Table1[[#This Row],[discounted_price]])/Table1[[#This Row],[actual_price]]</f>
        <v>0</v>
      </c>
      <c r="K818" s="10" t="str">
        <f>IF(Table1[[#This Row],[Calculated Discount %]] &gt;=50%, "Yes", "No")</f>
        <v>No</v>
      </c>
      <c r="L818" s="17">
        <f>Table1[[#This Row],[actual_price]]*Table1[[#This Row],[rating_count]]</f>
        <v>309500</v>
      </c>
      <c r="M818" s="17" t="str">
        <f t="shared" si="25"/>
        <v>&lt;₹200</v>
      </c>
      <c r="N818" s="17">
        <f>Table1[[#This Row],[rating]]+(Table1[[#This Row],[rating_count]]/100)</f>
        <v>35.25</v>
      </c>
      <c r="O818" t="s">
        <v>6234</v>
      </c>
    </row>
    <row r="819" spans="1:15" x14ac:dyDescent="0.4">
      <c r="A819" t="s">
        <v>4393</v>
      </c>
      <c r="B819" t="s">
        <v>4394</v>
      </c>
      <c r="C819" t="s">
        <v>2990</v>
      </c>
      <c r="D819" t="str">
        <f t="shared" si="24"/>
        <v>Electronics</v>
      </c>
      <c r="E819" s="2">
        <v>44999</v>
      </c>
      <c r="F819" s="2">
        <v>49999</v>
      </c>
      <c r="G819" s="1">
        <v>0.1</v>
      </c>
      <c r="H819" s="5">
        <v>4.3</v>
      </c>
      <c r="I819" s="4">
        <v>3075</v>
      </c>
      <c r="J819" s="10">
        <f>(Table1[[#This Row],[actual_price]]-Table1[[#This Row],[discounted_price]])/Table1[[#This Row],[actual_price]]</f>
        <v>0.1000020000400008</v>
      </c>
      <c r="K819" s="10" t="str">
        <f>IF(Table1[[#This Row],[Calculated Discount %]] &gt;=50%, "Yes", "No")</f>
        <v>No</v>
      </c>
      <c r="L819" s="17">
        <f>Table1[[#This Row],[actual_price]]*Table1[[#This Row],[rating_count]]</f>
        <v>153746925</v>
      </c>
      <c r="M819" s="17" t="str">
        <f t="shared" si="25"/>
        <v>&gt;₹500</v>
      </c>
      <c r="N819" s="17">
        <f>Table1[[#This Row],[rating]]+(Table1[[#This Row],[rating_count]]/100)</f>
        <v>35.049999999999997</v>
      </c>
      <c r="O819" t="s">
        <v>4396</v>
      </c>
    </row>
    <row r="820" spans="1:15" x14ac:dyDescent="0.4">
      <c r="A820" t="s">
        <v>7335</v>
      </c>
      <c r="B820" t="s">
        <v>7336</v>
      </c>
      <c r="C820" t="s">
        <v>6232</v>
      </c>
      <c r="D820" t="str">
        <f t="shared" si="24"/>
        <v>OfficeProducts</v>
      </c>
      <c r="E820">
        <v>90</v>
      </c>
      <c r="F820">
        <v>100</v>
      </c>
      <c r="G820" s="1">
        <v>0.1</v>
      </c>
      <c r="H820" s="5">
        <v>4.3</v>
      </c>
      <c r="I820" s="4">
        <v>3061</v>
      </c>
      <c r="J820" s="10">
        <f>(Table1[[#This Row],[actual_price]]-Table1[[#This Row],[discounted_price]])/Table1[[#This Row],[actual_price]]</f>
        <v>0.1</v>
      </c>
      <c r="K820" s="10" t="str">
        <f>IF(Table1[[#This Row],[Calculated Discount %]] &gt;=50%, "Yes", "No")</f>
        <v>No</v>
      </c>
      <c r="L820" s="17">
        <f>Table1[[#This Row],[actual_price]]*Table1[[#This Row],[rating_count]]</f>
        <v>306100</v>
      </c>
      <c r="M820" s="17" t="str">
        <f t="shared" si="25"/>
        <v>&lt;₹200</v>
      </c>
      <c r="N820" s="17">
        <f>Table1[[#This Row],[rating]]+(Table1[[#This Row],[rating_count]]/100)</f>
        <v>34.909999999999997</v>
      </c>
      <c r="O820" t="s">
        <v>7338</v>
      </c>
    </row>
    <row r="821" spans="1:15" x14ac:dyDescent="0.4">
      <c r="A821" t="s">
        <v>11335</v>
      </c>
      <c r="B821" t="s">
        <v>11336</v>
      </c>
      <c r="C821" t="s">
        <v>9944</v>
      </c>
      <c r="D821" t="str">
        <f t="shared" si="24"/>
        <v>Home&amp;Kitchen</v>
      </c>
      <c r="E821" s="2">
        <v>8886</v>
      </c>
      <c r="F821" s="2">
        <v>11850</v>
      </c>
      <c r="G821" s="1">
        <v>0.25</v>
      </c>
      <c r="H821" s="5">
        <v>4.2</v>
      </c>
      <c r="I821" s="4">
        <v>3065</v>
      </c>
      <c r="J821" s="10">
        <f>(Table1[[#This Row],[actual_price]]-Table1[[#This Row],[discounted_price]])/Table1[[#This Row],[actual_price]]</f>
        <v>0.250126582278481</v>
      </c>
      <c r="K821" s="10" t="str">
        <f>IF(Table1[[#This Row],[Calculated Discount %]] &gt;=50%, "Yes", "No")</f>
        <v>No</v>
      </c>
      <c r="L821" s="17">
        <f>Table1[[#This Row],[actual_price]]*Table1[[#This Row],[rating_count]]</f>
        <v>36320250</v>
      </c>
      <c r="M821" s="17" t="str">
        <f t="shared" si="25"/>
        <v>&gt;₹500</v>
      </c>
      <c r="N821" s="17">
        <f>Table1[[#This Row],[rating]]+(Table1[[#This Row],[rating_count]]/100)</f>
        <v>34.85</v>
      </c>
      <c r="O821" t="s">
        <v>11338</v>
      </c>
    </row>
    <row r="822" spans="1:15" x14ac:dyDescent="0.4">
      <c r="A822" t="s">
        <v>2716</v>
      </c>
      <c r="B822" t="s">
        <v>2717</v>
      </c>
      <c r="C822" t="s">
        <v>18</v>
      </c>
      <c r="D822" t="str">
        <f t="shared" si="24"/>
        <v>Computers&amp;Accessories</v>
      </c>
      <c r="E822">
        <v>379</v>
      </c>
      <c r="F822" s="2">
        <v>1099</v>
      </c>
      <c r="G822" s="1">
        <v>0.66</v>
      </c>
      <c r="H822" s="5">
        <v>4.3</v>
      </c>
      <c r="I822" s="4">
        <v>3049</v>
      </c>
      <c r="J822" s="10">
        <f>(Table1[[#This Row],[actual_price]]-Table1[[#This Row],[discounted_price]])/Table1[[#This Row],[actual_price]]</f>
        <v>0.65514103730664242</v>
      </c>
      <c r="K822" s="10" t="str">
        <f>IF(Table1[[#This Row],[Calculated Discount %]] &gt;=50%, "Yes", "No")</f>
        <v>Yes</v>
      </c>
      <c r="L822" s="17">
        <f>Table1[[#This Row],[actual_price]]*Table1[[#This Row],[rating_count]]</f>
        <v>3350851</v>
      </c>
      <c r="M822" s="17" t="str">
        <f t="shared" si="25"/>
        <v>₹200–₹500</v>
      </c>
      <c r="N822" s="17">
        <f>Table1[[#This Row],[rating]]+(Table1[[#This Row],[rating_count]]/100)</f>
        <v>34.79</v>
      </c>
      <c r="O822" t="s">
        <v>2719</v>
      </c>
    </row>
    <row r="823" spans="1:15" x14ac:dyDescent="0.4">
      <c r="A823" t="s">
        <v>7449</v>
      </c>
      <c r="B823" t="s">
        <v>7450</v>
      </c>
      <c r="C823" t="s">
        <v>6733</v>
      </c>
      <c r="D823" t="str">
        <f t="shared" si="24"/>
        <v>Computers&amp;Accessories</v>
      </c>
      <c r="E823" s="2">
        <v>1709</v>
      </c>
      <c r="F823" s="2">
        <v>4000</v>
      </c>
      <c r="G823" s="1">
        <v>0.56999999999999995</v>
      </c>
      <c r="H823" s="5">
        <v>4.4000000000000004</v>
      </c>
      <c r="I823" s="4">
        <v>3029</v>
      </c>
      <c r="J823" s="10">
        <f>(Table1[[#This Row],[actual_price]]-Table1[[#This Row],[discounted_price]])/Table1[[#This Row],[actual_price]]</f>
        <v>0.57274999999999998</v>
      </c>
      <c r="K823" s="10" t="str">
        <f>IF(Table1[[#This Row],[Calculated Discount %]] &gt;=50%, "Yes", "No")</f>
        <v>Yes</v>
      </c>
      <c r="L823" s="17">
        <f>Table1[[#This Row],[actual_price]]*Table1[[#This Row],[rating_count]]</f>
        <v>12116000</v>
      </c>
      <c r="M823" s="17" t="str">
        <f t="shared" si="25"/>
        <v>&gt;₹500</v>
      </c>
      <c r="N823" s="17">
        <f>Table1[[#This Row],[rating]]+(Table1[[#This Row],[rating_count]]/100)</f>
        <v>34.69</v>
      </c>
      <c r="O823" t="s">
        <v>7452</v>
      </c>
    </row>
    <row r="824" spans="1:15" x14ac:dyDescent="0.4">
      <c r="A824" t="s">
        <v>5591</v>
      </c>
      <c r="B824" t="s">
        <v>13051</v>
      </c>
      <c r="C824" t="s">
        <v>5006</v>
      </c>
      <c r="D824" t="str">
        <f t="shared" si="24"/>
        <v>Computers&amp;Accessories</v>
      </c>
      <c r="E824">
        <v>299</v>
      </c>
      <c r="F824">
        <v>599</v>
      </c>
      <c r="G824" s="1">
        <v>0.5</v>
      </c>
      <c r="H824" s="5">
        <v>3.8</v>
      </c>
      <c r="I824" s="4">
        <v>3066</v>
      </c>
      <c r="J824" s="10">
        <f>(Table1[[#This Row],[actual_price]]-Table1[[#This Row],[discounted_price]])/Table1[[#This Row],[actual_price]]</f>
        <v>0.5008347245409015</v>
      </c>
      <c r="K824" s="10" t="str">
        <f>IF(Table1[[#This Row],[Calculated Discount %]] &gt;=50%, "Yes", "No")</f>
        <v>Yes</v>
      </c>
      <c r="L824" s="17">
        <f>Table1[[#This Row],[actual_price]]*Table1[[#This Row],[rating_count]]</f>
        <v>1836534</v>
      </c>
      <c r="M824" s="17" t="str">
        <f t="shared" si="25"/>
        <v>₹200–₹500</v>
      </c>
      <c r="N824" s="17">
        <f>Table1[[#This Row],[rating]]+(Table1[[#This Row],[rating_count]]/100)</f>
        <v>34.46</v>
      </c>
      <c r="O824" t="s">
        <v>5593</v>
      </c>
    </row>
    <row r="825" spans="1:15" x14ac:dyDescent="0.4">
      <c r="A825" t="s">
        <v>9973</v>
      </c>
      <c r="B825" t="s">
        <v>9974</v>
      </c>
      <c r="C825" t="s">
        <v>8699</v>
      </c>
      <c r="D825" t="str">
        <f t="shared" si="24"/>
        <v>Home&amp;Kitchen</v>
      </c>
      <c r="E825">
        <v>499</v>
      </c>
      <c r="F825">
        <v>940</v>
      </c>
      <c r="G825" s="1">
        <v>0.47</v>
      </c>
      <c r="H825" s="5">
        <v>4.0999999999999996</v>
      </c>
      <c r="I825" s="4">
        <v>3036</v>
      </c>
      <c r="J825" s="10">
        <f>(Table1[[#This Row],[actual_price]]-Table1[[#This Row],[discounted_price]])/Table1[[#This Row],[actual_price]]</f>
        <v>0.46914893617021275</v>
      </c>
      <c r="K825" s="10" t="str">
        <f>IF(Table1[[#This Row],[Calculated Discount %]] &gt;=50%, "Yes", "No")</f>
        <v>No</v>
      </c>
      <c r="L825" s="17">
        <f>Table1[[#This Row],[actual_price]]*Table1[[#This Row],[rating_count]]</f>
        <v>2853840</v>
      </c>
      <c r="M825" s="17" t="str">
        <f t="shared" si="25"/>
        <v>₹200–₹500</v>
      </c>
      <c r="N825" s="17">
        <f>Table1[[#This Row],[rating]]+(Table1[[#This Row],[rating_count]]/100)</f>
        <v>34.46</v>
      </c>
      <c r="O825" t="s">
        <v>9975</v>
      </c>
    </row>
    <row r="826" spans="1:15" x14ac:dyDescent="0.4">
      <c r="A826" t="s">
        <v>7753</v>
      </c>
      <c r="B826" t="s">
        <v>7754</v>
      </c>
      <c r="C826" t="s">
        <v>5369</v>
      </c>
      <c r="D826" t="str">
        <f t="shared" si="24"/>
        <v>Computers&amp;Accessories</v>
      </c>
      <c r="E826">
        <v>397</v>
      </c>
      <c r="F826">
        <v>899</v>
      </c>
      <c r="G826" s="1">
        <v>0.56000000000000005</v>
      </c>
      <c r="H826" s="5">
        <v>4</v>
      </c>
      <c r="I826" s="4">
        <v>3025</v>
      </c>
      <c r="J826" s="10">
        <f>(Table1[[#This Row],[actual_price]]-Table1[[#This Row],[discounted_price]])/Table1[[#This Row],[actual_price]]</f>
        <v>0.5583982202447163</v>
      </c>
      <c r="K826" s="10" t="str">
        <f>IF(Table1[[#This Row],[Calculated Discount %]] &gt;=50%, "Yes", "No")</f>
        <v>Yes</v>
      </c>
      <c r="L826" s="17">
        <f>Table1[[#This Row],[actual_price]]*Table1[[#This Row],[rating_count]]</f>
        <v>2719475</v>
      </c>
      <c r="M826" s="17" t="str">
        <f t="shared" si="25"/>
        <v>₹200–₹500</v>
      </c>
      <c r="N826" s="17">
        <f>Table1[[#This Row],[rating]]+(Table1[[#This Row],[rating_count]]/100)</f>
        <v>34.25</v>
      </c>
      <c r="O826" t="s">
        <v>7756</v>
      </c>
    </row>
    <row r="827" spans="1:15" x14ac:dyDescent="0.4">
      <c r="A827" t="s">
        <v>5493</v>
      </c>
      <c r="B827" t="s">
        <v>5494</v>
      </c>
      <c r="C827" t="s">
        <v>4845</v>
      </c>
      <c r="D827" t="str">
        <f t="shared" si="24"/>
        <v>Computers&amp;Accessories</v>
      </c>
      <c r="E827">
        <v>139</v>
      </c>
      <c r="F827">
        <v>299</v>
      </c>
      <c r="G827" s="1">
        <v>0.54</v>
      </c>
      <c r="H827" s="5">
        <v>3.8</v>
      </c>
      <c r="I827" s="4">
        <v>3044</v>
      </c>
      <c r="J827" s="10">
        <f>(Table1[[#This Row],[actual_price]]-Table1[[#This Row],[discounted_price]])/Table1[[#This Row],[actual_price]]</f>
        <v>0.53511705685618727</v>
      </c>
      <c r="K827" s="10" t="str">
        <f>IF(Table1[[#This Row],[Calculated Discount %]] &gt;=50%, "Yes", "No")</f>
        <v>Yes</v>
      </c>
      <c r="L827" s="17">
        <f>Table1[[#This Row],[actual_price]]*Table1[[#This Row],[rating_count]]</f>
        <v>910156</v>
      </c>
      <c r="M827" s="17" t="str">
        <f t="shared" si="25"/>
        <v>&lt;₹200</v>
      </c>
      <c r="N827" s="17">
        <f>Table1[[#This Row],[rating]]+(Table1[[#This Row],[rating_count]]/100)</f>
        <v>34.24</v>
      </c>
      <c r="O827" t="s">
        <v>5496</v>
      </c>
    </row>
    <row r="828" spans="1:15" x14ac:dyDescent="0.4">
      <c r="A828" t="s">
        <v>9436</v>
      </c>
      <c r="B828" t="s">
        <v>9437</v>
      </c>
      <c r="C828" t="s">
        <v>8875</v>
      </c>
      <c r="D828" t="str">
        <f t="shared" si="24"/>
        <v>Home&amp;Kitchen</v>
      </c>
      <c r="E828" s="2">
        <v>8799</v>
      </c>
      <c r="F828" s="2">
        <v>11595</v>
      </c>
      <c r="G828" s="1">
        <v>0.24</v>
      </c>
      <c r="H828" s="5">
        <v>4.4000000000000004</v>
      </c>
      <c r="I828" s="4">
        <v>2981</v>
      </c>
      <c r="J828" s="10">
        <f>(Table1[[#This Row],[actual_price]]-Table1[[#This Row],[discounted_price]])/Table1[[#This Row],[actual_price]]</f>
        <v>0.24113842173350583</v>
      </c>
      <c r="K828" s="10" t="str">
        <f>IF(Table1[[#This Row],[Calculated Discount %]] &gt;=50%, "Yes", "No")</f>
        <v>No</v>
      </c>
      <c r="L828" s="17">
        <f>Table1[[#This Row],[actual_price]]*Table1[[#This Row],[rating_count]]</f>
        <v>34564695</v>
      </c>
      <c r="M828" s="17" t="str">
        <f t="shared" si="25"/>
        <v>&gt;₹500</v>
      </c>
      <c r="N828" s="17">
        <f>Table1[[#This Row],[rating]]+(Table1[[#This Row],[rating_count]]/100)</f>
        <v>34.21</v>
      </c>
      <c r="O828" t="s">
        <v>9439</v>
      </c>
    </row>
    <row r="829" spans="1:15" x14ac:dyDescent="0.4">
      <c r="A829" t="s">
        <v>2526</v>
      </c>
      <c r="B829" t="s">
        <v>2527</v>
      </c>
      <c r="C829" t="s">
        <v>508</v>
      </c>
      <c r="D829" t="str">
        <f t="shared" si="24"/>
        <v>Electronics</v>
      </c>
      <c r="E829" s="2">
        <v>7999</v>
      </c>
      <c r="F829" s="2">
        <v>15999</v>
      </c>
      <c r="G829" s="1">
        <v>0.5</v>
      </c>
      <c r="H829" s="5">
        <v>3.8</v>
      </c>
      <c r="I829" s="4">
        <v>3022</v>
      </c>
      <c r="J829" s="10">
        <f>(Table1[[#This Row],[actual_price]]-Table1[[#This Row],[discounted_price]])/Table1[[#This Row],[actual_price]]</f>
        <v>0.50003125195324705</v>
      </c>
      <c r="K829" s="10" t="str">
        <f>IF(Table1[[#This Row],[Calculated Discount %]] &gt;=50%, "Yes", "No")</f>
        <v>Yes</v>
      </c>
      <c r="L829" s="17">
        <f>Table1[[#This Row],[actual_price]]*Table1[[#This Row],[rating_count]]</f>
        <v>48348978</v>
      </c>
      <c r="M829" s="17" t="str">
        <f t="shared" si="25"/>
        <v>&gt;₹500</v>
      </c>
      <c r="N829" s="17">
        <f>Table1[[#This Row],[rating]]+(Table1[[#This Row],[rating_count]]/100)</f>
        <v>34.019999999999996</v>
      </c>
      <c r="O829" t="s">
        <v>2529</v>
      </c>
    </row>
    <row r="830" spans="1:15" x14ac:dyDescent="0.4">
      <c r="A830" t="s">
        <v>2851</v>
      </c>
      <c r="B830" t="s">
        <v>2852</v>
      </c>
      <c r="C830" t="s">
        <v>169</v>
      </c>
      <c r="D830" t="str">
        <f t="shared" si="24"/>
        <v>Electronics</v>
      </c>
      <c r="E830" s="2">
        <v>24990</v>
      </c>
      <c r="F830" s="2">
        <v>51990</v>
      </c>
      <c r="G830" s="1">
        <v>0.52</v>
      </c>
      <c r="H830" s="5">
        <v>4.2</v>
      </c>
      <c r="I830" s="4">
        <v>2951</v>
      </c>
      <c r="J830" s="10">
        <f>(Table1[[#This Row],[actual_price]]-Table1[[#This Row],[discounted_price]])/Table1[[#This Row],[actual_price]]</f>
        <v>0.51933064050778999</v>
      </c>
      <c r="K830" s="10" t="str">
        <f>IF(Table1[[#This Row],[Calculated Discount %]] &gt;=50%, "Yes", "No")</f>
        <v>Yes</v>
      </c>
      <c r="L830" s="17">
        <f>Table1[[#This Row],[actual_price]]*Table1[[#This Row],[rating_count]]</f>
        <v>153422490</v>
      </c>
      <c r="M830" s="17" t="str">
        <f t="shared" si="25"/>
        <v>&gt;₹500</v>
      </c>
      <c r="N830" s="17">
        <f>Table1[[#This Row],[rating]]+(Table1[[#This Row],[rating_count]]/100)</f>
        <v>33.71</v>
      </c>
      <c r="O830" t="s">
        <v>2854</v>
      </c>
    </row>
    <row r="831" spans="1:15" x14ac:dyDescent="0.4">
      <c r="A831" t="s">
        <v>1606</v>
      </c>
      <c r="B831" t="s">
        <v>1607</v>
      </c>
      <c r="C831" t="s">
        <v>18</v>
      </c>
      <c r="D831" t="str">
        <f t="shared" si="24"/>
        <v>Computers&amp;Accessories</v>
      </c>
      <c r="E831">
        <v>299</v>
      </c>
      <c r="F831">
        <v>699</v>
      </c>
      <c r="G831" s="1">
        <v>0.56999999999999995</v>
      </c>
      <c r="H831" s="5">
        <v>4.0999999999999996</v>
      </c>
      <c r="I831" s="4">
        <v>2957</v>
      </c>
      <c r="J831" s="10">
        <f>(Table1[[#This Row],[actual_price]]-Table1[[#This Row],[discounted_price]])/Table1[[#This Row],[actual_price]]</f>
        <v>0.57224606580829762</v>
      </c>
      <c r="K831" s="10" t="str">
        <f>IF(Table1[[#This Row],[Calculated Discount %]] &gt;=50%, "Yes", "No")</f>
        <v>Yes</v>
      </c>
      <c r="L831" s="17">
        <f>Table1[[#This Row],[actual_price]]*Table1[[#This Row],[rating_count]]</f>
        <v>2066943</v>
      </c>
      <c r="M831" s="17" t="str">
        <f t="shared" si="25"/>
        <v>₹200–₹500</v>
      </c>
      <c r="N831" s="17">
        <f>Table1[[#This Row],[rating]]+(Table1[[#This Row],[rating_count]]/100)</f>
        <v>33.67</v>
      </c>
      <c r="O831" t="s">
        <v>1609</v>
      </c>
    </row>
    <row r="832" spans="1:15" x14ac:dyDescent="0.4">
      <c r="A832" t="s">
        <v>8730</v>
      </c>
      <c r="B832" t="s">
        <v>8731</v>
      </c>
      <c r="C832" t="s">
        <v>8732</v>
      </c>
      <c r="D832" t="str">
        <f t="shared" si="24"/>
        <v>Home&amp;Kitchen</v>
      </c>
      <c r="E832" s="2">
        <v>6549</v>
      </c>
      <c r="F832" s="2">
        <v>13999</v>
      </c>
      <c r="G832" s="1">
        <v>0.53</v>
      </c>
      <c r="H832" s="5">
        <v>4</v>
      </c>
      <c r="I832" s="4">
        <v>2961</v>
      </c>
      <c r="J832" s="10">
        <f>(Table1[[#This Row],[actual_price]]-Table1[[#This Row],[discounted_price]])/Table1[[#This Row],[actual_price]]</f>
        <v>0.53218087006214732</v>
      </c>
      <c r="K832" s="10" t="str">
        <f>IF(Table1[[#This Row],[Calculated Discount %]] &gt;=50%, "Yes", "No")</f>
        <v>Yes</v>
      </c>
      <c r="L832" s="17">
        <f>Table1[[#This Row],[actual_price]]*Table1[[#This Row],[rating_count]]</f>
        <v>41451039</v>
      </c>
      <c r="M832" s="17" t="str">
        <f t="shared" si="25"/>
        <v>&gt;₹500</v>
      </c>
      <c r="N832" s="17">
        <f>Table1[[#This Row],[rating]]+(Table1[[#This Row],[rating_count]]/100)</f>
        <v>33.61</v>
      </c>
      <c r="O832" t="s">
        <v>8734</v>
      </c>
    </row>
    <row r="833" spans="1:15" x14ac:dyDescent="0.4">
      <c r="A833" t="s">
        <v>8163</v>
      </c>
      <c r="B833" t="s">
        <v>8164</v>
      </c>
      <c r="C833" t="s">
        <v>8165</v>
      </c>
      <c r="D833" t="str">
        <f t="shared" si="24"/>
        <v>Computers&amp;Accessories</v>
      </c>
      <c r="E833" s="2">
        <v>26999</v>
      </c>
      <c r="F833" s="2">
        <v>37999</v>
      </c>
      <c r="G833" s="1">
        <v>0.28999999999999998</v>
      </c>
      <c r="H833" s="5">
        <v>4.5999999999999996</v>
      </c>
      <c r="I833" s="4">
        <v>2886</v>
      </c>
      <c r="J833" s="10">
        <f>(Table1[[#This Row],[actual_price]]-Table1[[#This Row],[discounted_price]])/Table1[[#This Row],[actual_price]]</f>
        <v>0.28948130213952999</v>
      </c>
      <c r="K833" s="10" t="str">
        <f>IF(Table1[[#This Row],[Calculated Discount %]] &gt;=50%, "Yes", "No")</f>
        <v>No</v>
      </c>
      <c r="L833" s="17">
        <f>Table1[[#This Row],[actual_price]]*Table1[[#This Row],[rating_count]]</f>
        <v>109665114</v>
      </c>
      <c r="M833" s="17" t="str">
        <f t="shared" si="25"/>
        <v>&gt;₹500</v>
      </c>
      <c r="N833" s="17">
        <f>Table1[[#This Row],[rating]]+(Table1[[#This Row],[rating_count]]/100)</f>
        <v>33.46</v>
      </c>
      <c r="O833" t="s">
        <v>8167</v>
      </c>
    </row>
    <row r="834" spans="1:15" x14ac:dyDescent="0.4">
      <c r="A834" t="s">
        <v>526</v>
      </c>
      <c r="B834" t="s">
        <v>527</v>
      </c>
      <c r="C834" t="s">
        <v>462</v>
      </c>
      <c r="D834" t="str">
        <f t="shared" ref="D834:D897" si="26">LEFT(C834, FIND("|", C834 &amp; "|") - 1)</f>
        <v>Electronics</v>
      </c>
      <c r="E834">
        <v>230</v>
      </c>
      <c r="F834">
        <v>499</v>
      </c>
      <c r="G834" s="1">
        <v>0.54</v>
      </c>
      <c r="H834" s="5">
        <v>3.7</v>
      </c>
      <c r="I834" s="4">
        <v>2960</v>
      </c>
      <c r="J834" s="10">
        <f>(Table1[[#This Row],[actual_price]]-Table1[[#This Row],[discounted_price]])/Table1[[#This Row],[actual_price]]</f>
        <v>0.53907815631262523</v>
      </c>
      <c r="K834" s="10" t="str">
        <f>IF(Table1[[#This Row],[Calculated Discount %]] &gt;=50%, "Yes", "No")</f>
        <v>Yes</v>
      </c>
      <c r="L834" s="17">
        <f>Table1[[#This Row],[actual_price]]*Table1[[#This Row],[rating_count]]</f>
        <v>1477040</v>
      </c>
      <c r="M834" s="17" t="str">
        <f t="shared" ref="M834:M897" si="27">IF(E834&lt;200, "&lt;₹200", IF(E834&lt;=500, "₹200–₹500", "&gt;₹500"))</f>
        <v>₹200–₹500</v>
      </c>
      <c r="N834" s="17">
        <f>Table1[[#This Row],[rating]]+(Table1[[#This Row],[rating_count]]/100)</f>
        <v>33.300000000000004</v>
      </c>
      <c r="O834" t="s">
        <v>529</v>
      </c>
    </row>
    <row r="835" spans="1:15" x14ac:dyDescent="0.4">
      <c r="A835" t="s">
        <v>8356</v>
      </c>
      <c r="B835" t="s">
        <v>8357</v>
      </c>
      <c r="C835" t="s">
        <v>5515</v>
      </c>
      <c r="D835" t="str">
        <f t="shared" si="26"/>
        <v>Electronics</v>
      </c>
      <c r="E835" s="2">
        <v>1199</v>
      </c>
      <c r="F835" s="2">
        <v>3990</v>
      </c>
      <c r="G835" s="1">
        <v>0.7</v>
      </c>
      <c r="H835" s="5">
        <v>4.2</v>
      </c>
      <c r="I835" s="4">
        <v>2908</v>
      </c>
      <c r="J835" s="10">
        <f>(Table1[[#This Row],[actual_price]]-Table1[[#This Row],[discounted_price]])/Table1[[#This Row],[actual_price]]</f>
        <v>0.69949874686716795</v>
      </c>
      <c r="K835" s="10" t="str">
        <f>IF(Table1[[#This Row],[Calculated Discount %]] &gt;=50%, "Yes", "No")</f>
        <v>Yes</v>
      </c>
      <c r="L835" s="17">
        <f>Table1[[#This Row],[actual_price]]*Table1[[#This Row],[rating_count]]</f>
        <v>11602920</v>
      </c>
      <c r="M835" s="17" t="str">
        <f t="shared" si="27"/>
        <v>&gt;₹500</v>
      </c>
      <c r="N835" s="17">
        <f>Table1[[#This Row],[rating]]+(Table1[[#This Row],[rating_count]]/100)</f>
        <v>33.28</v>
      </c>
      <c r="O835" t="s">
        <v>8359</v>
      </c>
    </row>
    <row r="836" spans="1:15" x14ac:dyDescent="0.4">
      <c r="A836" t="s">
        <v>8998</v>
      </c>
      <c r="B836" t="s">
        <v>8999</v>
      </c>
      <c r="C836" t="s">
        <v>8541</v>
      </c>
      <c r="D836" t="str">
        <f t="shared" si="26"/>
        <v>Home&amp;Kitchen</v>
      </c>
      <c r="E836" s="2">
        <v>1260</v>
      </c>
      <c r="F836" s="2">
        <v>1699</v>
      </c>
      <c r="G836" s="1">
        <v>0.26</v>
      </c>
      <c r="H836" s="5">
        <v>4.2</v>
      </c>
      <c r="I836" s="4">
        <v>2891</v>
      </c>
      <c r="J836" s="10">
        <f>(Table1[[#This Row],[actual_price]]-Table1[[#This Row],[discounted_price]])/Table1[[#This Row],[actual_price]]</f>
        <v>0.25838728663919952</v>
      </c>
      <c r="K836" s="10" t="str">
        <f>IF(Table1[[#This Row],[Calculated Discount %]] &gt;=50%, "Yes", "No")</f>
        <v>No</v>
      </c>
      <c r="L836" s="17">
        <f>Table1[[#This Row],[actual_price]]*Table1[[#This Row],[rating_count]]</f>
        <v>4911809</v>
      </c>
      <c r="M836" s="17" t="str">
        <f t="shared" si="27"/>
        <v>&gt;₹500</v>
      </c>
      <c r="N836" s="17">
        <f>Table1[[#This Row],[rating]]+(Table1[[#This Row],[rating_count]]/100)</f>
        <v>33.11</v>
      </c>
      <c r="O836" t="s">
        <v>9001</v>
      </c>
    </row>
    <row r="837" spans="1:15" x14ac:dyDescent="0.4">
      <c r="A837" t="s">
        <v>6282</v>
      </c>
      <c r="B837" t="s">
        <v>6283</v>
      </c>
      <c r="C837" t="s">
        <v>5047</v>
      </c>
      <c r="D837" t="str">
        <f t="shared" si="26"/>
        <v>Electronics</v>
      </c>
      <c r="E837">
        <v>190</v>
      </c>
      <c r="F837">
        <v>220</v>
      </c>
      <c r="G837" s="1">
        <v>0.14000000000000001</v>
      </c>
      <c r="H837" s="5">
        <v>4.4000000000000004</v>
      </c>
      <c r="I837" s="4">
        <v>2866</v>
      </c>
      <c r="J837" s="10">
        <f>(Table1[[#This Row],[actual_price]]-Table1[[#This Row],[discounted_price]])/Table1[[#This Row],[actual_price]]</f>
        <v>0.13636363636363635</v>
      </c>
      <c r="K837" s="10" t="str">
        <f>IF(Table1[[#This Row],[Calculated Discount %]] &gt;=50%, "Yes", "No")</f>
        <v>No</v>
      </c>
      <c r="L837" s="17">
        <f>Table1[[#This Row],[actual_price]]*Table1[[#This Row],[rating_count]]</f>
        <v>630520</v>
      </c>
      <c r="M837" s="17" t="str">
        <f t="shared" si="27"/>
        <v>&lt;₹200</v>
      </c>
      <c r="N837" s="17">
        <f>Table1[[#This Row],[rating]]+(Table1[[#This Row],[rating_count]]/100)</f>
        <v>33.06</v>
      </c>
      <c r="O837" t="s">
        <v>6285</v>
      </c>
    </row>
    <row r="838" spans="1:15" x14ac:dyDescent="0.4">
      <c r="A838" t="s">
        <v>2118</v>
      </c>
      <c r="B838" t="s">
        <v>2119</v>
      </c>
      <c r="C838" t="s">
        <v>18</v>
      </c>
      <c r="D838" t="str">
        <f t="shared" si="26"/>
        <v>Computers&amp;Accessories</v>
      </c>
      <c r="E838">
        <v>254</v>
      </c>
      <c r="F838">
        <v>799</v>
      </c>
      <c r="G838" s="1">
        <v>0.68</v>
      </c>
      <c r="H838" s="5">
        <v>4</v>
      </c>
      <c r="I838" s="4">
        <v>2905</v>
      </c>
      <c r="J838" s="10">
        <f>(Table1[[#This Row],[actual_price]]-Table1[[#This Row],[discounted_price]])/Table1[[#This Row],[actual_price]]</f>
        <v>0.68210262828535673</v>
      </c>
      <c r="K838" s="10" t="str">
        <f>IF(Table1[[#This Row],[Calculated Discount %]] &gt;=50%, "Yes", "No")</f>
        <v>Yes</v>
      </c>
      <c r="L838" s="17">
        <f>Table1[[#This Row],[actual_price]]*Table1[[#This Row],[rating_count]]</f>
        <v>2321095</v>
      </c>
      <c r="M838" s="17" t="str">
        <f t="shared" si="27"/>
        <v>₹200–₹500</v>
      </c>
      <c r="N838" s="17">
        <f>Table1[[#This Row],[rating]]+(Table1[[#This Row],[rating_count]]/100)</f>
        <v>33.049999999999997</v>
      </c>
      <c r="O838" t="s">
        <v>2121</v>
      </c>
    </row>
    <row r="839" spans="1:15" x14ac:dyDescent="0.4">
      <c r="A839" t="s">
        <v>7910</v>
      </c>
      <c r="B839" t="s">
        <v>7911</v>
      </c>
      <c r="C839" t="s">
        <v>6200</v>
      </c>
      <c r="D839" t="str">
        <f t="shared" si="26"/>
        <v>Computers&amp;Accessories</v>
      </c>
      <c r="E839">
        <v>299</v>
      </c>
      <c r="F839" s="2">
        <v>1499</v>
      </c>
      <c r="G839" s="1">
        <v>0.8</v>
      </c>
      <c r="H839" s="5">
        <v>4.2</v>
      </c>
      <c r="I839" s="4">
        <v>2868</v>
      </c>
      <c r="J839" s="10">
        <f>(Table1[[#This Row],[actual_price]]-Table1[[#This Row],[discounted_price]])/Table1[[#This Row],[actual_price]]</f>
        <v>0.80053368912608402</v>
      </c>
      <c r="K839" s="10" t="str">
        <f>IF(Table1[[#This Row],[Calculated Discount %]] &gt;=50%, "Yes", "No")</f>
        <v>Yes</v>
      </c>
      <c r="L839" s="17">
        <f>Table1[[#This Row],[actual_price]]*Table1[[#This Row],[rating_count]]</f>
        <v>4299132</v>
      </c>
      <c r="M839" s="17" t="str">
        <f t="shared" si="27"/>
        <v>₹200–₹500</v>
      </c>
      <c r="N839" s="17">
        <f>Table1[[#This Row],[rating]]+(Table1[[#This Row],[rating_count]]/100)</f>
        <v>32.880000000000003</v>
      </c>
      <c r="O839" t="s">
        <v>7913</v>
      </c>
    </row>
    <row r="840" spans="1:15" x14ac:dyDescent="0.4">
      <c r="A840" t="s">
        <v>10489</v>
      </c>
      <c r="B840" t="s">
        <v>10490</v>
      </c>
      <c r="C840" t="s">
        <v>9284</v>
      </c>
      <c r="D840" t="str">
        <f t="shared" si="26"/>
        <v>Home&amp;Kitchen</v>
      </c>
      <c r="E840" s="2">
        <v>1595</v>
      </c>
      <c r="F840" s="2">
        <v>1799</v>
      </c>
      <c r="G840" s="1">
        <v>0.11</v>
      </c>
      <c r="H840" s="5">
        <v>4</v>
      </c>
      <c r="I840" s="4">
        <v>2877</v>
      </c>
      <c r="J840" s="10">
        <f>(Table1[[#This Row],[actual_price]]-Table1[[#This Row],[discounted_price]])/Table1[[#This Row],[actual_price]]</f>
        <v>0.11339633129516398</v>
      </c>
      <c r="K840" s="10" t="str">
        <f>IF(Table1[[#This Row],[Calculated Discount %]] &gt;=50%, "Yes", "No")</f>
        <v>No</v>
      </c>
      <c r="L840" s="17">
        <f>Table1[[#This Row],[actual_price]]*Table1[[#This Row],[rating_count]]</f>
        <v>5175723</v>
      </c>
      <c r="M840" s="17" t="str">
        <f t="shared" si="27"/>
        <v>&gt;₹500</v>
      </c>
      <c r="N840" s="17">
        <f>Table1[[#This Row],[rating]]+(Table1[[#This Row],[rating_count]]/100)</f>
        <v>32.769999999999996</v>
      </c>
      <c r="O840" t="s">
        <v>10492</v>
      </c>
    </row>
    <row r="841" spans="1:15" x14ac:dyDescent="0.4">
      <c r="A841" t="s">
        <v>9621</v>
      </c>
      <c r="B841" t="s">
        <v>9622</v>
      </c>
      <c r="C841" t="s">
        <v>9284</v>
      </c>
      <c r="D841" t="str">
        <f t="shared" si="26"/>
        <v>Home&amp;Kitchen</v>
      </c>
      <c r="E841">
        <v>160</v>
      </c>
      <c r="F841">
        <v>299</v>
      </c>
      <c r="G841" s="1">
        <v>0.46</v>
      </c>
      <c r="H841" s="5">
        <v>4.5999999999999996</v>
      </c>
      <c r="I841" s="4">
        <v>2781</v>
      </c>
      <c r="J841" s="10">
        <f>(Table1[[#This Row],[actual_price]]-Table1[[#This Row],[discounted_price]])/Table1[[#This Row],[actual_price]]</f>
        <v>0.46488294314381273</v>
      </c>
      <c r="K841" s="10" t="str">
        <f>IF(Table1[[#This Row],[Calculated Discount %]] &gt;=50%, "Yes", "No")</f>
        <v>No</v>
      </c>
      <c r="L841" s="17">
        <f>Table1[[#This Row],[actual_price]]*Table1[[#This Row],[rating_count]]</f>
        <v>831519</v>
      </c>
      <c r="M841" s="17" t="str">
        <f t="shared" si="27"/>
        <v>&lt;₹200</v>
      </c>
      <c r="N841" s="17">
        <f>Table1[[#This Row],[rating]]+(Table1[[#This Row],[rating_count]]/100)</f>
        <v>32.409999999999997</v>
      </c>
      <c r="O841" t="s">
        <v>9624</v>
      </c>
    </row>
    <row r="842" spans="1:15" x14ac:dyDescent="0.4">
      <c r="A842" t="s">
        <v>10569</v>
      </c>
      <c r="B842" t="s">
        <v>10570</v>
      </c>
      <c r="C842" t="s">
        <v>10571</v>
      </c>
      <c r="D842" t="str">
        <f t="shared" si="26"/>
        <v>Home&amp;Kitchen</v>
      </c>
      <c r="E842" s="2">
        <v>6499</v>
      </c>
      <c r="F842" s="2">
        <v>8995</v>
      </c>
      <c r="G842" s="1">
        <v>0.28000000000000003</v>
      </c>
      <c r="H842" s="5">
        <v>4.3</v>
      </c>
      <c r="I842" s="4">
        <v>2810</v>
      </c>
      <c r="J842" s="10">
        <f>(Table1[[#This Row],[actual_price]]-Table1[[#This Row],[discounted_price]])/Table1[[#This Row],[actual_price]]</f>
        <v>0.2774874930516954</v>
      </c>
      <c r="K842" s="10" t="str">
        <f>IF(Table1[[#This Row],[Calculated Discount %]] &gt;=50%, "Yes", "No")</f>
        <v>No</v>
      </c>
      <c r="L842" s="17">
        <f>Table1[[#This Row],[actual_price]]*Table1[[#This Row],[rating_count]]</f>
        <v>25275950</v>
      </c>
      <c r="M842" s="17" t="str">
        <f t="shared" si="27"/>
        <v>&gt;₹500</v>
      </c>
      <c r="N842" s="17">
        <f>Table1[[#This Row],[rating]]+(Table1[[#This Row],[rating_count]]/100)</f>
        <v>32.4</v>
      </c>
      <c r="O842" t="s">
        <v>10573</v>
      </c>
    </row>
    <row r="843" spans="1:15" x14ac:dyDescent="0.4">
      <c r="A843" t="s">
        <v>961</v>
      </c>
      <c r="B843" t="s">
        <v>962</v>
      </c>
      <c r="C843" t="s">
        <v>18</v>
      </c>
      <c r="D843" t="str">
        <f t="shared" si="26"/>
        <v>Computers&amp;Accessories</v>
      </c>
      <c r="E843">
        <v>399</v>
      </c>
      <c r="F843">
        <v>999</v>
      </c>
      <c r="G843" s="1">
        <v>0.6</v>
      </c>
      <c r="H843" s="5">
        <v>4.3</v>
      </c>
      <c r="I843" s="4">
        <v>2806</v>
      </c>
      <c r="J843" s="10">
        <f>(Table1[[#This Row],[actual_price]]-Table1[[#This Row],[discounted_price]])/Table1[[#This Row],[actual_price]]</f>
        <v>0.60060060060060061</v>
      </c>
      <c r="K843" s="10" t="str">
        <f>IF(Table1[[#This Row],[Calculated Discount %]] &gt;=50%, "Yes", "No")</f>
        <v>Yes</v>
      </c>
      <c r="L843" s="17">
        <f>Table1[[#This Row],[actual_price]]*Table1[[#This Row],[rating_count]]</f>
        <v>2803194</v>
      </c>
      <c r="M843" s="17" t="str">
        <f t="shared" si="27"/>
        <v>₹200–₹500</v>
      </c>
      <c r="N843" s="17">
        <f>Table1[[#This Row],[rating]]+(Table1[[#This Row],[rating_count]]/100)</f>
        <v>32.36</v>
      </c>
      <c r="O843" t="s">
        <v>964</v>
      </c>
    </row>
    <row r="844" spans="1:15" x14ac:dyDescent="0.4">
      <c r="A844" t="s">
        <v>1186</v>
      </c>
      <c r="B844" t="s">
        <v>1187</v>
      </c>
      <c r="C844" t="s">
        <v>18</v>
      </c>
      <c r="D844" t="str">
        <f t="shared" si="26"/>
        <v>Computers&amp;Accessories</v>
      </c>
      <c r="E844">
        <v>399</v>
      </c>
      <c r="F844">
        <v>999</v>
      </c>
      <c r="G844" s="1">
        <v>0.6</v>
      </c>
      <c r="H844" s="5">
        <v>4.3</v>
      </c>
      <c r="I844" s="4">
        <v>2806</v>
      </c>
      <c r="J844" s="10">
        <f>(Table1[[#This Row],[actual_price]]-Table1[[#This Row],[discounted_price]])/Table1[[#This Row],[actual_price]]</f>
        <v>0.60060060060060061</v>
      </c>
      <c r="K844" s="10" t="str">
        <f>IF(Table1[[#This Row],[Calculated Discount %]] &gt;=50%, "Yes", "No")</f>
        <v>Yes</v>
      </c>
      <c r="L844" s="17">
        <f>Table1[[#This Row],[actual_price]]*Table1[[#This Row],[rating_count]]</f>
        <v>2803194</v>
      </c>
      <c r="M844" s="17" t="str">
        <f t="shared" si="27"/>
        <v>₹200–₹500</v>
      </c>
      <c r="N844" s="17">
        <f>Table1[[#This Row],[rating]]+(Table1[[#This Row],[rating_count]]/100)</f>
        <v>32.36</v>
      </c>
      <c r="O844" t="s">
        <v>964</v>
      </c>
    </row>
    <row r="845" spans="1:15" x14ac:dyDescent="0.4">
      <c r="A845" t="s">
        <v>1656</v>
      </c>
      <c r="B845" t="s">
        <v>1657</v>
      </c>
      <c r="C845" t="s">
        <v>18</v>
      </c>
      <c r="D845" t="str">
        <f t="shared" si="26"/>
        <v>Computers&amp;Accessories</v>
      </c>
      <c r="E845">
        <v>379</v>
      </c>
      <c r="F845" s="2">
        <v>1099</v>
      </c>
      <c r="G845" s="1">
        <v>0.66</v>
      </c>
      <c r="H845" s="5">
        <v>4.3</v>
      </c>
      <c r="I845" s="4">
        <v>2806</v>
      </c>
      <c r="J845" s="10">
        <f>(Table1[[#This Row],[actual_price]]-Table1[[#This Row],[discounted_price]])/Table1[[#This Row],[actual_price]]</f>
        <v>0.65514103730664242</v>
      </c>
      <c r="K845" s="10" t="str">
        <f>IF(Table1[[#This Row],[Calculated Discount %]] &gt;=50%, "Yes", "No")</f>
        <v>Yes</v>
      </c>
      <c r="L845" s="17">
        <f>Table1[[#This Row],[actual_price]]*Table1[[#This Row],[rating_count]]</f>
        <v>3083794</v>
      </c>
      <c r="M845" s="17" t="str">
        <f t="shared" si="27"/>
        <v>₹200–₹500</v>
      </c>
      <c r="N845" s="17">
        <f>Table1[[#This Row],[rating]]+(Table1[[#This Row],[rating_count]]/100)</f>
        <v>32.36</v>
      </c>
      <c r="O845" t="s">
        <v>964</v>
      </c>
    </row>
    <row r="846" spans="1:15" x14ac:dyDescent="0.4">
      <c r="A846" t="s">
        <v>7895</v>
      </c>
      <c r="B846" t="s">
        <v>7896</v>
      </c>
      <c r="C846" t="s">
        <v>18</v>
      </c>
      <c r="D846" t="str">
        <f t="shared" si="26"/>
        <v>Computers&amp;Accessories</v>
      </c>
      <c r="E846">
        <v>379</v>
      </c>
      <c r="F846" s="2">
        <v>1099</v>
      </c>
      <c r="G846" s="1">
        <v>0.66</v>
      </c>
      <c r="H846" s="5">
        <v>4.3</v>
      </c>
      <c r="I846" s="4">
        <v>2806</v>
      </c>
      <c r="J846" s="10">
        <f>(Table1[[#This Row],[actual_price]]-Table1[[#This Row],[discounted_price]])/Table1[[#This Row],[actual_price]]</f>
        <v>0.65514103730664242</v>
      </c>
      <c r="K846" s="10" t="str">
        <f>IF(Table1[[#This Row],[Calculated Discount %]] &gt;=50%, "Yes", "No")</f>
        <v>Yes</v>
      </c>
      <c r="L846" s="17">
        <f>Table1[[#This Row],[actual_price]]*Table1[[#This Row],[rating_count]]</f>
        <v>3083794</v>
      </c>
      <c r="M846" s="17" t="str">
        <f t="shared" si="27"/>
        <v>₹200–₹500</v>
      </c>
      <c r="N846" s="17">
        <f>Table1[[#This Row],[rating]]+(Table1[[#This Row],[rating_count]]/100)</f>
        <v>32.36</v>
      </c>
      <c r="O846" t="s">
        <v>964</v>
      </c>
    </row>
    <row r="847" spans="1:15" x14ac:dyDescent="0.4">
      <c r="A847" t="s">
        <v>10041</v>
      </c>
      <c r="B847" t="s">
        <v>10042</v>
      </c>
      <c r="C847" t="s">
        <v>8762</v>
      </c>
      <c r="D847" t="str">
        <f t="shared" si="26"/>
        <v>Home&amp;Kitchen</v>
      </c>
      <c r="E847" s="2">
        <v>1199</v>
      </c>
      <c r="F847" s="2">
        <v>1950</v>
      </c>
      <c r="G847" s="1">
        <v>0.39</v>
      </c>
      <c r="H847" s="5">
        <v>3.9</v>
      </c>
      <c r="I847" s="4">
        <v>2832</v>
      </c>
      <c r="J847" s="10">
        <f>(Table1[[#This Row],[actual_price]]-Table1[[#This Row],[discounted_price]])/Table1[[#This Row],[actual_price]]</f>
        <v>0.38512820512820511</v>
      </c>
      <c r="K847" s="10" t="str">
        <f>IF(Table1[[#This Row],[Calculated Discount %]] &gt;=50%, "Yes", "No")</f>
        <v>No</v>
      </c>
      <c r="L847" s="17">
        <f>Table1[[#This Row],[actual_price]]*Table1[[#This Row],[rating_count]]</f>
        <v>5522400</v>
      </c>
      <c r="M847" s="17" t="str">
        <f t="shared" si="27"/>
        <v>&gt;₹500</v>
      </c>
      <c r="N847" s="17">
        <f>Table1[[#This Row],[rating]]+(Table1[[#This Row],[rating_count]]/100)</f>
        <v>32.22</v>
      </c>
      <c r="O847" t="s">
        <v>10044</v>
      </c>
    </row>
    <row r="848" spans="1:15" x14ac:dyDescent="0.4">
      <c r="A848" t="s">
        <v>6430</v>
      </c>
      <c r="B848" t="s">
        <v>6431</v>
      </c>
      <c r="C848" t="s">
        <v>4845</v>
      </c>
      <c r="D848" t="str">
        <f t="shared" si="26"/>
        <v>Computers&amp;Accessories</v>
      </c>
      <c r="E848">
        <v>399</v>
      </c>
      <c r="F848" s="2">
        <v>1190</v>
      </c>
      <c r="G848" s="1">
        <v>0.66</v>
      </c>
      <c r="H848" s="5">
        <v>4.0999999999999996</v>
      </c>
      <c r="I848" s="4">
        <v>2809</v>
      </c>
      <c r="J848" s="10">
        <f>(Table1[[#This Row],[actual_price]]-Table1[[#This Row],[discounted_price]])/Table1[[#This Row],[actual_price]]</f>
        <v>0.66470588235294115</v>
      </c>
      <c r="K848" s="10" t="str">
        <f>IF(Table1[[#This Row],[Calculated Discount %]] &gt;=50%, "Yes", "No")</f>
        <v>Yes</v>
      </c>
      <c r="L848" s="17">
        <f>Table1[[#This Row],[actual_price]]*Table1[[#This Row],[rating_count]]</f>
        <v>3342710</v>
      </c>
      <c r="M848" s="17" t="str">
        <f t="shared" si="27"/>
        <v>₹200–₹500</v>
      </c>
      <c r="N848" s="17">
        <f>Table1[[#This Row],[rating]]+(Table1[[#This Row],[rating_count]]/100)</f>
        <v>32.19</v>
      </c>
      <c r="O848" t="s">
        <v>6433</v>
      </c>
    </row>
    <row r="849" spans="1:15" x14ac:dyDescent="0.4">
      <c r="A849" t="s">
        <v>12653</v>
      </c>
      <c r="B849" t="s">
        <v>12654</v>
      </c>
      <c r="C849" t="s">
        <v>8710</v>
      </c>
      <c r="D849" t="str">
        <f t="shared" si="26"/>
        <v>Home&amp;Kitchen</v>
      </c>
      <c r="E849" s="2">
        <v>6120</v>
      </c>
      <c r="F849" s="2">
        <v>8073</v>
      </c>
      <c r="G849" s="1">
        <v>0.24</v>
      </c>
      <c r="H849" s="5">
        <v>4.5999999999999996</v>
      </c>
      <c r="I849" s="4">
        <v>2751</v>
      </c>
      <c r="J849" s="10">
        <f>(Table1[[#This Row],[actual_price]]-Table1[[#This Row],[discounted_price]])/Table1[[#This Row],[actual_price]]</f>
        <v>0.241917502787068</v>
      </c>
      <c r="K849" s="10" t="str">
        <f>IF(Table1[[#This Row],[Calculated Discount %]] &gt;=50%, "Yes", "No")</f>
        <v>No</v>
      </c>
      <c r="L849" s="17">
        <f>Table1[[#This Row],[actual_price]]*Table1[[#This Row],[rating_count]]</f>
        <v>22208823</v>
      </c>
      <c r="M849" s="17" t="str">
        <f t="shared" si="27"/>
        <v>&gt;₹500</v>
      </c>
      <c r="N849" s="17">
        <f>Table1[[#This Row],[rating]]+(Table1[[#This Row],[rating_count]]/100)</f>
        <v>32.11</v>
      </c>
      <c r="O849" t="s">
        <v>12656</v>
      </c>
    </row>
    <row r="850" spans="1:15" x14ac:dyDescent="0.4">
      <c r="A850" t="s">
        <v>12341</v>
      </c>
      <c r="B850" t="s">
        <v>12342</v>
      </c>
      <c r="C850" t="s">
        <v>8938</v>
      </c>
      <c r="D850" t="str">
        <f t="shared" si="26"/>
        <v>Home&amp;Kitchen</v>
      </c>
      <c r="E850" s="2">
        <v>5865</v>
      </c>
      <c r="F850" s="2">
        <v>7776</v>
      </c>
      <c r="G850" s="1">
        <v>0.25</v>
      </c>
      <c r="H850" s="5">
        <v>4.4000000000000004</v>
      </c>
      <c r="I850" s="4">
        <v>2737</v>
      </c>
      <c r="J850" s="10">
        <f>(Table1[[#This Row],[actual_price]]-Table1[[#This Row],[discounted_price]])/Table1[[#This Row],[actual_price]]</f>
        <v>0.24575617283950618</v>
      </c>
      <c r="K850" s="10" t="str">
        <f>IF(Table1[[#This Row],[Calculated Discount %]] &gt;=50%, "Yes", "No")</f>
        <v>No</v>
      </c>
      <c r="L850" s="17">
        <f>Table1[[#This Row],[actual_price]]*Table1[[#This Row],[rating_count]]</f>
        <v>21282912</v>
      </c>
      <c r="M850" s="17" t="str">
        <f t="shared" si="27"/>
        <v>&gt;₹500</v>
      </c>
      <c r="N850" s="17">
        <f>Table1[[#This Row],[rating]]+(Table1[[#This Row],[rating_count]]/100)</f>
        <v>31.770000000000003</v>
      </c>
      <c r="O850" t="s">
        <v>12344</v>
      </c>
    </row>
    <row r="851" spans="1:15" x14ac:dyDescent="0.4">
      <c r="A851" t="s">
        <v>272</v>
      </c>
      <c r="B851" t="s">
        <v>273</v>
      </c>
      <c r="C851" t="s">
        <v>18</v>
      </c>
      <c r="D851" t="str">
        <f t="shared" si="26"/>
        <v>Computers&amp;Accessories</v>
      </c>
      <c r="E851">
        <v>299</v>
      </c>
      <c r="F851">
        <v>399</v>
      </c>
      <c r="G851" s="1">
        <v>0.25</v>
      </c>
      <c r="H851" s="5">
        <v>4</v>
      </c>
      <c r="I851" s="4">
        <v>2766</v>
      </c>
      <c r="J851" s="10">
        <f>(Table1[[#This Row],[actual_price]]-Table1[[#This Row],[discounted_price]])/Table1[[#This Row],[actual_price]]</f>
        <v>0.25062656641604009</v>
      </c>
      <c r="K851" s="10" t="str">
        <f>IF(Table1[[#This Row],[Calculated Discount %]] &gt;=50%, "Yes", "No")</f>
        <v>No</v>
      </c>
      <c r="L851" s="17">
        <f>Table1[[#This Row],[actual_price]]*Table1[[#This Row],[rating_count]]</f>
        <v>1103634</v>
      </c>
      <c r="M851" s="17" t="str">
        <f t="shared" si="27"/>
        <v>₹200–₹500</v>
      </c>
      <c r="N851" s="17">
        <f>Table1[[#This Row],[rating]]+(Table1[[#This Row],[rating_count]]/100)</f>
        <v>31.66</v>
      </c>
      <c r="O851" t="s">
        <v>275</v>
      </c>
    </row>
    <row r="852" spans="1:15" x14ac:dyDescent="0.4">
      <c r="A852" t="s">
        <v>10325</v>
      </c>
      <c r="B852" t="s">
        <v>10326</v>
      </c>
      <c r="C852" t="s">
        <v>10327</v>
      </c>
      <c r="D852" t="str">
        <f t="shared" si="26"/>
        <v>Home&amp;Kitchen</v>
      </c>
      <c r="E852">
        <v>189</v>
      </c>
      <c r="F852">
        <v>299</v>
      </c>
      <c r="G852" s="1">
        <v>0.37</v>
      </c>
      <c r="H852" s="5">
        <v>4.2</v>
      </c>
      <c r="I852" s="4">
        <v>2737</v>
      </c>
      <c r="J852" s="10">
        <f>(Table1[[#This Row],[actual_price]]-Table1[[#This Row],[discounted_price]])/Table1[[#This Row],[actual_price]]</f>
        <v>0.36789297658862874</v>
      </c>
      <c r="K852" s="10" t="str">
        <f>IF(Table1[[#This Row],[Calculated Discount %]] &gt;=50%, "Yes", "No")</f>
        <v>No</v>
      </c>
      <c r="L852" s="17">
        <f>Table1[[#This Row],[actual_price]]*Table1[[#This Row],[rating_count]]</f>
        <v>818363</v>
      </c>
      <c r="M852" s="17" t="str">
        <f t="shared" si="27"/>
        <v>&lt;₹200</v>
      </c>
      <c r="N852" s="17">
        <f>Table1[[#This Row],[rating]]+(Table1[[#This Row],[rating_count]]/100)</f>
        <v>31.57</v>
      </c>
      <c r="O852" t="s">
        <v>10329</v>
      </c>
    </row>
    <row r="853" spans="1:15" x14ac:dyDescent="0.4">
      <c r="A853" t="s">
        <v>8272</v>
      </c>
      <c r="B853" t="s">
        <v>8273</v>
      </c>
      <c r="C853" t="s">
        <v>4876</v>
      </c>
      <c r="D853" t="str">
        <f t="shared" si="26"/>
        <v>Computers&amp;Accessories</v>
      </c>
      <c r="E853">
        <v>499</v>
      </c>
      <c r="F853" s="2">
        <v>1299</v>
      </c>
      <c r="G853" s="1">
        <v>0.62</v>
      </c>
      <c r="H853" s="5">
        <v>4.0999999999999996</v>
      </c>
      <c r="I853" s="4">
        <v>2740</v>
      </c>
      <c r="J853" s="10">
        <f>(Table1[[#This Row],[actual_price]]-Table1[[#This Row],[discounted_price]])/Table1[[#This Row],[actual_price]]</f>
        <v>0.61585835257890686</v>
      </c>
      <c r="K853" s="10" t="str">
        <f>IF(Table1[[#This Row],[Calculated Discount %]] &gt;=50%, "Yes", "No")</f>
        <v>Yes</v>
      </c>
      <c r="L853" s="17">
        <f>Table1[[#This Row],[actual_price]]*Table1[[#This Row],[rating_count]]</f>
        <v>3559260</v>
      </c>
      <c r="M853" s="17" t="str">
        <f t="shared" si="27"/>
        <v>₹200–₹500</v>
      </c>
      <c r="N853" s="17">
        <f>Table1[[#This Row],[rating]]+(Table1[[#This Row],[rating_count]]/100)</f>
        <v>31.5</v>
      </c>
      <c r="O853" t="s">
        <v>8275</v>
      </c>
    </row>
    <row r="854" spans="1:15" x14ac:dyDescent="0.4">
      <c r="A854" t="s">
        <v>641</v>
      </c>
      <c r="B854" t="s">
        <v>642</v>
      </c>
      <c r="C854" t="s">
        <v>643</v>
      </c>
      <c r="D854" t="str">
        <f t="shared" si="26"/>
        <v>Electronics</v>
      </c>
      <c r="E854" s="2">
        <v>1599</v>
      </c>
      <c r="F854" s="2">
        <v>2999</v>
      </c>
      <c r="G854" s="1">
        <v>0.47</v>
      </c>
      <c r="H854" s="5">
        <v>4.2</v>
      </c>
      <c r="I854" s="4">
        <v>2727</v>
      </c>
      <c r="J854" s="10">
        <f>(Table1[[#This Row],[actual_price]]-Table1[[#This Row],[discounted_price]])/Table1[[#This Row],[actual_price]]</f>
        <v>0.46682227409136379</v>
      </c>
      <c r="K854" s="10" t="str">
        <f>IF(Table1[[#This Row],[Calculated Discount %]] &gt;=50%, "Yes", "No")</f>
        <v>No</v>
      </c>
      <c r="L854" s="17">
        <f>Table1[[#This Row],[actual_price]]*Table1[[#This Row],[rating_count]]</f>
        <v>8178273</v>
      </c>
      <c r="M854" s="17" t="str">
        <f t="shared" si="27"/>
        <v>&gt;₹500</v>
      </c>
      <c r="N854" s="17">
        <f>Table1[[#This Row],[rating]]+(Table1[[#This Row],[rating_count]]/100)</f>
        <v>31.47</v>
      </c>
      <c r="O854" t="s">
        <v>645</v>
      </c>
    </row>
    <row r="855" spans="1:15" x14ac:dyDescent="0.4">
      <c r="A855" t="s">
        <v>6360</v>
      </c>
      <c r="B855" t="s">
        <v>6361</v>
      </c>
      <c r="C855" t="s">
        <v>6139</v>
      </c>
      <c r="D855" t="str">
        <f t="shared" si="26"/>
        <v>Computers&amp;Accessories</v>
      </c>
      <c r="E855">
        <v>199</v>
      </c>
      <c r="F855">
        <v>499</v>
      </c>
      <c r="G855" s="1">
        <v>0.6</v>
      </c>
      <c r="H855" s="5">
        <v>3.3</v>
      </c>
      <c r="I855" s="4">
        <v>2804</v>
      </c>
      <c r="J855" s="10">
        <f>(Table1[[#This Row],[actual_price]]-Table1[[#This Row],[discounted_price]])/Table1[[#This Row],[actual_price]]</f>
        <v>0.60120240480961928</v>
      </c>
      <c r="K855" s="10" t="str">
        <f>IF(Table1[[#This Row],[Calculated Discount %]] &gt;=50%, "Yes", "No")</f>
        <v>Yes</v>
      </c>
      <c r="L855" s="17">
        <f>Table1[[#This Row],[actual_price]]*Table1[[#This Row],[rating_count]]</f>
        <v>1399196</v>
      </c>
      <c r="M855" s="17" t="str">
        <f t="shared" si="27"/>
        <v>&lt;₹200</v>
      </c>
      <c r="N855" s="17">
        <f>Table1[[#This Row],[rating]]+(Table1[[#This Row],[rating_count]]/100)</f>
        <v>31.34</v>
      </c>
      <c r="O855" t="s">
        <v>6363</v>
      </c>
    </row>
    <row r="856" spans="1:15" x14ac:dyDescent="0.4">
      <c r="A856" t="s">
        <v>8957</v>
      </c>
      <c r="B856" t="s">
        <v>8958</v>
      </c>
      <c r="C856" t="s">
        <v>8552</v>
      </c>
      <c r="D856" t="str">
        <f t="shared" si="26"/>
        <v>Home&amp;Kitchen</v>
      </c>
      <c r="E856" s="2">
        <v>2499</v>
      </c>
      <c r="F856" s="2">
        <v>3945</v>
      </c>
      <c r="G856" s="1">
        <v>0.37</v>
      </c>
      <c r="H856" s="5">
        <v>3.8</v>
      </c>
      <c r="I856" s="4">
        <v>2732</v>
      </c>
      <c r="J856" s="10">
        <f>(Table1[[#This Row],[actual_price]]-Table1[[#This Row],[discounted_price]])/Table1[[#This Row],[actual_price]]</f>
        <v>0.36653992395437263</v>
      </c>
      <c r="K856" s="10" t="str">
        <f>IF(Table1[[#This Row],[Calculated Discount %]] &gt;=50%, "Yes", "No")</f>
        <v>No</v>
      </c>
      <c r="L856" s="17">
        <f>Table1[[#This Row],[actual_price]]*Table1[[#This Row],[rating_count]]</f>
        <v>10777740</v>
      </c>
      <c r="M856" s="17" t="str">
        <f t="shared" si="27"/>
        <v>&gt;₹500</v>
      </c>
      <c r="N856" s="17">
        <f>Table1[[#This Row],[rating]]+(Table1[[#This Row],[rating_count]]/100)</f>
        <v>31.12</v>
      </c>
      <c r="O856" t="s">
        <v>8960</v>
      </c>
    </row>
    <row r="857" spans="1:15" x14ac:dyDescent="0.4">
      <c r="A857" t="s">
        <v>12793</v>
      </c>
      <c r="B857" t="s">
        <v>12794</v>
      </c>
      <c r="C857" t="s">
        <v>9295</v>
      </c>
      <c r="D857" t="str">
        <f t="shared" si="26"/>
        <v>Home&amp;Kitchen</v>
      </c>
      <c r="E857" s="2">
        <v>2199</v>
      </c>
      <c r="F857" s="2">
        <v>3045</v>
      </c>
      <c r="G857" s="1">
        <v>0.28000000000000003</v>
      </c>
      <c r="H857" s="5">
        <v>4.2</v>
      </c>
      <c r="I857" s="4">
        <v>2686</v>
      </c>
      <c r="J857" s="10">
        <f>(Table1[[#This Row],[actual_price]]-Table1[[#This Row],[discounted_price]])/Table1[[#This Row],[actual_price]]</f>
        <v>0.27783251231527095</v>
      </c>
      <c r="K857" s="10" t="str">
        <f>IF(Table1[[#This Row],[Calculated Discount %]] &gt;=50%, "Yes", "No")</f>
        <v>No</v>
      </c>
      <c r="L857" s="17">
        <f>Table1[[#This Row],[actual_price]]*Table1[[#This Row],[rating_count]]</f>
        <v>8178870</v>
      </c>
      <c r="M857" s="17" t="str">
        <f t="shared" si="27"/>
        <v>&gt;₹500</v>
      </c>
      <c r="N857" s="17">
        <f>Table1[[#This Row],[rating]]+(Table1[[#This Row],[rating_count]]/100)</f>
        <v>31.06</v>
      </c>
      <c r="O857" t="s">
        <v>12796</v>
      </c>
    </row>
    <row r="858" spans="1:15" x14ac:dyDescent="0.4">
      <c r="A858" t="s">
        <v>1262</v>
      </c>
      <c r="B858" t="s">
        <v>1263</v>
      </c>
      <c r="C858" t="s">
        <v>18</v>
      </c>
      <c r="D858" t="str">
        <f t="shared" si="26"/>
        <v>Computers&amp;Accessories</v>
      </c>
      <c r="E858">
        <v>399</v>
      </c>
      <c r="F858" s="2">
        <v>1099</v>
      </c>
      <c r="G858" s="1">
        <v>0.64</v>
      </c>
      <c r="H858" s="5">
        <v>4.0999999999999996</v>
      </c>
      <c r="I858" s="4">
        <v>2685</v>
      </c>
      <c r="J858" s="10">
        <f>(Table1[[#This Row],[actual_price]]-Table1[[#This Row],[discounted_price]])/Table1[[#This Row],[actual_price]]</f>
        <v>0.63694267515923564</v>
      </c>
      <c r="K858" s="10" t="str">
        <f>IF(Table1[[#This Row],[Calculated Discount %]] &gt;=50%, "Yes", "No")</f>
        <v>Yes</v>
      </c>
      <c r="L858" s="17">
        <f>Table1[[#This Row],[actual_price]]*Table1[[#This Row],[rating_count]]</f>
        <v>2950815</v>
      </c>
      <c r="M858" s="17" t="str">
        <f t="shared" si="27"/>
        <v>₹200–₹500</v>
      </c>
      <c r="N858" s="17">
        <f>Table1[[#This Row],[rating]]+(Table1[[#This Row],[rating_count]]/100)</f>
        <v>30.950000000000003</v>
      </c>
      <c r="O858" t="s">
        <v>1265</v>
      </c>
    </row>
    <row r="859" spans="1:15" x14ac:dyDescent="0.4">
      <c r="A859" t="s">
        <v>1576</v>
      </c>
      <c r="B859" t="s">
        <v>1577</v>
      </c>
      <c r="C859" t="s">
        <v>18</v>
      </c>
      <c r="D859" t="str">
        <f t="shared" si="26"/>
        <v>Computers&amp;Accessories</v>
      </c>
      <c r="E859">
        <v>399</v>
      </c>
      <c r="F859" s="2">
        <v>1099</v>
      </c>
      <c r="G859" s="1">
        <v>0.64</v>
      </c>
      <c r="H859" s="5">
        <v>4.0999999999999996</v>
      </c>
      <c r="I859" s="4">
        <v>2685</v>
      </c>
      <c r="J859" s="10">
        <f>(Table1[[#This Row],[actual_price]]-Table1[[#This Row],[discounted_price]])/Table1[[#This Row],[actual_price]]</f>
        <v>0.63694267515923564</v>
      </c>
      <c r="K859" s="10" t="str">
        <f>IF(Table1[[#This Row],[Calculated Discount %]] &gt;=50%, "Yes", "No")</f>
        <v>Yes</v>
      </c>
      <c r="L859" s="17">
        <f>Table1[[#This Row],[actual_price]]*Table1[[#This Row],[rating_count]]</f>
        <v>2950815</v>
      </c>
      <c r="M859" s="17" t="str">
        <f t="shared" si="27"/>
        <v>₹200–₹500</v>
      </c>
      <c r="N859" s="17">
        <f>Table1[[#This Row],[rating]]+(Table1[[#This Row],[rating_count]]/100)</f>
        <v>30.950000000000003</v>
      </c>
      <c r="O859" t="s">
        <v>1265</v>
      </c>
    </row>
    <row r="860" spans="1:15" x14ac:dyDescent="0.4">
      <c r="A860" t="s">
        <v>12813</v>
      </c>
      <c r="B860" t="s">
        <v>12814</v>
      </c>
      <c r="C860" t="s">
        <v>12815</v>
      </c>
      <c r="D860" t="str">
        <f t="shared" si="26"/>
        <v>Home&amp;Kitchen</v>
      </c>
      <c r="E860">
        <v>253</v>
      </c>
      <c r="F860">
        <v>500</v>
      </c>
      <c r="G860" s="1">
        <v>0.49</v>
      </c>
      <c r="H860" s="5">
        <v>4.3</v>
      </c>
      <c r="I860" s="4">
        <v>2664</v>
      </c>
      <c r="J860" s="10">
        <f>(Table1[[#This Row],[actual_price]]-Table1[[#This Row],[discounted_price]])/Table1[[#This Row],[actual_price]]</f>
        <v>0.49399999999999999</v>
      </c>
      <c r="K860" s="10" t="str">
        <f>IF(Table1[[#This Row],[Calculated Discount %]] &gt;=50%, "Yes", "No")</f>
        <v>No</v>
      </c>
      <c r="L860" s="17">
        <f>Table1[[#This Row],[actual_price]]*Table1[[#This Row],[rating_count]]</f>
        <v>1332000</v>
      </c>
      <c r="M860" s="17" t="str">
        <f t="shared" si="27"/>
        <v>₹200–₹500</v>
      </c>
      <c r="N860" s="17">
        <f>Table1[[#This Row],[rating]]+(Table1[[#This Row],[rating_count]]/100)</f>
        <v>30.94</v>
      </c>
      <c r="O860" t="s">
        <v>12817</v>
      </c>
    </row>
    <row r="861" spans="1:15" x14ac:dyDescent="0.4">
      <c r="A861" t="s">
        <v>1540</v>
      </c>
      <c r="B861" t="s">
        <v>1541</v>
      </c>
      <c r="C861" t="s">
        <v>18</v>
      </c>
      <c r="D861" t="str">
        <f t="shared" si="26"/>
        <v>Computers&amp;Accessories</v>
      </c>
      <c r="E861">
        <v>325</v>
      </c>
      <c r="F861">
        <v>999</v>
      </c>
      <c r="G861" s="1">
        <v>0.67</v>
      </c>
      <c r="H861" s="5">
        <v>4.3</v>
      </c>
      <c r="I861" s="4">
        <v>2651</v>
      </c>
      <c r="J861" s="10">
        <f>(Table1[[#This Row],[actual_price]]-Table1[[#This Row],[discounted_price]])/Table1[[#This Row],[actual_price]]</f>
        <v>0.67467467467467468</v>
      </c>
      <c r="K861" s="10" t="str">
        <f>IF(Table1[[#This Row],[Calculated Discount %]] &gt;=50%, "Yes", "No")</f>
        <v>Yes</v>
      </c>
      <c r="L861" s="17">
        <f>Table1[[#This Row],[actual_price]]*Table1[[#This Row],[rating_count]]</f>
        <v>2648349</v>
      </c>
      <c r="M861" s="17" t="str">
        <f t="shared" si="27"/>
        <v>₹200–₹500</v>
      </c>
      <c r="N861" s="17">
        <f>Table1[[#This Row],[rating]]+(Table1[[#This Row],[rating_count]]/100)</f>
        <v>30.810000000000002</v>
      </c>
      <c r="O861" t="s">
        <v>1543</v>
      </c>
    </row>
    <row r="862" spans="1:15" x14ac:dyDescent="0.4">
      <c r="A862" t="s">
        <v>2270</v>
      </c>
      <c r="B862" t="s">
        <v>2271</v>
      </c>
      <c r="C862" t="s">
        <v>18</v>
      </c>
      <c r="D862" t="str">
        <f t="shared" si="26"/>
        <v>Computers&amp;Accessories</v>
      </c>
      <c r="E862">
        <v>299</v>
      </c>
      <c r="F862">
        <v>999</v>
      </c>
      <c r="G862" s="1">
        <v>0.7</v>
      </c>
      <c r="H862" s="5">
        <v>4.3</v>
      </c>
      <c r="I862" s="4">
        <v>2651</v>
      </c>
      <c r="J862" s="10">
        <f>(Table1[[#This Row],[actual_price]]-Table1[[#This Row],[discounted_price]])/Table1[[#This Row],[actual_price]]</f>
        <v>0.70070070070070067</v>
      </c>
      <c r="K862" s="10" t="str">
        <f>IF(Table1[[#This Row],[Calculated Discount %]] &gt;=50%, "Yes", "No")</f>
        <v>Yes</v>
      </c>
      <c r="L862" s="17">
        <f>Table1[[#This Row],[actual_price]]*Table1[[#This Row],[rating_count]]</f>
        <v>2648349</v>
      </c>
      <c r="M862" s="17" t="str">
        <f t="shared" si="27"/>
        <v>₹200–₹500</v>
      </c>
      <c r="N862" s="17">
        <f>Table1[[#This Row],[rating]]+(Table1[[#This Row],[rating_count]]/100)</f>
        <v>30.810000000000002</v>
      </c>
      <c r="O862" t="s">
        <v>1543</v>
      </c>
    </row>
    <row r="863" spans="1:15" x14ac:dyDescent="0.4">
      <c r="A863" t="s">
        <v>1774</v>
      </c>
      <c r="B863" t="s">
        <v>1775</v>
      </c>
      <c r="C863" t="s">
        <v>462</v>
      </c>
      <c r="D863" t="str">
        <f t="shared" si="26"/>
        <v>Electronics</v>
      </c>
      <c r="E863">
        <v>239</v>
      </c>
      <c r="F863">
        <v>699</v>
      </c>
      <c r="G863" s="1">
        <v>0.66</v>
      </c>
      <c r="H863" s="5">
        <v>4.4000000000000004</v>
      </c>
      <c r="I863" s="4">
        <v>2640</v>
      </c>
      <c r="J863" s="10">
        <f>(Table1[[#This Row],[actual_price]]-Table1[[#This Row],[discounted_price]])/Table1[[#This Row],[actual_price]]</f>
        <v>0.65808297567954221</v>
      </c>
      <c r="K863" s="10" t="str">
        <f>IF(Table1[[#This Row],[Calculated Discount %]] &gt;=50%, "Yes", "No")</f>
        <v>Yes</v>
      </c>
      <c r="L863" s="17">
        <f>Table1[[#This Row],[actual_price]]*Table1[[#This Row],[rating_count]]</f>
        <v>1845360</v>
      </c>
      <c r="M863" s="17" t="str">
        <f t="shared" si="27"/>
        <v>₹200–₹500</v>
      </c>
      <c r="N863" s="17">
        <f>Table1[[#This Row],[rating]]+(Table1[[#This Row],[rating_count]]/100)</f>
        <v>30.799999999999997</v>
      </c>
      <c r="O863" t="s">
        <v>1777</v>
      </c>
    </row>
    <row r="864" spans="1:15" x14ac:dyDescent="0.4">
      <c r="A864" t="s">
        <v>3971</v>
      </c>
      <c r="B864" t="s">
        <v>3972</v>
      </c>
      <c r="C864" t="s">
        <v>3973</v>
      </c>
      <c r="D864" t="str">
        <f t="shared" si="26"/>
        <v>Electronics</v>
      </c>
      <c r="E864">
        <v>279</v>
      </c>
      <c r="F864" s="2">
        <v>1499</v>
      </c>
      <c r="G864" s="1">
        <v>0.81</v>
      </c>
      <c r="H864" s="5">
        <v>4.2</v>
      </c>
      <c r="I864" s="4">
        <v>2646</v>
      </c>
      <c r="J864" s="10">
        <f>(Table1[[#This Row],[actual_price]]-Table1[[#This Row],[discounted_price]])/Table1[[#This Row],[actual_price]]</f>
        <v>0.81387591727818542</v>
      </c>
      <c r="K864" s="10" t="str">
        <f>IF(Table1[[#This Row],[Calculated Discount %]] &gt;=50%, "Yes", "No")</f>
        <v>Yes</v>
      </c>
      <c r="L864" s="17">
        <f>Table1[[#This Row],[actual_price]]*Table1[[#This Row],[rating_count]]</f>
        <v>3966354</v>
      </c>
      <c r="M864" s="17" t="str">
        <f t="shared" si="27"/>
        <v>₹200–₹500</v>
      </c>
      <c r="N864" s="17">
        <f>Table1[[#This Row],[rating]]+(Table1[[#This Row],[rating_count]]/100)</f>
        <v>30.66</v>
      </c>
      <c r="O864" t="s">
        <v>3975</v>
      </c>
    </row>
    <row r="865" spans="1:15" x14ac:dyDescent="0.4">
      <c r="A865" t="s">
        <v>12251</v>
      </c>
      <c r="B865" t="s">
        <v>12252</v>
      </c>
      <c r="C865" t="s">
        <v>8721</v>
      </c>
      <c r="D865" t="str">
        <f t="shared" si="26"/>
        <v>Home&amp;Kitchen</v>
      </c>
      <c r="E865" s="2">
        <v>1499</v>
      </c>
      <c r="F865" s="2">
        <v>3500</v>
      </c>
      <c r="G865" s="1">
        <v>0.56999999999999995</v>
      </c>
      <c r="H865" s="5">
        <v>4.7</v>
      </c>
      <c r="I865" s="4">
        <v>2591</v>
      </c>
      <c r="J865" s="10">
        <f>(Table1[[#This Row],[actual_price]]-Table1[[#This Row],[discounted_price]])/Table1[[#This Row],[actual_price]]</f>
        <v>0.57171428571428573</v>
      </c>
      <c r="K865" s="10" t="str">
        <f>IF(Table1[[#This Row],[Calculated Discount %]] &gt;=50%, "Yes", "No")</f>
        <v>Yes</v>
      </c>
      <c r="L865" s="17">
        <f>Table1[[#This Row],[actual_price]]*Table1[[#This Row],[rating_count]]</f>
        <v>9068500</v>
      </c>
      <c r="M865" s="17" t="str">
        <f t="shared" si="27"/>
        <v>&gt;₹500</v>
      </c>
      <c r="N865" s="17">
        <f>Table1[[#This Row],[rating]]+(Table1[[#This Row],[rating_count]]/100)</f>
        <v>30.61</v>
      </c>
      <c r="O865" t="s">
        <v>12254</v>
      </c>
    </row>
    <row r="866" spans="1:15" x14ac:dyDescent="0.4">
      <c r="A866" t="s">
        <v>7712</v>
      </c>
      <c r="B866" t="s">
        <v>7713</v>
      </c>
      <c r="C866" t="s">
        <v>5818</v>
      </c>
      <c r="D866" t="str">
        <f t="shared" si="26"/>
        <v>Computers&amp;Accessories</v>
      </c>
      <c r="E866" s="2">
        <v>10099</v>
      </c>
      <c r="F866" s="2">
        <v>19110</v>
      </c>
      <c r="G866" s="1">
        <v>0.47</v>
      </c>
      <c r="H866" s="5">
        <v>4.3</v>
      </c>
      <c r="I866" s="4">
        <v>2623</v>
      </c>
      <c r="J866" s="10">
        <f>(Table1[[#This Row],[actual_price]]-Table1[[#This Row],[discounted_price]])/Table1[[#This Row],[actual_price]]</f>
        <v>0.47153322867608582</v>
      </c>
      <c r="K866" s="10" t="str">
        <f>IF(Table1[[#This Row],[Calculated Discount %]] &gt;=50%, "Yes", "No")</f>
        <v>No</v>
      </c>
      <c r="L866" s="17">
        <f>Table1[[#This Row],[actual_price]]*Table1[[#This Row],[rating_count]]</f>
        <v>50125530</v>
      </c>
      <c r="M866" s="17" t="str">
        <f t="shared" si="27"/>
        <v>&gt;₹500</v>
      </c>
      <c r="N866" s="17">
        <f>Table1[[#This Row],[rating]]+(Table1[[#This Row],[rating_count]]/100)</f>
        <v>30.53</v>
      </c>
      <c r="O866" t="s">
        <v>7715</v>
      </c>
    </row>
    <row r="867" spans="1:15" x14ac:dyDescent="0.4">
      <c r="A867" t="s">
        <v>7459</v>
      </c>
      <c r="B867" t="s">
        <v>7460</v>
      </c>
      <c r="C867" t="s">
        <v>5058</v>
      </c>
      <c r="D867" t="str">
        <f t="shared" si="26"/>
        <v>OfficeProducts</v>
      </c>
      <c r="E867">
        <v>250</v>
      </c>
      <c r="F867">
        <v>250</v>
      </c>
      <c r="G867" s="1">
        <v>0</v>
      </c>
      <c r="H867" s="5">
        <v>4.2</v>
      </c>
      <c r="I867" s="4">
        <v>2628</v>
      </c>
      <c r="J867" s="10">
        <f>(Table1[[#This Row],[actual_price]]-Table1[[#This Row],[discounted_price]])/Table1[[#This Row],[actual_price]]</f>
        <v>0</v>
      </c>
      <c r="K867" s="10" t="str">
        <f>IF(Table1[[#This Row],[Calculated Discount %]] &gt;=50%, "Yes", "No")</f>
        <v>No</v>
      </c>
      <c r="L867" s="17">
        <f>Table1[[#This Row],[actual_price]]*Table1[[#This Row],[rating_count]]</f>
        <v>657000</v>
      </c>
      <c r="M867" s="17" t="str">
        <f t="shared" si="27"/>
        <v>₹200–₹500</v>
      </c>
      <c r="N867" s="17">
        <f>Table1[[#This Row],[rating]]+(Table1[[#This Row],[rating_count]]/100)</f>
        <v>30.48</v>
      </c>
      <c r="O867" t="s">
        <v>7462</v>
      </c>
    </row>
    <row r="868" spans="1:15" x14ac:dyDescent="0.4">
      <c r="A868" t="s">
        <v>8197</v>
      </c>
      <c r="B868" t="s">
        <v>8198</v>
      </c>
      <c r="C868" t="s">
        <v>6908</v>
      </c>
      <c r="D868" t="str">
        <f t="shared" si="26"/>
        <v>Computers&amp;Accessories</v>
      </c>
      <c r="E868">
        <v>770</v>
      </c>
      <c r="F868" s="2">
        <v>1547</v>
      </c>
      <c r="G868" s="1">
        <v>0.5</v>
      </c>
      <c r="H868" s="5">
        <v>4.3</v>
      </c>
      <c r="I868" s="4">
        <v>2585</v>
      </c>
      <c r="J868" s="10">
        <f>(Table1[[#This Row],[actual_price]]-Table1[[#This Row],[discounted_price]])/Table1[[#This Row],[actual_price]]</f>
        <v>0.50226244343891402</v>
      </c>
      <c r="K868" s="10" t="str">
        <f>IF(Table1[[#This Row],[Calculated Discount %]] &gt;=50%, "Yes", "No")</f>
        <v>Yes</v>
      </c>
      <c r="L868" s="17">
        <f>Table1[[#This Row],[actual_price]]*Table1[[#This Row],[rating_count]]</f>
        <v>3998995</v>
      </c>
      <c r="M868" s="17" t="str">
        <f t="shared" si="27"/>
        <v>&gt;₹500</v>
      </c>
      <c r="N868" s="17">
        <f>Table1[[#This Row],[rating]]+(Table1[[#This Row],[rating_count]]/100)</f>
        <v>30.150000000000002</v>
      </c>
      <c r="O868" t="s">
        <v>8200</v>
      </c>
    </row>
    <row r="869" spans="1:15" x14ac:dyDescent="0.4">
      <c r="A869" t="s">
        <v>8625</v>
      </c>
      <c r="B869" t="s">
        <v>8626</v>
      </c>
      <c r="C869" t="s">
        <v>8552</v>
      </c>
      <c r="D869" t="str">
        <f t="shared" si="26"/>
        <v>Home&amp;Kitchen</v>
      </c>
      <c r="E869" s="2">
        <v>1399</v>
      </c>
      <c r="F869" s="2">
        <v>1549</v>
      </c>
      <c r="G869" s="1">
        <v>0.1</v>
      </c>
      <c r="H869" s="5">
        <v>3.9</v>
      </c>
      <c r="I869" s="4">
        <v>2602</v>
      </c>
      <c r="J869" s="10">
        <f>(Table1[[#This Row],[actual_price]]-Table1[[#This Row],[discounted_price]])/Table1[[#This Row],[actual_price]]</f>
        <v>9.6836668818592639E-2</v>
      </c>
      <c r="K869" s="10" t="str">
        <f>IF(Table1[[#This Row],[Calculated Discount %]] &gt;=50%, "Yes", "No")</f>
        <v>No</v>
      </c>
      <c r="L869" s="17">
        <f>Table1[[#This Row],[actual_price]]*Table1[[#This Row],[rating_count]]</f>
        <v>4030498</v>
      </c>
      <c r="M869" s="17" t="str">
        <f t="shared" si="27"/>
        <v>&gt;₹500</v>
      </c>
      <c r="N869" s="17">
        <f>Table1[[#This Row],[rating]]+(Table1[[#This Row],[rating_count]]/100)</f>
        <v>29.919999999999998</v>
      </c>
      <c r="O869" t="s">
        <v>8628</v>
      </c>
    </row>
    <row r="870" spans="1:15" x14ac:dyDescent="0.4">
      <c r="A870" t="s">
        <v>1001</v>
      </c>
      <c r="B870" t="s">
        <v>1002</v>
      </c>
      <c r="C870" t="s">
        <v>508</v>
      </c>
      <c r="D870" t="str">
        <f t="shared" si="26"/>
        <v>Electronics</v>
      </c>
      <c r="E870" s="2">
        <v>7390</v>
      </c>
      <c r="F870" s="2">
        <v>20000</v>
      </c>
      <c r="G870" s="1">
        <v>0.63</v>
      </c>
      <c r="H870" s="5">
        <v>4.0999999999999996</v>
      </c>
      <c r="I870" s="4">
        <v>2581</v>
      </c>
      <c r="J870" s="10">
        <f>(Table1[[#This Row],[actual_price]]-Table1[[#This Row],[discounted_price]])/Table1[[#This Row],[actual_price]]</f>
        <v>0.63049999999999995</v>
      </c>
      <c r="K870" s="10" t="str">
        <f>IF(Table1[[#This Row],[Calculated Discount %]] &gt;=50%, "Yes", "No")</f>
        <v>Yes</v>
      </c>
      <c r="L870" s="17">
        <f>Table1[[#This Row],[actual_price]]*Table1[[#This Row],[rating_count]]</f>
        <v>51620000</v>
      </c>
      <c r="M870" s="17" t="str">
        <f t="shared" si="27"/>
        <v>&gt;₹500</v>
      </c>
      <c r="N870" s="17">
        <f>Table1[[#This Row],[rating]]+(Table1[[#This Row],[rating_count]]/100)</f>
        <v>29.909999999999997</v>
      </c>
      <c r="O870" t="s">
        <v>1004</v>
      </c>
    </row>
    <row r="871" spans="1:15" x14ac:dyDescent="0.4">
      <c r="A871" t="s">
        <v>6679</v>
      </c>
      <c r="B871" t="s">
        <v>6680</v>
      </c>
      <c r="C871" t="s">
        <v>6681</v>
      </c>
      <c r="D871" t="str">
        <f t="shared" si="26"/>
        <v>HomeImprovement</v>
      </c>
      <c r="E871">
        <v>425</v>
      </c>
      <c r="F871">
        <v>999</v>
      </c>
      <c r="G871" s="1">
        <v>0.56999999999999995</v>
      </c>
      <c r="H871" s="5">
        <v>4</v>
      </c>
      <c r="I871" s="4">
        <v>2581</v>
      </c>
      <c r="J871" s="10">
        <f>(Table1[[#This Row],[actual_price]]-Table1[[#This Row],[discounted_price]])/Table1[[#This Row],[actual_price]]</f>
        <v>0.57457457457457461</v>
      </c>
      <c r="K871" s="10" t="str">
        <f>IF(Table1[[#This Row],[Calculated Discount %]] &gt;=50%, "Yes", "No")</f>
        <v>Yes</v>
      </c>
      <c r="L871" s="17">
        <f>Table1[[#This Row],[actual_price]]*Table1[[#This Row],[rating_count]]</f>
        <v>2578419</v>
      </c>
      <c r="M871" s="17" t="str">
        <f t="shared" si="27"/>
        <v>₹200–₹500</v>
      </c>
      <c r="N871" s="17">
        <f>Table1[[#This Row],[rating]]+(Table1[[#This Row],[rating_count]]/100)</f>
        <v>29.81</v>
      </c>
      <c r="O871" t="s">
        <v>6683</v>
      </c>
    </row>
    <row r="872" spans="1:15" x14ac:dyDescent="0.4">
      <c r="A872" t="s">
        <v>11012</v>
      </c>
      <c r="B872" t="s">
        <v>11013</v>
      </c>
      <c r="C872" t="s">
        <v>9644</v>
      </c>
      <c r="D872" t="str">
        <f t="shared" si="26"/>
        <v>Home&amp;Kitchen</v>
      </c>
      <c r="E872">
        <v>600</v>
      </c>
      <c r="F872">
        <v>640</v>
      </c>
      <c r="G872" s="1">
        <v>0.06</v>
      </c>
      <c r="H872" s="5">
        <v>3.8</v>
      </c>
      <c r="I872" s="4">
        <v>2593</v>
      </c>
      <c r="J872" s="10">
        <f>(Table1[[#This Row],[actual_price]]-Table1[[#This Row],[discounted_price]])/Table1[[#This Row],[actual_price]]</f>
        <v>6.25E-2</v>
      </c>
      <c r="K872" s="10" t="str">
        <f>IF(Table1[[#This Row],[Calculated Discount %]] &gt;=50%, "Yes", "No")</f>
        <v>No</v>
      </c>
      <c r="L872" s="17">
        <f>Table1[[#This Row],[actual_price]]*Table1[[#This Row],[rating_count]]</f>
        <v>1659520</v>
      </c>
      <c r="M872" s="17" t="str">
        <f t="shared" si="27"/>
        <v>&gt;₹500</v>
      </c>
      <c r="N872" s="17">
        <f>Table1[[#This Row],[rating]]+(Table1[[#This Row],[rating_count]]/100)</f>
        <v>29.73</v>
      </c>
      <c r="O872" t="s">
        <v>11015</v>
      </c>
    </row>
    <row r="873" spans="1:15" x14ac:dyDescent="0.4">
      <c r="A873" t="s">
        <v>12382</v>
      </c>
      <c r="B873" t="s">
        <v>12383</v>
      </c>
      <c r="C873" t="s">
        <v>8773</v>
      </c>
      <c r="D873" t="str">
        <f t="shared" si="26"/>
        <v>Home&amp;Kitchen</v>
      </c>
      <c r="E873" s="2">
        <v>3249</v>
      </c>
      <c r="F873" s="2">
        <v>6299</v>
      </c>
      <c r="G873" s="1">
        <v>0.48</v>
      </c>
      <c r="H873" s="5">
        <v>3.9</v>
      </c>
      <c r="I873" s="4">
        <v>2569</v>
      </c>
      <c r="J873" s="10">
        <f>(Table1[[#This Row],[actual_price]]-Table1[[#This Row],[discounted_price]])/Table1[[#This Row],[actual_price]]</f>
        <v>0.48420384187966342</v>
      </c>
      <c r="K873" s="10" t="str">
        <f>IF(Table1[[#This Row],[Calculated Discount %]] &gt;=50%, "Yes", "No")</f>
        <v>No</v>
      </c>
      <c r="L873" s="17">
        <f>Table1[[#This Row],[actual_price]]*Table1[[#This Row],[rating_count]]</f>
        <v>16182131</v>
      </c>
      <c r="M873" s="17" t="str">
        <f t="shared" si="27"/>
        <v>&gt;₹500</v>
      </c>
      <c r="N873" s="17">
        <f>Table1[[#This Row],[rating]]+(Table1[[#This Row],[rating_count]]/100)</f>
        <v>29.59</v>
      </c>
      <c r="O873" t="s">
        <v>12385</v>
      </c>
    </row>
    <row r="874" spans="1:15" x14ac:dyDescent="0.4">
      <c r="A874" t="s">
        <v>12944</v>
      </c>
      <c r="B874" t="s">
        <v>12945</v>
      </c>
      <c r="C874" t="s">
        <v>8541</v>
      </c>
      <c r="D874" t="str">
        <f t="shared" si="26"/>
        <v>Home&amp;Kitchen</v>
      </c>
      <c r="E874" s="2">
        <v>2695</v>
      </c>
      <c r="F874" s="2">
        <v>2695</v>
      </c>
      <c r="G874" s="1">
        <v>0</v>
      </c>
      <c r="H874" s="5">
        <v>4.4000000000000004</v>
      </c>
      <c r="I874" s="4">
        <v>2518</v>
      </c>
      <c r="J874" s="10">
        <f>(Table1[[#This Row],[actual_price]]-Table1[[#This Row],[discounted_price]])/Table1[[#This Row],[actual_price]]</f>
        <v>0</v>
      </c>
      <c r="K874" s="10" t="str">
        <f>IF(Table1[[#This Row],[Calculated Discount %]] &gt;=50%, "Yes", "No")</f>
        <v>No</v>
      </c>
      <c r="L874" s="17">
        <f>Table1[[#This Row],[actual_price]]*Table1[[#This Row],[rating_count]]</f>
        <v>6786010</v>
      </c>
      <c r="M874" s="17" t="str">
        <f t="shared" si="27"/>
        <v>&gt;₹500</v>
      </c>
      <c r="N874" s="17">
        <f>Table1[[#This Row],[rating]]+(Table1[[#This Row],[rating_count]]/100)</f>
        <v>29.58</v>
      </c>
      <c r="O874" t="s">
        <v>12947</v>
      </c>
    </row>
    <row r="875" spans="1:15" x14ac:dyDescent="0.4">
      <c r="A875" t="s">
        <v>12673</v>
      </c>
      <c r="B875" t="s">
        <v>12674</v>
      </c>
      <c r="C875" t="s">
        <v>11428</v>
      </c>
      <c r="D875" t="str">
        <f t="shared" si="26"/>
        <v>Home&amp;Kitchen</v>
      </c>
      <c r="E875" s="2">
        <v>18999</v>
      </c>
      <c r="F875" s="2">
        <v>29999</v>
      </c>
      <c r="G875" s="1">
        <v>0.37</v>
      </c>
      <c r="H875" s="5">
        <v>4.0999999999999996</v>
      </c>
      <c r="I875" s="4">
        <v>2536</v>
      </c>
      <c r="J875" s="10">
        <f>(Table1[[#This Row],[actual_price]]-Table1[[#This Row],[discounted_price]])/Table1[[#This Row],[actual_price]]</f>
        <v>0.36667888929630987</v>
      </c>
      <c r="K875" s="10" t="str">
        <f>IF(Table1[[#This Row],[Calculated Discount %]] &gt;=50%, "Yes", "No")</f>
        <v>No</v>
      </c>
      <c r="L875" s="17">
        <f>Table1[[#This Row],[actual_price]]*Table1[[#This Row],[rating_count]]</f>
        <v>76077464</v>
      </c>
      <c r="M875" s="17" t="str">
        <f t="shared" si="27"/>
        <v>&gt;₹500</v>
      </c>
      <c r="N875" s="17">
        <f>Table1[[#This Row],[rating]]+(Table1[[#This Row],[rating_count]]/100)</f>
        <v>29.46</v>
      </c>
      <c r="O875" t="s">
        <v>12676</v>
      </c>
    </row>
    <row r="876" spans="1:15" x14ac:dyDescent="0.4">
      <c r="A876" t="s">
        <v>8251</v>
      </c>
      <c r="B876" t="s">
        <v>8252</v>
      </c>
      <c r="C876" t="s">
        <v>8253</v>
      </c>
      <c r="D876" t="str">
        <f t="shared" si="26"/>
        <v>Computers&amp;Accessories</v>
      </c>
      <c r="E876">
        <v>598</v>
      </c>
      <c r="F876" s="2">
        <v>1150</v>
      </c>
      <c r="G876" s="1">
        <v>0.48</v>
      </c>
      <c r="H876" s="5">
        <v>4.0999999999999996</v>
      </c>
      <c r="I876" s="4">
        <v>2535</v>
      </c>
      <c r="J876" s="10">
        <f>(Table1[[#This Row],[actual_price]]-Table1[[#This Row],[discounted_price]])/Table1[[#This Row],[actual_price]]</f>
        <v>0.48</v>
      </c>
      <c r="K876" s="10" t="str">
        <f>IF(Table1[[#This Row],[Calculated Discount %]] &gt;=50%, "Yes", "No")</f>
        <v>No</v>
      </c>
      <c r="L876" s="17">
        <f>Table1[[#This Row],[actual_price]]*Table1[[#This Row],[rating_count]]</f>
        <v>2915250</v>
      </c>
      <c r="M876" s="17" t="str">
        <f t="shared" si="27"/>
        <v>&gt;₹500</v>
      </c>
      <c r="N876" s="17">
        <f>Table1[[#This Row],[rating]]+(Table1[[#This Row],[rating_count]]/100)</f>
        <v>29.450000000000003</v>
      </c>
      <c r="O876" t="s">
        <v>8255</v>
      </c>
    </row>
    <row r="877" spans="1:15" x14ac:dyDescent="0.4">
      <c r="A877" t="s">
        <v>8441</v>
      </c>
      <c r="B877" t="s">
        <v>8442</v>
      </c>
      <c r="C877" t="s">
        <v>6733</v>
      </c>
      <c r="D877" t="str">
        <f t="shared" si="26"/>
        <v>Computers&amp;Accessories</v>
      </c>
      <c r="E877" s="2">
        <v>3307</v>
      </c>
      <c r="F877" s="2">
        <v>6100</v>
      </c>
      <c r="G877" s="1">
        <v>0.46</v>
      </c>
      <c r="H877" s="5">
        <v>4.3</v>
      </c>
      <c r="I877" s="4">
        <v>2515</v>
      </c>
      <c r="J877" s="10">
        <f>(Table1[[#This Row],[actual_price]]-Table1[[#This Row],[discounted_price]])/Table1[[#This Row],[actual_price]]</f>
        <v>0.45786885245901637</v>
      </c>
      <c r="K877" s="10" t="str">
        <f>IF(Table1[[#This Row],[Calculated Discount %]] &gt;=50%, "Yes", "No")</f>
        <v>No</v>
      </c>
      <c r="L877" s="17">
        <f>Table1[[#This Row],[actual_price]]*Table1[[#This Row],[rating_count]]</f>
        <v>15341500</v>
      </c>
      <c r="M877" s="17" t="str">
        <f t="shared" si="27"/>
        <v>&gt;₹500</v>
      </c>
      <c r="N877" s="17">
        <f>Table1[[#This Row],[rating]]+(Table1[[#This Row],[rating_count]]/100)</f>
        <v>29.45</v>
      </c>
      <c r="O877" t="s">
        <v>8444</v>
      </c>
    </row>
    <row r="878" spans="1:15" x14ac:dyDescent="0.4">
      <c r="A878" t="s">
        <v>7995</v>
      </c>
      <c r="B878" t="s">
        <v>7996</v>
      </c>
      <c r="C878" t="s">
        <v>7089</v>
      </c>
      <c r="D878" t="str">
        <f t="shared" si="26"/>
        <v>OfficeProducts</v>
      </c>
      <c r="E878">
        <v>341</v>
      </c>
      <c r="F878">
        <v>450</v>
      </c>
      <c r="G878" s="1">
        <v>0.24</v>
      </c>
      <c r="H878" s="5">
        <v>4.3</v>
      </c>
      <c r="I878" s="4">
        <v>2493</v>
      </c>
      <c r="J878" s="10">
        <f>(Table1[[#This Row],[actual_price]]-Table1[[#This Row],[discounted_price]])/Table1[[#This Row],[actual_price]]</f>
        <v>0.24222222222222223</v>
      </c>
      <c r="K878" s="10" t="str">
        <f>IF(Table1[[#This Row],[Calculated Discount %]] &gt;=50%, "Yes", "No")</f>
        <v>No</v>
      </c>
      <c r="L878" s="17">
        <f>Table1[[#This Row],[actual_price]]*Table1[[#This Row],[rating_count]]</f>
        <v>1121850</v>
      </c>
      <c r="M878" s="17" t="str">
        <f t="shared" si="27"/>
        <v>₹200–₹500</v>
      </c>
      <c r="N878" s="17">
        <f>Table1[[#This Row],[rating]]+(Table1[[#This Row],[rating_count]]/100)</f>
        <v>29.23</v>
      </c>
      <c r="O878" t="s">
        <v>7998</v>
      </c>
    </row>
    <row r="879" spans="1:15" x14ac:dyDescent="0.4">
      <c r="A879" t="s">
        <v>7305</v>
      </c>
      <c r="B879" t="s">
        <v>7306</v>
      </c>
      <c r="C879" t="s">
        <v>5358</v>
      </c>
      <c r="D879" t="str">
        <f t="shared" si="26"/>
        <v>Computers&amp;Accessories</v>
      </c>
      <c r="E879">
        <v>299</v>
      </c>
      <c r="F879">
        <v>990</v>
      </c>
      <c r="G879" s="1">
        <v>0.7</v>
      </c>
      <c r="H879" s="5">
        <v>4.5</v>
      </c>
      <c r="I879" s="4">
        <v>2453</v>
      </c>
      <c r="J879" s="10">
        <f>(Table1[[#This Row],[actual_price]]-Table1[[#This Row],[discounted_price]])/Table1[[#This Row],[actual_price]]</f>
        <v>0.69797979797979803</v>
      </c>
      <c r="K879" s="10" t="str">
        <f>IF(Table1[[#This Row],[Calculated Discount %]] &gt;=50%, "Yes", "No")</f>
        <v>Yes</v>
      </c>
      <c r="L879" s="17">
        <f>Table1[[#This Row],[actual_price]]*Table1[[#This Row],[rating_count]]</f>
        <v>2428470</v>
      </c>
      <c r="M879" s="17" t="str">
        <f t="shared" si="27"/>
        <v>₹200–₹500</v>
      </c>
      <c r="N879" s="17">
        <f>Table1[[#This Row],[rating]]+(Table1[[#This Row],[rating_count]]/100)</f>
        <v>29.03</v>
      </c>
      <c r="O879" t="s">
        <v>7308</v>
      </c>
    </row>
    <row r="880" spans="1:15" x14ac:dyDescent="0.4">
      <c r="A880" t="s">
        <v>7142</v>
      </c>
      <c r="B880" t="s">
        <v>7143</v>
      </c>
      <c r="C880" t="s">
        <v>6314</v>
      </c>
      <c r="D880" t="str">
        <f t="shared" si="26"/>
        <v>OfficeProducts</v>
      </c>
      <c r="E880">
        <v>178</v>
      </c>
      <c r="F880">
        <v>210</v>
      </c>
      <c r="G880" s="1">
        <v>0.15</v>
      </c>
      <c r="H880" s="5">
        <v>4.3</v>
      </c>
      <c r="I880" s="4">
        <v>2450</v>
      </c>
      <c r="J880" s="10">
        <f>(Table1[[#This Row],[actual_price]]-Table1[[#This Row],[discounted_price]])/Table1[[#This Row],[actual_price]]</f>
        <v>0.15238095238095239</v>
      </c>
      <c r="K880" s="10" t="str">
        <f>IF(Table1[[#This Row],[Calculated Discount %]] &gt;=50%, "Yes", "No")</f>
        <v>No</v>
      </c>
      <c r="L880" s="17">
        <f>Table1[[#This Row],[actual_price]]*Table1[[#This Row],[rating_count]]</f>
        <v>514500</v>
      </c>
      <c r="M880" s="17" t="str">
        <f t="shared" si="27"/>
        <v>&lt;₹200</v>
      </c>
      <c r="N880" s="17">
        <f>Table1[[#This Row],[rating]]+(Table1[[#This Row],[rating_count]]/100)</f>
        <v>28.8</v>
      </c>
      <c r="O880" t="s">
        <v>7145</v>
      </c>
    </row>
    <row r="881" spans="1:15" x14ac:dyDescent="0.4">
      <c r="A881" t="s">
        <v>6994</v>
      </c>
      <c r="B881" t="s">
        <v>6995</v>
      </c>
      <c r="C881" t="s">
        <v>6908</v>
      </c>
      <c r="D881" t="str">
        <f t="shared" si="26"/>
        <v>Computers&amp;Accessories</v>
      </c>
      <c r="E881">
        <v>149</v>
      </c>
      <c r="F881">
        <v>999</v>
      </c>
      <c r="G881" s="1">
        <v>0.85</v>
      </c>
      <c r="H881" s="5">
        <v>3.5</v>
      </c>
      <c r="I881" s="4">
        <v>2523</v>
      </c>
      <c r="J881" s="10">
        <f>(Table1[[#This Row],[actual_price]]-Table1[[#This Row],[discounted_price]])/Table1[[#This Row],[actual_price]]</f>
        <v>0.85085085085085088</v>
      </c>
      <c r="K881" s="10" t="str">
        <f>IF(Table1[[#This Row],[Calculated Discount %]] &gt;=50%, "Yes", "No")</f>
        <v>Yes</v>
      </c>
      <c r="L881" s="17">
        <f>Table1[[#This Row],[actual_price]]*Table1[[#This Row],[rating_count]]</f>
        <v>2520477</v>
      </c>
      <c r="M881" s="17" t="str">
        <f t="shared" si="27"/>
        <v>&lt;₹200</v>
      </c>
      <c r="N881" s="17">
        <f>Table1[[#This Row],[rating]]+(Table1[[#This Row],[rating_count]]/100)</f>
        <v>28.73</v>
      </c>
      <c r="O881" t="s">
        <v>6997</v>
      </c>
    </row>
    <row r="882" spans="1:15" x14ac:dyDescent="0.4">
      <c r="A882" t="s">
        <v>4312</v>
      </c>
      <c r="B882" t="s">
        <v>4313</v>
      </c>
      <c r="C882" t="s">
        <v>3495</v>
      </c>
      <c r="D882" t="str">
        <f t="shared" si="26"/>
        <v>Electronics</v>
      </c>
      <c r="E882">
        <v>99</v>
      </c>
      <c r="F882">
        <v>499</v>
      </c>
      <c r="G882" s="1">
        <v>0.8</v>
      </c>
      <c r="H882" s="5">
        <v>4.0999999999999996</v>
      </c>
      <c r="I882" s="4">
        <v>2451</v>
      </c>
      <c r="J882" s="10">
        <f>(Table1[[#This Row],[actual_price]]-Table1[[#This Row],[discounted_price]])/Table1[[#This Row],[actual_price]]</f>
        <v>0.80160320641282568</v>
      </c>
      <c r="K882" s="10" t="str">
        <f>IF(Table1[[#This Row],[Calculated Discount %]] &gt;=50%, "Yes", "No")</f>
        <v>Yes</v>
      </c>
      <c r="L882" s="17">
        <f>Table1[[#This Row],[actual_price]]*Table1[[#This Row],[rating_count]]</f>
        <v>1223049</v>
      </c>
      <c r="M882" s="17" t="str">
        <f t="shared" si="27"/>
        <v>&lt;₹200</v>
      </c>
      <c r="N882" s="17">
        <f>Table1[[#This Row],[rating]]+(Table1[[#This Row],[rating_count]]/100)</f>
        <v>28.61</v>
      </c>
      <c r="O882" t="s">
        <v>4315</v>
      </c>
    </row>
    <row r="883" spans="1:15" x14ac:dyDescent="0.4">
      <c r="A883" t="s">
        <v>6379</v>
      </c>
      <c r="B883" t="s">
        <v>6380</v>
      </c>
      <c r="C883" t="s">
        <v>3495</v>
      </c>
      <c r="D883" t="str">
        <f t="shared" si="26"/>
        <v>Electronics</v>
      </c>
      <c r="E883">
        <v>99</v>
      </c>
      <c r="F883">
        <v>499</v>
      </c>
      <c r="G883" s="1">
        <v>0.8</v>
      </c>
      <c r="H883" s="5">
        <v>4.0999999999999996</v>
      </c>
      <c r="I883" s="4">
        <v>2451</v>
      </c>
      <c r="J883" s="10">
        <f>(Table1[[#This Row],[actual_price]]-Table1[[#This Row],[discounted_price]])/Table1[[#This Row],[actual_price]]</f>
        <v>0.80160320641282568</v>
      </c>
      <c r="K883" s="10" t="str">
        <f>IF(Table1[[#This Row],[Calculated Discount %]] &gt;=50%, "Yes", "No")</f>
        <v>Yes</v>
      </c>
      <c r="L883" s="17">
        <f>Table1[[#This Row],[actual_price]]*Table1[[#This Row],[rating_count]]</f>
        <v>1223049</v>
      </c>
      <c r="M883" s="17" t="str">
        <f t="shared" si="27"/>
        <v>&lt;₹200</v>
      </c>
      <c r="N883" s="17">
        <f>Table1[[#This Row],[rating]]+(Table1[[#This Row],[rating_count]]/100)</f>
        <v>28.61</v>
      </c>
      <c r="O883" t="s">
        <v>6381</v>
      </c>
    </row>
    <row r="884" spans="1:15" x14ac:dyDescent="0.4">
      <c r="A884" t="s">
        <v>6980</v>
      </c>
      <c r="B884" t="s">
        <v>6981</v>
      </c>
      <c r="C884" t="s">
        <v>3066</v>
      </c>
      <c r="D884" t="str">
        <f t="shared" si="26"/>
        <v>Electronics</v>
      </c>
      <c r="E884">
        <v>199</v>
      </c>
      <c r="F884">
        <v>499</v>
      </c>
      <c r="G884" s="1">
        <v>0.6</v>
      </c>
      <c r="H884" s="5">
        <v>3.6</v>
      </c>
      <c r="I884" s="4">
        <v>2492</v>
      </c>
      <c r="J884" s="10">
        <f>(Table1[[#This Row],[actual_price]]-Table1[[#This Row],[discounted_price]])/Table1[[#This Row],[actual_price]]</f>
        <v>0.60120240480961928</v>
      </c>
      <c r="K884" s="10" t="str">
        <f>IF(Table1[[#This Row],[Calculated Discount %]] &gt;=50%, "Yes", "No")</f>
        <v>Yes</v>
      </c>
      <c r="L884" s="17">
        <f>Table1[[#This Row],[actual_price]]*Table1[[#This Row],[rating_count]]</f>
        <v>1243508</v>
      </c>
      <c r="M884" s="17" t="str">
        <f t="shared" si="27"/>
        <v>&lt;₹200</v>
      </c>
      <c r="N884" s="17">
        <f>Table1[[#This Row],[rating]]+(Table1[[#This Row],[rating_count]]/100)</f>
        <v>28.520000000000003</v>
      </c>
      <c r="O884" t="s">
        <v>6983</v>
      </c>
    </row>
    <row r="885" spans="1:15" x14ac:dyDescent="0.4">
      <c r="A885" t="s">
        <v>9446</v>
      </c>
      <c r="B885" t="s">
        <v>9447</v>
      </c>
      <c r="C885" t="s">
        <v>8541</v>
      </c>
      <c r="D885" t="str">
        <f t="shared" si="26"/>
        <v>Home&amp;Kitchen</v>
      </c>
      <c r="E885" s="2">
        <v>1345</v>
      </c>
      <c r="F885" s="2">
        <v>1750</v>
      </c>
      <c r="G885" s="1">
        <v>0.23</v>
      </c>
      <c r="H885" s="5">
        <v>3.8</v>
      </c>
      <c r="I885" s="4">
        <v>2466</v>
      </c>
      <c r="J885" s="10">
        <f>(Table1[[#This Row],[actual_price]]-Table1[[#This Row],[discounted_price]])/Table1[[#This Row],[actual_price]]</f>
        <v>0.23142857142857143</v>
      </c>
      <c r="K885" s="10" t="str">
        <f>IF(Table1[[#This Row],[Calculated Discount %]] &gt;=50%, "Yes", "No")</f>
        <v>No</v>
      </c>
      <c r="L885" s="17">
        <f>Table1[[#This Row],[actual_price]]*Table1[[#This Row],[rating_count]]</f>
        <v>4315500</v>
      </c>
      <c r="M885" s="17" t="str">
        <f t="shared" si="27"/>
        <v>&gt;₹500</v>
      </c>
      <c r="N885" s="17">
        <f>Table1[[#This Row],[rating]]+(Table1[[#This Row],[rating_count]]/100)</f>
        <v>28.46</v>
      </c>
      <c r="O885" t="s">
        <v>9449</v>
      </c>
    </row>
    <row r="886" spans="1:15" x14ac:dyDescent="0.4">
      <c r="A886" t="s">
        <v>9008</v>
      </c>
      <c r="B886" t="s">
        <v>9009</v>
      </c>
      <c r="C886" t="s">
        <v>8552</v>
      </c>
      <c r="D886" t="str">
        <f t="shared" si="26"/>
        <v>Home&amp;Kitchen</v>
      </c>
      <c r="E886">
        <v>749</v>
      </c>
      <c r="F886" s="2">
        <v>1129</v>
      </c>
      <c r="G886" s="1">
        <v>0.34</v>
      </c>
      <c r="H886" s="5">
        <v>4</v>
      </c>
      <c r="I886" s="4">
        <v>2446</v>
      </c>
      <c r="J886" s="10">
        <f>(Table1[[#This Row],[actual_price]]-Table1[[#This Row],[discounted_price]])/Table1[[#This Row],[actual_price]]</f>
        <v>0.3365810451727192</v>
      </c>
      <c r="K886" s="10" t="str">
        <f>IF(Table1[[#This Row],[Calculated Discount %]] &gt;=50%, "Yes", "No")</f>
        <v>No</v>
      </c>
      <c r="L886" s="17">
        <f>Table1[[#This Row],[actual_price]]*Table1[[#This Row],[rating_count]]</f>
        <v>2761534</v>
      </c>
      <c r="M886" s="17" t="str">
        <f t="shared" si="27"/>
        <v>&gt;₹500</v>
      </c>
      <c r="N886" s="17">
        <f>Table1[[#This Row],[rating]]+(Table1[[#This Row],[rating_count]]/100)</f>
        <v>28.46</v>
      </c>
      <c r="O886" t="s">
        <v>9011</v>
      </c>
    </row>
    <row r="887" spans="1:15" x14ac:dyDescent="0.4">
      <c r="A887" t="s">
        <v>8367</v>
      </c>
      <c r="B887" t="s">
        <v>8368</v>
      </c>
      <c r="C887" t="s">
        <v>4845</v>
      </c>
      <c r="D887" t="str">
        <f t="shared" si="26"/>
        <v>Computers&amp;Accessories</v>
      </c>
      <c r="E887" s="2">
        <v>1099</v>
      </c>
      <c r="F887" s="2">
        <v>1499</v>
      </c>
      <c r="G887" s="1">
        <v>0.27</v>
      </c>
      <c r="H887" s="5">
        <v>4.2</v>
      </c>
      <c r="I887" s="4">
        <v>2375</v>
      </c>
      <c r="J887" s="10">
        <f>(Table1[[#This Row],[actual_price]]-Table1[[#This Row],[discounted_price]])/Table1[[#This Row],[actual_price]]</f>
        <v>0.26684456304202803</v>
      </c>
      <c r="K887" s="10" t="str">
        <f>IF(Table1[[#This Row],[Calculated Discount %]] &gt;=50%, "Yes", "No")</f>
        <v>No</v>
      </c>
      <c r="L887" s="17">
        <f>Table1[[#This Row],[actual_price]]*Table1[[#This Row],[rating_count]]</f>
        <v>3560125</v>
      </c>
      <c r="M887" s="17" t="str">
        <f t="shared" si="27"/>
        <v>&gt;₹500</v>
      </c>
      <c r="N887" s="17">
        <f>Table1[[#This Row],[rating]]+(Table1[[#This Row],[rating_count]]/100)</f>
        <v>27.95</v>
      </c>
      <c r="O887" t="s">
        <v>8370</v>
      </c>
    </row>
    <row r="888" spans="1:15" x14ac:dyDescent="0.4">
      <c r="A888" t="s">
        <v>4064</v>
      </c>
      <c r="B888" t="s">
        <v>4065</v>
      </c>
      <c r="C888" t="s">
        <v>3495</v>
      </c>
      <c r="D888" t="str">
        <f t="shared" si="26"/>
        <v>Electronics</v>
      </c>
      <c r="E888">
        <v>89</v>
      </c>
      <c r="F888">
        <v>599</v>
      </c>
      <c r="G888" s="1">
        <v>0.85</v>
      </c>
      <c r="H888" s="5">
        <v>4.3</v>
      </c>
      <c r="I888" s="4">
        <v>2351</v>
      </c>
      <c r="J888" s="10">
        <f>(Table1[[#This Row],[actual_price]]-Table1[[#This Row],[discounted_price]])/Table1[[#This Row],[actual_price]]</f>
        <v>0.85141903171953259</v>
      </c>
      <c r="K888" s="10" t="str">
        <f>IF(Table1[[#This Row],[Calculated Discount %]] &gt;=50%, "Yes", "No")</f>
        <v>Yes</v>
      </c>
      <c r="L888" s="17">
        <f>Table1[[#This Row],[actual_price]]*Table1[[#This Row],[rating_count]]</f>
        <v>1408249</v>
      </c>
      <c r="M888" s="17" t="str">
        <f t="shared" si="27"/>
        <v>&lt;₹200</v>
      </c>
      <c r="N888" s="17">
        <f>Table1[[#This Row],[rating]]+(Table1[[#This Row],[rating_count]]/100)</f>
        <v>27.810000000000002</v>
      </c>
      <c r="O888" t="s">
        <v>4067</v>
      </c>
    </row>
    <row r="889" spans="1:15" x14ac:dyDescent="0.4">
      <c r="A889" t="s">
        <v>1764</v>
      </c>
      <c r="B889" t="s">
        <v>1765</v>
      </c>
      <c r="C889" t="s">
        <v>18</v>
      </c>
      <c r="D889" t="str">
        <f t="shared" si="26"/>
        <v>Computers&amp;Accessories</v>
      </c>
      <c r="E889">
        <v>259</v>
      </c>
      <c r="F889">
        <v>699</v>
      </c>
      <c r="G889" s="1">
        <v>0.63</v>
      </c>
      <c r="H889" s="5">
        <v>3.8</v>
      </c>
      <c r="I889" s="4">
        <v>2399</v>
      </c>
      <c r="J889" s="10">
        <f>(Table1[[#This Row],[actual_price]]-Table1[[#This Row],[discounted_price]])/Table1[[#This Row],[actual_price]]</f>
        <v>0.62947067238912735</v>
      </c>
      <c r="K889" s="10" t="str">
        <f>IF(Table1[[#This Row],[Calculated Discount %]] &gt;=50%, "Yes", "No")</f>
        <v>Yes</v>
      </c>
      <c r="L889" s="17">
        <f>Table1[[#This Row],[actual_price]]*Table1[[#This Row],[rating_count]]</f>
        <v>1676901</v>
      </c>
      <c r="M889" s="17" t="str">
        <f t="shared" si="27"/>
        <v>₹200–₹500</v>
      </c>
      <c r="N889" s="17">
        <f>Table1[[#This Row],[rating]]+(Table1[[#This Row],[rating_count]]/100)</f>
        <v>27.79</v>
      </c>
      <c r="O889" t="s">
        <v>1767</v>
      </c>
    </row>
    <row r="890" spans="1:15" x14ac:dyDescent="0.4">
      <c r="A890" t="s">
        <v>12372</v>
      </c>
      <c r="B890" t="s">
        <v>12373</v>
      </c>
      <c r="C890" t="s">
        <v>9061</v>
      </c>
      <c r="D890" t="str">
        <f t="shared" si="26"/>
        <v>Home&amp;Kitchen</v>
      </c>
      <c r="E890" s="2">
        <v>1928</v>
      </c>
      <c r="F890" s="2">
        <v>2590</v>
      </c>
      <c r="G890" s="1">
        <v>0.26</v>
      </c>
      <c r="H890" s="5">
        <v>4</v>
      </c>
      <c r="I890" s="4">
        <v>2377</v>
      </c>
      <c r="J890" s="10">
        <f>(Table1[[#This Row],[actual_price]]-Table1[[#This Row],[discounted_price]])/Table1[[#This Row],[actual_price]]</f>
        <v>0.25559845559845562</v>
      </c>
      <c r="K890" s="10" t="str">
        <f>IF(Table1[[#This Row],[Calculated Discount %]] &gt;=50%, "Yes", "No")</f>
        <v>No</v>
      </c>
      <c r="L890" s="17">
        <f>Table1[[#This Row],[actual_price]]*Table1[[#This Row],[rating_count]]</f>
        <v>6156430</v>
      </c>
      <c r="M890" s="17" t="str">
        <f t="shared" si="27"/>
        <v>&gt;₹500</v>
      </c>
      <c r="N890" s="17">
        <f>Table1[[#This Row],[rating]]+(Table1[[#This Row],[rating_count]]/100)</f>
        <v>27.77</v>
      </c>
      <c r="O890" t="s">
        <v>12375</v>
      </c>
    </row>
    <row r="891" spans="1:15" x14ac:dyDescent="0.4">
      <c r="A891" t="s">
        <v>11114</v>
      </c>
      <c r="B891" t="s">
        <v>11115</v>
      </c>
      <c r="C891" t="s">
        <v>9030</v>
      </c>
      <c r="D891" t="str">
        <f t="shared" si="26"/>
        <v>Home&amp;Kitchen</v>
      </c>
      <c r="E891">
        <v>699</v>
      </c>
      <c r="F891" s="2">
        <v>1599</v>
      </c>
      <c r="G891" s="1">
        <v>0.56000000000000005</v>
      </c>
      <c r="H891" s="5">
        <v>4.7</v>
      </c>
      <c r="I891" s="4">
        <v>2300</v>
      </c>
      <c r="J891" s="10">
        <f>(Table1[[#This Row],[actual_price]]-Table1[[#This Row],[discounted_price]])/Table1[[#This Row],[actual_price]]</f>
        <v>0.56285178236397748</v>
      </c>
      <c r="K891" s="10" t="str">
        <f>IF(Table1[[#This Row],[Calculated Discount %]] &gt;=50%, "Yes", "No")</f>
        <v>Yes</v>
      </c>
      <c r="L891" s="17">
        <f>Table1[[#This Row],[actual_price]]*Table1[[#This Row],[rating_count]]</f>
        <v>3677700</v>
      </c>
      <c r="M891" s="17" t="str">
        <f t="shared" si="27"/>
        <v>&gt;₹500</v>
      </c>
      <c r="N891" s="17">
        <f>Table1[[#This Row],[rating]]+(Table1[[#This Row],[rating_count]]/100)</f>
        <v>27.7</v>
      </c>
      <c r="O891" t="s">
        <v>11117</v>
      </c>
    </row>
    <row r="892" spans="1:15" x14ac:dyDescent="0.4">
      <c r="A892" t="s">
        <v>10870</v>
      </c>
      <c r="B892" t="s">
        <v>10871</v>
      </c>
      <c r="C892" t="s">
        <v>10266</v>
      </c>
      <c r="D892" t="str">
        <f t="shared" si="26"/>
        <v>Home&amp;Kitchen</v>
      </c>
      <c r="E892">
        <v>721</v>
      </c>
      <c r="F892" s="2">
        <v>1499</v>
      </c>
      <c r="G892" s="1">
        <v>0.52</v>
      </c>
      <c r="H892" s="5">
        <v>3.1</v>
      </c>
      <c r="I892" s="4">
        <v>2449</v>
      </c>
      <c r="J892" s="10">
        <f>(Table1[[#This Row],[actual_price]]-Table1[[#This Row],[discounted_price]])/Table1[[#This Row],[actual_price]]</f>
        <v>0.51901267511674454</v>
      </c>
      <c r="K892" s="10" t="str">
        <f>IF(Table1[[#This Row],[Calculated Discount %]] &gt;=50%, "Yes", "No")</f>
        <v>Yes</v>
      </c>
      <c r="L892" s="17">
        <f>Table1[[#This Row],[actual_price]]*Table1[[#This Row],[rating_count]]</f>
        <v>3671051</v>
      </c>
      <c r="M892" s="17" t="str">
        <f t="shared" si="27"/>
        <v>&gt;₹500</v>
      </c>
      <c r="N892" s="17">
        <f>Table1[[#This Row],[rating]]+(Table1[[#This Row],[rating_count]]/100)</f>
        <v>27.59</v>
      </c>
      <c r="O892" t="s">
        <v>10873</v>
      </c>
    </row>
    <row r="893" spans="1:15" x14ac:dyDescent="0.4">
      <c r="A893" t="s">
        <v>12120</v>
      </c>
      <c r="B893" t="s">
        <v>12121</v>
      </c>
      <c r="C893" t="s">
        <v>12122</v>
      </c>
      <c r="D893" t="str">
        <f t="shared" si="26"/>
        <v>Home&amp;Kitchen</v>
      </c>
      <c r="E893">
        <v>279</v>
      </c>
      <c r="F893">
        <v>699</v>
      </c>
      <c r="G893" s="1">
        <v>0.6</v>
      </c>
      <c r="H893" s="5">
        <v>4.3</v>
      </c>
      <c r="I893" s="4">
        <v>2326</v>
      </c>
      <c r="J893" s="10">
        <f>(Table1[[#This Row],[actual_price]]-Table1[[#This Row],[discounted_price]])/Table1[[#This Row],[actual_price]]</f>
        <v>0.60085836909871249</v>
      </c>
      <c r="K893" s="10" t="str">
        <f>IF(Table1[[#This Row],[Calculated Discount %]] &gt;=50%, "Yes", "No")</f>
        <v>Yes</v>
      </c>
      <c r="L893" s="17">
        <f>Table1[[#This Row],[actual_price]]*Table1[[#This Row],[rating_count]]</f>
        <v>1625874</v>
      </c>
      <c r="M893" s="17" t="str">
        <f t="shared" si="27"/>
        <v>₹200–₹500</v>
      </c>
      <c r="N893" s="17">
        <f>Table1[[#This Row],[rating]]+(Table1[[#This Row],[rating_count]]/100)</f>
        <v>27.560000000000002</v>
      </c>
      <c r="O893" t="s">
        <v>12124</v>
      </c>
    </row>
    <row r="894" spans="1:15" x14ac:dyDescent="0.4">
      <c r="A894" t="s">
        <v>4635</v>
      </c>
      <c r="B894" t="s">
        <v>4636</v>
      </c>
      <c r="C894" t="s">
        <v>3045</v>
      </c>
      <c r="D894" t="str">
        <f t="shared" si="26"/>
        <v>Electronics</v>
      </c>
      <c r="E894" s="2">
        <v>1055</v>
      </c>
      <c r="F894" s="2">
        <v>1249</v>
      </c>
      <c r="G894" s="1">
        <v>0.16</v>
      </c>
      <c r="H894" s="5">
        <v>3.8</v>
      </c>
      <c r="I894" s="4">
        <v>2352</v>
      </c>
      <c r="J894" s="10">
        <f>(Table1[[#This Row],[actual_price]]-Table1[[#This Row],[discounted_price]])/Table1[[#This Row],[actual_price]]</f>
        <v>0.15532425940752603</v>
      </c>
      <c r="K894" s="10" t="str">
        <f>IF(Table1[[#This Row],[Calculated Discount %]] &gt;=50%, "Yes", "No")</f>
        <v>No</v>
      </c>
      <c r="L894" s="17">
        <f>Table1[[#This Row],[actual_price]]*Table1[[#This Row],[rating_count]]</f>
        <v>2937648</v>
      </c>
      <c r="M894" s="17" t="str">
        <f t="shared" si="27"/>
        <v>&gt;₹500</v>
      </c>
      <c r="N894" s="17">
        <f>Table1[[#This Row],[rating]]+(Table1[[#This Row],[rating_count]]/100)</f>
        <v>27.32</v>
      </c>
      <c r="O894" t="s">
        <v>4638</v>
      </c>
    </row>
    <row r="895" spans="1:15" x14ac:dyDescent="0.4">
      <c r="A895" t="s">
        <v>8241</v>
      </c>
      <c r="B895" t="s">
        <v>8242</v>
      </c>
      <c r="C895" t="s">
        <v>5336</v>
      </c>
      <c r="D895" t="str">
        <f t="shared" si="26"/>
        <v>Computers&amp;Accessories</v>
      </c>
      <c r="E895">
        <v>599</v>
      </c>
      <c r="F895">
        <v>700</v>
      </c>
      <c r="G895" s="1">
        <v>0.14000000000000001</v>
      </c>
      <c r="H895" s="5">
        <v>4.3</v>
      </c>
      <c r="I895" s="4">
        <v>2301</v>
      </c>
      <c r="J895" s="10">
        <f>(Table1[[#This Row],[actual_price]]-Table1[[#This Row],[discounted_price]])/Table1[[#This Row],[actual_price]]</f>
        <v>0.14428571428571429</v>
      </c>
      <c r="K895" s="10" t="str">
        <f>IF(Table1[[#This Row],[Calculated Discount %]] &gt;=50%, "Yes", "No")</f>
        <v>No</v>
      </c>
      <c r="L895" s="17">
        <f>Table1[[#This Row],[actual_price]]*Table1[[#This Row],[rating_count]]</f>
        <v>1610700</v>
      </c>
      <c r="M895" s="17" t="str">
        <f t="shared" si="27"/>
        <v>&gt;₹500</v>
      </c>
      <c r="N895" s="17">
        <f>Table1[[#This Row],[rating]]+(Table1[[#This Row],[rating_count]]/100)</f>
        <v>27.310000000000002</v>
      </c>
      <c r="O895" t="s">
        <v>8244</v>
      </c>
    </row>
    <row r="896" spans="1:15" x14ac:dyDescent="0.4">
      <c r="A896" t="s">
        <v>11947</v>
      </c>
      <c r="B896" t="s">
        <v>11948</v>
      </c>
      <c r="C896" t="s">
        <v>11949</v>
      </c>
      <c r="D896" t="str">
        <f t="shared" si="26"/>
        <v>Home&amp;Kitchen</v>
      </c>
      <c r="E896">
        <v>688</v>
      </c>
      <c r="F896">
        <v>747</v>
      </c>
      <c r="G896" s="1">
        <v>0.08</v>
      </c>
      <c r="H896" s="5">
        <v>4.5</v>
      </c>
      <c r="I896" s="4">
        <v>2280</v>
      </c>
      <c r="J896" s="10">
        <f>(Table1[[#This Row],[actual_price]]-Table1[[#This Row],[discounted_price]])/Table1[[#This Row],[actual_price]]</f>
        <v>7.8982597054886208E-2</v>
      </c>
      <c r="K896" s="10" t="str">
        <f>IF(Table1[[#This Row],[Calculated Discount %]] &gt;=50%, "Yes", "No")</f>
        <v>No</v>
      </c>
      <c r="L896" s="17">
        <f>Table1[[#This Row],[actual_price]]*Table1[[#This Row],[rating_count]]</f>
        <v>1703160</v>
      </c>
      <c r="M896" s="17" t="str">
        <f t="shared" si="27"/>
        <v>&gt;₹500</v>
      </c>
      <c r="N896" s="17">
        <f>Table1[[#This Row],[rating]]+(Table1[[#This Row],[rating_count]]/100)</f>
        <v>27.3</v>
      </c>
      <c r="O896" t="s">
        <v>11951</v>
      </c>
    </row>
    <row r="897" spans="1:15" x14ac:dyDescent="0.4">
      <c r="A897" t="s">
        <v>10880</v>
      </c>
      <c r="B897" t="s">
        <v>10881</v>
      </c>
      <c r="C897" t="s">
        <v>8897</v>
      </c>
      <c r="D897" t="str">
        <f t="shared" si="26"/>
        <v>Home&amp;Kitchen</v>
      </c>
      <c r="E897" s="2">
        <v>2903</v>
      </c>
      <c r="F897" s="2">
        <v>3295</v>
      </c>
      <c r="G897" s="1">
        <v>0.12</v>
      </c>
      <c r="H897" s="5">
        <v>4.3</v>
      </c>
      <c r="I897" s="4">
        <v>2299</v>
      </c>
      <c r="J897" s="10">
        <f>(Table1[[#This Row],[actual_price]]-Table1[[#This Row],[discounted_price]])/Table1[[#This Row],[actual_price]]</f>
        <v>0.11896813353566009</v>
      </c>
      <c r="K897" s="10" t="str">
        <f>IF(Table1[[#This Row],[Calculated Discount %]] &gt;=50%, "Yes", "No")</f>
        <v>No</v>
      </c>
      <c r="L897" s="17">
        <f>Table1[[#This Row],[actual_price]]*Table1[[#This Row],[rating_count]]</f>
        <v>7575205</v>
      </c>
      <c r="M897" s="17" t="str">
        <f t="shared" si="27"/>
        <v>&gt;₹500</v>
      </c>
      <c r="N897" s="17">
        <f>Table1[[#This Row],[rating]]+(Table1[[#This Row],[rating_count]]/100)</f>
        <v>27.29</v>
      </c>
      <c r="O897" t="s">
        <v>10883</v>
      </c>
    </row>
    <row r="898" spans="1:15" x14ac:dyDescent="0.4">
      <c r="A898" t="s">
        <v>11727</v>
      </c>
      <c r="B898" t="s">
        <v>11728</v>
      </c>
      <c r="C898" t="s">
        <v>11729</v>
      </c>
      <c r="D898" t="str">
        <f t="shared" ref="D898:D961" si="28">LEFT(C898, FIND("|", C898 &amp; "|") - 1)</f>
        <v>Home&amp;Kitchen</v>
      </c>
      <c r="E898" s="2">
        <v>12609</v>
      </c>
      <c r="F898" s="2">
        <v>23999</v>
      </c>
      <c r="G898" s="1">
        <v>0.47</v>
      </c>
      <c r="H898" s="5">
        <v>4.4000000000000004</v>
      </c>
      <c r="I898" s="4">
        <v>2288</v>
      </c>
      <c r="J898" s="10">
        <f>(Table1[[#This Row],[actual_price]]-Table1[[#This Row],[discounted_price]])/Table1[[#This Row],[actual_price]]</f>
        <v>0.47460310846285264</v>
      </c>
      <c r="K898" s="10" t="str">
        <f>IF(Table1[[#This Row],[Calculated Discount %]] &gt;=50%, "Yes", "No")</f>
        <v>No</v>
      </c>
      <c r="L898" s="17">
        <f>Table1[[#This Row],[actual_price]]*Table1[[#This Row],[rating_count]]</f>
        <v>54909712</v>
      </c>
      <c r="M898" s="17" t="str">
        <f t="shared" ref="M898:M961" si="29">IF(E898&lt;200, "&lt;₹200", IF(E898&lt;=500, "₹200–₹500", "&gt;₹500"))</f>
        <v>&gt;₹500</v>
      </c>
      <c r="N898" s="17">
        <f>Table1[[#This Row],[rating]]+(Table1[[#This Row],[rating_count]]/100)</f>
        <v>27.28</v>
      </c>
      <c r="O898" t="s">
        <v>11731</v>
      </c>
    </row>
    <row r="899" spans="1:15" x14ac:dyDescent="0.4">
      <c r="A899" t="s">
        <v>11856</v>
      </c>
      <c r="B899" t="s">
        <v>11857</v>
      </c>
      <c r="C899" t="s">
        <v>8541</v>
      </c>
      <c r="D899" t="str">
        <f t="shared" si="28"/>
        <v>Home&amp;Kitchen</v>
      </c>
      <c r="E899">
        <v>949</v>
      </c>
      <c r="F899" s="2">
        <v>2385</v>
      </c>
      <c r="G899" s="1">
        <v>0.6</v>
      </c>
      <c r="H899" s="5">
        <v>4.0999999999999996</v>
      </c>
      <c r="I899" s="4">
        <v>2311</v>
      </c>
      <c r="J899" s="10">
        <f>(Table1[[#This Row],[actual_price]]-Table1[[#This Row],[discounted_price]])/Table1[[#This Row],[actual_price]]</f>
        <v>0.60209643605870022</v>
      </c>
      <c r="K899" s="10" t="str">
        <f>IF(Table1[[#This Row],[Calculated Discount %]] &gt;=50%, "Yes", "No")</f>
        <v>Yes</v>
      </c>
      <c r="L899" s="17">
        <f>Table1[[#This Row],[actual_price]]*Table1[[#This Row],[rating_count]]</f>
        <v>5511735</v>
      </c>
      <c r="M899" s="17" t="str">
        <f t="shared" si="29"/>
        <v>&gt;₹500</v>
      </c>
      <c r="N899" s="17">
        <f>Table1[[#This Row],[rating]]+(Table1[[#This Row],[rating_count]]/100)</f>
        <v>27.21</v>
      </c>
      <c r="O899" t="s">
        <v>11859</v>
      </c>
    </row>
    <row r="900" spans="1:15" x14ac:dyDescent="0.4">
      <c r="A900" t="s">
        <v>7853</v>
      </c>
      <c r="B900" t="s">
        <v>7854</v>
      </c>
      <c r="C900" t="s">
        <v>3066</v>
      </c>
      <c r="D900" t="str">
        <f t="shared" si="28"/>
        <v>Electronics</v>
      </c>
      <c r="E900">
        <v>889</v>
      </c>
      <c r="F900" s="2">
        <v>1999</v>
      </c>
      <c r="G900" s="1">
        <v>0.56000000000000005</v>
      </c>
      <c r="H900" s="5">
        <v>4.2</v>
      </c>
      <c r="I900" s="4">
        <v>2284</v>
      </c>
      <c r="J900" s="10">
        <f>(Table1[[#This Row],[actual_price]]-Table1[[#This Row],[discounted_price]])/Table1[[#This Row],[actual_price]]</f>
        <v>0.55527763881940972</v>
      </c>
      <c r="K900" s="10" t="str">
        <f>IF(Table1[[#This Row],[Calculated Discount %]] &gt;=50%, "Yes", "No")</f>
        <v>Yes</v>
      </c>
      <c r="L900" s="17">
        <f>Table1[[#This Row],[actual_price]]*Table1[[#This Row],[rating_count]]</f>
        <v>4565716</v>
      </c>
      <c r="M900" s="17" t="str">
        <f t="shared" si="29"/>
        <v>&gt;₹500</v>
      </c>
      <c r="N900" s="17">
        <f>Table1[[#This Row],[rating]]+(Table1[[#This Row],[rating_count]]/100)</f>
        <v>27.04</v>
      </c>
      <c r="O900" t="s">
        <v>7856</v>
      </c>
    </row>
    <row r="901" spans="1:15" x14ac:dyDescent="0.4">
      <c r="A901" t="s">
        <v>138</v>
      </c>
      <c r="B901" t="s">
        <v>139</v>
      </c>
      <c r="C901" t="s">
        <v>18</v>
      </c>
      <c r="D901" t="str">
        <f t="shared" si="28"/>
        <v>Computers&amp;Accessories</v>
      </c>
      <c r="E901">
        <v>350</v>
      </c>
      <c r="F901">
        <v>899</v>
      </c>
      <c r="G901" s="1">
        <v>0.61</v>
      </c>
      <c r="H901" s="5">
        <v>4.2</v>
      </c>
      <c r="I901" s="4">
        <v>2263</v>
      </c>
      <c r="J901" s="10">
        <f>(Table1[[#This Row],[actual_price]]-Table1[[#This Row],[discounted_price]])/Table1[[#This Row],[actual_price]]</f>
        <v>0.61067853170189101</v>
      </c>
      <c r="K901" s="10" t="str">
        <f>IF(Table1[[#This Row],[Calculated Discount %]] &gt;=50%, "Yes", "No")</f>
        <v>Yes</v>
      </c>
      <c r="L901" s="17">
        <f>Table1[[#This Row],[actual_price]]*Table1[[#This Row],[rating_count]]</f>
        <v>2034437</v>
      </c>
      <c r="M901" s="17" t="str">
        <f t="shared" si="29"/>
        <v>₹200–₹500</v>
      </c>
      <c r="N901" s="17">
        <f>Table1[[#This Row],[rating]]+(Table1[[#This Row],[rating_count]]/100)</f>
        <v>26.83</v>
      </c>
      <c r="O901" t="s">
        <v>141</v>
      </c>
    </row>
    <row r="902" spans="1:15" x14ac:dyDescent="0.4">
      <c r="A902" t="s">
        <v>138</v>
      </c>
      <c r="B902" t="s">
        <v>139</v>
      </c>
      <c r="C902" t="s">
        <v>18</v>
      </c>
      <c r="D902" t="str">
        <f t="shared" si="28"/>
        <v>Computers&amp;Accessories</v>
      </c>
      <c r="E902">
        <v>350</v>
      </c>
      <c r="F902">
        <v>899</v>
      </c>
      <c r="G902" s="1">
        <v>0.61</v>
      </c>
      <c r="H902" s="5">
        <v>4.2</v>
      </c>
      <c r="I902" s="4">
        <v>2262</v>
      </c>
      <c r="J902" s="10">
        <f>(Table1[[#This Row],[actual_price]]-Table1[[#This Row],[discounted_price]])/Table1[[#This Row],[actual_price]]</f>
        <v>0.61067853170189101</v>
      </c>
      <c r="K902" s="10" t="str">
        <f>IF(Table1[[#This Row],[Calculated Discount %]] &gt;=50%, "Yes", "No")</f>
        <v>Yes</v>
      </c>
      <c r="L902" s="17">
        <f>Table1[[#This Row],[actual_price]]*Table1[[#This Row],[rating_count]]</f>
        <v>2033538</v>
      </c>
      <c r="M902" s="17" t="str">
        <f t="shared" si="29"/>
        <v>₹200–₹500</v>
      </c>
      <c r="N902" s="17">
        <f>Table1[[#This Row],[rating]]+(Table1[[#This Row],[rating_count]]/100)</f>
        <v>26.82</v>
      </c>
      <c r="O902" t="s">
        <v>141</v>
      </c>
    </row>
    <row r="903" spans="1:15" x14ac:dyDescent="0.4">
      <c r="A903" t="s">
        <v>12914</v>
      </c>
      <c r="B903" t="s">
        <v>12915</v>
      </c>
      <c r="C903" t="s">
        <v>10266</v>
      </c>
      <c r="D903" t="str">
        <f t="shared" si="28"/>
        <v>Home&amp;Kitchen</v>
      </c>
      <c r="E903" s="2">
        <v>1563</v>
      </c>
      <c r="F903" s="2">
        <v>3098</v>
      </c>
      <c r="G903" s="1">
        <v>0.5</v>
      </c>
      <c r="H903" s="5">
        <v>3.5</v>
      </c>
      <c r="I903" s="4">
        <v>2283</v>
      </c>
      <c r="J903" s="10">
        <f>(Table1[[#This Row],[actual_price]]-Table1[[#This Row],[discounted_price]])/Table1[[#This Row],[actual_price]]</f>
        <v>0.49548095545513232</v>
      </c>
      <c r="K903" s="10" t="str">
        <f>IF(Table1[[#This Row],[Calculated Discount %]] &gt;=50%, "Yes", "No")</f>
        <v>No</v>
      </c>
      <c r="L903" s="17">
        <f>Table1[[#This Row],[actual_price]]*Table1[[#This Row],[rating_count]]</f>
        <v>7072734</v>
      </c>
      <c r="M903" s="17" t="str">
        <f t="shared" si="29"/>
        <v>&gt;₹500</v>
      </c>
      <c r="N903" s="17">
        <f>Table1[[#This Row],[rating]]+(Table1[[#This Row],[rating_count]]/100)</f>
        <v>26.33</v>
      </c>
      <c r="O903" t="s">
        <v>12917</v>
      </c>
    </row>
    <row r="904" spans="1:15" x14ac:dyDescent="0.4">
      <c r="A904" t="s">
        <v>7345</v>
      </c>
      <c r="B904" t="s">
        <v>7346</v>
      </c>
      <c r="C904" t="s">
        <v>3066</v>
      </c>
      <c r="D904" t="str">
        <f t="shared" si="28"/>
        <v>Electronics</v>
      </c>
      <c r="E904" s="2">
        <v>1599</v>
      </c>
      <c r="F904" s="2">
        <v>2790</v>
      </c>
      <c r="G904" s="1">
        <v>0.43</v>
      </c>
      <c r="H904" s="5">
        <v>3.6</v>
      </c>
      <c r="I904" s="4">
        <v>2272</v>
      </c>
      <c r="J904" s="10">
        <f>(Table1[[#This Row],[actual_price]]-Table1[[#This Row],[discounted_price]])/Table1[[#This Row],[actual_price]]</f>
        <v>0.42688172043010753</v>
      </c>
      <c r="K904" s="10" t="str">
        <f>IF(Table1[[#This Row],[Calculated Discount %]] &gt;=50%, "Yes", "No")</f>
        <v>No</v>
      </c>
      <c r="L904" s="17">
        <f>Table1[[#This Row],[actual_price]]*Table1[[#This Row],[rating_count]]</f>
        <v>6338880</v>
      </c>
      <c r="M904" s="17" t="str">
        <f t="shared" si="29"/>
        <v>&gt;₹500</v>
      </c>
      <c r="N904" s="17">
        <f>Table1[[#This Row],[rating]]+(Table1[[#This Row],[rating_count]]/100)</f>
        <v>26.32</v>
      </c>
      <c r="O904" t="s">
        <v>7348</v>
      </c>
    </row>
    <row r="905" spans="1:15" x14ac:dyDescent="0.4">
      <c r="A905" t="s">
        <v>1833</v>
      </c>
      <c r="B905" t="s">
        <v>1834</v>
      </c>
      <c r="C905" t="s">
        <v>18</v>
      </c>
      <c r="D905" t="str">
        <f t="shared" si="28"/>
        <v>Computers&amp;Accessories</v>
      </c>
      <c r="E905">
        <v>252</v>
      </c>
      <c r="F905">
        <v>999</v>
      </c>
      <c r="G905" s="1">
        <v>0.75</v>
      </c>
      <c r="H905" s="5">
        <v>3.7</v>
      </c>
      <c r="I905" s="4">
        <v>2249</v>
      </c>
      <c r="J905" s="10">
        <f>(Table1[[#This Row],[actual_price]]-Table1[[#This Row],[discounted_price]])/Table1[[#This Row],[actual_price]]</f>
        <v>0.74774774774774777</v>
      </c>
      <c r="K905" s="10" t="str">
        <f>IF(Table1[[#This Row],[Calculated Discount %]] &gt;=50%, "Yes", "No")</f>
        <v>Yes</v>
      </c>
      <c r="L905" s="17">
        <f>Table1[[#This Row],[actual_price]]*Table1[[#This Row],[rating_count]]</f>
        <v>2246751</v>
      </c>
      <c r="M905" s="17" t="str">
        <f t="shared" si="29"/>
        <v>₹200–₹500</v>
      </c>
      <c r="N905" s="17">
        <f>Table1[[#This Row],[rating]]+(Table1[[#This Row],[rating_count]]/100)</f>
        <v>26.189999999999998</v>
      </c>
      <c r="O905" t="s">
        <v>1836</v>
      </c>
    </row>
    <row r="906" spans="1:15" x14ac:dyDescent="0.4">
      <c r="A906" t="s">
        <v>2677</v>
      </c>
      <c r="B906" t="s">
        <v>2678</v>
      </c>
      <c r="C906" t="s">
        <v>129</v>
      </c>
      <c r="D906" t="str">
        <f t="shared" si="28"/>
        <v>Electronics</v>
      </c>
      <c r="E906">
        <v>499</v>
      </c>
      <c r="F906">
        <v>900</v>
      </c>
      <c r="G906" s="1">
        <v>0.45</v>
      </c>
      <c r="H906" s="5">
        <v>4.4000000000000004</v>
      </c>
      <c r="I906" s="4">
        <v>2165</v>
      </c>
      <c r="J906" s="10">
        <f>(Table1[[#This Row],[actual_price]]-Table1[[#This Row],[discounted_price]])/Table1[[#This Row],[actual_price]]</f>
        <v>0.44555555555555554</v>
      </c>
      <c r="K906" s="10" t="str">
        <f>IF(Table1[[#This Row],[Calculated Discount %]] &gt;=50%, "Yes", "No")</f>
        <v>No</v>
      </c>
      <c r="L906" s="17">
        <f>Table1[[#This Row],[actual_price]]*Table1[[#This Row],[rating_count]]</f>
        <v>1948500</v>
      </c>
      <c r="M906" s="17" t="str">
        <f t="shared" si="29"/>
        <v>₹200–₹500</v>
      </c>
      <c r="N906" s="17">
        <f>Table1[[#This Row],[rating]]+(Table1[[#This Row],[rating_count]]/100)</f>
        <v>26.049999999999997</v>
      </c>
      <c r="O906" t="s">
        <v>2680</v>
      </c>
    </row>
    <row r="907" spans="1:15" x14ac:dyDescent="0.4">
      <c r="A907" t="s">
        <v>10234</v>
      </c>
      <c r="B907" t="s">
        <v>10235</v>
      </c>
      <c r="C907" t="s">
        <v>8541</v>
      </c>
      <c r="D907" t="str">
        <f t="shared" si="28"/>
        <v>Home&amp;Kitchen</v>
      </c>
      <c r="E907">
        <v>664</v>
      </c>
      <c r="F907" s="2">
        <v>1490</v>
      </c>
      <c r="G907" s="1">
        <v>0.55000000000000004</v>
      </c>
      <c r="H907" s="5">
        <v>4</v>
      </c>
      <c r="I907" s="4">
        <v>2198</v>
      </c>
      <c r="J907" s="10">
        <f>(Table1[[#This Row],[actual_price]]-Table1[[#This Row],[discounted_price]])/Table1[[#This Row],[actual_price]]</f>
        <v>0.55436241610738257</v>
      </c>
      <c r="K907" s="10" t="str">
        <f>IF(Table1[[#This Row],[Calculated Discount %]] &gt;=50%, "Yes", "No")</f>
        <v>Yes</v>
      </c>
      <c r="L907" s="17">
        <f>Table1[[#This Row],[actual_price]]*Table1[[#This Row],[rating_count]]</f>
        <v>3275020</v>
      </c>
      <c r="M907" s="17" t="str">
        <f t="shared" si="29"/>
        <v>&gt;₹500</v>
      </c>
      <c r="N907" s="17">
        <f>Table1[[#This Row],[rating]]+(Table1[[#This Row],[rating_count]]/100)</f>
        <v>25.98</v>
      </c>
      <c r="O907" t="s">
        <v>10237</v>
      </c>
    </row>
    <row r="908" spans="1:15" x14ac:dyDescent="0.4">
      <c r="A908" t="s">
        <v>10134</v>
      </c>
      <c r="B908" t="s">
        <v>10135</v>
      </c>
      <c r="C908" t="s">
        <v>8938</v>
      </c>
      <c r="D908" t="str">
        <f t="shared" si="28"/>
        <v>Home&amp;Kitchen</v>
      </c>
      <c r="E908" s="2">
        <v>1199</v>
      </c>
      <c r="F908" s="2">
        <v>1499</v>
      </c>
      <c r="G908" s="1">
        <v>0.2</v>
      </c>
      <c r="H908" s="5">
        <v>3.8</v>
      </c>
      <c r="I908" s="4">
        <v>2206</v>
      </c>
      <c r="J908" s="10">
        <f>(Table1[[#This Row],[actual_price]]-Table1[[#This Row],[discounted_price]])/Table1[[#This Row],[actual_price]]</f>
        <v>0.20013342228152101</v>
      </c>
      <c r="K908" s="10" t="str">
        <f>IF(Table1[[#This Row],[Calculated Discount %]] &gt;=50%, "Yes", "No")</f>
        <v>No</v>
      </c>
      <c r="L908" s="17">
        <f>Table1[[#This Row],[actual_price]]*Table1[[#This Row],[rating_count]]</f>
        <v>3306794</v>
      </c>
      <c r="M908" s="17" t="str">
        <f t="shared" si="29"/>
        <v>&gt;₹500</v>
      </c>
      <c r="N908" s="17">
        <f>Table1[[#This Row],[rating]]+(Table1[[#This Row],[rating_count]]/100)</f>
        <v>25.86</v>
      </c>
      <c r="O908" t="s">
        <v>10137</v>
      </c>
    </row>
    <row r="909" spans="1:15" x14ac:dyDescent="0.4">
      <c r="A909" t="s">
        <v>9272</v>
      </c>
      <c r="B909" t="s">
        <v>9273</v>
      </c>
      <c r="C909" t="s">
        <v>8585</v>
      </c>
      <c r="D909" t="str">
        <f t="shared" si="28"/>
        <v>Home&amp;Kitchen</v>
      </c>
      <c r="E909">
        <v>799</v>
      </c>
      <c r="F909" s="2">
        <v>1999</v>
      </c>
      <c r="G909" s="1">
        <v>0.6</v>
      </c>
      <c r="H909" s="5">
        <v>4.0999999999999996</v>
      </c>
      <c r="I909" s="4">
        <v>2162</v>
      </c>
      <c r="J909" s="10">
        <f>(Table1[[#This Row],[actual_price]]-Table1[[#This Row],[discounted_price]])/Table1[[#This Row],[actual_price]]</f>
        <v>0.60030015007503756</v>
      </c>
      <c r="K909" s="10" t="str">
        <f>IF(Table1[[#This Row],[Calculated Discount %]] &gt;=50%, "Yes", "No")</f>
        <v>Yes</v>
      </c>
      <c r="L909" s="17">
        <f>Table1[[#This Row],[actual_price]]*Table1[[#This Row],[rating_count]]</f>
        <v>4321838</v>
      </c>
      <c r="M909" s="17" t="str">
        <f t="shared" si="29"/>
        <v>&gt;₹500</v>
      </c>
      <c r="N909" s="17">
        <f>Table1[[#This Row],[rating]]+(Table1[[#This Row],[rating_count]]/100)</f>
        <v>25.72</v>
      </c>
      <c r="O909" t="s">
        <v>9275</v>
      </c>
    </row>
    <row r="910" spans="1:15" x14ac:dyDescent="0.4">
      <c r="A910" t="s">
        <v>566</v>
      </c>
      <c r="B910" t="s">
        <v>567</v>
      </c>
      <c r="C910" t="s">
        <v>462</v>
      </c>
      <c r="D910" t="str">
        <f t="shared" si="28"/>
        <v>Electronics</v>
      </c>
      <c r="E910">
        <v>179</v>
      </c>
      <c r="F910">
        <v>799</v>
      </c>
      <c r="G910" s="1">
        <v>0.78</v>
      </c>
      <c r="H910" s="5">
        <v>3.7</v>
      </c>
      <c r="I910" s="4">
        <v>2201</v>
      </c>
      <c r="J910" s="10">
        <f>(Table1[[#This Row],[actual_price]]-Table1[[#This Row],[discounted_price]])/Table1[[#This Row],[actual_price]]</f>
        <v>0.77596996245306638</v>
      </c>
      <c r="K910" s="10" t="str">
        <f>IF(Table1[[#This Row],[Calculated Discount %]] &gt;=50%, "Yes", "No")</f>
        <v>Yes</v>
      </c>
      <c r="L910" s="17">
        <f>Table1[[#This Row],[actual_price]]*Table1[[#This Row],[rating_count]]</f>
        <v>1758599</v>
      </c>
      <c r="M910" s="17" t="str">
        <f t="shared" si="29"/>
        <v>&lt;₹200</v>
      </c>
      <c r="N910" s="17">
        <f>Table1[[#This Row],[rating]]+(Table1[[#This Row],[rating_count]]/100)</f>
        <v>25.71</v>
      </c>
      <c r="O910" t="s">
        <v>569</v>
      </c>
    </row>
    <row r="911" spans="1:15" x14ac:dyDescent="0.4">
      <c r="A911" t="s">
        <v>4077</v>
      </c>
      <c r="B911" t="s">
        <v>4078</v>
      </c>
      <c r="C911" t="s">
        <v>2990</v>
      </c>
      <c r="D911" t="str">
        <f t="shared" si="28"/>
        <v>Electronics</v>
      </c>
      <c r="E911" s="2">
        <v>13999</v>
      </c>
      <c r="F911" s="2">
        <v>15999</v>
      </c>
      <c r="G911" s="1">
        <v>0.13</v>
      </c>
      <c r="H911" s="5">
        <v>3.9</v>
      </c>
      <c r="I911" s="4">
        <v>2180</v>
      </c>
      <c r="J911" s="10">
        <f>(Table1[[#This Row],[actual_price]]-Table1[[#This Row],[discounted_price]])/Table1[[#This Row],[actual_price]]</f>
        <v>0.12500781298831176</v>
      </c>
      <c r="K911" s="10" t="str">
        <f>IF(Table1[[#This Row],[Calculated Discount %]] &gt;=50%, "Yes", "No")</f>
        <v>No</v>
      </c>
      <c r="L911" s="17">
        <f>Table1[[#This Row],[actual_price]]*Table1[[#This Row],[rating_count]]</f>
        <v>34877820</v>
      </c>
      <c r="M911" s="17" t="str">
        <f t="shared" si="29"/>
        <v>&gt;₹500</v>
      </c>
      <c r="N911" s="17">
        <f>Table1[[#This Row],[rating]]+(Table1[[#This Row],[rating_count]]/100)</f>
        <v>25.7</v>
      </c>
      <c r="O911" t="s">
        <v>4080</v>
      </c>
    </row>
    <row r="912" spans="1:15" x14ac:dyDescent="0.4">
      <c r="A912" t="s">
        <v>4298</v>
      </c>
      <c r="B912" t="s">
        <v>4299</v>
      </c>
      <c r="C912" t="s">
        <v>2990</v>
      </c>
      <c r="D912" t="str">
        <f t="shared" si="28"/>
        <v>Electronics</v>
      </c>
      <c r="E912" s="2">
        <v>13999</v>
      </c>
      <c r="F912" s="2">
        <v>15999</v>
      </c>
      <c r="G912" s="1">
        <v>0.13</v>
      </c>
      <c r="H912" s="5">
        <v>3.9</v>
      </c>
      <c r="I912" s="4">
        <v>2180</v>
      </c>
      <c r="J912" s="10">
        <f>(Table1[[#This Row],[actual_price]]-Table1[[#This Row],[discounted_price]])/Table1[[#This Row],[actual_price]]</f>
        <v>0.12500781298831176</v>
      </c>
      <c r="K912" s="10" t="str">
        <f>IF(Table1[[#This Row],[Calculated Discount %]] &gt;=50%, "Yes", "No")</f>
        <v>No</v>
      </c>
      <c r="L912" s="17">
        <f>Table1[[#This Row],[actual_price]]*Table1[[#This Row],[rating_count]]</f>
        <v>34877820</v>
      </c>
      <c r="M912" s="17" t="str">
        <f t="shared" si="29"/>
        <v>&gt;₹500</v>
      </c>
      <c r="N912" s="17">
        <f>Table1[[#This Row],[rating]]+(Table1[[#This Row],[rating_count]]/100)</f>
        <v>25.7</v>
      </c>
      <c r="O912" t="s">
        <v>4300</v>
      </c>
    </row>
    <row r="913" spans="1:15" x14ac:dyDescent="0.4">
      <c r="A913" t="s">
        <v>10600</v>
      </c>
      <c r="B913" t="s">
        <v>10601</v>
      </c>
      <c r="C913" t="s">
        <v>10602</v>
      </c>
      <c r="D913" t="str">
        <f t="shared" si="28"/>
        <v>Home&amp;Kitchen</v>
      </c>
      <c r="E913" s="2">
        <v>2599</v>
      </c>
      <c r="F913" s="2">
        <v>4290</v>
      </c>
      <c r="G913" s="1">
        <v>0.39</v>
      </c>
      <c r="H913" s="5">
        <v>4.4000000000000004</v>
      </c>
      <c r="I913" s="4">
        <v>2116</v>
      </c>
      <c r="J913" s="10">
        <f>(Table1[[#This Row],[actual_price]]-Table1[[#This Row],[discounted_price]])/Table1[[#This Row],[actual_price]]</f>
        <v>0.39417249417249417</v>
      </c>
      <c r="K913" s="10" t="str">
        <f>IF(Table1[[#This Row],[Calculated Discount %]] &gt;=50%, "Yes", "No")</f>
        <v>No</v>
      </c>
      <c r="L913" s="17">
        <f>Table1[[#This Row],[actual_price]]*Table1[[#This Row],[rating_count]]</f>
        <v>9077640</v>
      </c>
      <c r="M913" s="17" t="str">
        <f t="shared" si="29"/>
        <v>&gt;₹500</v>
      </c>
      <c r="N913" s="17">
        <f>Table1[[#This Row],[rating]]+(Table1[[#This Row],[rating_count]]/100)</f>
        <v>25.560000000000002</v>
      </c>
      <c r="O913" t="s">
        <v>10604</v>
      </c>
    </row>
    <row r="914" spans="1:15" x14ac:dyDescent="0.4">
      <c r="A914" t="s">
        <v>6585</v>
      </c>
      <c r="B914" t="s">
        <v>6586</v>
      </c>
      <c r="C914" t="s">
        <v>6103</v>
      </c>
      <c r="D914" t="str">
        <f t="shared" si="28"/>
        <v>Computers&amp;Accessories</v>
      </c>
      <c r="E914">
        <v>499</v>
      </c>
      <c r="F914">
        <v>799</v>
      </c>
      <c r="G914" s="1">
        <v>0.38</v>
      </c>
      <c r="H914" s="5">
        <v>4.3</v>
      </c>
      <c r="I914" s="4">
        <v>2125</v>
      </c>
      <c r="J914" s="10">
        <f>(Table1[[#This Row],[actual_price]]-Table1[[#This Row],[discounted_price]])/Table1[[#This Row],[actual_price]]</f>
        <v>0.37546933667083854</v>
      </c>
      <c r="K914" s="10" t="str">
        <f>IF(Table1[[#This Row],[Calculated Discount %]] &gt;=50%, "Yes", "No")</f>
        <v>No</v>
      </c>
      <c r="L914" s="17">
        <f>Table1[[#This Row],[actual_price]]*Table1[[#This Row],[rating_count]]</f>
        <v>1697875</v>
      </c>
      <c r="M914" s="17" t="str">
        <f t="shared" si="29"/>
        <v>₹200–₹500</v>
      </c>
      <c r="N914" s="17">
        <f>Table1[[#This Row],[rating]]+(Table1[[#This Row],[rating_count]]/100)</f>
        <v>25.55</v>
      </c>
      <c r="O914" t="s">
        <v>6588</v>
      </c>
    </row>
    <row r="915" spans="1:15" x14ac:dyDescent="0.4">
      <c r="A915" t="s">
        <v>11676</v>
      </c>
      <c r="B915" t="s">
        <v>11677</v>
      </c>
      <c r="C915" t="s">
        <v>8710</v>
      </c>
      <c r="D915" t="str">
        <f t="shared" si="28"/>
        <v>Home&amp;Kitchen</v>
      </c>
      <c r="E915" s="2">
        <v>1649</v>
      </c>
      <c r="F915" s="2">
        <v>2800</v>
      </c>
      <c r="G915" s="1">
        <v>0.41</v>
      </c>
      <c r="H915" s="5">
        <v>3.9</v>
      </c>
      <c r="I915" s="4">
        <v>2162</v>
      </c>
      <c r="J915" s="10">
        <f>(Table1[[#This Row],[actual_price]]-Table1[[#This Row],[discounted_price]])/Table1[[#This Row],[actual_price]]</f>
        <v>0.41107142857142859</v>
      </c>
      <c r="K915" s="10" t="str">
        <f>IF(Table1[[#This Row],[Calculated Discount %]] &gt;=50%, "Yes", "No")</f>
        <v>No</v>
      </c>
      <c r="L915" s="17">
        <f>Table1[[#This Row],[actual_price]]*Table1[[#This Row],[rating_count]]</f>
        <v>6053600</v>
      </c>
      <c r="M915" s="17" t="str">
        <f t="shared" si="29"/>
        <v>&gt;₹500</v>
      </c>
      <c r="N915" s="17">
        <f>Table1[[#This Row],[rating]]+(Table1[[#This Row],[rating_count]]/100)</f>
        <v>25.52</v>
      </c>
      <c r="O915" t="s">
        <v>11679</v>
      </c>
    </row>
    <row r="916" spans="1:15" x14ac:dyDescent="0.4">
      <c r="A916" t="s">
        <v>8463</v>
      </c>
      <c r="B916" t="s">
        <v>8464</v>
      </c>
      <c r="C916" t="s">
        <v>5047</v>
      </c>
      <c r="D916" t="str">
        <f t="shared" si="28"/>
        <v>Electronics</v>
      </c>
      <c r="E916">
        <v>380</v>
      </c>
      <c r="F916">
        <v>400</v>
      </c>
      <c r="G916" s="1">
        <v>0.05</v>
      </c>
      <c r="H916" s="5">
        <v>4.4000000000000004</v>
      </c>
      <c r="I916" s="4">
        <v>2111</v>
      </c>
      <c r="J916" s="10">
        <f>(Table1[[#This Row],[actual_price]]-Table1[[#This Row],[discounted_price]])/Table1[[#This Row],[actual_price]]</f>
        <v>0.05</v>
      </c>
      <c r="K916" s="10" t="str">
        <f>IF(Table1[[#This Row],[Calculated Discount %]] &gt;=50%, "Yes", "No")</f>
        <v>No</v>
      </c>
      <c r="L916" s="17">
        <f>Table1[[#This Row],[actual_price]]*Table1[[#This Row],[rating_count]]</f>
        <v>844400</v>
      </c>
      <c r="M916" s="17" t="str">
        <f t="shared" si="29"/>
        <v>₹200–₹500</v>
      </c>
      <c r="N916" s="17">
        <f>Table1[[#This Row],[rating]]+(Table1[[#This Row],[rating_count]]/100)</f>
        <v>25.509999999999998</v>
      </c>
      <c r="O916" t="s">
        <v>8466</v>
      </c>
    </row>
    <row r="917" spans="1:15" x14ac:dyDescent="0.4">
      <c r="A917" t="s">
        <v>10387</v>
      </c>
      <c r="B917" t="s">
        <v>10388</v>
      </c>
      <c r="C917" t="s">
        <v>8574</v>
      </c>
      <c r="D917" t="str">
        <f t="shared" si="28"/>
        <v>Home&amp;Kitchen</v>
      </c>
      <c r="E917">
        <v>799</v>
      </c>
      <c r="F917" s="2">
        <v>1230</v>
      </c>
      <c r="G917" s="1">
        <v>0.35</v>
      </c>
      <c r="H917" s="5">
        <v>4.0999999999999996</v>
      </c>
      <c r="I917" s="4">
        <v>2138</v>
      </c>
      <c r="J917" s="10">
        <f>(Table1[[#This Row],[actual_price]]-Table1[[#This Row],[discounted_price]])/Table1[[#This Row],[actual_price]]</f>
        <v>0.35040650406504065</v>
      </c>
      <c r="K917" s="10" t="str">
        <f>IF(Table1[[#This Row],[Calculated Discount %]] &gt;=50%, "Yes", "No")</f>
        <v>No</v>
      </c>
      <c r="L917" s="17">
        <f>Table1[[#This Row],[actual_price]]*Table1[[#This Row],[rating_count]]</f>
        <v>2629740</v>
      </c>
      <c r="M917" s="17" t="str">
        <f t="shared" si="29"/>
        <v>&gt;₹500</v>
      </c>
      <c r="N917" s="17">
        <f>Table1[[#This Row],[rating]]+(Table1[[#This Row],[rating_count]]/100)</f>
        <v>25.479999999999997</v>
      </c>
      <c r="O917" t="s">
        <v>10390</v>
      </c>
    </row>
    <row r="918" spans="1:15" x14ac:dyDescent="0.4">
      <c r="A918" t="s">
        <v>2231</v>
      </c>
      <c r="B918" t="s">
        <v>2232</v>
      </c>
      <c r="C918" t="s">
        <v>18</v>
      </c>
      <c r="D918" t="str">
        <f t="shared" si="28"/>
        <v>Computers&amp;Accessories</v>
      </c>
      <c r="E918">
        <v>299</v>
      </c>
      <c r="F918">
        <v>799</v>
      </c>
      <c r="G918" s="1">
        <v>0.63</v>
      </c>
      <c r="H918" s="5">
        <v>4.2</v>
      </c>
      <c r="I918" s="4">
        <v>2117</v>
      </c>
      <c r="J918" s="10">
        <f>(Table1[[#This Row],[actual_price]]-Table1[[#This Row],[discounted_price]])/Table1[[#This Row],[actual_price]]</f>
        <v>0.62578222778473092</v>
      </c>
      <c r="K918" s="10" t="str">
        <f>IF(Table1[[#This Row],[Calculated Discount %]] &gt;=50%, "Yes", "No")</f>
        <v>Yes</v>
      </c>
      <c r="L918" s="17">
        <f>Table1[[#This Row],[actual_price]]*Table1[[#This Row],[rating_count]]</f>
        <v>1691483</v>
      </c>
      <c r="M918" s="17" t="str">
        <f t="shared" si="29"/>
        <v>₹200–₹500</v>
      </c>
      <c r="N918" s="17">
        <f>Table1[[#This Row],[rating]]+(Table1[[#This Row],[rating_count]]/100)</f>
        <v>25.37</v>
      </c>
      <c r="O918" t="s">
        <v>2234</v>
      </c>
    </row>
    <row r="919" spans="1:15" x14ac:dyDescent="0.4">
      <c r="A919" t="s">
        <v>4273</v>
      </c>
      <c r="B919" t="s">
        <v>4274</v>
      </c>
      <c r="C919" t="s">
        <v>3162</v>
      </c>
      <c r="D919" t="str">
        <f t="shared" si="28"/>
        <v>Electronics</v>
      </c>
      <c r="E919">
        <v>249</v>
      </c>
      <c r="F919">
        <v>599</v>
      </c>
      <c r="G919" s="1">
        <v>0.57999999999999996</v>
      </c>
      <c r="H919" s="5">
        <v>3.9</v>
      </c>
      <c r="I919" s="4">
        <v>2147</v>
      </c>
      <c r="J919" s="10">
        <f>(Table1[[#This Row],[actual_price]]-Table1[[#This Row],[discounted_price]])/Table1[[#This Row],[actual_price]]</f>
        <v>0.58430717863105175</v>
      </c>
      <c r="K919" s="10" t="str">
        <f>IF(Table1[[#This Row],[Calculated Discount %]] &gt;=50%, "Yes", "No")</f>
        <v>Yes</v>
      </c>
      <c r="L919" s="17">
        <f>Table1[[#This Row],[actual_price]]*Table1[[#This Row],[rating_count]]</f>
        <v>1286053</v>
      </c>
      <c r="M919" s="17" t="str">
        <f t="shared" si="29"/>
        <v>₹200–₹500</v>
      </c>
      <c r="N919" s="17">
        <f>Table1[[#This Row],[rating]]+(Table1[[#This Row],[rating_count]]/100)</f>
        <v>25.369999999999997</v>
      </c>
      <c r="O919" t="s">
        <v>4276</v>
      </c>
    </row>
    <row r="920" spans="1:15" x14ac:dyDescent="0.4">
      <c r="A920" t="s">
        <v>4668</v>
      </c>
      <c r="B920" t="s">
        <v>4669</v>
      </c>
      <c r="C920" t="s">
        <v>3162</v>
      </c>
      <c r="D920" t="str">
        <f t="shared" si="28"/>
        <v>Electronics</v>
      </c>
      <c r="E920">
        <v>239</v>
      </c>
      <c r="F920">
        <v>599</v>
      </c>
      <c r="G920" s="1">
        <v>0.6</v>
      </c>
      <c r="H920" s="5">
        <v>3.9</v>
      </c>
      <c r="I920" s="4">
        <v>2147</v>
      </c>
      <c r="J920" s="10">
        <f>(Table1[[#This Row],[actual_price]]-Table1[[#This Row],[discounted_price]])/Table1[[#This Row],[actual_price]]</f>
        <v>0.60100166944908184</v>
      </c>
      <c r="K920" s="10" t="str">
        <f>IF(Table1[[#This Row],[Calculated Discount %]] &gt;=50%, "Yes", "No")</f>
        <v>Yes</v>
      </c>
      <c r="L920" s="17">
        <f>Table1[[#This Row],[actual_price]]*Table1[[#This Row],[rating_count]]</f>
        <v>1286053</v>
      </c>
      <c r="M920" s="17" t="str">
        <f t="shared" si="29"/>
        <v>₹200–₹500</v>
      </c>
      <c r="N920" s="17">
        <f>Table1[[#This Row],[rating]]+(Table1[[#This Row],[rating_count]]/100)</f>
        <v>25.369999999999997</v>
      </c>
      <c r="O920" t="s">
        <v>4276</v>
      </c>
    </row>
    <row r="921" spans="1:15" x14ac:dyDescent="0.4">
      <c r="A921" t="s">
        <v>5600</v>
      </c>
      <c r="B921" t="s">
        <v>5601</v>
      </c>
      <c r="C921" t="s">
        <v>4876</v>
      </c>
      <c r="D921" t="str">
        <f t="shared" si="28"/>
        <v>Computers&amp;Accessories</v>
      </c>
      <c r="E921">
        <v>449</v>
      </c>
      <c r="F921">
        <v>999</v>
      </c>
      <c r="G921" s="1">
        <v>0.55000000000000004</v>
      </c>
      <c r="H921" s="5">
        <v>4</v>
      </c>
      <c r="I921" s="4">
        <v>2102</v>
      </c>
      <c r="J921" s="10">
        <f>(Table1[[#This Row],[actual_price]]-Table1[[#This Row],[discounted_price]])/Table1[[#This Row],[actual_price]]</f>
        <v>0.55055055055055058</v>
      </c>
      <c r="K921" s="10" t="str">
        <f>IF(Table1[[#This Row],[Calculated Discount %]] &gt;=50%, "Yes", "No")</f>
        <v>Yes</v>
      </c>
      <c r="L921" s="17">
        <f>Table1[[#This Row],[actual_price]]*Table1[[#This Row],[rating_count]]</f>
        <v>2099898</v>
      </c>
      <c r="M921" s="17" t="str">
        <f t="shared" si="29"/>
        <v>₹200–₹500</v>
      </c>
      <c r="N921" s="17">
        <f>Table1[[#This Row],[rating]]+(Table1[[#This Row],[rating_count]]/100)</f>
        <v>25.02</v>
      </c>
      <c r="O921" t="s">
        <v>5603</v>
      </c>
    </row>
    <row r="922" spans="1:15" x14ac:dyDescent="0.4">
      <c r="A922" t="s">
        <v>10315</v>
      </c>
      <c r="B922" t="s">
        <v>10316</v>
      </c>
      <c r="C922" t="s">
        <v>8897</v>
      </c>
      <c r="D922" t="str">
        <f t="shared" si="28"/>
        <v>Home&amp;Kitchen</v>
      </c>
      <c r="E922" s="2">
        <v>4280</v>
      </c>
      <c r="F922" s="2">
        <v>5995</v>
      </c>
      <c r="G922" s="1">
        <v>0.28999999999999998</v>
      </c>
      <c r="H922" s="5">
        <v>3.8</v>
      </c>
      <c r="I922" s="4">
        <v>2112</v>
      </c>
      <c r="J922" s="10">
        <f>(Table1[[#This Row],[actual_price]]-Table1[[#This Row],[discounted_price]])/Table1[[#This Row],[actual_price]]</f>
        <v>0.28607172643869894</v>
      </c>
      <c r="K922" s="10" t="str">
        <f>IF(Table1[[#This Row],[Calculated Discount %]] &gt;=50%, "Yes", "No")</f>
        <v>No</v>
      </c>
      <c r="L922" s="17">
        <f>Table1[[#This Row],[actual_price]]*Table1[[#This Row],[rating_count]]</f>
        <v>12661440</v>
      </c>
      <c r="M922" s="17" t="str">
        <f t="shared" si="29"/>
        <v>&gt;₹500</v>
      </c>
      <c r="N922" s="17">
        <f>Table1[[#This Row],[rating]]+(Table1[[#This Row],[rating_count]]/100)</f>
        <v>24.92</v>
      </c>
      <c r="O922" t="s">
        <v>10318</v>
      </c>
    </row>
    <row r="923" spans="1:15" x14ac:dyDescent="0.4">
      <c r="A923" t="s">
        <v>10700</v>
      </c>
      <c r="B923" t="s">
        <v>10701</v>
      </c>
      <c r="C923" t="s">
        <v>10083</v>
      </c>
      <c r="D923" t="str">
        <f t="shared" si="28"/>
        <v>Home&amp;Kitchen</v>
      </c>
      <c r="E923" s="2">
        <v>14499</v>
      </c>
      <c r="F923" s="2">
        <v>23559</v>
      </c>
      <c r="G923" s="1">
        <v>0.38</v>
      </c>
      <c r="H923" s="5">
        <v>4.3</v>
      </c>
      <c r="I923" s="4">
        <v>2026</v>
      </c>
      <c r="J923" s="10">
        <f>(Table1[[#This Row],[actual_price]]-Table1[[#This Row],[discounted_price]])/Table1[[#This Row],[actual_price]]</f>
        <v>0.38456640774226408</v>
      </c>
      <c r="K923" s="10" t="str">
        <f>IF(Table1[[#This Row],[Calculated Discount %]] &gt;=50%, "Yes", "No")</f>
        <v>No</v>
      </c>
      <c r="L923" s="17">
        <f>Table1[[#This Row],[actual_price]]*Table1[[#This Row],[rating_count]]</f>
        <v>47730534</v>
      </c>
      <c r="M923" s="17" t="str">
        <f t="shared" si="29"/>
        <v>&gt;₹500</v>
      </c>
      <c r="N923" s="17">
        <f>Table1[[#This Row],[rating]]+(Table1[[#This Row],[rating_count]]/100)</f>
        <v>24.560000000000002</v>
      </c>
      <c r="O923" t="s">
        <v>10703</v>
      </c>
    </row>
    <row r="924" spans="1:15" x14ac:dyDescent="0.4">
      <c r="A924" t="s">
        <v>5816</v>
      </c>
      <c r="B924" t="s">
        <v>5817</v>
      </c>
      <c r="C924" t="s">
        <v>5818</v>
      </c>
      <c r="D924" t="str">
        <f t="shared" si="28"/>
        <v>Computers&amp;Accessories</v>
      </c>
      <c r="E924" s="2">
        <v>6299</v>
      </c>
      <c r="F924" s="2">
        <v>13750</v>
      </c>
      <c r="G924" s="1">
        <v>0.54</v>
      </c>
      <c r="H924" s="5">
        <v>4.2</v>
      </c>
      <c r="I924" s="4">
        <v>2014</v>
      </c>
      <c r="J924" s="10">
        <f>(Table1[[#This Row],[actual_price]]-Table1[[#This Row],[discounted_price]])/Table1[[#This Row],[actual_price]]</f>
        <v>0.54189090909090909</v>
      </c>
      <c r="K924" s="10" t="str">
        <f>IF(Table1[[#This Row],[Calculated Discount %]] &gt;=50%, "Yes", "No")</f>
        <v>Yes</v>
      </c>
      <c r="L924" s="17">
        <f>Table1[[#This Row],[actual_price]]*Table1[[#This Row],[rating_count]]</f>
        <v>27692500</v>
      </c>
      <c r="M924" s="17" t="str">
        <f t="shared" si="29"/>
        <v>&gt;₹500</v>
      </c>
      <c r="N924" s="17">
        <f>Table1[[#This Row],[rating]]+(Table1[[#This Row],[rating_count]]/100)</f>
        <v>24.34</v>
      </c>
      <c r="O924" t="s">
        <v>5820</v>
      </c>
    </row>
    <row r="925" spans="1:15" x14ac:dyDescent="0.4">
      <c r="A925" t="s">
        <v>7794</v>
      </c>
      <c r="B925" t="s">
        <v>7795</v>
      </c>
      <c r="C925" t="s">
        <v>7796</v>
      </c>
      <c r="D925" t="str">
        <f t="shared" si="28"/>
        <v>Computers&amp;Accessories</v>
      </c>
      <c r="E925" s="2">
        <v>1199</v>
      </c>
      <c r="F925" s="2">
        <v>5499</v>
      </c>
      <c r="G925" s="1">
        <v>0.78</v>
      </c>
      <c r="H925" s="5">
        <v>3.8</v>
      </c>
      <c r="I925" s="4">
        <v>2043</v>
      </c>
      <c r="J925" s="10">
        <f>(Table1[[#This Row],[actual_price]]-Table1[[#This Row],[discounted_price]])/Table1[[#This Row],[actual_price]]</f>
        <v>0.78196035642844153</v>
      </c>
      <c r="K925" s="10" t="str">
        <f>IF(Table1[[#This Row],[Calculated Discount %]] &gt;=50%, "Yes", "No")</f>
        <v>Yes</v>
      </c>
      <c r="L925" s="17">
        <f>Table1[[#This Row],[actual_price]]*Table1[[#This Row],[rating_count]]</f>
        <v>11234457</v>
      </c>
      <c r="M925" s="17" t="str">
        <f t="shared" si="29"/>
        <v>&gt;₹500</v>
      </c>
      <c r="N925" s="17">
        <f>Table1[[#This Row],[rating]]+(Table1[[#This Row],[rating_count]]/100)</f>
        <v>24.23</v>
      </c>
      <c r="O925" t="s">
        <v>7798</v>
      </c>
    </row>
    <row r="926" spans="1:15" x14ac:dyDescent="0.4">
      <c r="A926" t="s">
        <v>10214</v>
      </c>
      <c r="B926" t="s">
        <v>10215</v>
      </c>
      <c r="C926" t="s">
        <v>8886</v>
      </c>
      <c r="D926" t="str">
        <f t="shared" si="28"/>
        <v>Home&amp;Kitchen</v>
      </c>
      <c r="E926">
        <v>199</v>
      </c>
      <c r="F926">
        <v>499</v>
      </c>
      <c r="G926" s="1">
        <v>0.6</v>
      </c>
      <c r="H926" s="5">
        <v>4.0999999999999996</v>
      </c>
      <c r="I926" s="4">
        <v>1996</v>
      </c>
      <c r="J926" s="10">
        <f>(Table1[[#This Row],[actual_price]]-Table1[[#This Row],[discounted_price]])/Table1[[#This Row],[actual_price]]</f>
        <v>0.60120240480961928</v>
      </c>
      <c r="K926" s="10" t="str">
        <f>IF(Table1[[#This Row],[Calculated Discount %]] &gt;=50%, "Yes", "No")</f>
        <v>Yes</v>
      </c>
      <c r="L926" s="17">
        <f>Table1[[#This Row],[actual_price]]*Table1[[#This Row],[rating_count]]</f>
        <v>996004</v>
      </c>
      <c r="M926" s="17" t="str">
        <f t="shared" si="29"/>
        <v>&lt;₹200</v>
      </c>
      <c r="N926" s="17">
        <f>Table1[[#This Row],[rating]]+(Table1[[#This Row],[rating_count]]/100)</f>
        <v>24.060000000000002</v>
      </c>
      <c r="O926" t="s">
        <v>10217</v>
      </c>
    </row>
    <row r="927" spans="1:15" x14ac:dyDescent="0.4">
      <c r="A927" t="s">
        <v>10720</v>
      </c>
      <c r="B927" t="s">
        <v>10721</v>
      </c>
      <c r="C927" t="s">
        <v>8875</v>
      </c>
      <c r="D927" t="str">
        <f t="shared" si="28"/>
        <v>Home&amp;Kitchen</v>
      </c>
      <c r="E927" s="2">
        <v>7199</v>
      </c>
      <c r="F927" s="2">
        <v>9995</v>
      </c>
      <c r="G927" s="1">
        <v>0.28000000000000003</v>
      </c>
      <c r="H927" s="5">
        <v>4.4000000000000004</v>
      </c>
      <c r="I927" s="4">
        <v>1964</v>
      </c>
      <c r="J927" s="10">
        <f>(Table1[[#This Row],[actual_price]]-Table1[[#This Row],[discounted_price]])/Table1[[#This Row],[actual_price]]</f>
        <v>0.27973986993496747</v>
      </c>
      <c r="K927" s="10" t="str">
        <f>IF(Table1[[#This Row],[Calculated Discount %]] &gt;=50%, "Yes", "No")</f>
        <v>No</v>
      </c>
      <c r="L927" s="17">
        <f>Table1[[#This Row],[actual_price]]*Table1[[#This Row],[rating_count]]</f>
        <v>19630180</v>
      </c>
      <c r="M927" s="17" t="str">
        <f t="shared" si="29"/>
        <v>&gt;₹500</v>
      </c>
      <c r="N927" s="17">
        <f>Table1[[#This Row],[rating]]+(Table1[[#This Row],[rating_count]]/100)</f>
        <v>24.04</v>
      </c>
      <c r="O927" t="s">
        <v>10723</v>
      </c>
    </row>
    <row r="928" spans="1:15" x14ac:dyDescent="0.4">
      <c r="A928" t="s">
        <v>8583</v>
      </c>
      <c r="B928" t="s">
        <v>8584</v>
      </c>
      <c r="C928" t="s">
        <v>8585</v>
      </c>
      <c r="D928" t="str">
        <f t="shared" si="28"/>
        <v>Home&amp;Kitchen</v>
      </c>
      <c r="E928">
        <v>199</v>
      </c>
      <c r="F928" s="2">
        <v>1999</v>
      </c>
      <c r="G928" s="1">
        <v>0.9</v>
      </c>
      <c r="H928" s="5">
        <v>3.7</v>
      </c>
      <c r="I928" s="4">
        <v>2031</v>
      </c>
      <c r="J928" s="10">
        <f>(Table1[[#This Row],[actual_price]]-Table1[[#This Row],[discounted_price]])/Table1[[#This Row],[actual_price]]</f>
        <v>0.90045022511255624</v>
      </c>
      <c r="K928" s="10" t="str">
        <f>IF(Table1[[#This Row],[Calculated Discount %]] &gt;=50%, "Yes", "No")</f>
        <v>Yes</v>
      </c>
      <c r="L928" s="17">
        <f>Table1[[#This Row],[actual_price]]*Table1[[#This Row],[rating_count]]</f>
        <v>4059969</v>
      </c>
      <c r="M928" s="17" t="str">
        <f t="shared" si="29"/>
        <v>&lt;₹200</v>
      </c>
      <c r="N928" s="17">
        <f>Table1[[#This Row],[rating]]+(Table1[[#This Row],[rating_count]]/100)</f>
        <v>24.009999999999998</v>
      </c>
      <c r="O928" t="s">
        <v>8587</v>
      </c>
    </row>
    <row r="929" spans="1:15" x14ac:dyDescent="0.4">
      <c r="A929" t="s">
        <v>1086</v>
      </c>
      <c r="B929" t="s">
        <v>1087</v>
      </c>
      <c r="C929" t="s">
        <v>18</v>
      </c>
      <c r="D929" t="str">
        <f t="shared" si="28"/>
        <v>Computers&amp;Accessories</v>
      </c>
      <c r="E929" s="2">
        <v>1599</v>
      </c>
      <c r="F929" s="2">
        <v>1999</v>
      </c>
      <c r="G929" s="1">
        <v>0.2</v>
      </c>
      <c r="H929" s="5">
        <v>4.4000000000000004</v>
      </c>
      <c r="I929" s="4">
        <v>1951</v>
      </c>
      <c r="J929" s="10">
        <f>(Table1[[#This Row],[actual_price]]-Table1[[#This Row],[discounted_price]])/Table1[[#This Row],[actual_price]]</f>
        <v>0.20010005002501249</v>
      </c>
      <c r="K929" s="10" t="str">
        <f>IF(Table1[[#This Row],[Calculated Discount %]] &gt;=50%, "Yes", "No")</f>
        <v>No</v>
      </c>
      <c r="L929" s="17">
        <f>Table1[[#This Row],[actual_price]]*Table1[[#This Row],[rating_count]]</f>
        <v>3900049</v>
      </c>
      <c r="M929" s="17" t="str">
        <f t="shared" si="29"/>
        <v>&gt;₹500</v>
      </c>
      <c r="N929" s="17">
        <f>Table1[[#This Row],[rating]]+(Table1[[#This Row],[rating_count]]/100)</f>
        <v>23.910000000000004</v>
      </c>
      <c r="O929" t="s">
        <v>1089</v>
      </c>
    </row>
    <row r="930" spans="1:15" x14ac:dyDescent="0.4">
      <c r="A930" t="s">
        <v>1397</v>
      </c>
      <c r="B930" t="s">
        <v>1398</v>
      </c>
      <c r="C930" t="s">
        <v>18</v>
      </c>
      <c r="D930" t="str">
        <f t="shared" si="28"/>
        <v>Computers&amp;Accessories</v>
      </c>
      <c r="E930" s="2">
        <v>1499</v>
      </c>
      <c r="F930" s="2">
        <v>1999</v>
      </c>
      <c r="G930" s="1">
        <v>0.25</v>
      </c>
      <c r="H930" s="5">
        <v>4.4000000000000004</v>
      </c>
      <c r="I930" s="4">
        <v>1951</v>
      </c>
      <c r="J930" s="10">
        <f>(Table1[[#This Row],[actual_price]]-Table1[[#This Row],[discounted_price]])/Table1[[#This Row],[actual_price]]</f>
        <v>0.25012506253126565</v>
      </c>
      <c r="K930" s="10" t="str">
        <f>IF(Table1[[#This Row],[Calculated Discount %]] &gt;=50%, "Yes", "No")</f>
        <v>No</v>
      </c>
      <c r="L930" s="17">
        <f>Table1[[#This Row],[actual_price]]*Table1[[#This Row],[rating_count]]</f>
        <v>3900049</v>
      </c>
      <c r="M930" s="17" t="str">
        <f t="shared" si="29"/>
        <v>&gt;₹500</v>
      </c>
      <c r="N930" s="17">
        <f>Table1[[#This Row],[rating]]+(Table1[[#This Row],[rating_count]]/100)</f>
        <v>23.910000000000004</v>
      </c>
      <c r="O930" t="s">
        <v>1089</v>
      </c>
    </row>
    <row r="931" spans="1:15" x14ac:dyDescent="0.4">
      <c r="A931" t="s">
        <v>11073</v>
      </c>
      <c r="B931" t="s">
        <v>11074</v>
      </c>
      <c r="C931" t="s">
        <v>8897</v>
      </c>
      <c r="D931" t="str">
        <f t="shared" si="28"/>
        <v>Home&amp;Kitchen</v>
      </c>
      <c r="E931" s="2">
        <v>3349</v>
      </c>
      <c r="F931" s="2">
        <v>3995</v>
      </c>
      <c r="G931" s="1">
        <v>0.16</v>
      </c>
      <c r="H931" s="5">
        <v>4.3</v>
      </c>
      <c r="I931" s="4">
        <v>1954</v>
      </c>
      <c r="J931" s="10">
        <f>(Table1[[#This Row],[actual_price]]-Table1[[#This Row],[discounted_price]])/Table1[[#This Row],[actual_price]]</f>
        <v>0.16170212765957448</v>
      </c>
      <c r="K931" s="10" t="str">
        <f>IF(Table1[[#This Row],[Calculated Discount %]] &gt;=50%, "Yes", "No")</f>
        <v>No</v>
      </c>
      <c r="L931" s="17">
        <f>Table1[[#This Row],[actual_price]]*Table1[[#This Row],[rating_count]]</f>
        <v>7806230</v>
      </c>
      <c r="M931" s="17" t="str">
        <f t="shared" si="29"/>
        <v>&gt;₹500</v>
      </c>
      <c r="N931" s="17">
        <f>Table1[[#This Row],[rating]]+(Table1[[#This Row],[rating_count]]/100)</f>
        <v>23.84</v>
      </c>
      <c r="O931" t="s">
        <v>11076</v>
      </c>
    </row>
    <row r="932" spans="1:15" x14ac:dyDescent="0.4">
      <c r="A932" t="s">
        <v>4040</v>
      </c>
      <c r="B932" t="s">
        <v>4041</v>
      </c>
      <c r="C932" t="s">
        <v>3638</v>
      </c>
      <c r="D932" t="str">
        <f t="shared" si="28"/>
        <v>Electronics</v>
      </c>
      <c r="E932">
        <v>95</v>
      </c>
      <c r="F932">
        <v>499</v>
      </c>
      <c r="G932" s="1">
        <v>0.81</v>
      </c>
      <c r="H932" s="5">
        <v>4.2</v>
      </c>
      <c r="I932" s="4">
        <v>1949</v>
      </c>
      <c r="J932" s="10">
        <f>(Table1[[#This Row],[actual_price]]-Table1[[#This Row],[discounted_price]])/Table1[[#This Row],[actual_price]]</f>
        <v>0.80961923847695394</v>
      </c>
      <c r="K932" s="10" t="str">
        <f>IF(Table1[[#This Row],[Calculated Discount %]] &gt;=50%, "Yes", "No")</f>
        <v>Yes</v>
      </c>
      <c r="L932" s="17">
        <f>Table1[[#This Row],[actual_price]]*Table1[[#This Row],[rating_count]]</f>
        <v>972551</v>
      </c>
      <c r="M932" s="17" t="str">
        <f t="shared" si="29"/>
        <v>&lt;₹200</v>
      </c>
      <c r="N932" s="17">
        <f>Table1[[#This Row],[rating]]+(Table1[[#This Row],[rating_count]]/100)</f>
        <v>23.689999999999998</v>
      </c>
      <c r="O932" t="s">
        <v>4043</v>
      </c>
    </row>
    <row r="933" spans="1:15" x14ac:dyDescent="0.4">
      <c r="A933" t="s">
        <v>4293</v>
      </c>
      <c r="B933" t="s">
        <v>4294</v>
      </c>
      <c r="C933" t="s">
        <v>3638</v>
      </c>
      <c r="D933" t="str">
        <f t="shared" si="28"/>
        <v>Electronics</v>
      </c>
      <c r="E933">
        <v>79</v>
      </c>
      <c r="F933">
        <v>499</v>
      </c>
      <c r="G933" s="1">
        <v>0.84</v>
      </c>
      <c r="H933" s="5">
        <v>4.2</v>
      </c>
      <c r="I933" s="4">
        <v>1949</v>
      </c>
      <c r="J933" s="10">
        <f>(Table1[[#This Row],[actual_price]]-Table1[[#This Row],[discounted_price]])/Table1[[#This Row],[actual_price]]</f>
        <v>0.84168336673346689</v>
      </c>
      <c r="K933" s="10" t="str">
        <f>IF(Table1[[#This Row],[Calculated Discount %]] &gt;=50%, "Yes", "No")</f>
        <v>Yes</v>
      </c>
      <c r="L933" s="17">
        <f>Table1[[#This Row],[actual_price]]*Table1[[#This Row],[rating_count]]</f>
        <v>972551</v>
      </c>
      <c r="M933" s="17" t="str">
        <f t="shared" si="29"/>
        <v>&lt;₹200</v>
      </c>
      <c r="N933" s="17">
        <f>Table1[[#This Row],[rating]]+(Table1[[#This Row],[rating_count]]/100)</f>
        <v>23.689999999999998</v>
      </c>
      <c r="O933" t="s">
        <v>4043</v>
      </c>
    </row>
    <row r="934" spans="1:15" x14ac:dyDescent="0.4">
      <c r="A934" t="s">
        <v>6370</v>
      </c>
      <c r="B934" t="s">
        <v>6371</v>
      </c>
      <c r="C934" t="s">
        <v>3066</v>
      </c>
      <c r="D934" t="str">
        <f t="shared" si="28"/>
        <v>Electronics</v>
      </c>
      <c r="E934" s="2">
        <v>1999</v>
      </c>
      <c r="F934" s="2">
        <v>9999</v>
      </c>
      <c r="G934" s="1">
        <v>0.8</v>
      </c>
      <c r="H934" s="5">
        <v>3.7</v>
      </c>
      <c r="I934" s="4">
        <v>1986</v>
      </c>
      <c r="J934" s="10">
        <f>(Table1[[#This Row],[actual_price]]-Table1[[#This Row],[discounted_price]])/Table1[[#This Row],[actual_price]]</f>
        <v>0.80008000800080004</v>
      </c>
      <c r="K934" s="10" t="str">
        <f>IF(Table1[[#This Row],[Calculated Discount %]] &gt;=50%, "Yes", "No")</f>
        <v>Yes</v>
      </c>
      <c r="L934" s="17">
        <f>Table1[[#This Row],[actual_price]]*Table1[[#This Row],[rating_count]]</f>
        <v>19858014</v>
      </c>
      <c r="M934" s="17" t="str">
        <f t="shared" si="29"/>
        <v>&gt;₹500</v>
      </c>
      <c r="N934" s="17">
        <f>Table1[[#This Row],[rating]]+(Table1[[#This Row],[rating_count]]/100)</f>
        <v>23.56</v>
      </c>
      <c r="O934" t="s">
        <v>6372</v>
      </c>
    </row>
    <row r="935" spans="1:15" x14ac:dyDescent="0.4">
      <c r="A935" t="s">
        <v>11636</v>
      </c>
      <c r="B935" t="s">
        <v>11637</v>
      </c>
      <c r="C935" t="s">
        <v>8688</v>
      </c>
      <c r="D935" t="str">
        <f t="shared" si="28"/>
        <v>Home&amp;Kitchen</v>
      </c>
      <c r="E935">
        <v>375</v>
      </c>
      <c r="F935">
        <v>999</v>
      </c>
      <c r="G935" s="1">
        <v>0.62</v>
      </c>
      <c r="H935" s="5">
        <v>3.6</v>
      </c>
      <c r="I935" s="4">
        <v>1988</v>
      </c>
      <c r="J935" s="10">
        <f>(Table1[[#This Row],[actual_price]]-Table1[[#This Row],[discounted_price]])/Table1[[#This Row],[actual_price]]</f>
        <v>0.62462462462462465</v>
      </c>
      <c r="K935" s="10" t="str">
        <f>IF(Table1[[#This Row],[Calculated Discount %]] &gt;=50%, "Yes", "No")</f>
        <v>Yes</v>
      </c>
      <c r="L935" s="17">
        <f>Table1[[#This Row],[actual_price]]*Table1[[#This Row],[rating_count]]</f>
        <v>1986012</v>
      </c>
      <c r="M935" s="17" t="str">
        <f t="shared" si="29"/>
        <v>₹200–₹500</v>
      </c>
      <c r="N935" s="17">
        <f>Table1[[#This Row],[rating]]+(Table1[[#This Row],[rating_count]]/100)</f>
        <v>23.48</v>
      </c>
      <c r="O935" t="s">
        <v>11639</v>
      </c>
    </row>
    <row r="936" spans="1:15" x14ac:dyDescent="0.4">
      <c r="A936" t="s">
        <v>867</v>
      </c>
      <c r="B936" t="s">
        <v>868</v>
      </c>
      <c r="C936" t="s">
        <v>98</v>
      </c>
      <c r="D936" t="str">
        <f t="shared" si="28"/>
        <v>Computers&amp;Accessories</v>
      </c>
      <c r="E936">
        <v>290</v>
      </c>
      <c r="F936">
        <v>349</v>
      </c>
      <c r="G936" s="1">
        <v>0.17</v>
      </c>
      <c r="H936" s="5">
        <v>3.7</v>
      </c>
      <c r="I936" s="4">
        <v>1977</v>
      </c>
      <c r="J936" s="10">
        <f>(Table1[[#This Row],[actual_price]]-Table1[[#This Row],[discounted_price]])/Table1[[#This Row],[actual_price]]</f>
        <v>0.16905444126074498</v>
      </c>
      <c r="K936" s="10" t="str">
        <f>IF(Table1[[#This Row],[Calculated Discount %]] &gt;=50%, "Yes", "No")</f>
        <v>No</v>
      </c>
      <c r="L936" s="17">
        <f>Table1[[#This Row],[actual_price]]*Table1[[#This Row],[rating_count]]</f>
        <v>689973</v>
      </c>
      <c r="M936" s="17" t="str">
        <f t="shared" si="29"/>
        <v>₹200–₹500</v>
      </c>
      <c r="N936" s="17">
        <f>Table1[[#This Row],[rating]]+(Table1[[#This Row],[rating_count]]/100)</f>
        <v>23.47</v>
      </c>
      <c r="O936" t="s">
        <v>870</v>
      </c>
    </row>
    <row r="937" spans="1:15" x14ac:dyDescent="0.4">
      <c r="A937" t="s">
        <v>8397</v>
      </c>
      <c r="B937" t="s">
        <v>8398</v>
      </c>
      <c r="C937" t="s">
        <v>8298</v>
      </c>
      <c r="D937" t="str">
        <f t="shared" si="28"/>
        <v>OfficeProducts</v>
      </c>
      <c r="E937">
        <v>420</v>
      </c>
      <c r="F937">
        <v>420</v>
      </c>
      <c r="G937" s="1">
        <v>0</v>
      </c>
      <c r="H937" s="5">
        <v>4.2</v>
      </c>
      <c r="I937" s="4">
        <v>1926</v>
      </c>
      <c r="J937" s="10">
        <f>(Table1[[#This Row],[actual_price]]-Table1[[#This Row],[discounted_price]])/Table1[[#This Row],[actual_price]]</f>
        <v>0</v>
      </c>
      <c r="K937" s="10" t="str">
        <f>IF(Table1[[#This Row],[Calculated Discount %]] &gt;=50%, "Yes", "No")</f>
        <v>No</v>
      </c>
      <c r="L937" s="17">
        <f>Table1[[#This Row],[actual_price]]*Table1[[#This Row],[rating_count]]</f>
        <v>808920</v>
      </c>
      <c r="M937" s="17" t="str">
        <f t="shared" si="29"/>
        <v>₹200–₹500</v>
      </c>
      <c r="N937" s="17">
        <f>Table1[[#This Row],[rating]]+(Table1[[#This Row],[rating_count]]/100)</f>
        <v>23.46</v>
      </c>
      <c r="O937" t="s">
        <v>8400</v>
      </c>
    </row>
    <row r="938" spans="1:15" x14ac:dyDescent="0.4">
      <c r="A938" t="s">
        <v>1247</v>
      </c>
      <c r="B938" t="s">
        <v>1248</v>
      </c>
      <c r="C938" t="s">
        <v>462</v>
      </c>
      <c r="D938" t="str">
        <f t="shared" si="28"/>
        <v>Electronics</v>
      </c>
      <c r="E938">
        <v>399</v>
      </c>
      <c r="F938">
        <v>399</v>
      </c>
      <c r="G938" s="1">
        <v>0</v>
      </c>
      <c r="H938" s="5">
        <v>3.9</v>
      </c>
      <c r="I938" s="4">
        <v>1951</v>
      </c>
      <c r="J938" s="10">
        <f>(Table1[[#This Row],[actual_price]]-Table1[[#This Row],[discounted_price]])/Table1[[#This Row],[actual_price]]</f>
        <v>0</v>
      </c>
      <c r="K938" s="10" t="str">
        <f>IF(Table1[[#This Row],[Calculated Discount %]] &gt;=50%, "Yes", "No")</f>
        <v>No</v>
      </c>
      <c r="L938" s="17">
        <f>Table1[[#This Row],[actual_price]]*Table1[[#This Row],[rating_count]]</f>
        <v>778449</v>
      </c>
      <c r="M938" s="17" t="str">
        <f t="shared" si="29"/>
        <v>₹200–₹500</v>
      </c>
      <c r="N938" s="17">
        <f>Table1[[#This Row],[rating]]+(Table1[[#This Row],[rating_count]]/100)</f>
        <v>23.41</v>
      </c>
      <c r="O938" t="s">
        <v>1250</v>
      </c>
    </row>
    <row r="939" spans="1:15" x14ac:dyDescent="0.4">
      <c r="A939" t="s">
        <v>312</v>
      </c>
      <c r="B939" t="s">
        <v>313</v>
      </c>
      <c r="C939" t="s">
        <v>18</v>
      </c>
      <c r="D939" t="str">
        <f t="shared" si="28"/>
        <v>Computers&amp;Accessories</v>
      </c>
      <c r="E939">
        <v>179</v>
      </c>
      <c r="F939">
        <v>499</v>
      </c>
      <c r="G939" s="1">
        <v>0.64</v>
      </c>
      <c r="H939" s="5">
        <v>4</v>
      </c>
      <c r="I939" s="4">
        <v>1934</v>
      </c>
      <c r="J939" s="10">
        <f>(Table1[[#This Row],[actual_price]]-Table1[[#This Row],[discounted_price]])/Table1[[#This Row],[actual_price]]</f>
        <v>0.6412825651302605</v>
      </c>
      <c r="K939" s="10" t="str">
        <f>IF(Table1[[#This Row],[Calculated Discount %]] &gt;=50%, "Yes", "No")</f>
        <v>Yes</v>
      </c>
      <c r="L939" s="17">
        <f>Table1[[#This Row],[actual_price]]*Table1[[#This Row],[rating_count]]</f>
        <v>965066</v>
      </c>
      <c r="M939" s="17" t="str">
        <f t="shared" si="29"/>
        <v>&lt;₹200</v>
      </c>
      <c r="N939" s="17">
        <f>Table1[[#This Row],[rating]]+(Table1[[#This Row],[rating_count]]/100)</f>
        <v>23.34</v>
      </c>
      <c r="O939" t="s">
        <v>315</v>
      </c>
    </row>
    <row r="940" spans="1:15" x14ac:dyDescent="0.4">
      <c r="A940" t="s">
        <v>312</v>
      </c>
      <c r="B940" t="s">
        <v>313</v>
      </c>
      <c r="C940" t="s">
        <v>18</v>
      </c>
      <c r="D940" t="str">
        <f t="shared" si="28"/>
        <v>Computers&amp;Accessories</v>
      </c>
      <c r="E940">
        <v>179</v>
      </c>
      <c r="F940">
        <v>499</v>
      </c>
      <c r="G940" s="1">
        <v>0.64</v>
      </c>
      <c r="H940" s="5">
        <v>4</v>
      </c>
      <c r="I940" s="4">
        <v>1933</v>
      </c>
      <c r="J940" s="10">
        <f>(Table1[[#This Row],[actual_price]]-Table1[[#This Row],[discounted_price]])/Table1[[#This Row],[actual_price]]</f>
        <v>0.6412825651302605</v>
      </c>
      <c r="K940" s="10" t="str">
        <f>IF(Table1[[#This Row],[Calculated Discount %]] &gt;=50%, "Yes", "No")</f>
        <v>Yes</v>
      </c>
      <c r="L940" s="17">
        <f>Table1[[#This Row],[actual_price]]*Table1[[#This Row],[rating_count]]</f>
        <v>964567</v>
      </c>
      <c r="M940" s="17" t="str">
        <f t="shared" si="29"/>
        <v>&lt;₹200</v>
      </c>
      <c r="N940" s="17">
        <f>Table1[[#This Row],[rating]]+(Table1[[#This Row],[rating_count]]/100)</f>
        <v>23.33</v>
      </c>
      <c r="O940" t="s">
        <v>315</v>
      </c>
    </row>
    <row r="941" spans="1:15" x14ac:dyDescent="0.4">
      <c r="A941" t="s">
        <v>2936</v>
      </c>
      <c r="B941" t="s">
        <v>2937</v>
      </c>
      <c r="C941" t="s">
        <v>18</v>
      </c>
      <c r="D941" t="str">
        <f t="shared" si="28"/>
        <v>Computers&amp;Accessories</v>
      </c>
      <c r="E941">
        <v>299</v>
      </c>
      <c r="F941">
        <v>799</v>
      </c>
      <c r="G941" s="1">
        <v>0.63</v>
      </c>
      <c r="H941" s="5">
        <v>4.3</v>
      </c>
      <c r="I941" s="4">
        <v>1902</v>
      </c>
      <c r="J941" s="10">
        <f>(Table1[[#This Row],[actual_price]]-Table1[[#This Row],[discounted_price]])/Table1[[#This Row],[actual_price]]</f>
        <v>0.62578222778473092</v>
      </c>
      <c r="K941" s="10" t="str">
        <f>IF(Table1[[#This Row],[Calculated Discount %]] &gt;=50%, "Yes", "No")</f>
        <v>Yes</v>
      </c>
      <c r="L941" s="17">
        <f>Table1[[#This Row],[actual_price]]*Table1[[#This Row],[rating_count]]</f>
        <v>1519698</v>
      </c>
      <c r="M941" s="17" t="str">
        <f t="shared" si="29"/>
        <v>₹200–₹500</v>
      </c>
      <c r="N941" s="17">
        <f>Table1[[#This Row],[rating]]+(Table1[[#This Row],[rating_count]]/100)</f>
        <v>23.32</v>
      </c>
      <c r="O941" t="s">
        <v>2939</v>
      </c>
    </row>
    <row r="942" spans="1:15" x14ac:dyDescent="0.4">
      <c r="A942" t="s">
        <v>11786</v>
      </c>
      <c r="B942" t="s">
        <v>11787</v>
      </c>
      <c r="C942" t="s">
        <v>8897</v>
      </c>
      <c r="D942" t="str">
        <f t="shared" si="28"/>
        <v>Home&amp;Kitchen</v>
      </c>
      <c r="E942" s="2">
        <v>3199</v>
      </c>
      <c r="F942" s="2">
        <v>3500</v>
      </c>
      <c r="G942" s="1">
        <v>0.09</v>
      </c>
      <c r="H942" s="5">
        <v>4.2</v>
      </c>
      <c r="I942" s="4">
        <v>1899</v>
      </c>
      <c r="J942" s="10">
        <f>(Table1[[#This Row],[actual_price]]-Table1[[#This Row],[discounted_price]])/Table1[[#This Row],[actual_price]]</f>
        <v>8.5999999999999993E-2</v>
      </c>
      <c r="K942" s="10" t="str">
        <f>IF(Table1[[#This Row],[Calculated Discount %]] &gt;=50%, "Yes", "No")</f>
        <v>No</v>
      </c>
      <c r="L942" s="17">
        <f>Table1[[#This Row],[actual_price]]*Table1[[#This Row],[rating_count]]</f>
        <v>6646500</v>
      </c>
      <c r="M942" s="17" t="str">
        <f t="shared" si="29"/>
        <v>&gt;₹500</v>
      </c>
      <c r="N942" s="17">
        <f>Table1[[#This Row],[rating]]+(Table1[[#This Row],[rating_count]]/100)</f>
        <v>23.189999999999998</v>
      </c>
      <c r="O942" t="s">
        <v>11789</v>
      </c>
    </row>
    <row r="943" spans="1:15" x14ac:dyDescent="0.4">
      <c r="A943" t="s">
        <v>12844</v>
      </c>
      <c r="B943" t="s">
        <v>12845</v>
      </c>
      <c r="C943" t="s">
        <v>8699</v>
      </c>
      <c r="D943" t="str">
        <f t="shared" si="28"/>
        <v>Home&amp;Kitchen</v>
      </c>
      <c r="E943">
        <v>457</v>
      </c>
      <c r="F943">
        <v>799</v>
      </c>
      <c r="G943" s="1">
        <v>0.43</v>
      </c>
      <c r="H943" s="5">
        <v>4.3</v>
      </c>
      <c r="I943" s="4">
        <v>1868</v>
      </c>
      <c r="J943" s="10">
        <f>(Table1[[#This Row],[actual_price]]-Table1[[#This Row],[discounted_price]])/Table1[[#This Row],[actual_price]]</f>
        <v>0.42803504380475593</v>
      </c>
      <c r="K943" s="10" t="str">
        <f>IF(Table1[[#This Row],[Calculated Discount %]] &gt;=50%, "Yes", "No")</f>
        <v>No</v>
      </c>
      <c r="L943" s="17">
        <f>Table1[[#This Row],[actual_price]]*Table1[[#This Row],[rating_count]]</f>
        <v>1492532</v>
      </c>
      <c r="M943" s="17" t="str">
        <f t="shared" si="29"/>
        <v>₹200–₹500</v>
      </c>
      <c r="N943" s="17">
        <f>Table1[[#This Row],[rating]]+(Table1[[#This Row],[rating_count]]/100)</f>
        <v>22.98</v>
      </c>
      <c r="O943" t="s">
        <v>12847</v>
      </c>
    </row>
    <row r="944" spans="1:15" x14ac:dyDescent="0.4">
      <c r="A944" t="s">
        <v>12171</v>
      </c>
      <c r="B944" t="s">
        <v>12172</v>
      </c>
      <c r="C944" t="s">
        <v>10094</v>
      </c>
      <c r="D944" t="str">
        <f t="shared" si="28"/>
        <v>Home&amp;Kitchen</v>
      </c>
      <c r="E944" s="2">
        <v>1799</v>
      </c>
      <c r="F944" s="2">
        <v>1950</v>
      </c>
      <c r="G944" s="1">
        <v>0.08</v>
      </c>
      <c r="H944" s="5">
        <v>3.9</v>
      </c>
      <c r="I944" s="4">
        <v>1888</v>
      </c>
      <c r="J944" s="10">
        <f>(Table1[[#This Row],[actual_price]]-Table1[[#This Row],[discounted_price]])/Table1[[#This Row],[actual_price]]</f>
        <v>7.7435897435897433E-2</v>
      </c>
      <c r="K944" s="10" t="str">
        <f>IF(Table1[[#This Row],[Calculated Discount %]] &gt;=50%, "Yes", "No")</f>
        <v>No</v>
      </c>
      <c r="L944" s="17">
        <f>Table1[[#This Row],[actual_price]]*Table1[[#This Row],[rating_count]]</f>
        <v>3681600</v>
      </c>
      <c r="M944" s="17" t="str">
        <f t="shared" si="29"/>
        <v>&gt;₹500</v>
      </c>
      <c r="N944" s="17">
        <f>Table1[[#This Row],[rating]]+(Table1[[#This Row],[rating_count]]/100)</f>
        <v>22.779999999999998</v>
      </c>
      <c r="O944" t="s">
        <v>12174</v>
      </c>
    </row>
    <row r="945" spans="1:15" x14ac:dyDescent="0.4">
      <c r="A945" t="s">
        <v>9345</v>
      </c>
      <c r="B945" t="s">
        <v>9346</v>
      </c>
      <c r="C945" t="s">
        <v>8732</v>
      </c>
      <c r="D945" t="str">
        <f t="shared" si="28"/>
        <v>Home&amp;Kitchen</v>
      </c>
      <c r="E945" s="2">
        <v>2499</v>
      </c>
      <c r="F945" s="2">
        <v>5000</v>
      </c>
      <c r="G945" s="1">
        <v>0.5</v>
      </c>
      <c r="H945" s="5">
        <v>3.8</v>
      </c>
      <c r="I945" s="4">
        <v>1889</v>
      </c>
      <c r="J945" s="10">
        <f>(Table1[[#This Row],[actual_price]]-Table1[[#This Row],[discounted_price]])/Table1[[#This Row],[actual_price]]</f>
        <v>0.50019999999999998</v>
      </c>
      <c r="K945" s="10" t="str">
        <f>IF(Table1[[#This Row],[Calculated Discount %]] &gt;=50%, "Yes", "No")</f>
        <v>Yes</v>
      </c>
      <c r="L945" s="17">
        <f>Table1[[#This Row],[actual_price]]*Table1[[#This Row],[rating_count]]</f>
        <v>9445000</v>
      </c>
      <c r="M945" s="17" t="str">
        <f t="shared" si="29"/>
        <v>&gt;₹500</v>
      </c>
      <c r="N945" s="17">
        <f>Table1[[#This Row],[rating]]+(Table1[[#This Row],[rating_count]]/100)</f>
        <v>22.69</v>
      </c>
      <c r="O945" t="s">
        <v>9348</v>
      </c>
    </row>
    <row r="946" spans="1:15" x14ac:dyDescent="0.4">
      <c r="A946" t="s">
        <v>7439</v>
      </c>
      <c r="B946" t="s">
        <v>7440</v>
      </c>
      <c r="C946" t="s">
        <v>3066</v>
      </c>
      <c r="D946" t="str">
        <f t="shared" si="28"/>
        <v>Electronics</v>
      </c>
      <c r="E946">
        <v>999</v>
      </c>
      <c r="F946" s="2">
        <v>4199</v>
      </c>
      <c r="G946" s="1">
        <v>0.76</v>
      </c>
      <c r="H946" s="5">
        <v>3.5</v>
      </c>
      <c r="I946" s="4">
        <v>1913</v>
      </c>
      <c r="J946" s="10">
        <f>(Table1[[#This Row],[actual_price]]-Table1[[#This Row],[discounted_price]])/Table1[[#This Row],[actual_price]]</f>
        <v>0.76208621100261964</v>
      </c>
      <c r="K946" s="10" t="str">
        <f>IF(Table1[[#This Row],[Calculated Discount %]] &gt;=50%, "Yes", "No")</f>
        <v>Yes</v>
      </c>
      <c r="L946" s="17">
        <f>Table1[[#This Row],[actual_price]]*Table1[[#This Row],[rating_count]]</f>
        <v>8032687</v>
      </c>
      <c r="M946" s="17" t="str">
        <f t="shared" si="29"/>
        <v>&gt;₹500</v>
      </c>
      <c r="N946" s="17">
        <f>Table1[[#This Row],[rating]]+(Table1[[#This Row],[rating_count]]/100)</f>
        <v>22.63</v>
      </c>
      <c r="O946" t="s">
        <v>7442</v>
      </c>
    </row>
    <row r="947" spans="1:15" x14ac:dyDescent="0.4">
      <c r="A947" t="s">
        <v>7274</v>
      </c>
      <c r="B947" t="s">
        <v>7275</v>
      </c>
      <c r="C947" t="s">
        <v>5904</v>
      </c>
      <c r="D947" t="str">
        <f t="shared" si="28"/>
        <v>Electronics</v>
      </c>
      <c r="E947" s="2">
        <v>1999</v>
      </c>
      <c r="F947" s="2">
        <v>4700</v>
      </c>
      <c r="G947" s="1">
        <v>0.56999999999999995</v>
      </c>
      <c r="H947" s="5">
        <v>3.8</v>
      </c>
      <c r="I947" s="4">
        <v>1880</v>
      </c>
      <c r="J947" s="10">
        <f>(Table1[[#This Row],[actual_price]]-Table1[[#This Row],[discounted_price]])/Table1[[#This Row],[actual_price]]</f>
        <v>0.57468085106382982</v>
      </c>
      <c r="K947" s="10" t="str">
        <f>IF(Table1[[#This Row],[Calculated Discount %]] &gt;=50%, "Yes", "No")</f>
        <v>Yes</v>
      </c>
      <c r="L947" s="17">
        <f>Table1[[#This Row],[actual_price]]*Table1[[#This Row],[rating_count]]</f>
        <v>8836000</v>
      </c>
      <c r="M947" s="17" t="str">
        <f t="shared" si="29"/>
        <v>&gt;₹500</v>
      </c>
      <c r="N947" s="17">
        <f>Table1[[#This Row],[rating]]+(Table1[[#This Row],[rating_count]]/100)</f>
        <v>22.6</v>
      </c>
      <c r="O947" t="s">
        <v>7277</v>
      </c>
    </row>
    <row r="948" spans="1:15" x14ac:dyDescent="0.4">
      <c r="A948" t="s">
        <v>10224</v>
      </c>
      <c r="B948" t="s">
        <v>10225</v>
      </c>
      <c r="C948" t="s">
        <v>9030</v>
      </c>
      <c r="D948" t="str">
        <f t="shared" si="28"/>
        <v>Home&amp;Kitchen</v>
      </c>
      <c r="E948" s="2">
        <v>1099</v>
      </c>
      <c r="F948" s="2">
        <v>1899</v>
      </c>
      <c r="G948" s="1">
        <v>0.42</v>
      </c>
      <c r="H948" s="5">
        <v>4.3</v>
      </c>
      <c r="I948" s="4">
        <v>1811</v>
      </c>
      <c r="J948" s="10">
        <f>(Table1[[#This Row],[actual_price]]-Table1[[#This Row],[discounted_price]])/Table1[[#This Row],[actual_price]]</f>
        <v>0.42127435492364401</v>
      </c>
      <c r="K948" s="10" t="str">
        <f>IF(Table1[[#This Row],[Calculated Discount %]] &gt;=50%, "Yes", "No")</f>
        <v>No</v>
      </c>
      <c r="L948" s="17">
        <f>Table1[[#This Row],[actual_price]]*Table1[[#This Row],[rating_count]]</f>
        <v>3439089</v>
      </c>
      <c r="M948" s="17" t="str">
        <f t="shared" si="29"/>
        <v>&gt;₹500</v>
      </c>
      <c r="N948" s="17">
        <f>Table1[[#This Row],[rating]]+(Table1[[#This Row],[rating_count]]/100)</f>
        <v>22.41</v>
      </c>
      <c r="O948" t="s">
        <v>10227</v>
      </c>
    </row>
    <row r="949" spans="1:15" x14ac:dyDescent="0.4">
      <c r="A949" t="s">
        <v>10660</v>
      </c>
      <c r="B949" t="s">
        <v>10661</v>
      </c>
      <c r="C949" t="s">
        <v>9030</v>
      </c>
      <c r="D949" t="str">
        <f t="shared" si="28"/>
        <v>Home&amp;Kitchen</v>
      </c>
      <c r="E949" s="2">
        <v>1199</v>
      </c>
      <c r="F949" s="2">
        <v>3500</v>
      </c>
      <c r="G949" s="1">
        <v>0.66</v>
      </c>
      <c r="H949" s="5">
        <v>4.3</v>
      </c>
      <c r="I949" s="4">
        <v>1802</v>
      </c>
      <c r="J949" s="10">
        <f>(Table1[[#This Row],[actual_price]]-Table1[[#This Row],[discounted_price]])/Table1[[#This Row],[actual_price]]</f>
        <v>0.65742857142857147</v>
      </c>
      <c r="K949" s="10" t="str">
        <f>IF(Table1[[#This Row],[Calculated Discount %]] &gt;=50%, "Yes", "No")</f>
        <v>Yes</v>
      </c>
      <c r="L949" s="17">
        <f>Table1[[#This Row],[actual_price]]*Table1[[#This Row],[rating_count]]</f>
        <v>6307000</v>
      </c>
      <c r="M949" s="17" t="str">
        <f t="shared" si="29"/>
        <v>&gt;₹500</v>
      </c>
      <c r="N949" s="17">
        <f>Table1[[#This Row],[rating]]+(Table1[[#This Row],[rating_count]]/100)</f>
        <v>22.32</v>
      </c>
      <c r="O949" t="s">
        <v>10663</v>
      </c>
    </row>
    <row r="950" spans="1:15" x14ac:dyDescent="0.4">
      <c r="A950" t="s">
        <v>4594</v>
      </c>
      <c r="B950" t="s">
        <v>4595</v>
      </c>
      <c r="C950" t="s">
        <v>3973</v>
      </c>
      <c r="D950" t="str">
        <f t="shared" si="28"/>
        <v>Electronics</v>
      </c>
      <c r="E950" s="2">
        <v>1599</v>
      </c>
      <c r="F950" s="2">
        <v>2599</v>
      </c>
      <c r="G950" s="1">
        <v>0.38</v>
      </c>
      <c r="H950" s="5">
        <v>4.3</v>
      </c>
      <c r="I950" s="4">
        <v>1801</v>
      </c>
      <c r="J950" s="10">
        <f>(Table1[[#This Row],[actual_price]]-Table1[[#This Row],[discounted_price]])/Table1[[#This Row],[actual_price]]</f>
        <v>0.38476337052712584</v>
      </c>
      <c r="K950" s="10" t="str">
        <f>IF(Table1[[#This Row],[Calculated Discount %]] &gt;=50%, "Yes", "No")</f>
        <v>No</v>
      </c>
      <c r="L950" s="17">
        <f>Table1[[#This Row],[actual_price]]*Table1[[#This Row],[rating_count]]</f>
        <v>4680799</v>
      </c>
      <c r="M950" s="17" t="str">
        <f t="shared" si="29"/>
        <v>&gt;₹500</v>
      </c>
      <c r="N950" s="17">
        <f>Table1[[#This Row],[rating]]+(Table1[[#This Row],[rating_count]]/100)</f>
        <v>22.310000000000002</v>
      </c>
      <c r="O950" t="s">
        <v>4597</v>
      </c>
    </row>
    <row r="951" spans="1:15" x14ac:dyDescent="0.4">
      <c r="A951" t="s">
        <v>12191</v>
      </c>
      <c r="B951" t="s">
        <v>12192</v>
      </c>
      <c r="C951" t="s">
        <v>8710</v>
      </c>
      <c r="D951" t="str">
        <f t="shared" si="28"/>
        <v>Home&amp;Kitchen</v>
      </c>
      <c r="E951" s="2">
        <v>1799</v>
      </c>
      <c r="F951" s="2">
        <v>3299</v>
      </c>
      <c r="G951" s="1">
        <v>0.45</v>
      </c>
      <c r="H951" s="5">
        <v>3.8</v>
      </c>
      <c r="I951" s="4">
        <v>1846</v>
      </c>
      <c r="J951" s="10">
        <f>(Table1[[#This Row],[actual_price]]-Table1[[#This Row],[discounted_price]])/Table1[[#This Row],[actual_price]]</f>
        <v>0.45468323734464988</v>
      </c>
      <c r="K951" s="10" t="str">
        <f>IF(Table1[[#This Row],[Calculated Discount %]] &gt;=50%, "Yes", "No")</f>
        <v>No</v>
      </c>
      <c r="L951" s="17">
        <f>Table1[[#This Row],[actual_price]]*Table1[[#This Row],[rating_count]]</f>
        <v>6089954</v>
      </c>
      <c r="M951" s="17" t="str">
        <f t="shared" si="29"/>
        <v>&gt;₹500</v>
      </c>
      <c r="N951" s="17">
        <f>Table1[[#This Row],[rating]]+(Table1[[#This Row],[rating_count]]/100)</f>
        <v>22.26</v>
      </c>
      <c r="O951" t="s">
        <v>12194</v>
      </c>
    </row>
    <row r="952" spans="1:15" x14ac:dyDescent="0.4">
      <c r="A952" t="s">
        <v>10011</v>
      </c>
      <c r="B952" t="s">
        <v>10012</v>
      </c>
      <c r="C952" t="s">
        <v>8773</v>
      </c>
      <c r="D952" t="str">
        <f t="shared" si="28"/>
        <v>Home&amp;Kitchen</v>
      </c>
      <c r="E952" s="2">
        <v>6990</v>
      </c>
      <c r="F952" s="2">
        <v>14290</v>
      </c>
      <c r="G952" s="1">
        <v>0.51</v>
      </c>
      <c r="H952" s="5">
        <v>4.4000000000000004</v>
      </c>
      <c r="I952" s="4">
        <v>1771</v>
      </c>
      <c r="J952" s="10">
        <f>(Table1[[#This Row],[actual_price]]-Table1[[#This Row],[discounted_price]])/Table1[[#This Row],[actual_price]]</f>
        <v>0.51084674597620716</v>
      </c>
      <c r="K952" s="10" t="str">
        <f>IF(Table1[[#This Row],[Calculated Discount %]] &gt;=50%, "Yes", "No")</f>
        <v>Yes</v>
      </c>
      <c r="L952" s="17">
        <f>Table1[[#This Row],[actual_price]]*Table1[[#This Row],[rating_count]]</f>
        <v>25307590</v>
      </c>
      <c r="M952" s="17" t="str">
        <f t="shared" si="29"/>
        <v>&gt;₹500</v>
      </c>
      <c r="N952" s="17">
        <f>Table1[[#This Row],[rating]]+(Table1[[#This Row],[rating_count]]/100)</f>
        <v>22.11</v>
      </c>
      <c r="O952" t="s">
        <v>10014</v>
      </c>
    </row>
    <row r="953" spans="1:15" x14ac:dyDescent="0.4">
      <c r="A953" t="s">
        <v>3809</v>
      </c>
      <c r="B953" t="s">
        <v>3810</v>
      </c>
      <c r="C953" t="s">
        <v>3162</v>
      </c>
      <c r="D953" t="str">
        <f t="shared" si="28"/>
        <v>Electronics</v>
      </c>
      <c r="E953">
        <v>999</v>
      </c>
      <c r="F953" s="2">
        <v>1999</v>
      </c>
      <c r="G953" s="1">
        <v>0.5</v>
      </c>
      <c r="H953" s="5">
        <v>4.3</v>
      </c>
      <c r="I953" s="4">
        <v>1777</v>
      </c>
      <c r="J953" s="10">
        <f>(Table1[[#This Row],[actual_price]]-Table1[[#This Row],[discounted_price]])/Table1[[#This Row],[actual_price]]</f>
        <v>0.5002501250625313</v>
      </c>
      <c r="K953" s="10" t="str">
        <f>IF(Table1[[#This Row],[Calculated Discount %]] &gt;=50%, "Yes", "No")</f>
        <v>Yes</v>
      </c>
      <c r="L953" s="17">
        <f>Table1[[#This Row],[actual_price]]*Table1[[#This Row],[rating_count]]</f>
        <v>3552223</v>
      </c>
      <c r="M953" s="17" t="str">
        <f t="shared" si="29"/>
        <v>&gt;₹500</v>
      </c>
      <c r="N953" s="17">
        <f>Table1[[#This Row],[rating]]+(Table1[[#This Row],[rating_count]]/100)</f>
        <v>22.07</v>
      </c>
      <c r="O953" t="s">
        <v>3812</v>
      </c>
    </row>
    <row r="954" spans="1:15" x14ac:dyDescent="0.4">
      <c r="A954" t="s">
        <v>10590</v>
      </c>
      <c r="B954" t="s">
        <v>10591</v>
      </c>
      <c r="C954" t="s">
        <v>8688</v>
      </c>
      <c r="D954" t="str">
        <f t="shared" si="28"/>
        <v>Home&amp;Kitchen</v>
      </c>
      <c r="E954">
        <v>699</v>
      </c>
      <c r="F954" s="2">
        <v>1599</v>
      </c>
      <c r="G954" s="1">
        <v>0.56000000000000005</v>
      </c>
      <c r="H954" s="5">
        <v>4.7</v>
      </c>
      <c r="I954" s="4">
        <v>1729</v>
      </c>
      <c r="J954" s="10">
        <f>(Table1[[#This Row],[actual_price]]-Table1[[#This Row],[discounted_price]])/Table1[[#This Row],[actual_price]]</f>
        <v>0.56285178236397748</v>
      </c>
      <c r="K954" s="10" t="str">
        <f>IF(Table1[[#This Row],[Calculated Discount %]] &gt;=50%, "Yes", "No")</f>
        <v>Yes</v>
      </c>
      <c r="L954" s="17">
        <f>Table1[[#This Row],[actual_price]]*Table1[[#This Row],[rating_count]]</f>
        <v>2764671</v>
      </c>
      <c r="M954" s="17" t="str">
        <f t="shared" si="29"/>
        <v>&gt;₹500</v>
      </c>
      <c r="N954" s="17">
        <f>Table1[[#This Row],[rating]]+(Table1[[#This Row],[rating_count]]/100)</f>
        <v>21.99</v>
      </c>
      <c r="O954" t="s">
        <v>10593</v>
      </c>
    </row>
    <row r="955" spans="1:15" x14ac:dyDescent="0.4">
      <c r="A955" t="s">
        <v>3554</v>
      </c>
      <c r="B955" t="s">
        <v>3555</v>
      </c>
      <c r="C955" t="s">
        <v>3495</v>
      </c>
      <c r="D955" t="str">
        <f t="shared" si="28"/>
        <v>Electronics</v>
      </c>
      <c r="E955">
        <v>199</v>
      </c>
      <c r="F955">
        <v>499</v>
      </c>
      <c r="G955" s="1">
        <v>0.6</v>
      </c>
      <c r="H955" s="5">
        <v>4.0999999999999996</v>
      </c>
      <c r="I955" s="4">
        <v>1786</v>
      </c>
      <c r="J955" s="10">
        <f>(Table1[[#This Row],[actual_price]]-Table1[[#This Row],[discounted_price]])/Table1[[#This Row],[actual_price]]</f>
        <v>0.60120240480961928</v>
      </c>
      <c r="K955" s="10" t="str">
        <f>IF(Table1[[#This Row],[Calculated Discount %]] &gt;=50%, "Yes", "No")</f>
        <v>Yes</v>
      </c>
      <c r="L955" s="17">
        <f>Table1[[#This Row],[actual_price]]*Table1[[#This Row],[rating_count]]</f>
        <v>891214</v>
      </c>
      <c r="M955" s="17" t="str">
        <f t="shared" si="29"/>
        <v>&lt;₹200</v>
      </c>
      <c r="N955" s="17">
        <f>Table1[[#This Row],[rating]]+(Table1[[#This Row],[rating_count]]/100)</f>
        <v>21.96</v>
      </c>
      <c r="O955" t="s">
        <v>3557</v>
      </c>
    </row>
    <row r="956" spans="1:15" x14ac:dyDescent="0.4">
      <c r="A956" t="s">
        <v>9252</v>
      </c>
      <c r="B956" t="s">
        <v>9253</v>
      </c>
      <c r="C956" t="s">
        <v>8773</v>
      </c>
      <c r="D956" t="str">
        <f t="shared" si="28"/>
        <v>Home&amp;Kitchen</v>
      </c>
      <c r="E956" s="2">
        <v>4999</v>
      </c>
      <c r="F956" s="2">
        <v>9650</v>
      </c>
      <c r="G956" s="1">
        <v>0.48</v>
      </c>
      <c r="H956" s="5">
        <v>4.2</v>
      </c>
      <c r="I956" s="4">
        <v>1772</v>
      </c>
      <c r="J956" s="10">
        <f>(Table1[[#This Row],[actual_price]]-Table1[[#This Row],[discounted_price]])/Table1[[#This Row],[actual_price]]</f>
        <v>0.48196891191709845</v>
      </c>
      <c r="K956" s="10" t="str">
        <f>IF(Table1[[#This Row],[Calculated Discount %]] &gt;=50%, "Yes", "No")</f>
        <v>No</v>
      </c>
      <c r="L956" s="17">
        <f>Table1[[#This Row],[actual_price]]*Table1[[#This Row],[rating_count]]</f>
        <v>17099800</v>
      </c>
      <c r="M956" s="17" t="str">
        <f t="shared" si="29"/>
        <v>&gt;₹500</v>
      </c>
      <c r="N956" s="17">
        <f>Table1[[#This Row],[rating]]+(Table1[[#This Row],[rating_count]]/100)</f>
        <v>21.919999999999998</v>
      </c>
      <c r="O956" t="s">
        <v>9255</v>
      </c>
    </row>
    <row r="957" spans="1:15" x14ac:dyDescent="0.4">
      <c r="A957" t="s">
        <v>697</v>
      </c>
      <c r="B957" t="s">
        <v>698</v>
      </c>
      <c r="C957" t="s">
        <v>18</v>
      </c>
      <c r="D957" t="str">
        <f t="shared" si="28"/>
        <v>Computers&amp;Accessories</v>
      </c>
      <c r="E957">
        <v>399</v>
      </c>
      <c r="F957">
        <v>999</v>
      </c>
      <c r="G957" s="1">
        <v>0.6</v>
      </c>
      <c r="H957" s="5">
        <v>4.0999999999999996</v>
      </c>
      <c r="I957" s="4">
        <v>1780</v>
      </c>
      <c r="J957" s="10">
        <f>(Table1[[#This Row],[actual_price]]-Table1[[#This Row],[discounted_price]])/Table1[[#This Row],[actual_price]]</f>
        <v>0.60060060060060061</v>
      </c>
      <c r="K957" s="10" t="str">
        <f>IF(Table1[[#This Row],[Calculated Discount %]] &gt;=50%, "Yes", "No")</f>
        <v>Yes</v>
      </c>
      <c r="L957" s="17">
        <f>Table1[[#This Row],[actual_price]]*Table1[[#This Row],[rating_count]]</f>
        <v>1778220</v>
      </c>
      <c r="M957" s="17" t="str">
        <f t="shared" si="29"/>
        <v>₹200–₹500</v>
      </c>
      <c r="N957" s="17">
        <f>Table1[[#This Row],[rating]]+(Table1[[#This Row],[rating_count]]/100)</f>
        <v>21.9</v>
      </c>
      <c r="O957" t="s">
        <v>700</v>
      </c>
    </row>
    <row r="958" spans="1:15" x14ac:dyDescent="0.4">
      <c r="A958" t="s">
        <v>1026</v>
      </c>
      <c r="B958" t="s">
        <v>1027</v>
      </c>
      <c r="C958" t="s">
        <v>18</v>
      </c>
      <c r="D958" t="str">
        <f t="shared" si="28"/>
        <v>Computers&amp;Accessories</v>
      </c>
      <c r="E958">
        <v>399</v>
      </c>
      <c r="F958">
        <v>999</v>
      </c>
      <c r="G958" s="1">
        <v>0.6</v>
      </c>
      <c r="H958" s="5">
        <v>4.0999999999999996</v>
      </c>
      <c r="I958" s="4">
        <v>1780</v>
      </c>
      <c r="J958" s="10">
        <f>(Table1[[#This Row],[actual_price]]-Table1[[#This Row],[discounted_price]])/Table1[[#This Row],[actual_price]]</f>
        <v>0.60060060060060061</v>
      </c>
      <c r="K958" s="10" t="str">
        <f>IF(Table1[[#This Row],[Calculated Discount %]] &gt;=50%, "Yes", "No")</f>
        <v>Yes</v>
      </c>
      <c r="L958" s="17">
        <f>Table1[[#This Row],[actual_price]]*Table1[[#This Row],[rating_count]]</f>
        <v>1778220</v>
      </c>
      <c r="M958" s="17" t="str">
        <f t="shared" si="29"/>
        <v>₹200–₹500</v>
      </c>
      <c r="N958" s="17">
        <f>Table1[[#This Row],[rating]]+(Table1[[#This Row],[rating_count]]/100)</f>
        <v>21.9</v>
      </c>
      <c r="O958" t="s">
        <v>700</v>
      </c>
    </row>
    <row r="959" spans="1:15" x14ac:dyDescent="0.4">
      <c r="A959" t="s">
        <v>6700</v>
      </c>
      <c r="B959" t="s">
        <v>6701</v>
      </c>
      <c r="C959" t="s">
        <v>4856</v>
      </c>
      <c r="D959" t="str">
        <f t="shared" si="28"/>
        <v>Computers&amp;Accessories</v>
      </c>
      <c r="E959">
        <v>378</v>
      </c>
      <c r="F959">
        <v>999</v>
      </c>
      <c r="G959" s="1">
        <v>0.62</v>
      </c>
      <c r="H959" s="5">
        <v>4.0999999999999996</v>
      </c>
      <c r="I959" s="4">
        <v>1779</v>
      </c>
      <c r="J959" s="10">
        <f>(Table1[[#This Row],[actual_price]]-Table1[[#This Row],[discounted_price]])/Table1[[#This Row],[actual_price]]</f>
        <v>0.6216216216216216</v>
      </c>
      <c r="K959" s="10" t="str">
        <f>IF(Table1[[#This Row],[Calculated Discount %]] &gt;=50%, "Yes", "No")</f>
        <v>Yes</v>
      </c>
      <c r="L959" s="17">
        <f>Table1[[#This Row],[actual_price]]*Table1[[#This Row],[rating_count]]</f>
        <v>1777221</v>
      </c>
      <c r="M959" s="17" t="str">
        <f t="shared" si="29"/>
        <v>₹200–₹500</v>
      </c>
      <c r="N959" s="17">
        <f>Table1[[#This Row],[rating]]+(Table1[[#This Row],[rating_count]]/100)</f>
        <v>21.89</v>
      </c>
      <c r="O959" t="s">
        <v>6703</v>
      </c>
    </row>
    <row r="960" spans="1:15" x14ac:dyDescent="0.4">
      <c r="A960" t="s">
        <v>12402</v>
      </c>
      <c r="B960" t="s">
        <v>12403</v>
      </c>
      <c r="C960" t="s">
        <v>8541</v>
      </c>
      <c r="D960" t="str">
        <f t="shared" si="28"/>
        <v>Home&amp;Kitchen</v>
      </c>
      <c r="E960" s="2">
        <v>1456</v>
      </c>
      <c r="F960" s="2">
        <v>3190</v>
      </c>
      <c r="G960" s="1">
        <v>0.54</v>
      </c>
      <c r="H960" s="5">
        <v>4.0999999999999996</v>
      </c>
      <c r="I960" s="4">
        <v>1776</v>
      </c>
      <c r="J960" s="10">
        <f>(Table1[[#This Row],[actual_price]]-Table1[[#This Row],[discounted_price]])/Table1[[#This Row],[actual_price]]</f>
        <v>0.54357366771159876</v>
      </c>
      <c r="K960" s="10" t="str">
        <f>IF(Table1[[#This Row],[Calculated Discount %]] &gt;=50%, "Yes", "No")</f>
        <v>Yes</v>
      </c>
      <c r="L960" s="17">
        <f>Table1[[#This Row],[actual_price]]*Table1[[#This Row],[rating_count]]</f>
        <v>5665440</v>
      </c>
      <c r="M960" s="17" t="str">
        <f t="shared" si="29"/>
        <v>&gt;₹500</v>
      </c>
      <c r="N960" s="17">
        <f>Table1[[#This Row],[rating]]+(Table1[[#This Row],[rating_count]]/100)</f>
        <v>21.86</v>
      </c>
      <c r="O960" t="s">
        <v>12405</v>
      </c>
    </row>
    <row r="961" spans="1:15" x14ac:dyDescent="0.4">
      <c r="A961" t="s">
        <v>5513</v>
      </c>
      <c r="B961" t="s">
        <v>5514</v>
      </c>
      <c r="C961" t="s">
        <v>5515</v>
      </c>
      <c r="D961" t="str">
        <f t="shared" si="28"/>
        <v>Electronics</v>
      </c>
      <c r="E961" s="2">
        <v>1049</v>
      </c>
      <c r="F961" s="2">
        <v>2299</v>
      </c>
      <c r="G961" s="1">
        <v>0.54</v>
      </c>
      <c r="H961" s="5">
        <v>3.9</v>
      </c>
      <c r="I961" s="4">
        <v>1779</v>
      </c>
      <c r="J961" s="10">
        <f>(Table1[[#This Row],[actual_price]]-Table1[[#This Row],[discounted_price]])/Table1[[#This Row],[actual_price]]</f>
        <v>0.54371465854719447</v>
      </c>
      <c r="K961" s="10" t="str">
        <f>IF(Table1[[#This Row],[Calculated Discount %]] &gt;=50%, "Yes", "No")</f>
        <v>Yes</v>
      </c>
      <c r="L961" s="17">
        <f>Table1[[#This Row],[actual_price]]*Table1[[#This Row],[rating_count]]</f>
        <v>4089921</v>
      </c>
      <c r="M961" s="17" t="str">
        <f t="shared" si="29"/>
        <v>&gt;₹500</v>
      </c>
      <c r="N961" s="17">
        <f>Table1[[#This Row],[rating]]+(Table1[[#This Row],[rating_count]]/100)</f>
        <v>21.689999999999998</v>
      </c>
      <c r="O961" t="s">
        <v>5517</v>
      </c>
    </row>
    <row r="962" spans="1:15" x14ac:dyDescent="0.4">
      <c r="A962" t="s">
        <v>9201</v>
      </c>
      <c r="B962" t="s">
        <v>9202</v>
      </c>
      <c r="C962" t="s">
        <v>8762</v>
      </c>
      <c r="D962" t="str">
        <f t="shared" ref="D962:D1025" si="30">LEFT(C962, FIND("|", C962 &amp; "|") - 1)</f>
        <v>Home&amp;Kitchen</v>
      </c>
      <c r="E962" s="2">
        <v>1199</v>
      </c>
      <c r="F962" s="2">
        <v>1900</v>
      </c>
      <c r="G962" s="1">
        <v>0.37</v>
      </c>
      <c r="H962" s="5">
        <v>4</v>
      </c>
      <c r="I962" s="4">
        <v>1765</v>
      </c>
      <c r="J962" s="10">
        <f>(Table1[[#This Row],[actual_price]]-Table1[[#This Row],[discounted_price]])/Table1[[#This Row],[actual_price]]</f>
        <v>0.36894736842105263</v>
      </c>
      <c r="K962" s="10" t="str">
        <f>IF(Table1[[#This Row],[Calculated Discount %]] &gt;=50%, "Yes", "No")</f>
        <v>No</v>
      </c>
      <c r="L962" s="17">
        <f>Table1[[#This Row],[actual_price]]*Table1[[#This Row],[rating_count]]</f>
        <v>3353500</v>
      </c>
      <c r="M962" s="17" t="str">
        <f t="shared" ref="M962:M1025" si="31">IF(E962&lt;200, "&lt;₹200", IF(E962&lt;=500, "₹200–₹500", "&gt;₹500"))</f>
        <v>&gt;₹500</v>
      </c>
      <c r="N962" s="17">
        <f>Table1[[#This Row],[rating]]+(Table1[[#This Row],[rating_count]]/100)</f>
        <v>21.65</v>
      </c>
      <c r="O962" t="s">
        <v>9204</v>
      </c>
    </row>
    <row r="963" spans="1:15" x14ac:dyDescent="0.4">
      <c r="A963" t="s">
        <v>2246</v>
      </c>
      <c r="B963" t="s">
        <v>2247</v>
      </c>
      <c r="C963" t="s">
        <v>643</v>
      </c>
      <c r="D963" t="str">
        <f t="shared" si="30"/>
        <v>Electronics</v>
      </c>
      <c r="E963">
        <v>96</v>
      </c>
      <c r="F963">
        <v>399</v>
      </c>
      <c r="G963" s="1">
        <v>0.76</v>
      </c>
      <c r="H963" s="5">
        <v>3.6</v>
      </c>
      <c r="I963" s="4">
        <v>1796</v>
      </c>
      <c r="J963" s="10">
        <f>(Table1[[#This Row],[actual_price]]-Table1[[#This Row],[discounted_price]])/Table1[[#This Row],[actual_price]]</f>
        <v>0.75939849624060152</v>
      </c>
      <c r="K963" s="10" t="str">
        <f>IF(Table1[[#This Row],[Calculated Discount %]] &gt;=50%, "Yes", "No")</f>
        <v>Yes</v>
      </c>
      <c r="L963" s="17">
        <f>Table1[[#This Row],[actual_price]]*Table1[[#This Row],[rating_count]]</f>
        <v>716604</v>
      </c>
      <c r="M963" s="17" t="str">
        <f t="shared" si="31"/>
        <v>&lt;₹200</v>
      </c>
      <c r="N963" s="17">
        <f>Table1[[#This Row],[rating]]+(Table1[[#This Row],[rating_count]]/100)</f>
        <v>21.560000000000002</v>
      </c>
      <c r="O963" t="s">
        <v>2249</v>
      </c>
    </row>
    <row r="964" spans="1:15" x14ac:dyDescent="0.4">
      <c r="A964" t="s">
        <v>2590</v>
      </c>
      <c r="B964" t="s">
        <v>2591</v>
      </c>
      <c r="C964" t="s">
        <v>169</v>
      </c>
      <c r="D964" t="str">
        <f t="shared" si="30"/>
        <v>Electronics</v>
      </c>
      <c r="E964" s="2">
        <v>29999</v>
      </c>
      <c r="F964" s="2">
        <v>50999</v>
      </c>
      <c r="G964" s="1">
        <v>0.41</v>
      </c>
      <c r="H964" s="5">
        <v>4.4000000000000004</v>
      </c>
      <c r="I964" s="4">
        <v>1712</v>
      </c>
      <c r="J964" s="10">
        <f>(Table1[[#This Row],[actual_price]]-Table1[[#This Row],[discounted_price]])/Table1[[#This Row],[actual_price]]</f>
        <v>0.41177277985842858</v>
      </c>
      <c r="K964" s="10" t="str">
        <f>IF(Table1[[#This Row],[Calculated Discount %]] &gt;=50%, "Yes", "No")</f>
        <v>No</v>
      </c>
      <c r="L964" s="17">
        <f>Table1[[#This Row],[actual_price]]*Table1[[#This Row],[rating_count]]</f>
        <v>87310288</v>
      </c>
      <c r="M964" s="17" t="str">
        <f t="shared" si="31"/>
        <v>&gt;₹500</v>
      </c>
      <c r="N964" s="17">
        <f>Table1[[#This Row],[rating]]+(Table1[[#This Row],[rating_count]]/100)</f>
        <v>21.520000000000003</v>
      </c>
      <c r="O964" t="s">
        <v>2593</v>
      </c>
    </row>
    <row r="965" spans="1:15" x14ac:dyDescent="0.4">
      <c r="A965" t="s">
        <v>10479</v>
      </c>
      <c r="B965" t="s">
        <v>10480</v>
      </c>
      <c r="C965" t="s">
        <v>8969</v>
      </c>
      <c r="D965" t="str">
        <f t="shared" si="30"/>
        <v>Home&amp;Kitchen</v>
      </c>
      <c r="E965" s="2">
        <v>6999</v>
      </c>
      <c r="F965" s="2">
        <v>14999</v>
      </c>
      <c r="G965" s="1">
        <v>0.53</v>
      </c>
      <c r="H965" s="5">
        <v>4.0999999999999996</v>
      </c>
      <c r="I965" s="4">
        <v>1728</v>
      </c>
      <c r="J965" s="10">
        <f>(Table1[[#This Row],[actual_price]]-Table1[[#This Row],[discounted_price]])/Table1[[#This Row],[actual_price]]</f>
        <v>0.53336889125941733</v>
      </c>
      <c r="K965" s="10" t="str">
        <f>IF(Table1[[#This Row],[Calculated Discount %]] &gt;=50%, "Yes", "No")</f>
        <v>Yes</v>
      </c>
      <c r="L965" s="17">
        <f>Table1[[#This Row],[actual_price]]*Table1[[#This Row],[rating_count]]</f>
        <v>25918272</v>
      </c>
      <c r="M965" s="17" t="str">
        <f t="shared" si="31"/>
        <v>&gt;₹500</v>
      </c>
      <c r="N965" s="17">
        <f>Table1[[#This Row],[rating]]+(Table1[[#This Row],[rating_count]]/100)</f>
        <v>21.380000000000003</v>
      </c>
      <c r="O965" t="s">
        <v>10482</v>
      </c>
    </row>
    <row r="966" spans="1:15" x14ac:dyDescent="0.4">
      <c r="A966" t="s">
        <v>1041</v>
      </c>
      <c r="B966" t="s">
        <v>1042</v>
      </c>
      <c r="C966" t="s">
        <v>18</v>
      </c>
      <c r="D966" t="str">
        <f t="shared" si="30"/>
        <v>Computers&amp;Accessories</v>
      </c>
      <c r="E966">
        <v>210</v>
      </c>
      <c r="F966">
        <v>399</v>
      </c>
      <c r="G966" s="1">
        <v>0.47</v>
      </c>
      <c r="H966" s="5">
        <v>4.0999999999999996</v>
      </c>
      <c r="I966" s="4">
        <v>1717</v>
      </c>
      <c r="J966" s="10">
        <f>(Table1[[#This Row],[actual_price]]-Table1[[#This Row],[discounted_price]])/Table1[[#This Row],[actual_price]]</f>
        <v>0.47368421052631576</v>
      </c>
      <c r="K966" s="10" t="str">
        <f>IF(Table1[[#This Row],[Calculated Discount %]] &gt;=50%, "Yes", "No")</f>
        <v>No</v>
      </c>
      <c r="L966" s="17">
        <f>Table1[[#This Row],[actual_price]]*Table1[[#This Row],[rating_count]]</f>
        <v>685083</v>
      </c>
      <c r="M966" s="17" t="str">
        <f t="shared" si="31"/>
        <v>₹200–₹500</v>
      </c>
      <c r="N966" s="17">
        <f>Table1[[#This Row],[rating]]+(Table1[[#This Row],[rating_count]]/100)</f>
        <v>21.270000000000003</v>
      </c>
      <c r="O966" t="s">
        <v>1044</v>
      </c>
    </row>
    <row r="967" spans="1:15" x14ac:dyDescent="0.4">
      <c r="A967" t="s">
        <v>9314</v>
      </c>
      <c r="B967" t="s">
        <v>9315</v>
      </c>
      <c r="C967" t="s">
        <v>8552</v>
      </c>
      <c r="D967" t="str">
        <f t="shared" si="30"/>
        <v>Home&amp;Kitchen</v>
      </c>
      <c r="E967" s="2">
        <v>2169</v>
      </c>
      <c r="F967" s="2">
        <v>3279</v>
      </c>
      <c r="G967" s="1">
        <v>0.34</v>
      </c>
      <c r="H967" s="5">
        <v>4.0999999999999996</v>
      </c>
      <c r="I967" s="4">
        <v>1716</v>
      </c>
      <c r="J967" s="10">
        <f>(Table1[[#This Row],[actual_price]]-Table1[[#This Row],[discounted_price]])/Table1[[#This Row],[actual_price]]</f>
        <v>0.33851784080512354</v>
      </c>
      <c r="K967" s="10" t="str">
        <f>IF(Table1[[#This Row],[Calculated Discount %]] &gt;=50%, "Yes", "No")</f>
        <v>No</v>
      </c>
      <c r="L967" s="17">
        <f>Table1[[#This Row],[actual_price]]*Table1[[#This Row],[rating_count]]</f>
        <v>5626764</v>
      </c>
      <c r="M967" s="17" t="str">
        <f t="shared" si="31"/>
        <v>&gt;₹500</v>
      </c>
      <c r="N967" s="17">
        <f>Table1[[#This Row],[rating]]+(Table1[[#This Row],[rating_count]]/100)</f>
        <v>21.259999999999998</v>
      </c>
      <c r="O967" t="s">
        <v>9317</v>
      </c>
    </row>
    <row r="968" spans="1:15" x14ac:dyDescent="0.4">
      <c r="A968" t="s">
        <v>8122</v>
      </c>
      <c r="B968" t="s">
        <v>8123</v>
      </c>
      <c r="C968" t="s">
        <v>6273</v>
      </c>
      <c r="D968" t="str">
        <f t="shared" si="30"/>
        <v>OfficeProducts</v>
      </c>
      <c r="E968">
        <v>165</v>
      </c>
      <c r="F968">
        <v>165</v>
      </c>
      <c r="G968" s="1">
        <v>0</v>
      </c>
      <c r="H968" s="5">
        <v>4.5</v>
      </c>
      <c r="I968" s="4">
        <v>1674</v>
      </c>
      <c r="J968" s="10">
        <f>(Table1[[#This Row],[actual_price]]-Table1[[#This Row],[discounted_price]])/Table1[[#This Row],[actual_price]]</f>
        <v>0</v>
      </c>
      <c r="K968" s="10" t="str">
        <f>IF(Table1[[#This Row],[Calculated Discount %]] &gt;=50%, "Yes", "No")</f>
        <v>No</v>
      </c>
      <c r="L968" s="17">
        <f>Table1[[#This Row],[actual_price]]*Table1[[#This Row],[rating_count]]</f>
        <v>276210</v>
      </c>
      <c r="M968" s="17" t="str">
        <f t="shared" si="31"/>
        <v>&lt;₹200</v>
      </c>
      <c r="N968" s="17">
        <f>Table1[[#This Row],[rating]]+(Table1[[#This Row],[rating_count]]/100)</f>
        <v>21.24</v>
      </c>
      <c r="O968" t="s">
        <v>8125</v>
      </c>
    </row>
    <row r="969" spans="1:15" x14ac:dyDescent="0.4">
      <c r="A969" t="s">
        <v>3323</v>
      </c>
      <c r="B969" t="s">
        <v>3324</v>
      </c>
      <c r="C969" t="s">
        <v>3107</v>
      </c>
      <c r="D969" t="str">
        <f t="shared" si="30"/>
        <v>Electronics</v>
      </c>
      <c r="E969">
        <v>873</v>
      </c>
      <c r="F969" s="2">
        <v>1699</v>
      </c>
      <c r="G969" s="1">
        <v>0.49</v>
      </c>
      <c r="H969" s="5">
        <v>4.4000000000000004</v>
      </c>
      <c r="I969" s="4">
        <v>1680</v>
      </c>
      <c r="J969" s="10">
        <f>(Table1[[#This Row],[actual_price]]-Table1[[#This Row],[discounted_price]])/Table1[[#This Row],[actual_price]]</f>
        <v>0.48616833431430251</v>
      </c>
      <c r="K969" s="10" t="str">
        <f>IF(Table1[[#This Row],[Calculated Discount %]] &gt;=50%, "Yes", "No")</f>
        <v>No</v>
      </c>
      <c r="L969" s="17">
        <f>Table1[[#This Row],[actual_price]]*Table1[[#This Row],[rating_count]]</f>
        <v>2854320</v>
      </c>
      <c r="M969" s="17" t="str">
        <f t="shared" si="31"/>
        <v>&gt;₹500</v>
      </c>
      <c r="N969" s="17">
        <f>Table1[[#This Row],[rating]]+(Table1[[#This Row],[rating_count]]/100)</f>
        <v>21.200000000000003</v>
      </c>
      <c r="O969" t="s">
        <v>3326</v>
      </c>
    </row>
    <row r="970" spans="1:15" x14ac:dyDescent="0.4">
      <c r="A970" t="s">
        <v>6326</v>
      </c>
      <c r="B970" t="s">
        <v>6327</v>
      </c>
      <c r="C970" t="s">
        <v>4876</v>
      </c>
      <c r="D970" t="str">
        <f t="shared" si="30"/>
        <v>Computers&amp;Accessories</v>
      </c>
      <c r="E970">
        <v>999</v>
      </c>
      <c r="F970" s="2">
        <v>2499</v>
      </c>
      <c r="G970" s="1">
        <v>0.6</v>
      </c>
      <c r="H970" s="5">
        <v>4.3</v>
      </c>
      <c r="I970" s="4">
        <v>1690</v>
      </c>
      <c r="J970" s="10">
        <f>(Table1[[#This Row],[actual_price]]-Table1[[#This Row],[discounted_price]])/Table1[[#This Row],[actual_price]]</f>
        <v>0.60024009603841533</v>
      </c>
      <c r="K970" s="10" t="str">
        <f>IF(Table1[[#This Row],[Calculated Discount %]] &gt;=50%, "Yes", "No")</f>
        <v>Yes</v>
      </c>
      <c r="L970" s="17">
        <f>Table1[[#This Row],[actual_price]]*Table1[[#This Row],[rating_count]]</f>
        <v>4223310</v>
      </c>
      <c r="M970" s="17" t="str">
        <f t="shared" si="31"/>
        <v>&gt;₹500</v>
      </c>
      <c r="N970" s="17">
        <f>Table1[[#This Row],[rating]]+(Table1[[#This Row],[rating_count]]/100)</f>
        <v>21.2</v>
      </c>
      <c r="O970" t="s">
        <v>6329</v>
      </c>
    </row>
    <row r="971" spans="1:15" x14ac:dyDescent="0.4">
      <c r="A971" t="s">
        <v>8307</v>
      </c>
      <c r="B971" t="s">
        <v>8308</v>
      </c>
      <c r="C971" t="s">
        <v>4876</v>
      </c>
      <c r="D971" t="str">
        <f t="shared" si="30"/>
        <v>Computers&amp;Accessories</v>
      </c>
      <c r="E971">
        <v>899</v>
      </c>
      <c r="F971" s="2">
        <v>1999</v>
      </c>
      <c r="G971" s="1">
        <v>0.55000000000000004</v>
      </c>
      <c r="H971" s="5">
        <v>4.4000000000000004</v>
      </c>
      <c r="I971" s="4">
        <v>1667</v>
      </c>
      <c r="J971" s="10">
        <f>(Table1[[#This Row],[actual_price]]-Table1[[#This Row],[discounted_price]])/Table1[[#This Row],[actual_price]]</f>
        <v>0.55027513756878443</v>
      </c>
      <c r="K971" s="10" t="str">
        <f>IF(Table1[[#This Row],[Calculated Discount %]] &gt;=50%, "Yes", "No")</f>
        <v>Yes</v>
      </c>
      <c r="L971" s="17">
        <f>Table1[[#This Row],[actual_price]]*Table1[[#This Row],[rating_count]]</f>
        <v>3332333</v>
      </c>
      <c r="M971" s="17" t="str">
        <f t="shared" si="31"/>
        <v>&gt;₹500</v>
      </c>
      <c r="N971" s="17">
        <f>Table1[[#This Row],[rating]]+(Table1[[#This Row],[rating_count]]/100)</f>
        <v>21.07</v>
      </c>
      <c r="O971" t="s">
        <v>8310</v>
      </c>
    </row>
    <row r="972" spans="1:15" x14ac:dyDescent="0.4">
      <c r="A972" t="s">
        <v>2457</v>
      </c>
      <c r="B972" t="s">
        <v>2458</v>
      </c>
      <c r="C972" t="s">
        <v>169</v>
      </c>
      <c r="D972" t="str">
        <f t="shared" si="30"/>
        <v>Electronics</v>
      </c>
      <c r="E972" s="2">
        <v>21990</v>
      </c>
      <c r="F972" s="2">
        <v>34990</v>
      </c>
      <c r="G972" s="1">
        <v>0.37</v>
      </c>
      <c r="H972" s="5">
        <v>4.3</v>
      </c>
      <c r="I972" s="4">
        <v>1657</v>
      </c>
      <c r="J972" s="10">
        <f>(Table1[[#This Row],[actual_price]]-Table1[[#This Row],[discounted_price]])/Table1[[#This Row],[actual_price]]</f>
        <v>0.37153472420691624</v>
      </c>
      <c r="K972" s="10" t="str">
        <f>IF(Table1[[#This Row],[Calculated Discount %]] &gt;=50%, "Yes", "No")</f>
        <v>No</v>
      </c>
      <c r="L972" s="17">
        <f>Table1[[#This Row],[actual_price]]*Table1[[#This Row],[rating_count]]</f>
        <v>57978430</v>
      </c>
      <c r="M972" s="17" t="str">
        <f t="shared" si="31"/>
        <v>&gt;₹500</v>
      </c>
      <c r="N972" s="17">
        <f>Table1[[#This Row],[rating]]+(Table1[[#This Row],[rating_count]]/100)</f>
        <v>20.87</v>
      </c>
      <c r="O972" t="s">
        <v>2460</v>
      </c>
    </row>
    <row r="973" spans="1:15" x14ac:dyDescent="0.4">
      <c r="A973" t="s">
        <v>10397</v>
      </c>
      <c r="B973" t="s">
        <v>10398</v>
      </c>
      <c r="C973" t="s">
        <v>9192</v>
      </c>
      <c r="D973" t="str">
        <f t="shared" si="30"/>
        <v>Home&amp;Kitchen</v>
      </c>
      <c r="E973">
        <v>949</v>
      </c>
      <c r="F973" s="2">
        <v>1999</v>
      </c>
      <c r="G973" s="1">
        <v>0.53</v>
      </c>
      <c r="H973" s="5">
        <v>4</v>
      </c>
      <c r="I973" s="4">
        <v>1679</v>
      </c>
      <c r="J973" s="10">
        <f>(Table1[[#This Row],[actual_price]]-Table1[[#This Row],[discounted_price]])/Table1[[#This Row],[actual_price]]</f>
        <v>0.52526263131565787</v>
      </c>
      <c r="K973" s="10" t="str">
        <f>IF(Table1[[#This Row],[Calculated Discount %]] &gt;=50%, "Yes", "No")</f>
        <v>Yes</v>
      </c>
      <c r="L973" s="17">
        <f>Table1[[#This Row],[actual_price]]*Table1[[#This Row],[rating_count]]</f>
        <v>3356321</v>
      </c>
      <c r="M973" s="17" t="str">
        <f t="shared" si="31"/>
        <v>&gt;₹500</v>
      </c>
      <c r="N973" s="17">
        <f>Table1[[#This Row],[rating]]+(Table1[[#This Row],[rating_count]]/100)</f>
        <v>20.79</v>
      </c>
      <c r="O973" t="s">
        <v>10400</v>
      </c>
    </row>
    <row r="974" spans="1:15" x14ac:dyDescent="0.4">
      <c r="A974" t="s">
        <v>7014</v>
      </c>
      <c r="B974" t="s">
        <v>7015</v>
      </c>
      <c r="C974" t="s">
        <v>6103</v>
      </c>
      <c r="D974" t="str">
        <f t="shared" si="30"/>
        <v>Computers&amp;Accessories</v>
      </c>
      <c r="E974" s="2">
        <v>1187</v>
      </c>
      <c r="F974" s="2">
        <v>1929</v>
      </c>
      <c r="G974" s="1">
        <v>0.38</v>
      </c>
      <c r="H974" s="5">
        <v>4.0999999999999996</v>
      </c>
      <c r="I974" s="4">
        <v>1662</v>
      </c>
      <c r="J974" s="10">
        <f>(Table1[[#This Row],[actual_price]]-Table1[[#This Row],[discounted_price]])/Table1[[#This Row],[actual_price]]</f>
        <v>0.38465526179367548</v>
      </c>
      <c r="K974" s="10" t="str">
        <f>IF(Table1[[#This Row],[Calculated Discount %]] &gt;=50%, "Yes", "No")</f>
        <v>No</v>
      </c>
      <c r="L974" s="17">
        <f>Table1[[#This Row],[actual_price]]*Table1[[#This Row],[rating_count]]</f>
        <v>3205998</v>
      </c>
      <c r="M974" s="17" t="str">
        <f t="shared" si="31"/>
        <v>&gt;₹500</v>
      </c>
      <c r="N974" s="17">
        <f>Table1[[#This Row],[rating]]+(Table1[[#This Row],[rating_count]]/100)</f>
        <v>20.72</v>
      </c>
      <c r="O974" t="s">
        <v>7017</v>
      </c>
    </row>
    <row r="975" spans="1:15" x14ac:dyDescent="0.4">
      <c r="A975" t="s">
        <v>9873</v>
      </c>
      <c r="B975" t="s">
        <v>9874</v>
      </c>
      <c r="C975" t="s">
        <v>8574</v>
      </c>
      <c r="D975" t="str">
        <f t="shared" si="30"/>
        <v>Home&amp;Kitchen</v>
      </c>
      <c r="E975">
        <v>245</v>
      </c>
      <c r="F975">
        <v>299</v>
      </c>
      <c r="G975" s="1">
        <v>0.18</v>
      </c>
      <c r="H975" s="5">
        <v>4.0999999999999996</v>
      </c>
      <c r="I975" s="4">
        <v>1660</v>
      </c>
      <c r="J975" s="10">
        <f>(Table1[[#This Row],[actual_price]]-Table1[[#This Row],[discounted_price]])/Table1[[#This Row],[actual_price]]</f>
        <v>0.1806020066889632</v>
      </c>
      <c r="K975" s="10" t="str">
        <f>IF(Table1[[#This Row],[Calculated Discount %]] &gt;=50%, "Yes", "No")</f>
        <v>No</v>
      </c>
      <c r="L975" s="17">
        <f>Table1[[#This Row],[actual_price]]*Table1[[#This Row],[rating_count]]</f>
        <v>496340</v>
      </c>
      <c r="M975" s="17" t="str">
        <f t="shared" si="31"/>
        <v>₹200–₹500</v>
      </c>
      <c r="N975" s="17">
        <f>Table1[[#This Row],[rating]]+(Table1[[#This Row],[rating_count]]/100)</f>
        <v>20.700000000000003</v>
      </c>
      <c r="O975" t="s">
        <v>9876</v>
      </c>
    </row>
    <row r="976" spans="1:15" x14ac:dyDescent="0.4">
      <c r="A976" t="s">
        <v>12281</v>
      </c>
      <c r="B976" t="s">
        <v>12282</v>
      </c>
      <c r="C976" t="s">
        <v>9061</v>
      </c>
      <c r="D976" t="str">
        <f t="shared" si="30"/>
        <v>Home&amp;Kitchen</v>
      </c>
      <c r="E976">
        <v>929</v>
      </c>
      <c r="F976" s="2">
        <v>1300</v>
      </c>
      <c r="G976" s="1">
        <v>0.28999999999999998</v>
      </c>
      <c r="H976" s="5">
        <v>3.9</v>
      </c>
      <c r="I976" s="4">
        <v>1672</v>
      </c>
      <c r="J976" s="10">
        <f>(Table1[[#This Row],[actual_price]]-Table1[[#This Row],[discounted_price]])/Table1[[#This Row],[actual_price]]</f>
        <v>0.2853846153846154</v>
      </c>
      <c r="K976" s="10" t="str">
        <f>IF(Table1[[#This Row],[Calculated Discount %]] &gt;=50%, "Yes", "No")</f>
        <v>No</v>
      </c>
      <c r="L976" s="17">
        <f>Table1[[#This Row],[actual_price]]*Table1[[#This Row],[rating_count]]</f>
        <v>2173600</v>
      </c>
      <c r="M976" s="17" t="str">
        <f t="shared" si="31"/>
        <v>&gt;₹500</v>
      </c>
      <c r="N976" s="17">
        <f>Table1[[#This Row],[rating]]+(Table1[[#This Row],[rating_count]]/100)</f>
        <v>20.619999999999997</v>
      </c>
      <c r="O976" t="s">
        <v>12284</v>
      </c>
    </row>
    <row r="977" spans="1:15" x14ac:dyDescent="0.4">
      <c r="A977" t="s">
        <v>9754</v>
      </c>
      <c r="B977" t="s">
        <v>9755</v>
      </c>
      <c r="C977" t="s">
        <v>9192</v>
      </c>
      <c r="D977" t="str">
        <f t="shared" si="30"/>
        <v>Home&amp;Kitchen</v>
      </c>
      <c r="E977">
        <v>999</v>
      </c>
      <c r="F977" s="2">
        <v>1499</v>
      </c>
      <c r="G977" s="1">
        <v>0.33</v>
      </c>
      <c r="H977" s="5">
        <v>4.0999999999999996</v>
      </c>
      <c r="I977" s="4">
        <v>1646</v>
      </c>
      <c r="J977" s="10">
        <f>(Table1[[#This Row],[actual_price]]-Table1[[#This Row],[discounted_price]])/Table1[[#This Row],[actual_price]]</f>
        <v>0.33355570380253502</v>
      </c>
      <c r="K977" s="10" t="str">
        <f>IF(Table1[[#This Row],[Calculated Discount %]] &gt;=50%, "Yes", "No")</f>
        <v>No</v>
      </c>
      <c r="L977" s="17">
        <f>Table1[[#This Row],[actual_price]]*Table1[[#This Row],[rating_count]]</f>
        <v>2467354</v>
      </c>
      <c r="M977" s="17" t="str">
        <f t="shared" si="31"/>
        <v>&gt;₹500</v>
      </c>
      <c r="N977" s="17">
        <f>Table1[[#This Row],[rating]]+(Table1[[#This Row],[rating_count]]/100)</f>
        <v>20.560000000000002</v>
      </c>
      <c r="O977" t="s">
        <v>9757</v>
      </c>
    </row>
    <row r="978" spans="1:15" x14ac:dyDescent="0.4">
      <c r="A978" t="s">
        <v>12009</v>
      </c>
      <c r="B978" t="s">
        <v>12010</v>
      </c>
      <c r="C978" t="s">
        <v>8585</v>
      </c>
      <c r="D978" t="str">
        <f t="shared" si="30"/>
        <v>Home&amp;Kitchen</v>
      </c>
      <c r="E978">
        <v>295</v>
      </c>
      <c r="F978">
        <v>599</v>
      </c>
      <c r="G978" s="1">
        <v>0.51</v>
      </c>
      <c r="H978" s="5">
        <v>4</v>
      </c>
      <c r="I978" s="4">
        <v>1644</v>
      </c>
      <c r="J978" s="10">
        <f>(Table1[[#This Row],[actual_price]]-Table1[[#This Row],[discounted_price]])/Table1[[#This Row],[actual_price]]</f>
        <v>0.50751252086811349</v>
      </c>
      <c r="K978" s="10" t="str">
        <f>IF(Table1[[#This Row],[Calculated Discount %]] &gt;=50%, "Yes", "No")</f>
        <v>Yes</v>
      </c>
      <c r="L978" s="17">
        <f>Table1[[#This Row],[actual_price]]*Table1[[#This Row],[rating_count]]</f>
        <v>984756</v>
      </c>
      <c r="M978" s="17" t="str">
        <f t="shared" si="31"/>
        <v>₹200–₹500</v>
      </c>
      <c r="N978" s="17">
        <f>Table1[[#This Row],[rating]]+(Table1[[#This Row],[rating_count]]/100)</f>
        <v>20.440000000000001</v>
      </c>
      <c r="O978" t="s">
        <v>12012</v>
      </c>
    </row>
    <row r="979" spans="1:15" x14ac:dyDescent="0.4">
      <c r="A979" t="s">
        <v>1501</v>
      </c>
      <c r="B979" t="s">
        <v>1502</v>
      </c>
      <c r="C979" t="s">
        <v>169</v>
      </c>
      <c r="D979" t="str">
        <f t="shared" si="30"/>
        <v>Electronics</v>
      </c>
      <c r="E979" s="2">
        <v>12499</v>
      </c>
      <c r="F979" s="2">
        <v>22990</v>
      </c>
      <c r="G979" s="1">
        <v>0.46</v>
      </c>
      <c r="H979" s="5">
        <v>4.3</v>
      </c>
      <c r="I979" s="4">
        <v>1611</v>
      </c>
      <c r="J979" s="10">
        <f>(Table1[[#This Row],[actual_price]]-Table1[[#This Row],[discounted_price]])/Table1[[#This Row],[actual_price]]</f>
        <v>0.45632883862548934</v>
      </c>
      <c r="K979" s="10" t="str">
        <f>IF(Table1[[#This Row],[Calculated Discount %]] &gt;=50%, "Yes", "No")</f>
        <v>No</v>
      </c>
      <c r="L979" s="17">
        <f>Table1[[#This Row],[actual_price]]*Table1[[#This Row],[rating_count]]</f>
        <v>37036890</v>
      </c>
      <c r="M979" s="17" t="str">
        <f t="shared" si="31"/>
        <v>&gt;₹500</v>
      </c>
      <c r="N979" s="17">
        <f>Table1[[#This Row],[rating]]+(Table1[[#This Row],[rating_count]]/100)</f>
        <v>20.41</v>
      </c>
      <c r="O979" t="s">
        <v>1504</v>
      </c>
    </row>
    <row r="980" spans="1:15" x14ac:dyDescent="0.4">
      <c r="A980" t="s">
        <v>2377</v>
      </c>
      <c r="B980" t="s">
        <v>2378</v>
      </c>
      <c r="C980" t="s">
        <v>169</v>
      </c>
      <c r="D980" t="str">
        <f t="shared" si="30"/>
        <v>Electronics</v>
      </c>
      <c r="E980" s="2">
        <v>35999</v>
      </c>
      <c r="F980" s="2">
        <v>49990</v>
      </c>
      <c r="G980" s="1">
        <v>0.28000000000000003</v>
      </c>
      <c r="H980" s="5">
        <v>4.3</v>
      </c>
      <c r="I980" s="4">
        <v>1611</v>
      </c>
      <c r="J980" s="10">
        <f>(Table1[[#This Row],[actual_price]]-Table1[[#This Row],[discounted_price]])/Table1[[#This Row],[actual_price]]</f>
        <v>0.27987597519503898</v>
      </c>
      <c r="K980" s="10" t="str">
        <f>IF(Table1[[#This Row],[Calculated Discount %]] &gt;=50%, "Yes", "No")</f>
        <v>No</v>
      </c>
      <c r="L980" s="17">
        <f>Table1[[#This Row],[actual_price]]*Table1[[#This Row],[rating_count]]</f>
        <v>80533890</v>
      </c>
      <c r="M980" s="17" t="str">
        <f t="shared" si="31"/>
        <v>&gt;₹500</v>
      </c>
      <c r="N980" s="17">
        <f>Table1[[#This Row],[rating]]+(Table1[[#This Row],[rating_count]]/100)</f>
        <v>20.41</v>
      </c>
      <c r="O980" t="s">
        <v>1504</v>
      </c>
    </row>
    <row r="981" spans="1:15" x14ac:dyDescent="0.4">
      <c r="A981" t="s">
        <v>11816</v>
      </c>
      <c r="B981" t="s">
        <v>11817</v>
      </c>
      <c r="C981" t="s">
        <v>10409</v>
      </c>
      <c r="D981" t="str">
        <f t="shared" si="30"/>
        <v>Home&amp;Kitchen</v>
      </c>
      <c r="E981" s="2">
        <v>3710</v>
      </c>
      <c r="F981" s="2">
        <v>4330</v>
      </c>
      <c r="G981" s="1">
        <v>0.14000000000000001</v>
      </c>
      <c r="H981" s="5">
        <v>3.7</v>
      </c>
      <c r="I981" s="4">
        <v>1662</v>
      </c>
      <c r="J981" s="10">
        <f>(Table1[[#This Row],[actual_price]]-Table1[[#This Row],[discounted_price]])/Table1[[#This Row],[actual_price]]</f>
        <v>0.14318706697459585</v>
      </c>
      <c r="K981" s="10" t="str">
        <f>IF(Table1[[#This Row],[Calculated Discount %]] &gt;=50%, "Yes", "No")</f>
        <v>No</v>
      </c>
      <c r="L981" s="17">
        <f>Table1[[#This Row],[actual_price]]*Table1[[#This Row],[rating_count]]</f>
        <v>7196460</v>
      </c>
      <c r="M981" s="17" t="str">
        <f t="shared" si="31"/>
        <v>&gt;₹500</v>
      </c>
      <c r="N981" s="17">
        <f>Table1[[#This Row],[rating]]+(Table1[[#This Row],[rating_count]]/100)</f>
        <v>20.32</v>
      </c>
      <c r="O981" t="s">
        <v>11819</v>
      </c>
    </row>
    <row r="982" spans="1:15" x14ac:dyDescent="0.4">
      <c r="A982" t="s">
        <v>4980</v>
      </c>
      <c r="B982" t="s">
        <v>4981</v>
      </c>
      <c r="C982" t="s">
        <v>4845</v>
      </c>
      <c r="D982" t="str">
        <f t="shared" si="30"/>
        <v>Computers&amp;Accessories</v>
      </c>
      <c r="E982">
        <v>299</v>
      </c>
      <c r="F982">
        <v>599</v>
      </c>
      <c r="G982" s="1">
        <v>0.5</v>
      </c>
      <c r="H982" s="5">
        <v>4.0999999999999996</v>
      </c>
      <c r="I982" s="4">
        <v>1597</v>
      </c>
      <c r="J982" s="10">
        <f>(Table1[[#This Row],[actual_price]]-Table1[[#This Row],[discounted_price]])/Table1[[#This Row],[actual_price]]</f>
        <v>0.5008347245409015</v>
      </c>
      <c r="K982" s="10" t="str">
        <f>IF(Table1[[#This Row],[Calculated Discount %]] &gt;=50%, "Yes", "No")</f>
        <v>Yes</v>
      </c>
      <c r="L982" s="17">
        <f>Table1[[#This Row],[actual_price]]*Table1[[#This Row],[rating_count]]</f>
        <v>956603</v>
      </c>
      <c r="M982" s="17" t="str">
        <f t="shared" si="31"/>
        <v>₹200–₹500</v>
      </c>
      <c r="N982" s="17">
        <f>Table1[[#This Row],[rating]]+(Table1[[#This Row],[rating_count]]/100)</f>
        <v>20.07</v>
      </c>
      <c r="O982" t="s">
        <v>4983</v>
      </c>
    </row>
    <row r="983" spans="1:15" x14ac:dyDescent="0.4">
      <c r="A983" t="s">
        <v>10750</v>
      </c>
      <c r="B983" t="s">
        <v>10751</v>
      </c>
      <c r="C983" t="s">
        <v>9192</v>
      </c>
      <c r="D983" t="str">
        <f t="shared" si="30"/>
        <v>Home&amp;Kitchen</v>
      </c>
      <c r="E983" s="2">
        <v>1599</v>
      </c>
      <c r="F983" s="2">
        <v>1999</v>
      </c>
      <c r="G983" s="1">
        <v>0.2</v>
      </c>
      <c r="H983" s="5">
        <v>4.4000000000000004</v>
      </c>
      <c r="I983" s="4">
        <v>1558</v>
      </c>
      <c r="J983" s="10">
        <f>(Table1[[#This Row],[actual_price]]-Table1[[#This Row],[discounted_price]])/Table1[[#This Row],[actual_price]]</f>
        <v>0.20010005002501249</v>
      </c>
      <c r="K983" s="10" t="str">
        <f>IF(Table1[[#This Row],[Calculated Discount %]] &gt;=50%, "Yes", "No")</f>
        <v>No</v>
      </c>
      <c r="L983" s="17">
        <f>Table1[[#This Row],[actual_price]]*Table1[[#This Row],[rating_count]]</f>
        <v>3114442</v>
      </c>
      <c r="M983" s="17" t="str">
        <f t="shared" si="31"/>
        <v>&gt;₹500</v>
      </c>
      <c r="N983" s="17">
        <f>Table1[[#This Row],[rating]]+(Table1[[#This Row],[rating_count]]/100)</f>
        <v>19.98</v>
      </c>
      <c r="O983" t="s">
        <v>10753</v>
      </c>
    </row>
    <row r="984" spans="1:15" x14ac:dyDescent="0.4">
      <c r="A984" t="s">
        <v>4461</v>
      </c>
      <c r="B984" t="s">
        <v>4462</v>
      </c>
      <c r="C984" t="s">
        <v>3045</v>
      </c>
      <c r="D984" t="str">
        <f t="shared" si="30"/>
        <v>Electronics</v>
      </c>
      <c r="E984" s="2">
        <v>3799</v>
      </c>
      <c r="F984" s="2">
        <v>5299</v>
      </c>
      <c r="G984" s="1">
        <v>0.28000000000000003</v>
      </c>
      <c r="H984" s="5">
        <v>3.5</v>
      </c>
      <c r="I984" s="4">
        <v>1641</v>
      </c>
      <c r="J984" s="10">
        <f>(Table1[[#This Row],[actual_price]]-Table1[[#This Row],[discounted_price]])/Table1[[#This Row],[actual_price]]</f>
        <v>0.28307227778826194</v>
      </c>
      <c r="K984" s="10" t="str">
        <f>IF(Table1[[#This Row],[Calculated Discount %]] &gt;=50%, "Yes", "No")</f>
        <v>No</v>
      </c>
      <c r="L984" s="17">
        <f>Table1[[#This Row],[actual_price]]*Table1[[#This Row],[rating_count]]</f>
        <v>8695659</v>
      </c>
      <c r="M984" s="17" t="str">
        <f t="shared" si="31"/>
        <v>&gt;₹500</v>
      </c>
      <c r="N984" s="17">
        <f>Table1[[#This Row],[rating]]+(Table1[[#This Row],[rating_count]]/100)</f>
        <v>19.91</v>
      </c>
      <c r="O984" t="s">
        <v>4464</v>
      </c>
    </row>
    <row r="985" spans="1:15" x14ac:dyDescent="0.4">
      <c r="A985" t="s">
        <v>935</v>
      </c>
      <c r="B985" t="s">
        <v>936</v>
      </c>
      <c r="C985" t="s">
        <v>462</v>
      </c>
      <c r="D985" t="str">
        <f t="shared" si="30"/>
        <v>Electronics</v>
      </c>
      <c r="E985">
        <v>299</v>
      </c>
      <c r="F985">
        <v>899</v>
      </c>
      <c r="G985" s="1">
        <v>0.67</v>
      </c>
      <c r="H985" s="5">
        <v>4</v>
      </c>
      <c r="I985" s="4">
        <v>1588</v>
      </c>
      <c r="J985" s="10">
        <f>(Table1[[#This Row],[actual_price]]-Table1[[#This Row],[discounted_price]])/Table1[[#This Row],[actual_price]]</f>
        <v>0.66740823136818683</v>
      </c>
      <c r="K985" s="10" t="str">
        <f>IF(Table1[[#This Row],[Calculated Discount %]] &gt;=50%, "Yes", "No")</f>
        <v>Yes</v>
      </c>
      <c r="L985" s="17">
        <f>Table1[[#This Row],[actual_price]]*Table1[[#This Row],[rating_count]]</f>
        <v>1427612</v>
      </c>
      <c r="M985" s="17" t="str">
        <f t="shared" si="31"/>
        <v>₹200–₹500</v>
      </c>
      <c r="N985" s="17">
        <f>Table1[[#This Row],[rating]]+(Table1[[#This Row],[rating_count]]/100)</f>
        <v>19.880000000000003</v>
      </c>
      <c r="O985" t="s">
        <v>938</v>
      </c>
    </row>
    <row r="986" spans="1:15" x14ac:dyDescent="0.4">
      <c r="A986" t="s">
        <v>8519</v>
      </c>
      <c r="B986" t="s">
        <v>8520</v>
      </c>
      <c r="C986" t="s">
        <v>5829</v>
      </c>
      <c r="D986" t="str">
        <f t="shared" si="30"/>
        <v>Computers&amp;Accessories</v>
      </c>
      <c r="E986">
        <v>298</v>
      </c>
      <c r="F986">
        <v>999</v>
      </c>
      <c r="G986" s="1">
        <v>0.7</v>
      </c>
      <c r="H986" s="5">
        <v>4.3</v>
      </c>
      <c r="I986" s="4">
        <v>1552</v>
      </c>
      <c r="J986" s="10">
        <f>(Table1[[#This Row],[actual_price]]-Table1[[#This Row],[discounted_price]])/Table1[[#This Row],[actual_price]]</f>
        <v>0.70170170170170165</v>
      </c>
      <c r="K986" s="10" t="str">
        <f>IF(Table1[[#This Row],[Calculated Discount %]] &gt;=50%, "Yes", "No")</f>
        <v>Yes</v>
      </c>
      <c r="L986" s="17">
        <f>Table1[[#This Row],[actual_price]]*Table1[[#This Row],[rating_count]]</f>
        <v>1550448</v>
      </c>
      <c r="M986" s="17" t="str">
        <f t="shared" si="31"/>
        <v>₹200–₹500</v>
      </c>
      <c r="N986" s="17">
        <f>Table1[[#This Row],[rating]]+(Table1[[#This Row],[rating_count]]/100)</f>
        <v>19.82</v>
      </c>
      <c r="O986" t="s">
        <v>8522</v>
      </c>
    </row>
    <row r="987" spans="1:15" x14ac:dyDescent="0.4">
      <c r="A987" t="s">
        <v>9863</v>
      </c>
      <c r="B987" t="s">
        <v>9864</v>
      </c>
      <c r="C987" t="s">
        <v>8699</v>
      </c>
      <c r="D987" t="str">
        <f t="shared" si="30"/>
        <v>Home&amp;Kitchen</v>
      </c>
      <c r="E987">
        <v>479</v>
      </c>
      <c r="F987" s="2">
        <v>1000</v>
      </c>
      <c r="G987" s="1">
        <v>0.52</v>
      </c>
      <c r="H987" s="5">
        <v>4.2</v>
      </c>
      <c r="I987" s="4">
        <v>1559</v>
      </c>
      <c r="J987" s="10">
        <f>(Table1[[#This Row],[actual_price]]-Table1[[#This Row],[discounted_price]])/Table1[[#This Row],[actual_price]]</f>
        <v>0.52100000000000002</v>
      </c>
      <c r="K987" s="10" t="str">
        <f>IF(Table1[[#This Row],[Calculated Discount %]] &gt;=50%, "Yes", "No")</f>
        <v>Yes</v>
      </c>
      <c r="L987" s="17">
        <f>Table1[[#This Row],[actual_price]]*Table1[[#This Row],[rating_count]]</f>
        <v>1559000</v>
      </c>
      <c r="M987" s="17" t="str">
        <f t="shared" si="31"/>
        <v>₹200–₹500</v>
      </c>
      <c r="N987" s="17">
        <f>Table1[[#This Row],[rating]]+(Table1[[#This Row],[rating_count]]/100)</f>
        <v>19.79</v>
      </c>
      <c r="O987" t="s">
        <v>9866</v>
      </c>
    </row>
    <row r="988" spans="1:15" x14ac:dyDescent="0.4">
      <c r="A988" t="s">
        <v>4804</v>
      </c>
      <c r="B988" t="s">
        <v>4805</v>
      </c>
      <c r="C988" t="s">
        <v>3867</v>
      </c>
      <c r="D988" t="str">
        <f t="shared" si="30"/>
        <v>Electronics</v>
      </c>
      <c r="E988" s="2">
        <v>2599</v>
      </c>
      <c r="F988" s="2">
        <v>6999</v>
      </c>
      <c r="G988" s="1">
        <v>0.63</v>
      </c>
      <c r="H988" s="5">
        <v>4.5</v>
      </c>
      <c r="I988" s="4">
        <v>1526</v>
      </c>
      <c r="J988" s="10">
        <f>(Table1[[#This Row],[actual_price]]-Table1[[#This Row],[discounted_price]])/Table1[[#This Row],[actual_price]]</f>
        <v>0.62866123731961709</v>
      </c>
      <c r="K988" s="10" t="str">
        <f>IF(Table1[[#This Row],[Calculated Discount %]] &gt;=50%, "Yes", "No")</f>
        <v>Yes</v>
      </c>
      <c r="L988" s="17">
        <f>Table1[[#This Row],[actual_price]]*Table1[[#This Row],[rating_count]]</f>
        <v>10680474</v>
      </c>
      <c r="M988" s="17" t="str">
        <f t="shared" si="31"/>
        <v>&gt;₹500</v>
      </c>
      <c r="N988" s="17">
        <f>Table1[[#This Row],[rating]]+(Table1[[#This Row],[rating_count]]/100)</f>
        <v>19.759999999999998</v>
      </c>
      <c r="O988" t="s">
        <v>4807</v>
      </c>
    </row>
    <row r="989" spans="1:15" x14ac:dyDescent="0.4">
      <c r="A989" t="s">
        <v>2560</v>
      </c>
      <c r="B989" t="s">
        <v>2561</v>
      </c>
      <c r="C989" t="s">
        <v>169</v>
      </c>
      <c r="D989" t="str">
        <f t="shared" si="30"/>
        <v>Electronics</v>
      </c>
      <c r="E989" s="2">
        <v>32990</v>
      </c>
      <c r="F989" s="2">
        <v>54990</v>
      </c>
      <c r="G989" s="1">
        <v>0.4</v>
      </c>
      <c r="H989" s="5">
        <v>4.0999999999999996</v>
      </c>
      <c r="I989" s="4">
        <v>1555</v>
      </c>
      <c r="J989" s="10">
        <f>(Table1[[#This Row],[actual_price]]-Table1[[#This Row],[discounted_price]])/Table1[[#This Row],[actual_price]]</f>
        <v>0.40007274049827241</v>
      </c>
      <c r="K989" s="10" t="str">
        <f>IF(Table1[[#This Row],[Calculated Discount %]] &gt;=50%, "Yes", "No")</f>
        <v>No</v>
      </c>
      <c r="L989" s="17">
        <f>Table1[[#This Row],[actual_price]]*Table1[[#This Row],[rating_count]]</f>
        <v>85509450</v>
      </c>
      <c r="M989" s="17" t="str">
        <f t="shared" si="31"/>
        <v>&gt;₹500</v>
      </c>
      <c r="N989" s="17">
        <f>Table1[[#This Row],[rating]]+(Table1[[#This Row],[rating_count]]/100)</f>
        <v>19.649999999999999</v>
      </c>
      <c r="O989" t="s">
        <v>2563</v>
      </c>
    </row>
    <row r="990" spans="1:15" x14ac:dyDescent="0.4">
      <c r="A990" t="s">
        <v>6492</v>
      </c>
      <c r="B990" t="s">
        <v>6493</v>
      </c>
      <c r="C990" t="s">
        <v>5358</v>
      </c>
      <c r="D990" t="str">
        <f t="shared" si="30"/>
        <v>Computers&amp;Accessories</v>
      </c>
      <c r="E990">
        <v>230</v>
      </c>
      <c r="F990">
        <v>999</v>
      </c>
      <c r="G990" s="1">
        <v>0.77</v>
      </c>
      <c r="H990" s="5">
        <v>4.2</v>
      </c>
      <c r="I990" s="4">
        <v>1528</v>
      </c>
      <c r="J990" s="10">
        <f>(Table1[[#This Row],[actual_price]]-Table1[[#This Row],[discounted_price]])/Table1[[#This Row],[actual_price]]</f>
        <v>0.76976976976976974</v>
      </c>
      <c r="K990" s="10" t="str">
        <f>IF(Table1[[#This Row],[Calculated Discount %]] &gt;=50%, "Yes", "No")</f>
        <v>Yes</v>
      </c>
      <c r="L990" s="17">
        <f>Table1[[#This Row],[actual_price]]*Table1[[#This Row],[rating_count]]</f>
        <v>1526472</v>
      </c>
      <c r="M990" s="17" t="str">
        <f t="shared" si="31"/>
        <v>₹200–₹500</v>
      </c>
      <c r="N990" s="17">
        <f>Table1[[#This Row],[rating]]+(Table1[[#This Row],[rating_count]]/100)</f>
        <v>19.48</v>
      </c>
      <c r="O990" t="s">
        <v>6495</v>
      </c>
    </row>
    <row r="991" spans="1:15" x14ac:dyDescent="0.4">
      <c r="A991" t="s">
        <v>12783</v>
      </c>
      <c r="B991" t="s">
        <v>12784</v>
      </c>
      <c r="C991" t="s">
        <v>8541</v>
      </c>
      <c r="D991" t="str">
        <f t="shared" si="30"/>
        <v>Home&amp;Kitchen</v>
      </c>
      <c r="E991" s="2">
        <v>1180</v>
      </c>
      <c r="F991" s="2">
        <v>1440</v>
      </c>
      <c r="G991" s="1">
        <v>0.18</v>
      </c>
      <c r="H991" s="5">
        <v>4.2</v>
      </c>
      <c r="I991" s="4">
        <v>1527</v>
      </c>
      <c r="J991" s="10">
        <f>(Table1[[#This Row],[actual_price]]-Table1[[#This Row],[discounted_price]])/Table1[[#This Row],[actual_price]]</f>
        <v>0.18055555555555555</v>
      </c>
      <c r="K991" s="10" t="str">
        <f>IF(Table1[[#This Row],[Calculated Discount %]] &gt;=50%, "Yes", "No")</f>
        <v>No</v>
      </c>
      <c r="L991" s="17">
        <f>Table1[[#This Row],[actual_price]]*Table1[[#This Row],[rating_count]]</f>
        <v>2198880</v>
      </c>
      <c r="M991" s="17" t="str">
        <f t="shared" si="31"/>
        <v>&gt;₹500</v>
      </c>
      <c r="N991" s="17">
        <f>Table1[[#This Row],[rating]]+(Table1[[#This Row],[rating_count]]/100)</f>
        <v>19.47</v>
      </c>
      <c r="O991" t="s">
        <v>12786</v>
      </c>
    </row>
    <row r="992" spans="1:15" x14ac:dyDescent="0.4">
      <c r="A992" t="s">
        <v>6081</v>
      </c>
      <c r="B992" t="s">
        <v>6082</v>
      </c>
      <c r="C992" t="s">
        <v>5698</v>
      </c>
      <c r="D992" t="str">
        <f t="shared" si="30"/>
        <v>Computers&amp;Accessories</v>
      </c>
      <c r="E992">
        <v>149</v>
      </c>
      <c r="F992">
        <v>399</v>
      </c>
      <c r="G992" s="1">
        <v>0.63</v>
      </c>
      <c r="H992" s="5">
        <v>4</v>
      </c>
      <c r="I992" s="4">
        <v>1540</v>
      </c>
      <c r="J992" s="10">
        <f>(Table1[[#This Row],[actual_price]]-Table1[[#This Row],[discounted_price]])/Table1[[#This Row],[actual_price]]</f>
        <v>0.62656641604010022</v>
      </c>
      <c r="K992" s="10" t="str">
        <f>IF(Table1[[#This Row],[Calculated Discount %]] &gt;=50%, "Yes", "No")</f>
        <v>Yes</v>
      </c>
      <c r="L992" s="17">
        <f>Table1[[#This Row],[actual_price]]*Table1[[#This Row],[rating_count]]</f>
        <v>614460</v>
      </c>
      <c r="M992" s="17" t="str">
        <f t="shared" si="31"/>
        <v>&lt;₹200</v>
      </c>
      <c r="N992" s="17">
        <f>Table1[[#This Row],[rating]]+(Table1[[#This Row],[rating_count]]/100)</f>
        <v>19.399999999999999</v>
      </c>
      <c r="O992" t="s">
        <v>6084</v>
      </c>
    </row>
    <row r="993" spans="1:15" x14ac:dyDescent="0.4">
      <c r="A993" t="s">
        <v>9477</v>
      </c>
      <c r="B993" t="s">
        <v>9478</v>
      </c>
      <c r="C993" t="s">
        <v>9479</v>
      </c>
      <c r="D993" t="str">
        <f t="shared" si="30"/>
        <v>Home&amp;Kitchen</v>
      </c>
      <c r="E993" s="2">
        <v>2199</v>
      </c>
      <c r="F993" s="2">
        <v>2990</v>
      </c>
      <c r="G993" s="1">
        <v>0.26</v>
      </c>
      <c r="H993" s="5">
        <v>3.8</v>
      </c>
      <c r="I993" s="4">
        <v>1558</v>
      </c>
      <c r="J993" s="10">
        <f>(Table1[[#This Row],[actual_price]]-Table1[[#This Row],[discounted_price]])/Table1[[#This Row],[actual_price]]</f>
        <v>0.26454849498327759</v>
      </c>
      <c r="K993" s="10" t="str">
        <f>IF(Table1[[#This Row],[Calculated Discount %]] &gt;=50%, "Yes", "No")</f>
        <v>No</v>
      </c>
      <c r="L993" s="17">
        <f>Table1[[#This Row],[actual_price]]*Table1[[#This Row],[rating_count]]</f>
        <v>4658420</v>
      </c>
      <c r="M993" s="17" t="str">
        <f t="shared" si="31"/>
        <v>&gt;₹500</v>
      </c>
      <c r="N993" s="17">
        <f>Table1[[#This Row],[rating]]+(Table1[[#This Row],[rating_count]]/100)</f>
        <v>19.38</v>
      </c>
      <c r="O993" t="s">
        <v>9481</v>
      </c>
    </row>
    <row r="994" spans="1:15" x14ac:dyDescent="0.4">
      <c r="A994" t="s">
        <v>2686</v>
      </c>
      <c r="B994" t="s">
        <v>2687</v>
      </c>
      <c r="C994" t="s">
        <v>169</v>
      </c>
      <c r="D994" t="str">
        <f t="shared" si="30"/>
        <v>Electronics</v>
      </c>
      <c r="E994" s="2">
        <v>26999</v>
      </c>
      <c r="F994" s="2">
        <v>42999</v>
      </c>
      <c r="G994" s="1">
        <v>0.37</v>
      </c>
      <c r="H994" s="5">
        <v>4.2</v>
      </c>
      <c r="I994" s="4">
        <v>1510</v>
      </c>
      <c r="J994" s="10">
        <f>(Table1[[#This Row],[actual_price]]-Table1[[#This Row],[discounted_price]])/Table1[[#This Row],[actual_price]]</f>
        <v>0.37210167678318101</v>
      </c>
      <c r="K994" s="10" t="str">
        <f>IF(Table1[[#This Row],[Calculated Discount %]] &gt;=50%, "Yes", "No")</f>
        <v>No</v>
      </c>
      <c r="L994" s="17">
        <f>Table1[[#This Row],[actual_price]]*Table1[[#This Row],[rating_count]]</f>
        <v>64928490</v>
      </c>
      <c r="M994" s="17" t="str">
        <f t="shared" si="31"/>
        <v>&gt;₹500</v>
      </c>
      <c r="N994" s="17">
        <f>Table1[[#This Row],[rating]]+(Table1[[#This Row],[rating_count]]/100)</f>
        <v>19.3</v>
      </c>
      <c r="O994" t="s">
        <v>2689</v>
      </c>
    </row>
    <row r="995" spans="1:15" x14ac:dyDescent="0.4">
      <c r="A995" t="s">
        <v>2886</v>
      </c>
      <c r="B995" t="s">
        <v>2887</v>
      </c>
      <c r="C995" t="s">
        <v>169</v>
      </c>
      <c r="D995" t="str">
        <f t="shared" si="30"/>
        <v>Electronics</v>
      </c>
      <c r="E995" s="2">
        <v>10499</v>
      </c>
      <c r="F995" s="2">
        <v>19499</v>
      </c>
      <c r="G995" s="1">
        <v>0.46</v>
      </c>
      <c r="H995" s="5">
        <v>4.2</v>
      </c>
      <c r="I995" s="4">
        <v>1510</v>
      </c>
      <c r="J995" s="10">
        <f>(Table1[[#This Row],[actual_price]]-Table1[[#This Row],[discounted_price]])/Table1[[#This Row],[actual_price]]</f>
        <v>0.46156213139135338</v>
      </c>
      <c r="K995" s="10" t="str">
        <f>IF(Table1[[#This Row],[Calculated Discount %]] &gt;=50%, "Yes", "No")</f>
        <v>No</v>
      </c>
      <c r="L995" s="17">
        <f>Table1[[#This Row],[actual_price]]*Table1[[#This Row],[rating_count]]</f>
        <v>29443490</v>
      </c>
      <c r="M995" s="17" t="str">
        <f t="shared" si="31"/>
        <v>&gt;₹500</v>
      </c>
      <c r="N995" s="17">
        <f>Table1[[#This Row],[rating]]+(Table1[[#This Row],[rating_count]]/100)</f>
        <v>19.3</v>
      </c>
      <c r="O995" t="s">
        <v>2689</v>
      </c>
    </row>
    <row r="996" spans="1:15" x14ac:dyDescent="0.4">
      <c r="A996" t="s">
        <v>1974</v>
      </c>
      <c r="B996" t="s">
        <v>1975</v>
      </c>
      <c r="C996" t="s">
        <v>18</v>
      </c>
      <c r="D996" t="str">
        <f t="shared" si="30"/>
        <v>Computers&amp;Accessories</v>
      </c>
      <c r="E996">
        <v>249</v>
      </c>
      <c r="F996">
        <v>499</v>
      </c>
      <c r="G996" s="1">
        <v>0.5</v>
      </c>
      <c r="H996" s="5">
        <v>4.0999999999999996</v>
      </c>
      <c r="I996" s="4">
        <v>1508</v>
      </c>
      <c r="J996" s="10">
        <f>(Table1[[#This Row],[actual_price]]-Table1[[#This Row],[discounted_price]])/Table1[[#This Row],[actual_price]]</f>
        <v>0.50100200400801598</v>
      </c>
      <c r="K996" s="10" t="str">
        <f>IF(Table1[[#This Row],[Calculated Discount %]] &gt;=50%, "Yes", "No")</f>
        <v>Yes</v>
      </c>
      <c r="L996" s="17">
        <f>Table1[[#This Row],[actual_price]]*Table1[[#This Row],[rating_count]]</f>
        <v>752492</v>
      </c>
      <c r="M996" s="17" t="str">
        <f t="shared" si="31"/>
        <v>₹200–₹500</v>
      </c>
      <c r="N996" s="17">
        <f>Table1[[#This Row],[rating]]+(Table1[[#This Row],[rating_count]]/100)</f>
        <v>19.18</v>
      </c>
      <c r="O996" t="s">
        <v>1977</v>
      </c>
    </row>
    <row r="997" spans="1:15" x14ac:dyDescent="0.4">
      <c r="A997" t="s">
        <v>10051</v>
      </c>
      <c r="B997" t="s">
        <v>10052</v>
      </c>
      <c r="C997" t="s">
        <v>9192</v>
      </c>
      <c r="D997" t="str">
        <f t="shared" si="30"/>
        <v>Home&amp;Kitchen</v>
      </c>
      <c r="E997" s="2">
        <v>1414</v>
      </c>
      <c r="F997" s="2">
        <v>2799</v>
      </c>
      <c r="G997" s="1">
        <v>0.49</v>
      </c>
      <c r="H997" s="5">
        <v>4</v>
      </c>
      <c r="I997" s="4">
        <v>1498</v>
      </c>
      <c r="J997" s="10">
        <f>(Table1[[#This Row],[actual_price]]-Table1[[#This Row],[discounted_price]])/Table1[[#This Row],[actual_price]]</f>
        <v>0.4948195784208646</v>
      </c>
      <c r="K997" s="10" t="str">
        <f>IF(Table1[[#This Row],[Calculated Discount %]] &gt;=50%, "Yes", "No")</f>
        <v>No</v>
      </c>
      <c r="L997" s="17">
        <f>Table1[[#This Row],[actual_price]]*Table1[[#This Row],[rating_count]]</f>
        <v>4192902</v>
      </c>
      <c r="M997" s="17" t="str">
        <f t="shared" si="31"/>
        <v>&gt;₹500</v>
      </c>
      <c r="N997" s="17">
        <f>Table1[[#This Row],[rating]]+(Table1[[#This Row],[rating_count]]/100)</f>
        <v>18.98</v>
      </c>
      <c r="O997" t="s">
        <v>10054</v>
      </c>
    </row>
    <row r="998" spans="1:15" x14ac:dyDescent="0.4">
      <c r="A998" t="s">
        <v>4338</v>
      </c>
      <c r="B998" t="s">
        <v>4339</v>
      </c>
      <c r="C998" t="s">
        <v>3940</v>
      </c>
      <c r="D998" t="str">
        <f t="shared" si="30"/>
        <v>Electronics</v>
      </c>
      <c r="E998">
        <v>499</v>
      </c>
      <c r="F998" s="2">
        <v>1899</v>
      </c>
      <c r="G998" s="1">
        <v>0.74</v>
      </c>
      <c r="H998" s="5">
        <v>4.0999999999999996</v>
      </c>
      <c r="I998" s="4">
        <v>1475</v>
      </c>
      <c r="J998" s="10">
        <f>(Table1[[#This Row],[actual_price]]-Table1[[#This Row],[discounted_price]])/Table1[[#This Row],[actual_price]]</f>
        <v>0.73723012111637709</v>
      </c>
      <c r="K998" s="10" t="str">
        <f>IF(Table1[[#This Row],[Calculated Discount %]] &gt;=50%, "Yes", "No")</f>
        <v>Yes</v>
      </c>
      <c r="L998" s="17">
        <f>Table1[[#This Row],[actual_price]]*Table1[[#This Row],[rating_count]]</f>
        <v>2801025</v>
      </c>
      <c r="M998" s="17" t="str">
        <f t="shared" si="31"/>
        <v>₹200–₹500</v>
      </c>
      <c r="N998" s="17">
        <f>Table1[[#This Row],[rating]]+(Table1[[#This Row],[rating_count]]/100)</f>
        <v>18.850000000000001</v>
      </c>
      <c r="O998" t="s">
        <v>4341</v>
      </c>
    </row>
    <row r="999" spans="1:15" x14ac:dyDescent="0.4">
      <c r="A999" t="s">
        <v>4657</v>
      </c>
      <c r="B999" t="s">
        <v>4658</v>
      </c>
      <c r="C999" t="s">
        <v>3973</v>
      </c>
      <c r="D999" t="str">
        <f t="shared" si="30"/>
        <v>Electronics</v>
      </c>
      <c r="E999">
        <v>474</v>
      </c>
      <c r="F999" s="2">
        <v>1799</v>
      </c>
      <c r="G999" s="1">
        <v>0.74</v>
      </c>
      <c r="H999" s="5">
        <v>4.3</v>
      </c>
      <c r="I999" s="4">
        <v>1454</v>
      </c>
      <c r="J999" s="10">
        <f>(Table1[[#This Row],[actual_price]]-Table1[[#This Row],[discounted_price]])/Table1[[#This Row],[actual_price]]</f>
        <v>0.73652028904947198</v>
      </c>
      <c r="K999" s="10" t="str">
        <f>IF(Table1[[#This Row],[Calculated Discount %]] &gt;=50%, "Yes", "No")</f>
        <v>Yes</v>
      </c>
      <c r="L999" s="17">
        <f>Table1[[#This Row],[actual_price]]*Table1[[#This Row],[rating_count]]</f>
        <v>2615746</v>
      </c>
      <c r="M999" s="17" t="str">
        <f t="shared" si="31"/>
        <v>₹200–₹500</v>
      </c>
      <c r="N999" s="17">
        <f>Table1[[#This Row],[rating]]+(Table1[[#This Row],[rating_count]]/100)</f>
        <v>18.84</v>
      </c>
      <c r="O999" t="s">
        <v>4660</v>
      </c>
    </row>
    <row r="1000" spans="1:15" x14ac:dyDescent="0.4">
      <c r="A1000" t="s">
        <v>12049</v>
      </c>
      <c r="B1000" t="s">
        <v>12050</v>
      </c>
      <c r="C1000" t="s">
        <v>9612</v>
      </c>
      <c r="D1000" t="str">
        <f t="shared" si="30"/>
        <v>Home&amp;Kitchen</v>
      </c>
      <c r="E1000">
        <v>293</v>
      </c>
      <c r="F1000">
        <v>499</v>
      </c>
      <c r="G1000" s="1">
        <v>0.41</v>
      </c>
      <c r="H1000" s="5">
        <v>4.0999999999999996</v>
      </c>
      <c r="I1000" s="4">
        <v>1456</v>
      </c>
      <c r="J1000" s="10">
        <f>(Table1[[#This Row],[actual_price]]-Table1[[#This Row],[discounted_price]])/Table1[[#This Row],[actual_price]]</f>
        <v>0.41282565130260523</v>
      </c>
      <c r="K1000" s="10" t="str">
        <f>IF(Table1[[#This Row],[Calculated Discount %]] &gt;=50%, "Yes", "No")</f>
        <v>No</v>
      </c>
      <c r="L1000" s="17">
        <f>Table1[[#This Row],[actual_price]]*Table1[[#This Row],[rating_count]]</f>
        <v>726544</v>
      </c>
      <c r="M1000" s="17" t="str">
        <f t="shared" si="31"/>
        <v>₹200–₹500</v>
      </c>
      <c r="N1000" s="17">
        <f>Table1[[#This Row],[rating]]+(Table1[[#This Row],[rating_count]]/100)</f>
        <v>18.66</v>
      </c>
      <c r="O1000" t="s">
        <v>12052</v>
      </c>
    </row>
    <row r="1001" spans="1:15" x14ac:dyDescent="0.4">
      <c r="A1001" t="s">
        <v>12070</v>
      </c>
      <c r="B1001" t="s">
        <v>12071</v>
      </c>
      <c r="C1001" t="s">
        <v>9633</v>
      </c>
      <c r="D1001" t="str">
        <f t="shared" si="30"/>
        <v>Home&amp;Kitchen</v>
      </c>
      <c r="E1001">
        <v>499</v>
      </c>
      <c r="F1001">
        <v>999</v>
      </c>
      <c r="G1001" s="1">
        <v>0.5</v>
      </c>
      <c r="H1001" s="5">
        <v>4.3</v>
      </c>
      <c r="I1001" s="4">
        <v>1436</v>
      </c>
      <c r="J1001" s="10">
        <f>(Table1[[#This Row],[actual_price]]-Table1[[#This Row],[discounted_price]])/Table1[[#This Row],[actual_price]]</f>
        <v>0.50050050050050054</v>
      </c>
      <c r="K1001" s="10" t="str">
        <f>IF(Table1[[#This Row],[Calculated Discount %]] &gt;=50%, "Yes", "No")</f>
        <v>Yes</v>
      </c>
      <c r="L1001" s="17">
        <f>Table1[[#This Row],[actual_price]]*Table1[[#This Row],[rating_count]]</f>
        <v>1434564</v>
      </c>
      <c r="M1001" s="17" t="str">
        <f t="shared" si="31"/>
        <v>₹200–₹500</v>
      </c>
      <c r="N1001" s="17">
        <f>Table1[[#This Row],[rating]]+(Table1[[#This Row],[rating_count]]/100)</f>
        <v>18.66</v>
      </c>
      <c r="O1001" t="s">
        <v>12073</v>
      </c>
    </row>
    <row r="1002" spans="1:15" x14ac:dyDescent="0.4">
      <c r="A1002" t="s">
        <v>12472</v>
      </c>
      <c r="B1002" t="s">
        <v>12473</v>
      </c>
      <c r="C1002" t="s">
        <v>8710</v>
      </c>
      <c r="D1002" t="str">
        <f t="shared" si="30"/>
        <v>Home&amp;Kitchen</v>
      </c>
      <c r="E1002" s="2">
        <v>5490</v>
      </c>
      <c r="F1002" s="2">
        <v>7200</v>
      </c>
      <c r="G1002" s="1">
        <v>0.24</v>
      </c>
      <c r="H1002" s="5">
        <v>4.5</v>
      </c>
      <c r="I1002" s="4">
        <v>1408</v>
      </c>
      <c r="J1002" s="10">
        <f>(Table1[[#This Row],[actual_price]]-Table1[[#This Row],[discounted_price]])/Table1[[#This Row],[actual_price]]</f>
        <v>0.23749999999999999</v>
      </c>
      <c r="K1002" s="10" t="str">
        <f>IF(Table1[[#This Row],[Calculated Discount %]] &gt;=50%, "Yes", "No")</f>
        <v>No</v>
      </c>
      <c r="L1002" s="17">
        <f>Table1[[#This Row],[actual_price]]*Table1[[#This Row],[rating_count]]</f>
        <v>10137600</v>
      </c>
      <c r="M1002" s="17" t="str">
        <f t="shared" si="31"/>
        <v>&gt;₹500</v>
      </c>
      <c r="N1002" s="17">
        <f>Table1[[#This Row],[rating]]+(Table1[[#This Row],[rating_count]]/100)</f>
        <v>18.579999999999998</v>
      </c>
      <c r="O1002" t="s">
        <v>12475</v>
      </c>
    </row>
    <row r="1003" spans="1:15" x14ac:dyDescent="0.4">
      <c r="A1003" t="s">
        <v>8473</v>
      </c>
      <c r="B1003" t="s">
        <v>8474</v>
      </c>
      <c r="C1003" t="s">
        <v>4856</v>
      </c>
      <c r="D1003" t="str">
        <f t="shared" si="30"/>
        <v>Computers&amp;Accessories</v>
      </c>
      <c r="E1003">
        <v>499</v>
      </c>
      <c r="F1003" s="2">
        <v>1399</v>
      </c>
      <c r="G1003" s="1">
        <v>0.64</v>
      </c>
      <c r="H1003" s="5">
        <v>3.9</v>
      </c>
      <c r="I1003" s="4">
        <v>1462</v>
      </c>
      <c r="J1003" s="10">
        <f>(Table1[[#This Row],[actual_price]]-Table1[[#This Row],[discounted_price]])/Table1[[#This Row],[actual_price]]</f>
        <v>0.64331665475339528</v>
      </c>
      <c r="K1003" s="10" t="str">
        <f>IF(Table1[[#This Row],[Calculated Discount %]] &gt;=50%, "Yes", "No")</f>
        <v>Yes</v>
      </c>
      <c r="L1003" s="17">
        <f>Table1[[#This Row],[actual_price]]*Table1[[#This Row],[rating_count]]</f>
        <v>2045338</v>
      </c>
      <c r="M1003" s="17" t="str">
        <f t="shared" si="31"/>
        <v>₹200–₹500</v>
      </c>
      <c r="N1003" s="17">
        <f>Table1[[#This Row],[rating]]+(Table1[[#This Row],[rating_count]]/100)</f>
        <v>18.52</v>
      </c>
      <c r="O1003" t="s">
        <v>8476</v>
      </c>
    </row>
    <row r="1004" spans="1:15" x14ac:dyDescent="0.4">
      <c r="A1004" t="s">
        <v>2841</v>
      </c>
      <c r="B1004" t="s">
        <v>2842</v>
      </c>
      <c r="C1004" t="s">
        <v>18</v>
      </c>
      <c r="D1004" t="str">
        <f t="shared" si="30"/>
        <v>Computers&amp;Accessories</v>
      </c>
      <c r="E1004">
        <v>299</v>
      </c>
      <c r="F1004">
        <v>699</v>
      </c>
      <c r="G1004" s="1">
        <v>0.56999999999999995</v>
      </c>
      <c r="H1004" s="5">
        <v>3.9</v>
      </c>
      <c r="I1004" s="4">
        <v>1454</v>
      </c>
      <c r="J1004" s="10">
        <f>(Table1[[#This Row],[actual_price]]-Table1[[#This Row],[discounted_price]])/Table1[[#This Row],[actual_price]]</f>
        <v>0.57224606580829762</v>
      </c>
      <c r="K1004" s="10" t="str">
        <f>IF(Table1[[#This Row],[Calculated Discount %]] &gt;=50%, "Yes", "No")</f>
        <v>Yes</v>
      </c>
      <c r="L1004" s="17">
        <f>Table1[[#This Row],[actual_price]]*Table1[[#This Row],[rating_count]]</f>
        <v>1016346</v>
      </c>
      <c r="M1004" s="17" t="str">
        <f t="shared" si="31"/>
        <v>₹200–₹500</v>
      </c>
      <c r="N1004" s="17">
        <f>Table1[[#This Row],[rating]]+(Table1[[#This Row],[rating_count]]/100)</f>
        <v>18.439999999999998</v>
      </c>
      <c r="O1004" t="s">
        <v>2844</v>
      </c>
    </row>
    <row r="1005" spans="1:15" x14ac:dyDescent="0.4">
      <c r="A1005" t="s">
        <v>10819</v>
      </c>
      <c r="B1005" t="s">
        <v>10820</v>
      </c>
      <c r="C1005" t="s">
        <v>8886</v>
      </c>
      <c r="D1005" t="str">
        <f t="shared" si="30"/>
        <v>Home&amp;Kitchen</v>
      </c>
      <c r="E1005">
        <v>351</v>
      </c>
      <c r="F1005" s="2">
        <v>1099</v>
      </c>
      <c r="G1005" s="1">
        <v>0.68</v>
      </c>
      <c r="H1005" s="5">
        <v>3.7</v>
      </c>
      <c r="I1005" s="4">
        <v>1470</v>
      </c>
      <c r="J1005" s="10">
        <f>(Table1[[#This Row],[actual_price]]-Table1[[#This Row],[discounted_price]])/Table1[[#This Row],[actual_price]]</f>
        <v>0.68061874431301184</v>
      </c>
      <c r="K1005" s="10" t="str">
        <f>IF(Table1[[#This Row],[Calculated Discount %]] &gt;=50%, "Yes", "No")</f>
        <v>Yes</v>
      </c>
      <c r="L1005" s="17">
        <f>Table1[[#This Row],[actual_price]]*Table1[[#This Row],[rating_count]]</f>
        <v>1615530</v>
      </c>
      <c r="M1005" s="17" t="str">
        <f t="shared" si="31"/>
        <v>₹200–₹500</v>
      </c>
      <c r="N1005" s="17">
        <f>Table1[[#This Row],[rating]]+(Table1[[#This Row],[rating_count]]/100)</f>
        <v>18.399999999999999</v>
      </c>
      <c r="O1005" t="s">
        <v>10822</v>
      </c>
    </row>
    <row r="1006" spans="1:15" x14ac:dyDescent="0.4">
      <c r="A1006" t="s">
        <v>10559</v>
      </c>
      <c r="B1006" t="s">
        <v>10560</v>
      </c>
      <c r="C1006" t="s">
        <v>9030</v>
      </c>
      <c r="D1006" t="str">
        <f t="shared" si="30"/>
        <v>Home&amp;Kitchen</v>
      </c>
      <c r="E1006" s="2">
        <v>1052</v>
      </c>
      <c r="F1006" s="2">
        <v>1790</v>
      </c>
      <c r="G1006" s="1">
        <v>0.41</v>
      </c>
      <c r="H1006" s="5">
        <v>4.3</v>
      </c>
      <c r="I1006" s="4">
        <v>1404</v>
      </c>
      <c r="J1006" s="10">
        <f>(Table1[[#This Row],[actual_price]]-Table1[[#This Row],[discounted_price]])/Table1[[#This Row],[actual_price]]</f>
        <v>0.4122905027932961</v>
      </c>
      <c r="K1006" s="10" t="str">
        <f>IF(Table1[[#This Row],[Calculated Discount %]] &gt;=50%, "Yes", "No")</f>
        <v>No</v>
      </c>
      <c r="L1006" s="17">
        <f>Table1[[#This Row],[actual_price]]*Table1[[#This Row],[rating_count]]</f>
        <v>2513160</v>
      </c>
      <c r="M1006" s="17" t="str">
        <f t="shared" si="31"/>
        <v>&gt;₹500</v>
      </c>
      <c r="N1006" s="17">
        <f>Table1[[#This Row],[rating]]+(Table1[[#This Row],[rating_count]]/100)</f>
        <v>18.34</v>
      </c>
      <c r="O1006" t="s">
        <v>10562</v>
      </c>
    </row>
    <row r="1007" spans="1:15" x14ac:dyDescent="0.4">
      <c r="A1007" t="s">
        <v>717</v>
      </c>
      <c r="B1007" t="s">
        <v>718</v>
      </c>
      <c r="C1007" t="s">
        <v>18</v>
      </c>
      <c r="D1007" t="str">
        <f t="shared" si="30"/>
        <v>Computers&amp;Accessories</v>
      </c>
      <c r="E1007">
        <v>179</v>
      </c>
      <c r="F1007">
        <v>399</v>
      </c>
      <c r="G1007" s="1">
        <v>0.55000000000000004</v>
      </c>
      <c r="H1007" s="5">
        <v>4</v>
      </c>
      <c r="I1007" s="4">
        <v>1423</v>
      </c>
      <c r="J1007" s="10">
        <f>(Table1[[#This Row],[actual_price]]-Table1[[#This Row],[discounted_price]])/Table1[[#This Row],[actual_price]]</f>
        <v>0.55137844611528819</v>
      </c>
      <c r="K1007" s="10" t="str">
        <f>IF(Table1[[#This Row],[Calculated Discount %]] &gt;=50%, "Yes", "No")</f>
        <v>Yes</v>
      </c>
      <c r="L1007" s="17">
        <f>Table1[[#This Row],[actual_price]]*Table1[[#This Row],[rating_count]]</f>
        <v>567777</v>
      </c>
      <c r="M1007" s="17" t="str">
        <f t="shared" si="31"/>
        <v>&lt;₹200</v>
      </c>
      <c r="N1007" s="17">
        <f>Table1[[#This Row],[rating]]+(Table1[[#This Row],[rating_count]]/100)</f>
        <v>18.23</v>
      </c>
      <c r="O1007" t="s">
        <v>720</v>
      </c>
    </row>
    <row r="1008" spans="1:15" x14ac:dyDescent="0.4">
      <c r="A1008" t="s">
        <v>1535</v>
      </c>
      <c r="B1008" t="s">
        <v>1536</v>
      </c>
      <c r="C1008" t="s">
        <v>18</v>
      </c>
      <c r="D1008" t="str">
        <f t="shared" si="30"/>
        <v>Computers&amp;Accessories</v>
      </c>
      <c r="E1008">
        <v>149</v>
      </c>
      <c r="F1008">
        <v>399</v>
      </c>
      <c r="G1008" s="1">
        <v>0.63</v>
      </c>
      <c r="H1008" s="5">
        <v>4</v>
      </c>
      <c r="I1008" s="4">
        <v>1423</v>
      </c>
      <c r="J1008" s="10">
        <f>(Table1[[#This Row],[actual_price]]-Table1[[#This Row],[discounted_price]])/Table1[[#This Row],[actual_price]]</f>
        <v>0.62656641604010022</v>
      </c>
      <c r="K1008" s="10" t="str">
        <f>IF(Table1[[#This Row],[Calculated Discount %]] &gt;=50%, "Yes", "No")</f>
        <v>Yes</v>
      </c>
      <c r="L1008" s="17">
        <f>Table1[[#This Row],[actual_price]]*Table1[[#This Row],[rating_count]]</f>
        <v>567777</v>
      </c>
      <c r="M1008" s="17" t="str">
        <f t="shared" si="31"/>
        <v>&lt;₹200</v>
      </c>
      <c r="N1008" s="17">
        <f>Table1[[#This Row],[rating]]+(Table1[[#This Row],[rating_count]]/100)</f>
        <v>18.23</v>
      </c>
      <c r="O1008" t="s">
        <v>720</v>
      </c>
    </row>
    <row r="1009" spans="1:15" x14ac:dyDescent="0.4">
      <c r="A1009" t="s">
        <v>2139</v>
      </c>
      <c r="B1009" t="s">
        <v>2140</v>
      </c>
      <c r="C1009" t="s">
        <v>18</v>
      </c>
      <c r="D1009" t="str">
        <f t="shared" si="30"/>
        <v>Computers&amp;Accessories</v>
      </c>
      <c r="E1009">
        <v>179</v>
      </c>
      <c r="F1009">
        <v>399</v>
      </c>
      <c r="G1009" s="1">
        <v>0.55000000000000004</v>
      </c>
      <c r="H1009" s="5">
        <v>4</v>
      </c>
      <c r="I1009" s="4">
        <v>1423</v>
      </c>
      <c r="J1009" s="10">
        <f>(Table1[[#This Row],[actual_price]]-Table1[[#This Row],[discounted_price]])/Table1[[#This Row],[actual_price]]</f>
        <v>0.55137844611528819</v>
      </c>
      <c r="K1009" s="10" t="str">
        <f>IF(Table1[[#This Row],[Calculated Discount %]] &gt;=50%, "Yes", "No")</f>
        <v>Yes</v>
      </c>
      <c r="L1009" s="17">
        <f>Table1[[#This Row],[actual_price]]*Table1[[#This Row],[rating_count]]</f>
        <v>567777</v>
      </c>
      <c r="M1009" s="17" t="str">
        <f t="shared" si="31"/>
        <v>&lt;₹200</v>
      </c>
      <c r="N1009" s="17">
        <f>Table1[[#This Row],[rating]]+(Table1[[#This Row],[rating_count]]/100)</f>
        <v>18.23</v>
      </c>
      <c r="O1009" t="s">
        <v>720</v>
      </c>
    </row>
    <row r="1010" spans="1:15" x14ac:dyDescent="0.4">
      <c r="A1010" t="s">
        <v>1222</v>
      </c>
      <c r="B1010" t="s">
        <v>1223</v>
      </c>
      <c r="C1010" t="s">
        <v>169</v>
      </c>
      <c r="D1010" t="str">
        <f t="shared" si="30"/>
        <v>Electronics</v>
      </c>
      <c r="E1010" s="2">
        <v>30990</v>
      </c>
      <c r="F1010" s="2">
        <v>49990</v>
      </c>
      <c r="G1010" s="1">
        <v>0.38</v>
      </c>
      <c r="H1010" s="5">
        <v>4.3</v>
      </c>
      <c r="I1010" s="4">
        <v>1376</v>
      </c>
      <c r="J1010" s="10">
        <f>(Table1[[#This Row],[actual_price]]-Table1[[#This Row],[discounted_price]])/Table1[[#This Row],[actual_price]]</f>
        <v>0.38007601520304063</v>
      </c>
      <c r="K1010" s="10" t="str">
        <f>IF(Table1[[#This Row],[Calculated Discount %]] &gt;=50%, "Yes", "No")</f>
        <v>No</v>
      </c>
      <c r="L1010" s="17">
        <f>Table1[[#This Row],[actual_price]]*Table1[[#This Row],[rating_count]]</f>
        <v>68786240</v>
      </c>
      <c r="M1010" s="17" t="str">
        <f t="shared" si="31"/>
        <v>&gt;₹500</v>
      </c>
      <c r="N1010" s="17">
        <f>Table1[[#This Row],[rating]]+(Table1[[#This Row],[rating_count]]/100)</f>
        <v>18.059999999999999</v>
      </c>
      <c r="O1010" t="s">
        <v>1225</v>
      </c>
    </row>
    <row r="1011" spans="1:15" x14ac:dyDescent="0.4">
      <c r="A1011" t="s">
        <v>2487</v>
      </c>
      <c r="B1011" t="s">
        <v>2488</v>
      </c>
      <c r="C1011" t="s">
        <v>169</v>
      </c>
      <c r="D1011" t="str">
        <f t="shared" si="30"/>
        <v>Electronics</v>
      </c>
      <c r="E1011" s="2">
        <v>47990</v>
      </c>
      <c r="F1011" s="2">
        <v>79990</v>
      </c>
      <c r="G1011" s="1">
        <v>0.4</v>
      </c>
      <c r="H1011" s="5">
        <v>4.3</v>
      </c>
      <c r="I1011" s="4">
        <v>1376</v>
      </c>
      <c r="J1011" s="10">
        <f>(Table1[[#This Row],[actual_price]]-Table1[[#This Row],[discounted_price]])/Table1[[#This Row],[actual_price]]</f>
        <v>0.40005000625078135</v>
      </c>
      <c r="K1011" s="10" t="str">
        <f>IF(Table1[[#This Row],[Calculated Discount %]] &gt;=50%, "Yes", "No")</f>
        <v>No</v>
      </c>
      <c r="L1011" s="17">
        <f>Table1[[#This Row],[actual_price]]*Table1[[#This Row],[rating_count]]</f>
        <v>110066240</v>
      </c>
      <c r="M1011" s="17" t="str">
        <f t="shared" si="31"/>
        <v>&gt;₹500</v>
      </c>
      <c r="N1011" s="17">
        <f>Table1[[#This Row],[rating]]+(Table1[[#This Row],[rating_count]]/100)</f>
        <v>18.059999999999999</v>
      </c>
      <c r="O1011" t="s">
        <v>1225</v>
      </c>
    </row>
    <row r="1012" spans="1:15" x14ac:dyDescent="0.4">
      <c r="A1012" t="s">
        <v>4620</v>
      </c>
      <c r="B1012" t="s">
        <v>4621</v>
      </c>
      <c r="C1012" t="s">
        <v>2990</v>
      </c>
      <c r="D1012" t="str">
        <f t="shared" si="30"/>
        <v>Electronics</v>
      </c>
      <c r="E1012" s="2">
        <v>7915</v>
      </c>
      <c r="F1012" s="2">
        <v>9999</v>
      </c>
      <c r="G1012" s="1">
        <v>0.21</v>
      </c>
      <c r="H1012" s="5">
        <v>4.3</v>
      </c>
      <c r="I1012" s="4">
        <v>1376</v>
      </c>
      <c r="J1012" s="10">
        <f>(Table1[[#This Row],[actual_price]]-Table1[[#This Row],[discounted_price]])/Table1[[#This Row],[actual_price]]</f>
        <v>0.20842084208420841</v>
      </c>
      <c r="K1012" s="10" t="str">
        <f>IF(Table1[[#This Row],[Calculated Discount %]] &gt;=50%, "Yes", "No")</f>
        <v>No</v>
      </c>
      <c r="L1012" s="17">
        <f>Table1[[#This Row],[actual_price]]*Table1[[#This Row],[rating_count]]</f>
        <v>13758624</v>
      </c>
      <c r="M1012" s="17" t="str">
        <f t="shared" si="31"/>
        <v>&gt;₹500</v>
      </c>
      <c r="N1012" s="17">
        <f>Table1[[#This Row],[rating]]+(Table1[[#This Row],[rating_count]]/100)</f>
        <v>18.059999999999999</v>
      </c>
      <c r="O1012" t="s">
        <v>4623</v>
      </c>
    </row>
    <row r="1013" spans="1:15" x14ac:dyDescent="0.4">
      <c r="A1013" t="s">
        <v>7873</v>
      </c>
      <c r="B1013" t="s">
        <v>7874</v>
      </c>
      <c r="C1013" t="s">
        <v>7875</v>
      </c>
      <c r="D1013" t="str">
        <f t="shared" si="30"/>
        <v>Computers&amp;Accessories</v>
      </c>
      <c r="E1013">
        <v>549</v>
      </c>
      <c r="F1013" s="2">
        <v>1999</v>
      </c>
      <c r="G1013" s="1">
        <v>0.73</v>
      </c>
      <c r="H1013" s="5">
        <v>4.3</v>
      </c>
      <c r="I1013" s="4">
        <v>1367</v>
      </c>
      <c r="J1013" s="10">
        <f>(Table1[[#This Row],[actual_price]]-Table1[[#This Row],[discounted_price]])/Table1[[#This Row],[actual_price]]</f>
        <v>0.72536268134067039</v>
      </c>
      <c r="K1013" s="10" t="str">
        <f>IF(Table1[[#This Row],[Calculated Discount %]] &gt;=50%, "Yes", "No")</f>
        <v>Yes</v>
      </c>
      <c r="L1013" s="17">
        <f>Table1[[#This Row],[actual_price]]*Table1[[#This Row],[rating_count]]</f>
        <v>2732633</v>
      </c>
      <c r="M1013" s="17" t="str">
        <f t="shared" si="31"/>
        <v>&gt;₹500</v>
      </c>
      <c r="N1013" s="17">
        <f>Table1[[#This Row],[rating]]+(Table1[[#This Row],[rating_count]]/100)</f>
        <v>17.97</v>
      </c>
      <c r="O1013" t="s">
        <v>7877</v>
      </c>
    </row>
    <row r="1014" spans="1:15" x14ac:dyDescent="0.4">
      <c r="A1014" t="s">
        <v>3517</v>
      </c>
      <c r="B1014" t="s">
        <v>3518</v>
      </c>
      <c r="C1014" t="s">
        <v>3519</v>
      </c>
      <c r="D1014" t="str">
        <f t="shared" si="30"/>
        <v>Computers&amp;Accessories</v>
      </c>
      <c r="E1014">
        <v>99</v>
      </c>
      <c r="F1014">
        <v>999</v>
      </c>
      <c r="G1014" s="1">
        <v>0.9</v>
      </c>
      <c r="H1014" s="5">
        <v>4</v>
      </c>
      <c r="I1014" s="4">
        <v>1396</v>
      </c>
      <c r="J1014" s="10">
        <f>(Table1[[#This Row],[actual_price]]-Table1[[#This Row],[discounted_price]])/Table1[[#This Row],[actual_price]]</f>
        <v>0.90090090090090091</v>
      </c>
      <c r="K1014" s="10" t="str">
        <f>IF(Table1[[#This Row],[Calculated Discount %]] &gt;=50%, "Yes", "No")</f>
        <v>Yes</v>
      </c>
      <c r="L1014" s="17">
        <f>Table1[[#This Row],[actual_price]]*Table1[[#This Row],[rating_count]]</f>
        <v>1394604</v>
      </c>
      <c r="M1014" s="17" t="str">
        <f t="shared" si="31"/>
        <v>&lt;₹200</v>
      </c>
      <c r="N1014" s="17">
        <f>Table1[[#This Row],[rating]]+(Table1[[#This Row],[rating_count]]/100)</f>
        <v>17.96</v>
      </c>
      <c r="O1014" t="s">
        <v>3521</v>
      </c>
    </row>
    <row r="1015" spans="1:15" x14ac:dyDescent="0.4">
      <c r="A1015" t="s">
        <v>12773</v>
      </c>
      <c r="B1015" t="s">
        <v>12774</v>
      </c>
      <c r="C1015" t="s">
        <v>9633</v>
      </c>
      <c r="D1015" t="str">
        <f t="shared" si="30"/>
        <v>Home&amp;Kitchen</v>
      </c>
      <c r="E1015">
        <v>199</v>
      </c>
      <c r="F1015">
        <v>400</v>
      </c>
      <c r="G1015" s="1">
        <v>0.5</v>
      </c>
      <c r="H1015" s="5">
        <v>4.0999999999999996</v>
      </c>
      <c r="I1015" s="4">
        <v>1379</v>
      </c>
      <c r="J1015" s="10">
        <f>(Table1[[#This Row],[actual_price]]-Table1[[#This Row],[discounted_price]])/Table1[[#This Row],[actual_price]]</f>
        <v>0.50249999999999995</v>
      </c>
      <c r="K1015" s="10" t="str">
        <f>IF(Table1[[#This Row],[Calculated Discount %]] &gt;=50%, "Yes", "No")</f>
        <v>Yes</v>
      </c>
      <c r="L1015" s="17">
        <f>Table1[[#This Row],[actual_price]]*Table1[[#This Row],[rating_count]]</f>
        <v>551600</v>
      </c>
      <c r="M1015" s="17" t="str">
        <f t="shared" si="31"/>
        <v>&lt;₹200</v>
      </c>
      <c r="N1015" s="17">
        <f>Table1[[#This Row],[rating]]+(Table1[[#This Row],[rating_count]]/100)</f>
        <v>17.89</v>
      </c>
      <c r="O1015" t="s">
        <v>12776</v>
      </c>
    </row>
    <row r="1016" spans="1:15" x14ac:dyDescent="0.4">
      <c r="A1016" t="s">
        <v>10779</v>
      </c>
      <c r="B1016" t="s">
        <v>10780</v>
      </c>
      <c r="C1016" t="s">
        <v>8897</v>
      </c>
      <c r="D1016" t="str">
        <f t="shared" si="30"/>
        <v>Home&amp;Kitchen</v>
      </c>
      <c r="E1016" s="2">
        <v>3299</v>
      </c>
      <c r="F1016" s="2">
        <v>4995</v>
      </c>
      <c r="G1016" s="1">
        <v>0.34</v>
      </c>
      <c r="H1016" s="5">
        <v>3.8</v>
      </c>
      <c r="I1016" s="4">
        <v>1393</v>
      </c>
      <c r="J1016" s="10">
        <f>(Table1[[#This Row],[actual_price]]-Table1[[#This Row],[discounted_price]])/Table1[[#This Row],[actual_price]]</f>
        <v>0.33953953953953953</v>
      </c>
      <c r="K1016" s="10" t="str">
        <f>IF(Table1[[#This Row],[Calculated Discount %]] &gt;=50%, "Yes", "No")</f>
        <v>No</v>
      </c>
      <c r="L1016" s="17">
        <f>Table1[[#This Row],[actual_price]]*Table1[[#This Row],[rating_count]]</f>
        <v>6958035</v>
      </c>
      <c r="M1016" s="17" t="str">
        <f t="shared" si="31"/>
        <v>&gt;₹500</v>
      </c>
      <c r="N1016" s="17">
        <f>Table1[[#This Row],[rating]]+(Table1[[#This Row],[rating_count]]/100)</f>
        <v>17.73</v>
      </c>
      <c r="O1016" t="s">
        <v>10782</v>
      </c>
    </row>
    <row r="1017" spans="1:15" x14ac:dyDescent="0.4">
      <c r="A1017" t="s">
        <v>10377</v>
      </c>
      <c r="B1017" t="s">
        <v>10378</v>
      </c>
      <c r="C1017" t="s">
        <v>9295</v>
      </c>
      <c r="D1017" t="str">
        <f t="shared" si="30"/>
        <v>Home&amp;Kitchen</v>
      </c>
      <c r="E1017" s="2">
        <v>1999</v>
      </c>
      <c r="F1017" s="2">
        <v>4775</v>
      </c>
      <c r="G1017" s="1">
        <v>0.57999999999999996</v>
      </c>
      <c r="H1017" s="5">
        <v>4.2</v>
      </c>
      <c r="I1017" s="4">
        <v>1353</v>
      </c>
      <c r="J1017" s="10">
        <f>(Table1[[#This Row],[actual_price]]-Table1[[#This Row],[discounted_price]])/Table1[[#This Row],[actual_price]]</f>
        <v>0.58136125654450266</v>
      </c>
      <c r="K1017" s="10" t="str">
        <f>IF(Table1[[#This Row],[Calculated Discount %]] &gt;=50%, "Yes", "No")</f>
        <v>Yes</v>
      </c>
      <c r="L1017" s="17">
        <f>Table1[[#This Row],[actual_price]]*Table1[[#This Row],[rating_count]]</f>
        <v>6460575</v>
      </c>
      <c r="M1017" s="17" t="str">
        <f t="shared" si="31"/>
        <v>&gt;₹500</v>
      </c>
      <c r="N1017" s="17">
        <f>Table1[[#This Row],[rating]]+(Table1[[#This Row],[rating_count]]/100)</f>
        <v>17.73</v>
      </c>
      <c r="O1017" t="s">
        <v>10380</v>
      </c>
    </row>
    <row r="1018" spans="1:15" x14ac:dyDescent="0.4">
      <c r="A1018" t="s">
        <v>2157</v>
      </c>
      <c r="B1018" t="s">
        <v>2158</v>
      </c>
      <c r="C1018" t="s">
        <v>462</v>
      </c>
      <c r="D1018" t="str">
        <f t="shared" si="30"/>
        <v>Electronics</v>
      </c>
      <c r="E1018">
        <v>199</v>
      </c>
      <c r="F1018">
        <v>399</v>
      </c>
      <c r="G1018" s="1">
        <v>0.5</v>
      </c>
      <c r="H1018" s="5">
        <v>4.2</v>
      </c>
      <c r="I1018" s="4">
        <v>1335</v>
      </c>
      <c r="J1018" s="10">
        <f>(Table1[[#This Row],[actual_price]]-Table1[[#This Row],[discounted_price]])/Table1[[#This Row],[actual_price]]</f>
        <v>0.50125313283208017</v>
      </c>
      <c r="K1018" s="10" t="str">
        <f>IF(Table1[[#This Row],[Calculated Discount %]] &gt;=50%, "Yes", "No")</f>
        <v>Yes</v>
      </c>
      <c r="L1018" s="17">
        <f>Table1[[#This Row],[actual_price]]*Table1[[#This Row],[rating_count]]</f>
        <v>532665</v>
      </c>
      <c r="M1018" s="17" t="str">
        <f t="shared" si="31"/>
        <v>&lt;₹200</v>
      </c>
      <c r="N1018" s="17">
        <f>Table1[[#This Row],[rating]]+(Table1[[#This Row],[rating_count]]/100)</f>
        <v>17.55</v>
      </c>
      <c r="O1018" t="s">
        <v>2160</v>
      </c>
    </row>
    <row r="1019" spans="1:15" x14ac:dyDescent="0.4">
      <c r="A1019" t="s">
        <v>2600</v>
      </c>
      <c r="B1019" t="s">
        <v>2158</v>
      </c>
      <c r="C1019" t="s">
        <v>462</v>
      </c>
      <c r="D1019" t="str">
        <f t="shared" si="30"/>
        <v>Electronics</v>
      </c>
      <c r="E1019">
        <v>199</v>
      </c>
      <c r="F1019">
        <v>399</v>
      </c>
      <c r="G1019" s="1">
        <v>0.5</v>
      </c>
      <c r="H1019" s="5">
        <v>4.2</v>
      </c>
      <c r="I1019" s="4">
        <v>1335</v>
      </c>
      <c r="J1019" s="10">
        <f>(Table1[[#This Row],[actual_price]]-Table1[[#This Row],[discounted_price]])/Table1[[#This Row],[actual_price]]</f>
        <v>0.50125313283208017</v>
      </c>
      <c r="K1019" s="10" t="str">
        <f>IF(Table1[[#This Row],[Calculated Discount %]] &gt;=50%, "Yes", "No")</f>
        <v>Yes</v>
      </c>
      <c r="L1019" s="17">
        <f>Table1[[#This Row],[actual_price]]*Table1[[#This Row],[rating_count]]</f>
        <v>532665</v>
      </c>
      <c r="M1019" s="17" t="str">
        <f t="shared" si="31"/>
        <v>&lt;₹200</v>
      </c>
      <c r="N1019" s="17">
        <f>Table1[[#This Row],[rating]]+(Table1[[#This Row],[rating_count]]/100)</f>
        <v>17.55</v>
      </c>
      <c r="O1019" t="s">
        <v>2160</v>
      </c>
    </row>
    <row r="1020" spans="1:15" x14ac:dyDescent="0.4">
      <c r="A1020" t="s">
        <v>1302</v>
      </c>
      <c r="B1020" t="s">
        <v>1303</v>
      </c>
      <c r="C1020" t="s">
        <v>462</v>
      </c>
      <c r="D1020" t="str">
        <f t="shared" si="30"/>
        <v>Electronics</v>
      </c>
      <c r="E1020">
        <v>195</v>
      </c>
      <c r="F1020">
        <v>499</v>
      </c>
      <c r="G1020" s="1">
        <v>0.61</v>
      </c>
      <c r="H1020" s="5">
        <v>3.7</v>
      </c>
      <c r="I1020" s="4">
        <v>1383</v>
      </c>
      <c r="J1020" s="10">
        <f>(Table1[[#This Row],[actual_price]]-Table1[[#This Row],[discounted_price]])/Table1[[#This Row],[actual_price]]</f>
        <v>0.60921843687374755</v>
      </c>
      <c r="K1020" s="10" t="str">
        <f>IF(Table1[[#This Row],[Calculated Discount %]] &gt;=50%, "Yes", "No")</f>
        <v>Yes</v>
      </c>
      <c r="L1020" s="17">
        <f>Table1[[#This Row],[actual_price]]*Table1[[#This Row],[rating_count]]</f>
        <v>690117</v>
      </c>
      <c r="M1020" s="17" t="str">
        <f t="shared" si="31"/>
        <v>&lt;₹200</v>
      </c>
      <c r="N1020" s="17">
        <f>Table1[[#This Row],[rating]]+(Table1[[#This Row],[rating_count]]/100)</f>
        <v>17.53</v>
      </c>
      <c r="O1020" t="s">
        <v>1305</v>
      </c>
    </row>
    <row r="1021" spans="1:15" x14ac:dyDescent="0.4">
      <c r="A1021" t="s">
        <v>3624</v>
      </c>
      <c r="B1021" t="s">
        <v>3625</v>
      </c>
      <c r="C1021" t="s">
        <v>3162</v>
      </c>
      <c r="D1021" t="str">
        <f t="shared" si="30"/>
        <v>Electronics</v>
      </c>
      <c r="E1021">
        <v>649</v>
      </c>
      <c r="F1021">
        <v>999</v>
      </c>
      <c r="G1021" s="1">
        <v>0.35</v>
      </c>
      <c r="H1021" s="5">
        <v>4.2</v>
      </c>
      <c r="I1021" s="4">
        <v>1315</v>
      </c>
      <c r="J1021" s="10">
        <f>(Table1[[#This Row],[actual_price]]-Table1[[#This Row],[discounted_price]])/Table1[[#This Row],[actual_price]]</f>
        <v>0.35035035035035034</v>
      </c>
      <c r="K1021" s="10" t="str">
        <f>IF(Table1[[#This Row],[Calculated Discount %]] &gt;=50%, "Yes", "No")</f>
        <v>No</v>
      </c>
      <c r="L1021" s="17">
        <f>Table1[[#This Row],[actual_price]]*Table1[[#This Row],[rating_count]]</f>
        <v>1313685</v>
      </c>
      <c r="M1021" s="17" t="str">
        <f t="shared" si="31"/>
        <v>&gt;₹500</v>
      </c>
      <c r="N1021" s="17">
        <f>Table1[[#This Row],[rating]]+(Table1[[#This Row],[rating_count]]/100)</f>
        <v>17.350000000000001</v>
      </c>
      <c r="O1021" t="s">
        <v>3627</v>
      </c>
    </row>
    <row r="1022" spans="1:15" x14ac:dyDescent="0.4">
      <c r="A1022" t="s">
        <v>7580</v>
      </c>
      <c r="B1022" t="s">
        <v>7581</v>
      </c>
      <c r="C1022" t="s">
        <v>7582</v>
      </c>
      <c r="D1022" t="str">
        <f t="shared" si="30"/>
        <v>Computers&amp;Accessories</v>
      </c>
      <c r="E1022" s="2">
        <v>2649</v>
      </c>
      <c r="F1022" s="2">
        <v>3499</v>
      </c>
      <c r="G1022" s="1">
        <v>0.24</v>
      </c>
      <c r="H1022" s="5">
        <v>4.5</v>
      </c>
      <c r="I1022" s="4">
        <v>1271</v>
      </c>
      <c r="J1022" s="10">
        <f>(Table1[[#This Row],[actual_price]]-Table1[[#This Row],[discounted_price]])/Table1[[#This Row],[actual_price]]</f>
        <v>0.2429265504429837</v>
      </c>
      <c r="K1022" s="10" t="str">
        <f>IF(Table1[[#This Row],[Calculated Discount %]] &gt;=50%, "Yes", "No")</f>
        <v>No</v>
      </c>
      <c r="L1022" s="17">
        <f>Table1[[#This Row],[actual_price]]*Table1[[#This Row],[rating_count]]</f>
        <v>4447229</v>
      </c>
      <c r="M1022" s="17" t="str">
        <f t="shared" si="31"/>
        <v>&gt;₹500</v>
      </c>
      <c r="N1022" s="17">
        <f>Table1[[#This Row],[rating]]+(Table1[[#This Row],[rating_count]]/100)</f>
        <v>17.21</v>
      </c>
      <c r="O1022" t="s">
        <v>7584</v>
      </c>
    </row>
    <row r="1023" spans="1:15" x14ac:dyDescent="0.4">
      <c r="A1023" t="s">
        <v>12301</v>
      </c>
      <c r="B1023" t="s">
        <v>12302</v>
      </c>
      <c r="C1023" t="s">
        <v>8574</v>
      </c>
      <c r="D1023" t="str">
        <f t="shared" si="30"/>
        <v>Home&amp;Kitchen</v>
      </c>
      <c r="E1023">
        <v>279</v>
      </c>
      <c r="F1023">
        <v>599</v>
      </c>
      <c r="G1023" s="1">
        <v>0.53</v>
      </c>
      <c r="H1023" s="5">
        <v>3.5</v>
      </c>
      <c r="I1023" s="4">
        <v>1367</v>
      </c>
      <c r="J1023" s="10">
        <f>(Table1[[#This Row],[actual_price]]-Table1[[#This Row],[discounted_price]])/Table1[[#This Row],[actual_price]]</f>
        <v>0.53422370617696158</v>
      </c>
      <c r="K1023" s="10" t="str">
        <f>IF(Table1[[#This Row],[Calculated Discount %]] &gt;=50%, "Yes", "No")</f>
        <v>Yes</v>
      </c>
      <c r="L1023" s="17">
        <f>Table1[[#This Row],[actual_price]]*Table1[[#This Row],[rating_count]]</f>
        <v>818833</v>
      </c>
      <c r="M1023" s="17" t="str">
        <f t="shared" si="31"/>
        <v>₹200–₹500</v>
      </c>
      <c r="N1023" s="17">
        <f>Table1[[#This Row],[rating]]+(Table1[[#This Row],[rating_count]]/100)</f>
        <v>17.170000000000002</v>
      </c>
      <c r="O1023" t="s">
        <v>12304</v>
      </c>
    </row>
    <row r="1024" spans="1:15" x14ac:dyDescent="0.4">
      <c r="A1024" t="s">
        <v>9982</v>
      </c>
      <c r="B1024" t="s">
        <v>9983</v>
      </c>
      <c r="C1024" t="s">
        <v>8721</v>
      </c>
      <c r="D1024" t="str">
        <f t="shared" si="30"/>
        <v>Home&amp;Kitchen</v>
      </c>
      <c r="E1024" s="2">
        <v>2699</v>
      </c>
      <c r="F1024" s="2">
        <v>4700</v>
      </c>
      <c r="G1024" s="1">
        <v>0.43</v>
      </c>
      <c r="H1024" s="5">
        <v>4.2</v>
      </c>
      <c r="I1024" s="4">
        <v>1296</v>
      </c>
      <c r="J1024" s="10">
        <f>(Table1[[#This Row],[actual_price]]-Table1[[#This Row],[discounted_price]])/Table1[[#This Row],[actual_price]]</f>
        <v>0.42574468085106382</v>
      </c>
      <c r="K1024" s="10" t="str">
        <f>IF(Table1[[#This Row],[Calculated Discount %]] &gt;=50%, "Yes", "No")</f>
        <v>No</v>
      </c>
      <c r="L1024" s="17">
        <f>Table1[[#This Row],[actual_price]]*Table1[[#This Row],[rating_count]]</f>
        <v>6091200</v>
      </c>
      <c r="M1024" s="17" t="str">
        <f t="shared" si="31"/>
        <v>&gt;₹500</v>
      </c>
      <c r="N1024" s="17">
        <f>Table1[[#This Row],[rating]]+(Table1[[#This Row],[rating_count]]/100)</f>
        <v>17.16</v>
      </c>
      <c r="O1024" t="s">
        <v>9985</v>
      </c>
    </row>
    <row r="1025" spans="1:15" x14ac:dyDescent="0.4">
      <c r="A1025" t="s">
        <v>586</v>
      </c>
      <c r="B1025" t="s">
        <v>587</v>
      </c>
      <c r="C1025" t="s">
        <v>18</v>
      </c>
      <c r="D1025" t="str">
        <f t="shared" si="30"/>
        <v>Computers&amp;Accessories</v>
      </c>
      <c r="E1025">
        <v>139</v>
      </c>
      <c r="F1025">
        <v>999</v>
      </c>
      <c r="G1025" s="1">
        <v>0.86</v>
      </c>
      <c r="H1025" s="5">
        <v>4</v>
      </c>
      <c r="I1025" s="4">
        <v>1313</v>
      </c>
      <c r="J1025" s="10">
        <f>(Table1[[#This Row],[actual_price]]-Table1[[#This Row],[discounted_price]])/Table1[[#This Row],[actual_price]]</f>
        <v>0.86086086086086089</v>
      </c>
      <c r="K1025" s="10" t="str">
        <f>IF(Table1[[#This Row],[Calculated Discount %]] &gt;=50%, "Yes", "No")</f>
        <v>Yes</v>
      </c>
      <c r="L1025" s="17">
        <f>Table1[[#This Row],[actual_price]]*Table1[[#This Row],[rating_count]]</f>
        <v>1311687</v>
      </c>
      <c r="M1025" s="17" t="str">
        <f t="shared" si="31"/>
        <v>&lt;₹200</v>
      </c>
      <c r="N1025" s="17">
        <f>Table1[[#This Row],[rating]]+(Table1[[#This Row],[rating_count]]/100)</f>
        <v>17.130000000000003</v>
      </c>
      <c r="O1025" t="s">
        <v>589</v>
      </c>
    </row>
    <row r="1026" spans="1:15" x14ac:dyDescent="0.4">
      <c r="A1026" t="s">
        <v>1071</v>
      </c>
      <c r="B1026" t="s">
        <v>1072</v>
      </c>
      <c r="C1026" t="s">
        <v>18</v>
      </c>
      <c r="D1026" t="str">
        <f t="shared" ref="D1026:D1089" si="32">LEFT(C1026, FIND("|", C1026 &amp; "|") - 1)</f>
        <v>Computers&amp;Accessories</v>
      </c>
      <c r="E1026">
        <v>149</v>
      </c>
      <c r="F1026">
        <v>999</v>
      </c>
      <c r="G1026" s="1">
        <v>0.85</v>
      </c>
      <c r="H1026" s="5">
        <v>4</v>
      </c>
      <c r="I1026" s="4">
        <v>1313</v>
      </c>
      <c r="J1026" s="10">
        <f>(Table1[[#This Row],[actual_price]]-Table1[[#This Row],[discounted_price]])/Table1[[#This Row],[actual_price]]</f>
        <v>0.85085085085085088</v>
      </c>
      <c r="K1026" s="10" t="str">
        <f>IF(Table1[[#This Row],[Calculated Discount %]] &gt;=50%, "Yes", "No")</f>
        <v>Yes</v>
      </c>
      <c r="L1026" s="17">
        <f>Table1[[#This Row],[actual_price]]*Table1[[#This Row],[rating_count]]</f>
        <v>1311687</v>
      </c>
      <c r="M1026" s="17" t="str">
        <f t="shared" ref="M1026:M1089" si="33">IF(E1026&lt;200, "&lt;₹200", IF(E1026&lt;=500, "₹200–₹500", "&gt;₹500"))</f>
        <v>&lt;₹200</v>
      </c>
      <c r="N1026" s="17">
        <f>Table1[[#This Row],[rating]]+(Table1[[#This Row],[rating_count]]/100)</f>
        <v>17.130000000000003</v>
      </c>
      <c r="O1026" t="s">
        <v>589</v>
      </c>
    </row>
    <row r="1027" spans="1:15" x14ac:dyDescent="0.4">
      <c r="A1027" t="s">
        <v>12311</v>
      </c>
      <c r="B1027" t="s">
        <v>12312</v>
      </c>
      <c r="C1027" t="s">
        <v>8688</v>
      </c>
      <c r="D1027" t="str">
        <f t="shared" si="32"/>
        <v>Home&amp;Kitchen</v>
      </c>
      <c r="E1027">
        <v>549</v>
      </c>
      <c r="F1027">
        <v>999</v>
      </c>
      <c r="G1027" s="1">
        <v>0.45</v>
      </c>
      <c r="H1027" s="5">
        <v>4</v>
      </c>
      <c r="I1027" s="4">
        <v>1313</v>
      </c>
      <c r="J1027" s="10">
        <f>(Table1[[#This Row],[actual_price]]-Table1[[#This Row],[discounted_price]])/Table1[[#This Row],[actual_price]]</f>
        <v>0.45045045045045046</v>
      </c>
      <c r="K1027" s="10" t="str">
        <f>IF(Table1[[#This Row],[Calculated Discount %]] &gt;=50%, "Yes", "No")</f>
        <v>No</v>
      </c>
      <c r="L1027" s="17">
        <f>Table1[[#This Row],[actual_price]]*Table1[[#This Row],[rating_count]]</f>
        <v>1311687</v>
      </c>
      <c r="M1027" s="17" t="str">
        <f t="shared" si="33"/>
        <v>&gt;₹500</v>
      </c>
      <c r="N1027" s="17">
        <f>Table1[[#This Row],[rating]]+(Table1[[#This Row],[rating_count]]/100)</f>
        <v>17.130000000000003</v>
      </c>
      <c r="O1027" t="s">
        <v>12314</v>
      </c>
    </row>
    <row r="1028" spans="1:15" x14ac:dyDescent="0.4">
      <c r="A1028" t="s">
        <v>12100</v>
      </c>
      <c r="B1028" t="s">
        <v>12101</v>
      </c>
      <c r="C1028" t="s">
        <v>9633</v>
      </c>
      <c r="D1028" t="str">
        <f t="shared" si="32"/>
        <v>Home&amp;Kitchen</v>
      </c>
      <c r="E1028">
        <v>185</v>
      </c>
      <c r="F1028">
        <v>599</v>
      </c>
      <c r="G1028" s="1">
        <v>0.69</v>
      </c>
      <c r="H1028" s="5">
        <v>3.9</v>
      </c>
      <c r="I1028" s="4">
        <v>1306</v>
      </c>
      <c r="J1028" s="10">
        <f>(Table1[[#This Row],[actual_price]]-Table1[[#This Row],[discounted_price]])/Table1[[#This Row],[actual_price]]</f>
        <v>0.69115191986644409</v>
      </c>
      <c r="K1028" s="10" t="str">
        <f>IF(Table1[[#This Row],[Calculated Discount %]] &gt;=50%, "Yes", "No")</f>
        <v>Yes</v>
      </c>
      <c r="L1028" s="17">
        <f>Table1[[#This Row],[actual_price]]*Table1[[#This Row],[rating_count]]</f>
        <v>782294</v>
      </c>
      <c r="M1028" s="17" t="str">
        <f t="shared" si="33"/>
        <v>&lt;₹200</v>
      </c>
      <c r="N1028" s="17">
        <f>Table1[[#This Row],[rating]]+(Table1[[#This Row],[rating_count]]/100)</f>
        <v>16.96</v>
      </c>
      <c r="O1028" t="s">
        <v>12103</v>
      </c>
    </row>
    <row r="1029" spans="1:15" x14ac:dyDescent="0.4">
      <c r="A1029" t="s">
        <v>1151</v>
      </c>
      <c r="B1029" t="s">
        <v>1152</v>
      </c>
      <c r="C1029" t="s">
        <v>169</v>
      </c>
      <c r="D1029" t="str">
        <f t="shared" si="32"/>
        <v>Electronics</v>
      </c>
      <c r="E1029" s="2">
        <v>9999</v>
      </c>
      <c r="F1029" s="2">
        <v>27990</v>
      </c>
      <c r="G1029" s="1">
        <v>0.64</v>
      </c>
      <c r="H1029" s="5">
        <v>4.2</v>
      </c>
      <c r="I1029" s="4">
        <v>1269</v>
      </c>
      <c r="J1029" s="10">
        <f>(Table1[[#This Row],[actual_price]]-Table1[[#This Row],[discounted_price]])/Table1[[#This Row],[actual_price]]</f>
        <v>0.64276527331189715</v>
      </c>
      <c r="K1029" s="10" t="str">
        <f>IF(Table1[[#This Row],[Calculated Discount %]] &gt;=50%, "Yes", "No")</f>
        <v>Yes</v>
      </c>
      <c r="L1029" s="17">
        <f>Table1[[#This Row],[actual_price]]*Table1[[#This Row],[rating_count]]</f>
        <v>35519310</v>
      </c>
      <c r="M1029" s="17" t="str">
        <f t="shared" si="33"/>
        <v>&gt;₹500</v>
      </c>
      <c r="N1029" s="17">
        <f>Table1[[#This Row],[rating]]+(Table1[[#This Row],[rating_count]]/100)</f>
        <v>16.89</v>
      </c>
      <c r="O1029" t="s">
        <v>1154</v>
      </c>
    </row>
    <row r="1030" spans="1:15" x14ac:dyDescent="0.4">
      <c r="A1030" t="s">
        <v>9130</v>
      </c>
      <c r="B1030" t="s">
        <v>9131</v>
      </c>
      <c r="C1030" t="s">
        <v>8897</v>
      </c>
      <c r="D1030" t="str">
        <f t="shared" si="32"/>
        <v>Home&amp;Kitchen</v>
      </c>
      <c r="E1030" s="2">
        <v>3190</v>
      </c>
      <c r="F1030" s="2">
        <v>4195</v>
      </c>
      <c r="G1030" s="1">
        <v>0.24</v>
      </c>
      <c r="H1030" s="5">
        <v>4</v>
      </c>
      <c r="I1030" s="4">
        <v>1282</v>
      </c>
      <c r="J1030" s="10">
        <f>(Table1[[#This Row],[actual_price]]-Table1[[#This Row],[discounted_price]])/Table1[[#This Row],[actual_price]]</f>
        <v>0.2395709177592372</v>
      </c>
      <c r="K1030" s="10" t="str">
        <f>IF(Table1[[#This Row],[Calculated Discount %]] &gt;=50%, "Yes", "No")</f>
        <v>No</v>
      </c>
      <c r="L1030" s="17">
        <f>Table1[[#This Row],[actual_price]]*Table1[[#This Row],[rating_count]]</f>
        <v>5377990</v>
      </c>
      <c r="M1030" s="17" t="str">
        <f t="shared" si="33"/>
        <v>&gt;₹500</v>
      </c>
      <c r="N1030" s="17">
        <f>Table1[[#This Row],[rating]]+(Table1[[#This Row],[rating_count]]/100)</f>
        <v>16.82</v>
      </c>
      <c r="O1030" t="s">
        <v>9133</v>
      </c>
    </row>
    <row r="1031" spans="1:15" x14ac:dyDescent="0.4">
      <c r="A1031" t="s">
        <v>6742</v>
      </c>
      <c r="B1031" t="s">
        <v>6743</v>
      </c>
      <c r="C1031" t="s">
        <v>6273</v>
      </c>
      <c r="D1031" t="str">
        <f t="shared" si="32"/>
        <v>OfficeProducts</v>
      </c>
      <c r="E1031">
        <v>67</v>
      </c>
      <c r="F1031">
        <v>75</v>
      </c>
      <c r="G1031" s="1">
        <v>0.11</v>
      </c>
      <c r="H1031" s="5">
        <v>4.0999999999999996</v>
      </c>
      <c r="I1031" s="4">
        <v>1269</v>
      </c>
      <c r="J1031" s="10">
        <f>(Table1[[#This Row],[actual_price]]-Table1[[#This Row],[discounted_price]])/Table1[[#This Row],[actual_price]]</f>
        <v>0.10666666666666667</v>
      </c>
      <c r="K1031" s="10" t="str">
        <f>IF(Table1[[#This Row],[Calculated Discount %]] &gt;=50%, "Yes", "No")</f>
        <v>No</v>
      </c>
      <c r="L1031" s="17">
        <f>Table1[[#This Row],[actual_price]]*Table1[[#This Row],[rating_count]]</f>
        <v>95175</v>
      </c>
      <c r="M1031" s="17" t="str">
        <f t="shared" si="33"/>
        <v>&lt;₹200</v>
      </c>
      <c r="N1031" s="17">
        <f>Table1[[#This Row],[rating]]+(Table1[[#This Row],[rating_count]]/100)</f>
        <v>16.79</v>
      </c>
      <c r="O1031" t="s">
        <v>6745</v>
      </c>
    </row>
    <row r="1032" spans="1:15" x14ac:dyDescent="0.4">
      <c r="A1032" t="s">
        <v>1116</v>
      </c>
      <c r="B1032" t="s">
        <v>1117</v>
      </c>
      <c r="C1032" t="s">
        <v>169</v>
      </c>
      <c r="D1032" t="str">
        <f t="shared" si="32"/>
        <v>Electronics</v>
      </c>
      <c r="E1032" s="2">
        <v>20990</v>
      </c>
      <c r="F1032" s="2">
        <v>44990</v>
      </c>
      <c r="G1032" s="1">
        <v>0.53</v>
      </c>
      <c r="H1032" s="5">
        <v>4.0999999999999996</v>
      </c>
      <c r="I1032" s="4">
        <v>1259</v>
      </c>
      <c r="J1032" s="10">
        <f>(Table1[[#This Row],[actual_price]]-Table1[[#This Row],[discounted_price]])/Table1[[#This Row],[actual_price]]</f>
        <v>0.53345187819515449</v>
      </c>
      <c r="K1032" s="10" t="str">
        <f>IF(Table1[[#This Row],[Calculated Discount %]] &gt;=50%, "Yes", "No")</f>
        <v>Yes</v>
      </c>
      <c r="L1032" s="17">
        <f>Table1[[#This Row],[actual_price]]*Table1[[#This Row],[rating_count]]</f>
        <v>56642410</v>
      </c>
      <c r="M1032" s="17" t="str">
        <f t="shared" si="33"/>
        <v>&gt;₹500</v>
      </c>
      <c r="N1032" s="17">
        <f>Table1[[#This Row],[rating]]+(Table1[[#This Row],[rating_count]]/100)</f>
        <v>16.689999999999998</v>
      </c>
      <c r="O1032" t="s">
        <v>1119</v>
      </c>
    </row>
    <row r="1033" spans="1:15" x14ac:dyDescent="0.4">
      <c r="A1033" t="s">
        <v>1918</v>
      </c>
      <c r="B1033" t="s">
        <v>1919</v>
      </c>
      <c r="C1033" t="s">
        <v>129</v>
      </c>
      <c r="D1033" t="str">
        <f t="shared" si="32"/>
        <v>Electronics</v>
      </c>
      <c r="E1033">
        <v>173</v>
      </c>
      <c r="F1033">
        <v>999</v>
      </c>
      <c r="G1033" s="1">
        <v>0.83</v>
      </c>
      <c r="H1033" s="5">
        <v>4.3</v>
      </c>
      <c r="I1033" s="4">
        <v>1237</v>
      </c>
      <c r="J1033" s="10">
        <f>(Table1[[#This Row],[actual_price]]-Table1[[#This Row],[discounted_price]])/Table1[[#This Row],[actual_price]]</f>
        <v>0.82682682682682684</v>
      </c>
      <c r="K1033" s="10" t="str">
        <f>IF(Table1[[#This Row],[Calculated Discount %]] &gt;=50%, "Yes", "No")</f>
        <v>Yes</v>
      </c>
      <c r="L1033" s="17">
        <f>Table1[[#This Row],[actual_price]]*Table1[[#This Row],[rating_count]]</f>
        <v>1235763</v>
      </c>
      <c r="M1033" s="17" t="str">
        <f t="shared" si="33"/>
        <v>&lt;₹200</v>
      </c>
      <c r="N1033" s="17">
        <f>Table1[[#This Row],[rating]]+(Table1[[#This Row],[rating_count]]/100)</f>
        <v>16.669999999999998</v>
      </c>
      <c r="O1033" t="s">
        <v>1921</v>
      </c>
    </row>
    <row r="1034" spans="1:15" x14ac:dyDescent="0.4">
      <c r="A1034" t="s">
        <v>9673</v>
      </c>
      <c r="B1034" t="s">
        <v>9674</v>
      </c>
      <c r="C1034" t="s">
        <v>9030</v>
      </c>
      <c r="D1034" t="str">
        <f t="shared" si="32"/>
        <v>Home&amp;Kitchen</v>
      </c>
      <c r="E1034">
        <v>368</v>
      </c>
      <c r="F1034">
        <v>699</v>
      </c>
      <c r="G1034" s="1">
        <v>0.47</v>
      </c>
      <c r="H1034" s="5">
        <v>4.0999999999999996</v>
      </c>
      <c r="I1034" s="4">
        <v>1240</v>
      </c>
      <c r="J1034" s="10">
        <f>(Table1[[#This Row],[actual_price]]-Table1[[#This Row],[discounted_price]])/Table1[[#This Row],[actual_price]]</f>
        <v>0.47353361945636624</v>
      </c>
      <c r="K1034" s="10" t="str">
        <f>IF(Table1[[#This Row],[Calculated Discount %]] &gt;=50%, "Yes", "No")</f>
        <v>No</v>
      </c>
      <c r="L1034" s="17">
        <f>Table1[[#This Row],[actual_price]]*Table1[[#This Row],[rating_count]]</f>
        <v>866760</v>
      </c>
      <c r="M1034" s="17" t="str">
        <f t="shared" si="33"/>
        <v>₹200–₹500</v>
      </c>
      <c r="N1034" s="17">
        <f>Table1[[#This Row],[rating]]+(Table1[[#This Row],[rating_count]]/100)</f>
        <v>16.5</v>
      </c>
      <c r="O1034" t="s">
        <v>9676</v>
      </c>
    </row>
    <row r="1035" spans="1:15" x14ac:dyDescent="0.4">
      <c r="A1035" t="s">
        <v>2147</v>
      </c>
      <c r="B1035" t="s">
        <v>2148</v>
      </c>
      <c r="C1035" t="s">
        <v>643</v>
      </c>
      <c r="D1035" t="str">
        <f t="shared" si="32"/>
        <v>Electronics</v>
      </c>
      <c r="E1035">
        <v>399</v>
      </c>
      <c r="F1035">
        <v>999</v>
      </c>
      <c r="G1035" s="1">
        <v>0.6</v>
      </c>
      <c r="H1035" s="5">
        <v>4</v>
      </c>
      <c r="I1035" s="4">
        <v>1236</v>
      </c>
      <c r="J1035" s="10">
        <f>(Table1[[#This Row],[actual_price]]-Table1[[#This Row],[discounted_price]])/Table1[[#This Row],[actual_price]]</f>
        <v>0.60060060060060061</v>
      </c>
      <c r="K1035" s="10" t="str">
        <f>IF(Table1[[#This Row],[Calculated Discount %]] &gt;=50%, "Yes", "No")</f>
        <v>Yes</v>
      </c>
      <c r="L1035" s="17">
        <f>Table1[[#This Row],[actual_price]]*Table1[[#This Row],[rating_count]]</f>
        <v>1234764</v>
      </c>
      <c r="M1035" s="17" t="str">
        <f t="shared" si="33"/>
        <v>₹200–₹500</v>
      </c>
      <c r="N1035" s="17">
        <f>Table1[[#This Row],[rating]]+(Table1[[#This Row],[rating_count]]/100)</f>
        <v>16.36</v>
      </c>
      <c r="O1035" t="s">
        <v>2150</v>
      </c>
    </row>
    <row r="1036" spans="1:15" x14ac:dyDescent="0.4">
      <c r="A1036" t="s">
        <v>4327</v>
      </c>
      <c r="B1036" t="s">
        <v>4328</v>
      </c>
      <c r="C1036" t="s">
        <v>4329</v>
      </c>
      <c r="D1036" t="str">
        <f t="shared" si="32"/>
        <v>Electronics</v>
      </c>
      <c r="E1036">
        <v>689</v>
      </c>
      <c r="F1036" s="2">
        <v>1999</v>
      </c>
      <c r="G1036" s="1">
        <v>0.66</v>
      </c>
      <c r="H1036" s="5">
        <v>4.3</v>
      </c>
      <c r="I1036" s="4">
        <v>1193</v>
      </c>
      <c r="J1036" s="10">
        <f>(Table1[[#This Row],[actual_price]]-Table1[[#This Row],[discounted_price]])/Table1[[#This Row],[actual_price]]</f>
        <v>0.65532766383191599</v>
      </c>
      <c r="K1036" s="10" t="str">
        <f>IF(Table1[[#This Row],[Calculated Discount %]] &gt;=50%, "Yes", "No")</f>
        <v>Yes</v>
      </c>
      <c r="L1036" s="17">
        <f>Table1[[#This Row],[actual_price]]*Table1[[#This Row],[rating_count]]</f>
        <v>2384807</v>
      </c>
      <c r="M1036" s="17" t="str">
        <f t="shared" si="33"/>
        <v>&gt;₹500</v>
      </c>
      <c r="N1036" s="17">
        <f>Table1[[#This Row],[rating]]+(Table1[[#This Row],[rating_count]]/100)</f>
        <v>16.23</v>
      </c>
      <c r="O1036" t="s">
        <v>4331</v>
      </c>
    </row>
    <row r="1037" spans="1:15" x14ac:dyDescent="0.4">
      <c r="A1037" t="s">
        <v>10071</v>
      </c>
      <c r="B1037" t="s">
        <v>10072</v>
      </c>
      <c r="C1037" t="s">
        <v>9326</v>
      </c>
      <c r="D1037" t="str">
        <f t="shared" si="32"/>
        <v>Home&amp;Kitchen</v>
      </c>
      <c r="E1037" s="2">
        <v>5999</v>
      </c>
      <c r="F1037" s="2">
        <v>9999</v>
      </c>
      <c r="G1037" s="1">
        <v>0.4</v>
      </c>
      <c r="H1037" s="5">
        <v>4.2</v>
      </c>
      <c r="I1037" s="4">
        <v>1191</v>
      </c>
      <c r="J1037" s="10">
        <f>(Table1[[#This Row],[actual_price]]-Table1[[#This Row],[discounted_price]])/Table1[[#This Row],[actual_price]]</f>
        <v>0.40004000400040002</v>
      </c>
      <c r="K1037" s="10" t="str">
        <f>IF(Table1[[#This Row],[Calculated Discount %]] &gt;=50%, "Yes", "No")</f>
        <v>No</v>
      </c>
      <c r="L1037" s="17">
        <f>Table1[[#This Row],[actual_price]]*Table1[[#This Row],[rating_count]]</f>
        <v>11908809</v>
      </c>
      <c r="M1037" s="17" t="str">
        <f t="shared" si="33"/>
        <v>&gt;₹500</v>
      </c>
      <c r="N1037" s="17">
        <f>Table1[[#This Row],[rating]]+(Table1[[#This Row],[rating_count]]/100)</f>
        <v>16.11</v>
      </c>
      <c r="O1037" t="s">
        <v>10074</v>
      </c>
    </row>
    <row r="1038" spans="1:15" x14ac:dyDescent="0.4">
      <c r="A1038" t="s">
        <v>6803</v>
      </c>
      <c r="B1038" t="s">
        <v>6804</v>
      </c>
      <c r="C1038" t="s">
        <v>4856</v>
      </c>
      <c r="D1038" t="str">
        <f t="shared" si="32"/>
        <v>Computers&amp;Accessories</v>
      </c>
      <c r="E1038">
        <v>249</v>
      </c>
      <c r="F1038">
        <v>600</v>
      </c>
      <c r="G1038" s="1">
        <v>0.59</v>
      </c>
      <c r="H1038" s="5">
        <v>4</v>
      </c>
      <c r="I1038" s="4">
        <v>1208</v>
      </c>
      <c r="J1038" s="10">
        <f>(Table1[[#This Row],[actual_price]]-Table1[[#This Row],[discounted_price]])/Table1[[#This Row],[actual_price]]</f>
        <v>0.58499999999999996</v>
      </c>
      <c r="K1038" s="10" t="str">
        <f>IF(Table1[[#This Row],[Calculated Discount %]] &gt;=50%, "Yes", "No")</f>
        <v>Yes</v>
      </c>
      <c r="L1038" s="17">
        <f>Table1[[#This Row],[actual_price]]*Table1[[#This Row],[rating_count]]</f>
        <v>724800</v>
      </c>
      <c r="M1038" s="17" t="str">
        <f t="shared" si="33"/>
        <v>₹200–₹500</v>
      </c>
      <c r="N1038" s="17">
        <f>Table1[[#This Row],[rating]]+(Table1[[#This Row],[rating_count]]/100)</f>
        <v>16.079999999999998</v>
      </c>
      <c r="O1038" t="s">
        <v>6806</v>
      </c>
    </row>
    <row r="1039" spans="1:15" x14ac:dyDescent="0.4">
      <c r="A1039" t="s">
        <v>12714</v>
      </c>
      <c r="B1039" t="s">
        <v>12715</v>
      </c>
      <c r="C1039" t="s">
        <v>11990</v>
      </c>
      <c r="D1039" t="str">
        <f t="shared" si="32"/>
        <v>Home&amp;Kitchen</v>
      </c>
      <c r="E1039" s="2">
        <v>1199</v>
      </c>
      <c r="F1039" s="2">
        <v>2400</v>
      </c>
      <c r="G1039" s="1">
        <v>0.5</v>
      </c>
      <c r="H1039" s="5">
        <v>3.9</v>
      </c>
      <c r="I1039" s="4">
        <v>1202</v>
      </c>
      <c r="J1039" s="10">
        <f>(Table1[[#This Row],[actual_price]]-Table1[[#This Row],[discounted_price]])/Table1[[#This Row],[actual_price]]</f>
        <v>0.50041666666666662</v>
      </c>
      <c r="K1039" s="10" t="str">
        <f>IF(Table1[[#This Row],[Calculated Discount %]] &gt;=50%, "Yes", "No")</f>
        <v>Yes</v>
      </c>
      <c r="L1039" s="17">
        <f>Table1[[#This Row],[actual_price]]*Table1[[#This Row],[rating_count]]</f>
        <v>2884800</v>
      </c>
      <c r="M1039" s="17" t="str">
        <f t="shared" si="33"/>
        <v>&gt;₹500</v>
      </c>
      <c r="N1039" s="17">
        <f>Table1[[#This Row],[rating]]+(Table1[[#This Row],[rating_count]]/100)</f>
        <v>15.92</v>
      </c>
      <c r="O1039" t="s">
        <v>12717</v>
      </c>
    </row>
    <row r="1040" spans="1:15" x14ac:dyDescent="0.4">
      <c r="A1040" t="s">
        <v>1476</v>
      </c>
      <c r="B1040" t="s">
        <v>1477</v>
      </c>
      <c r="C1040" t="s">
        <v>462</v>
      </c>
      <c r="D1040" t="str">
        <f t="shared" si="32"/>
        <v>Electronics</v>
      </c>
      <c r="E1040">
        <v>299</v>
      </c>
      <c r="F1040" s="2">
        <v>1199</v>
      </c>
      <c r="G1040" s="1">
        <v>0.75</v>
      </c>
      <c r="H1040" s="5">
        <v>3.9</v>
      </c>
      <c r="I1040" s="4">
        <v>1193</v>
      </c>
      <c r="J1040" s="10">
        <f>(Table1[[#This Row],[actual_price]]-Table1[[#This Row],[discounted_price]])/Table1[[#This Row],[actual_price]]</f>
        <v>0.75062552126772308</v>
      </c>
      <c r="K1040" s="10" t="str">
        <f>IF(Table1[[#This Row],[Calculated Discount %]] &gt;=50%, "Yes", "No")</f>
        <v>Yes</v>
      </c>
      <c r="L1040" s="17">
        <f>Table1[[#This Row],[actual_price]]*Table1[[#This Row],[rating_count]]</f>
        <v>1430407</v>
      </c>
      <c r="M1040" s="17" t="str">
        <f t="shared" si="33"/>
        <v>₹200–₹500</v>
      </c>
      <c r="N1040" s="17">
        <f>Table1[[#This Row],[rating]]+(Table1[[#This Row],[rating_count]]/100)</f>
        <v>15.83</v>
      </c>
      <c r="O1040" t="s">
        <v>1479</v>
      </c>
    </row>
    <row r="1041" spans="1:15" x14ac:dyDescent="0.4">
      <c r="A1041" t="s">
        <v>1964</v>
      </c>
      <c r="B1041" t="s">
        <v>1965</v>
      </c>
      <c r="C1041" t="s">
        <v>643</v>
      </c>
      <c r="D1041" t="str">
        <f t="shared" si="32"/>
        <v>Electronics</v>
      </c>
      <c r="E1041">
        <v>399</v>
      </c>
      <c r="F1041">
        <v>799</v>
      </c>
      <c r="G1041" s="1">
        <v>0.5</v>
      </c>
      <c r="H1041" s="5">
        <v>4.0999999999999996</v>
      </c>
      <c r="I1041" s="4">
        <v>1161</v>
      </c>
      <c r="J1041" s="10">
        <f>(Table1[[#This Row],[actual_price]]-Table1[[#This Row],[discounted_price]])/Table1[[#This Row],[actual_price]]</f>
        <v>0.50062578222778475</v>
      </c>
      <c r="K1041" s="10" t="str">
        <f>IF(Table1[[#This Row],[Calculated Discount %]] &gt;=50%, "Yes", "No")</f>
        <v>Yes</v>
      </c>
      <c r="L1041" s="17">
        <f>Table1[[#This Row],[actual_price]]*Table1[[#This Row],[rating_count]]</f>
        <v>927639</v>
      </c>
      <c r="M1041" s="17" t="str">
        <f t="shared" si="33"/>
        <v>₹200–₹500</v>
      </c>
      <c r="N1041" s="17">
        <f>Table1[[#This Row],[rating]]+(Table1[[#This Row],[rating_count]]/100)</f>
        <v>15.709999999999999</v>
      </c>
      <c r="O1041" t="s">
        <v>1967</v>
      </c>
    </row>
    <row r="1042" spans="1:15" x14ac:dyDescent="0.4">
      <c r="A1042" t="s">
        <v>7162</v>
      </c>
      <c r="B1042" t="s">
        <v>7163</v>
      </c>
      <c r="C1042" t="s">
        <v>3066</v>
      </c>
      <c r="D1042" t="str">
        <f t="shared" si="32"/>
        <v>Electronics</v>
      </c>
      <c r="E1042">
        <v>499</v>
      </c>
      <c r="F1042" s="2">
        <v>1299</v>
      </c>
      <c r="G1042" s="1">
        <v>0.62</v>
      </c>
      <c r="H1042" s="5">
        <v>3.9</v>
      </c>
      <c r="I1042" s="4">
        <v>1173</v>
      </c>
      <c r="J1042" s="10">
        <f>(Table1[[#This Row],[actual_price]]-Table1[[#This Row],[discounted_price]])/Table1[[#This Row],[actual_price]]</f>
        <v>0.61585835257890686</v>
      </c>
      <c r="K1042" s="10" t="str">
        <f>IF(Table1[[#This Row],[Calculated Discount %]] &gt;=50%, "Yes", "No")</f>
        <v>Yes</v>
      </c>
      <c r="L1042" s="17">
        <f>Table1[[#This Row],[actual_price]]*Table1[[#This Row],[rating_count]]</f>
        <v>1523727</v>
      </c>
      <c r="M1042" s="17" t="str">
        <f t="shared" si="33"/>
        <v>₹200–₹500</v>
      </c>
      <c r="N1042" s="17">
        <f>Table1[[#This Row],[rating]]+(Table1[[#This Row],[rating_count]]/100)</f>
        <v>15.63</v>
      </c>
      <c r="O1042" t="s">
        <v>7165</v>
      </c>
    </row>
    <row r="1043" spans="1:15" x14ac:dyDescent="0.4">
      <c r="A1043" t="s">
        <v>12161</v>
      </c>
      <c r="B1043" t="s">
        <v>12162</v>
      </c>
      <c r="C1043" t="s">
        <v>8721</v>
      </c>
      <c r="D1043" t="str">
        <f t="shared" si="32"/>
        <v>Home&amp;Kitchen</v>
      </c>
      <c r="E1043" s="2">
        <v>1190</v>
      </c>
      <c r="F1043" s="2">
        <v>2550</v>
      </c>
      <c r="G1043" s="1">
        <v>0.53</v>
      </c>
      <c r="H1043" s="5">
        <v>3.8</v>
      </c>
      <c r="I1043" s="4">
        <v>1181</v>
      </c>
      <c r="J1043" s="10">
        <f>(Table1[[#This Row],[actual_price]]-Table1[[#This Row],[discounted_price]])/Table1[[#This Row],[actual_price]]</f>
        <v>0.53333333333333333</v>
      </c>
      <c r="K1043" s="10" t="str">
        <f>IF(Table1[[#This Row],[Calculated Discount %]] &gt;=50%, "Yes", "No")</f>
        <v>Yes</v>
      </c>
      <c r="L1043" s="17">
        <f>Table1[[#This Row],[actual_price]]*Table1[[#This Row],[rating_count]]</f>
        <v>3011550</v>
      </c>
      <c r="M1043" s="17" t="str">
        <f t="shared" si="33"/>
        <v>&gt;₹500</v>
      </c>
      <c r="N1043" s="17">
        <f>Table1[[#This Row],[rating]]+(Table1[[#This Row],[rating_count]]/100)</f>
        <v>15.61</v>
      </c>
      <c r="O1043" t="s">
        <v>12164</v>
      </c>
    </row>
    <row r="1044" spans="1:15" x14ac:dyDescent="0.4">
      <c r="A1044" t="s">
        <v>6450</v>
      </c>
      <c r="B1044" t="s">
        <v>6451</v>
      </c>
      <c r="C1044" t="s">
        <v>4856</v>
      </c>
      <c r="D1044" t="str">
        <f t="shared" si="32"/>
        <v>Computers&amp;Accessories</v>
      </c>
      <c r="E1044">
        <v>235</v>
      </c>
      <c r="F1044" s="2">
        <v>1599</v>
      </c>
      <c r="G1044" s="1">
        <v>0.85</v>
      </c>
      <c r="H1044" s="5">
        <v>3.8</v>
      </c>
      <c r="I1044" s="4">
        <v>1173</v>
      </c>
      <c r="J1044" s="10">
        <f>(Table1[[#This Row],[actual_price]]-Table1[[#This Row],[discounted_price]])/Table1[[#This Row],[actual_price]]</f>
        <v>0.85303314571607258</v>
      </c>
      <c r="K1044" s="10" t="str">
        <f>IF(Table1[[#This Row],[Calculated Discount %]] &gt;=50%, "Yes", "No")</f>
        <v>Yes</v>
      </c>
      <c r="L1044" s="17">
        <f>Table1[[#This Row],[actual_price]]*Table1[[#This Row],[rating_count]]</f>
        <v>1875627</v>
      </c>
      <c r="M1044" s="17" t="str">
        <f t="shared" si="33"/>
        <v>₹200–₹500</v>
      </c>
      <c r="N1044" s="17">
        <f>Table1[[#This Row],[rating]]+(Table1[[#This Row],[rating_count]]/100)</f>
        <v>15.530000000000001</v>
      </c>
      <c r="O1044" t="s">
        <v>6453</v>
      </c>
    </row>
    <row r="1045" spans="1:15" x14ac:dyDescent="0.4">
      <c r="A1045" t="s">
        <v>8822</v>
      </c>
      <c r="B1045" t="s">
        <v>8823</v>
      </c>
      <c r="C1045" t="s">
        <v>8552</v>
      </c>
      <c r="D1045" t="str">
        <f t="shared" si="32"/>
        <v>Home&amp;Kitchen</v>
      </c>
      <c r="E1045">
        <v>999</v>
      </c>
      <c r="F1045" s="2">
        <v>2000</v>
      </c>
      <c r="G1045" s="1">
        <v>0.5</v>
      </c>
      <c r="H1045" s="5">
        <v>3.8</v>
      </c>
      <c r="I1045" s="4">
        <v>1163</v>
      </c>
      <c r="J1045" s="10">
        <f>(Table1[[#This Row],[actual_price]]-Table1[[#This Row],[discounted_price]])/Table1[[#This Row],[actual_price]]</f>
        <v>0.50049999999999994</v>
      </c>
      <c r="K1045" s="10" t="str">
        <f>IF(Table1[[#This Row],[Calculated Discount %]] &gt;=50%, "Yes", "No")</f>
        <v>Yes</v>
      </c>
      <c r="L1045" s="17">
        <f>Table1[[#This Row],[actual_price]]*Table1[[#This Row],[rating_count]]</f>
        <v>2326000</v>
      </c>
      <c r="M1045" s="17" t="str">
        <f t="shared" si="33"/>
        <v>&gt;₹500</v>
      </c>
      <c r="N1045" s="17">
        <f>Table1[[#This Row],[rating]]+(Table1[[#This Row],[rating_count]]/100)</f>
        <v>15.43</v>
      </c>
      <c r="O1045" t="s">
        <v>8825</v>
      </c>
    </row>
    <row r="1046" spans="1:15" x14ac:dyDescent="0.4">
      <c r="A1046" t="s">
        <v>12924</v>
      </c>
      <c r="B1046" t="s">
        <v>12925</v>
      </c>
      <c r="C1046" t="s">
        <v>8552</v>
      </c>
      <c r="D1046" t="str">
        <f t="shared" si="32"/>
        <v>Home&amp;Kitchen</v>
      </c>
      <c r="E1046" s="3">
        <v>3487.77</v>
      </c>
      <c r="F1046" s="2">
        <v>4990</v>
      </c>
      <c r="G1046" s="1">
        <v>0.3</v>
      </c>
      <c r="H1046" s="5">
        <v>4.0999999999999996</v>
      </c>
      <c r="I1046" s="4">
        <v>1127</v>
      </c>
      <c r="J1046" s="10">
        <f>(Table1[[#This Row],[actual_price]]-Table1[[#This Row],[discounted_price]])/Table1[[#This Row],[actual_price]]</f>
        <v>0.30104809619238476</v>
      </c>
      <c r="K1046" s="10" t="str">
        <f>IF(Table1[[#This Row],[Calculated Discount %]] &gt;=50%, "Yes", "No")</f>
        <v>No</v>
      </c>
      <c r="L1046" s="17">
        <f>Table1[[#This Row],[actual_price]]*Table1[[#This Row],[rating_count]]</f>
        <v>5623730</v>
      </c>
      <c r="M1046" s="17" t="str">
        <f t="shared" si="33"/>
        <v>&gt;₹500</v>
      </c>
      <c r="N1046" s="17">
        <f>Table1[[#This Row],[rating]]+(Table1[[#This Row],[rating_count]]/100)</f>
        <v>15.37</v>
      </c>
      <c r="O1046" t="s">
        <v>12927</v>
      </c>
    </row>
    <row r="1047" spans="1:15" x14ac:dyDescent="0.4">
      <c r="A1047" t="s">
        <v>11738</v>
      </c>
      <c r="B1047" t="s">
        <v>11739</v>
      </c>
      <c r="C1047" t="s">
        <v>8699</v>
      </c>
      <c r="D1047" t="str">
        <f t="shared" si="32"/>
        <v>Home&amp;Kitchen</v>
      </c>
      <c r="E1047">
        <v>699</v>
      </c>
      <c r="F1047">
        <v>850</v>
      </c>
      <c r="G1047" s="1">
        <v>0.18</v>
      </c>
      <c r="H1047" s="5">
        <v>4.0999999999999996</v>
      </c>
      <c r="I1047" s="4">
        <v>1106</v>
      </c>
      <c r="J1047" s="10">
        <f>(Table1[[#This Row],[actual_price]]-Table1[[#This Row],[discounted_price]])/Table1[[#This Row],[actual_price]]</f>
        <v>0.17764705882352941</v>
      </c>
      <c r="K1047" s="10" t="str">
        <f>IF(Table1[[#This Row],[Calculated Discount %]] &gt;=50%, "Yes", "No")</f>
        <v>No</v>
      </c>
      <c r="L1047" s="17">
        <f>Table1[[#This Row],[actual_price]]*Table1[[#This Row],[rating_count]]</f>
        <v>940100</v>
      </c>
      <c r="M1047" s="17" t="str">
        <f t="shared" si="33"/>
        <v>&gt;₹500</v>
      </c>
      <c r="N1047" s="17">
        <f>Table1[[#This Row],[rating]]+(Table1[[#This Row],[rating_count]]/100)</f>
        <v>15.16</v>
      </c>
      <c r="O1047" t="s">
        <v>11741</v>
      </c>
    </row>
    <row r="1048" spans="1:15" x14ac:dyDescent="0.4">
      <c r="A1048" t="s">
        <v>12361</v>
      </c>
      <c r="B1048" t="s">
        <v>12362</v>
      </c>
      <c r="C1048" t="s">
        <v>12363</v>
      </c>
      <c r="D1048" t="str">
        <f t="shared" si="32"/>
        <v>Home&amp;Kitchen</v>
      </c>
      <c r="E1048" s="2">
        <v>1099</v>
      </c>
      <c r="F1048" s="2">
        <v>1500</v>
      </c>
      <c r="G1048" s="1">
        <v>0.27</v>
      </c>
      <c r="H1048" s="5">
        <v>4.5</v>
      </c>
      <c r="I1048" s="4">
        <v>1065</v>
      </c>
      <c r="J1048" s="10">
        <f>(Table1[[#This Row],[actual_price]]-Table1[[#This Row],[discounted_price]])/Table1[[#This Row],[actual_price]]</f>
        <v>0.26733333333333331</v>
      </c>
      <c r="K1048" s="10" t="str">
        <f>IF(Table1[[#This Row],[Calculated Discount %]] &gt;=50%, "Yes", "No")</f>
        <v>No</v>
      </c>
      <c r="L1048" s="17">
        <f>Table1[[#This Row],[actual_price]]*Table1[[#This Row],[rating_count]]</f>
        <v>1597500</v>
      </c>
      <c r="M1048" s="17" t="str">
        <f t="shared" si="33"/>
        <v>&gt;₹500</v>
      </c>
      <c r="N1048" s="17">
        <f>Table1[[#This Row],[rating]]+(Table1[[#This Row],[rating_count]]/100)</f>
        <v>15.15</v>
      </c>
      <c r="O1048" t="s">
        <v>12365</v>
      </c>
    </row>
    <row r="1049" spans="1:15" x14ac:dyDescent="0.4">
      <c r="A1049" t="s">
        <v>12724</v>
      </c>
      <c r="B1049" t="s">
        <v>12725</v>
      </c>
      <c r="C1049" t="s">
        <v>8886</v>
      </c>
      <c r="D1049" t="str">
        <f t="shared" si="32"/>
        <v>Home&amp;Kitchen</v>
      </c>
      <c r="E1049">
        <v>219</v>
      </c>
      <c r="F1049">
        <v>249</v>
      </c>
      <c r="G1049" s="1">
        <v>0.12</v>
      </c>
      <c r="H1049" s="5">
        <v>4</v>
      </c>
      <c r="I1049" s="4">
        <v>1108</v>
      </c>
      <c r="J1049" s="10">
        <f>(Table1[[#This Row],[actual_price]]-Table1[[#This Row],[discounted_price]])/Table1[[#This Row],[actual_price]]</f>
        <v>0.12048192771084337</v>
      </c>
      <c r="K1049" s="10" t="str">
        <f>IF(Table1[[#This Row],[Calculated Discount %]] &gt;=50%, "Yes", "No")</f>
        <v>No</v>
      </c>
      <c r="L1049" s="17">
        <f>Table1[[#This Row],[actual_price]]*Table1[[#This Row],[rating_count]]</f>
        <v>275892</v>
      </c>
      <c r="M1049" s="17" t="str">
        <f t="shared" si="33"/>
        <v>₹200–₹500</v>
      </c>
      <c r="N1049" s="17">
        <f>Table1[[#This Row],[rating]]+(Table1[[#This Row],[rating_count]]/100)</f>
        <v>15.08</v>
      </c>
      <c r="O1049" t="s">
        <v>12727</v>
      </c>
    </row>
    <row r="1050" spans="1:15" x14ac:dyDescent="0.4">
      <c r="A1050" t="s">
        <v>7985</v>
      </c>
      <c r="B1050" t="s">
        <v>7986</v>
      </c>
      <c r="C1050" t="s">
        <v>6200</v>
      </c>
      <c r="D1050" t="str">
        <f t="shared" si="32"/>
        <v>Computers&amp;Accessories</v>
      </c>
      <c r="E1050">
        <v>269</v>
      </c>
      <c r="F1050" s="2">
        <v>1099</v>
      </c>
      <c r="G1050" s="1">
        <v>0.76</v>
      </c>
      <c r="H1050" s="5">
        <v>4.0999999999999996</v>
      </c>
      <c r="I1050" s="4">
        <v>1092</v>
      </c>
      <c r="J1050" s="10">
        <f>(Table1[[#This Row],[actual_price]]-Table1[[#This Row],[discounted_price]])/Table1[[#This Row],[actual_price]]</f>
        <v>0.75523202911737941</v>
      </c>
      <c r="K1050" s="10" t="str">
        <f>IF(Table1[[#This Row],[Calculated Discount %]] &gt;=50%, "Yes", "No")</f>
        <v>Yes</v>
      </c>
      <c r="L1050" s="17">
        <f>Table1[[#This Row],[actual_price]]*Table1[[#This Row],[rating_count]]</f>
        <v>1200108</v>
      </c>
      <c r="M1050" s="17" t="str">
        <f t="shared" si="33"/>
        <v>₹200–₹500</v>
      </c>
      <c r="N1050" s="17">
        <f>Table1[[#This Row],[rating]]+(Table1[[#This Row],[rating_count]]/100)</f>
        <v>15.02</v>
      </c>
      <c r="O1050" t="s">
        <v>7988</v>
      </c>
    </row>
    <row r="1051" spans="1:15" x14ac:dyDescent="0.4">
      <c r="A1051" t="s">
        <v>9921</v>
      </c>
      <c r="B1051" t="s">
        <v>9922</v>
      </c>
      <c r="C1051" t="s">
        <v>9923</v>
      </c>
      <c r="D1051" t="str">
        <f t="shared" si="32"/>
        <v>Car&amp;Motorbike</v>
      </c>
      <c r="E1051" s="2">
        <v>2339</v>
      </c>
      <c r="F1051" s="2">
        <v>4000</v>
      </c>
      <c r="G1051" s="1">
        <v>0.42</v>
      </c>
      <c r="H1051" s="5">
        <v>3.8</v>
      </c>
      <c r="I1051" s="4">
        <v>1118</v>
      </c>
      <c r="J1051" s="10">
        <f>(Table1[[#This Row],[actual_price]]-Table1[[#This Row],[discounted_price]])/Table1[[#This Row],[actual_price]]</f>
        <v>0.41525000000000001</v>
      </c>
      <c r="K1051" s="10" t="str">
        <f>IF(Table1[[#This Row],[Calculated Discount %]] &gt;=50%, "Yes", "No")</f>
        <v>No</v>
      </c>
      <c r="L1051" s="17">
        <f>Table1[[#This Row],[actual_price]]*Table1[[#This Row],[rating_count]]</f>
        <v>4472000</v>
      </c>
      <c r="M1051" s="17" t="str">
        <f t="shared" si="33"/>
        <v>&gt;₹500</v>
      </c>
      <c r="N1051" s="17">
        <f>Table1[[#This Row],[rating]]+(Table1[[#This Row],[rating_count]]/100)</f>
        <v>14.98</v>
      </c>
      <c r="O1051" t="s">
        <v>9925</v>
      </c>
    </row>
    <row r="1052" spans="1:15" x14ac:dyDescent="0.4">
      <c r="A1052" t="s">
        <v>12974</v>
      </c>
      <c r="B1052" t="s">
        <v>12975</v>
      </c>
      <c r="C1052" t="s">
        <v>9633</v>
      </c>
      <c r="D1052" t="str">
        <f t="shared" si="32"/>
        <v>Home&amp;Kitchen</v>
      </c>
      <c r="E1052">
        <v>379</v>
      </c>
      <c r="F1052">
        <v>919</v>
      </c>
      <c r="G1052" s="1">
        <v>0.59</v>
      </c>
      <c r="H1052" s="5">
        <v>4</v>
      </c>
      <c r="I1052" s="4">
        <v>1090</v>
      </c>
      <c r="J1052" s="10">
        <f>(Table1[[#This Row],[actual_price]]-Table1[[#This Row],[discounted_price]])/Table1[[#This Row],[actual_price]]</f>
        <v>0.58759521218715993</v>
      </c>
      <c r="K1052" s="10" t="str">
        <f>IF(Table1[[#This Row],[Calculated Discount %]] &gt;=50%, "Yes", "No")</f>
        <v>Yes</v>
      </c>
      <c r="L1052" s="17">
        <f>Table1[[#This Row],[actual_price]]*Table1[[#This Row],[rating_count]]</f>
        <v>1001710</v>
      </c>
      <c r="M1052" s="17" t="str">
        <f t="shared" si="33"/>
        <v>₹200–₹500</v>
      </c>
      <c r="N1052" s="17">
        <f>Table1[[#This Row],[rating]]+(Table1[[#This Row],[rating_count]]/100)</f>
        <v>14.9</v>
      </c>
      <c r="O1052" t="s">
        <v>12977</v>
      </c>
    </row>
    <row r="1053" spans="1:15" x14ac:dyDescent="0.4">
      <c r="A1053" t="s">
        <v>2550</v>
      </c>
      <c r="B1053" t="s">
        <v>2551</v>
      </c>
      <c r="C1053" t="s">
        <v>129</v>
      </c>
      <c r="D1053" t="str">
        <f t="shared" si="32"/>
        <v>Electronics</v>
      </c>
      <c r="E1053">
        <v>609</v>
      </c>
      <c r="F1053" s="2">
        <v>1500</v>
      </c>
      <c r="G1053" s="1">
        <v>0.59</v>
      </c>
      <c r="H1053" s="5">
        <v>4.5</v>
      </c>
      <c r="I1053" s="4">
        <v>1029</v>
      </c>
      <c r="J1053" s="10">
        <f>(Table1[[#This Row],[actual_price]]-Table1[[#This Row],[discounted_price]])/Table1[[#This Row],[actual_price]]</f>
        <v>0.59399999999999997</v>
      </c>
      <c r="K1053" s="10" t="str">
        <f>IF(Table1[[#This Row],[Calculated Discount %]] &gt;=50%, "Yes", "No")</f>
        <v>Yes</v>
      </c>
      <c r="L1053" s="17">
        <f>Table1[[#This Row],[actual_price]]*Table1[[#This Row],[rating_count]]</f>
        <v>1543500</v>
      </c>
      <c r="M1053" s="17" t="str">
        <f t="shared" si="33"/>
        <v>&gt;₹500</v>
      </c>
      <c r="N1053" s="17">
        <f>Table1[[#This Row],[rating]]+(Table1[[#This Row],[rating_count]]/100)</f>
        <v>14.79</v>
      </c>
      <c r="O1053" t="s">
        <v>2553</v>
      </c>
    </row>
    <row r="1054" spans="1:15" x14ac:dyDescent="0.4">
      <c r="A1054" t="s">
        <v>6071</v>
      </c>
      <c r="B1054" t="s">
        <v>6072</v>
      </c>
      <c r="C1054" t="s">
        <v>4876</v>
      </c>
      <c r="D1054" t="str">
        <f t="shared" si="32"/>
        <v>Computers&amp;Accessories</v>
      </c>
      <c r="E1054">
        <v>599</v>
      </c>
      <c r="F1054" s="2">
        <v>3999</v>
      </c>
      <c r="G1054" s="1">
        <v>0.85</v>
      </c>
      <c r="H1054" s="5">
        <v>3.9</v>
      </c>
      <c r="I1054" s="4">
        <v>1087</v>
      </c>
      <c r="J1054" s="10">
        <f>(Table1[[#This Row],[actual_price]]-Table1[[#This Row],[discounted_price]])/Table1[[#This Row],[actual_price]]</f>
        <v>0.85021255313828459</v>
      </c>
      <c r="K1054" s="10" t="str">
        <f>IF(Table1[[#This Row],[Calculated Discount %]] &gt;=50%, "Yes", "No")</f>
        <v>Yes</v>
      </c>
      <c r="L1054" s="17">
        <f>Table1[[#This Row],[actual_price]]*Table1[[#This Row],[rating_count]]</f>
        <v>4346913</v>
      </c>
      <c r="M1054" s="17" t="str">
        <f t="shared" si="33"/>
        <v>&gt;₹500</v>
      </c>
      <c r="N1054" s="17">
        <f>Table1[[#This Row],[rating]]+(Table1[[#This Row],[rating_count]]/100)</f>
        <v>14.77</v>
      </c>
      <c r="O1054" t="s">
        <v>6074</v>
      </c>
    </row>
    <row r="1055" spans="1:15" x14ac:dyDescent="0.4">
      <c r="A1055" t="s">
        <v>12201</v>
      </c>
      <c r="B1055" t="s">
        <v>12202</v>
      </c>
      <c r="C1055" t="s">
        <v>8710</v>
      </c>
      <c r="D1055" t="str">
        <f t="shared" si="32"/>
        <v>Home&amp;Kitchen</v>
      </c>
      <c r="E1055" s="2">
        <v>2199</v>
      </c>
      <c r="F1055" s="2">
        <v>3895</v>
      </c>
      <c r="G1055" s="1">
        <v>0.44</v>
      </c>
      <c r="H1055" s="5">
        <v>3.9</v>
      </c>
      <c r="I1055" s="4">
        <v>1085</v>
      </c>
      <c r="J1055" s="10">
        <f>(Table1[[#This Row],[actual_price]]-Table1[[#This Row],[discounted_price]])/Table1[[#This Row],[actual_price]]</f>
        <v>0.43543003851091144</v>
      </c>
      <c r="K1055" s="10" t="str">
        <f>IF(Table1[[#This Row],[Calculated Discount %]] &gt;=50%, "Yes", "No")</f>
        <v>No</v>
      </c>
      <c r="L1055" s="17">
        <f>Table1[[#This Row],[actual_price]]*Table1[[#This Row],[rating_count]]</f>
        <v>4226075</v>
      </c>
      <c r="M1055" s="17" t="str">
        <f t="shared" si="33"/>
        <v>&gt;₹500</v>
      </c>
      <c r="N1055" s="17">
        <f>Table1[[#This Row],[rating]]+(Table1[[#This Row],[rating_count]]/100)</f>
        <v>14.75</v>
      </c>
      <c r="O1055" t="s">
        <v>12204</v>
      </c>
    </row>
    <row r="1056" spans="1:15" x14ac:dyDescent="0.4">
      <c r="A1056" t="s">
        <v>1061</v>
      </c>
      <c r="B1056" t="s">
        <v>1062</v>
      </c>
      <c r="C1056" t="s">
        <v>18</v>
      </c>
      <c r="D1056" t="str">
        <f t="shared" si="32"/>
        <v>Computers&amp;Accessories</v>
      </c>
      <c r="E1056">
        <v>347</v>
      </c>
      <c r="F1056">
        <v>999</v>
      </c>
      <c r="G1056" s="1">
        <v>0.65</v>
      </c>
      <c r="H1056" s="5">
        <v>3.5</v>
      </c>
      <c r="I1056" s="4">
        <v>1121</v>
      </c>
      <c r="J1056" s="10">
        <f>(Table1[[#This Row],[actual_price]]-Table1[[#This Row],[discounted_price]])/Table1[[#This Row],[actual_price]]</f>
        <v>0.6526526526526526</v>
      </c>
      <c r="K1056" s="10" t="str">
        <f>IF(Table1[[#This Row],[Calculated Discount %]] &gt;=50%, "Yes", "No")</f>
        <v>Yes</v>
      </c>
      <c r="L1056" s="17">
        <f>Table1[[#This Row],[actual_price]]*Table1[[#This Row],[rating_count]]</f>
        <v>1119879</v>
      </c>
      <c r="M1056" s="17" t="str">
        <f t="shared" si="33"/>
        <v>₹200–₹500</v>
      </c>
      <c r="N1056" s="17">
        <f>Table1[[#This Row],[rating]]+(Table1[[#This Row],[rating_count]]/100)</f>
        <v>14.71</v>
      </c>
      <c r="O1056" t="s">
        <v>1064</v>
      </c>
    </row>
    <row r="1057" spans="1:15" x14ac:dyDescent="0.4">
      <c r="A1057" t="s">
        <v>6772</v>
      </c>
      <c r="B1057" t="s">
        <v>6773</v>
      </c>
      <c r="C1057" t="s">
        <v>5358</v>
      </c>
      <c r="D1057" t="str">
        <f t="shared" si="32"/>
        <v>Computers&amp;Accessories</v>
      </c>
      <c r="E1057">
        <v>499</v>
      </c>
      <c r="F1057">
        <v>999</v>
      </c>
      <c r="G1057" s="1">
        <v>0.5</v>
      </c>
      <c r="H1057" s="5">
        <v>4.4000000000000004</v>
      </c>
      <c r="I1057" s="4">
        <v>1030</v>
      </c>
      <c r="J1057" s="10">
        <f>(Table1[[#This Row],[actual_price]]-Table1[[#This Row],[discounted_price]])/Table1[[#This Row],[actual_price]]</f>
        <v>0.50050050050050054</v>
      </c>
      <c r="K1057" s="10" t="str">
        <f>IF(Table1[[#This Row],[Calculated Discount %]] &gt;=50%, "Yes", "No")</f>
        <v>Yes</v>
      </c>
      <c r="L1057" s="17">
        <f>Table1[[#This Row],[actual_price]]*Table1[[#This Row],[rating_count]]</f>
        <v>1028970</v>
      </c>
      <c r="M1057" s="17" t="str">
        <f t="shared" si="33"/>
        <v>₹200–₹500</v>
      </c>
      <c r="N1057" s="17">
        <f>Table1[[#This Row],[rating]]+(Table1[[#This Row],[rating_count]]/100)</f>
        <v>14.700000000000001</v>
      </c>
      <c r="O1057" t="s">
        <v>6775</v>
      </c>
    </row>
    <row r="1058" spans="1:15" x14ac:dyDescent="0.4">
      <c r="A1058" t="s">
        <v>887</v>
      </c>
      <c r="B1058" t="s">
        <v>888</v>
      </c>
      <c r="C1058" t="s">
        <v>18</v>
      </c>
      <c r="D1058" t="str">
        <f t="shared" si="32"/>
        <v>Computers&amp;Accessories</v>
      </c>
      <c r="E1058">
        <v>345</v>
      </c>
      <c r="F1058">
        <v>999</v>
      </c>
      <c r="G1058" s="1">
        <v>0.65</v>
      </c>
      <c r="H1058" s="5">
        <v>3.7</v>
      </c>
      <c r="I1058" s="4">
        <v>1097</v>
      </c>
      <c r="J1058" s="10">
        <f>(Table1[[#This Row],[actual_price]]-Table1[[#This Row],[discounted_price]])/Table1[[#This Row],[actual_price]]</f>
        <v>0.65465465465465467</v>
      </c>
      <c r="K1058" s="10" t="str">
        <f>IF(Table1[[#This Row],[Calculated Discount %]] &gt;=50%, "Yes", "No")</f>
        <v>Yes</v>
      </c>
      <c r="L1058" s="17">
        <f>Table1[[#This Row],[actual_price]]*Table1[[#This Row],[rating_count]]</f>
        <v>1095903</v>
      </c>
      <c r="M1058" s="17" t="str">
        <f t="shared" si="33"/>
        <v>₹200–₹500</v>
      </c>
      <c r="N1058" s="17">
        <f>Table1[[#This Row],[rating]]+(Table1[[#This Row],[rating_count]]/100)</f>
        <v>14.670000000000002</v>
      </c>
      <c r="O1058" t="s">
        <v>890</v>
      </c>
    </row>
    <row r="1059" spans="1:15" x14ac:dyDescent="0.4">
      <c r="A1059" t="s">
        <v>340</v>
      </c>
      <c r="B1059" t="s">
        <v>341</v>
      </c>
      <c r="C1059" t="s">
        <v>18</v>
      </c>
      <c r="D1059" t="str">
        <f t="shared" si="32"/>
        <v>Computers&amp;Accessories</v>
      </c>
      <c r="E1059">
        <v>199</v>
      </c>
      <c r="F1059">
        <v>999</v>
      </c>
      <c r="G1059" s="1">
        <v>0.8</v>
      </c>
      <c r="H1059" s="5">
        <v>3.9</v>
      </c>
      <c r="I1059" s="4">
        <v>1075</v>
      </c>
      <c r="J1059" s="10">
        <f>(Table1[[#This Row],[actual_price]]-Table1[[#This Row],[discounted_price]])/Table1[[#This Row],[actual_price]]</f>
        <v>0.80080080080080085</v>
      </c>
      <c r="K1059" s="10" t="str">
        <f>IF(Table1[[#This Row],[Calculated Discount %]] &gt;=50%, "Yes", "No")</f>
        <v>Yes</v>
      </c>
      <c r="L1059" s="17">
        <f>Table1[[#This Row],[actual_price]]*Table1[[#This Row],[rating_count]]</f>
        <v>1073925</v>
      </c>
      <c r="M1059" s="17" t="str">
        <f t="shared" si="33"/>
        <v>&lt;₹200</v>
      </c>
      <c r="N1059" s="17">
        <f>Table1[[#This Row],[rating]]+(Table1[[#This Row],[rating_count]]/100)</f>
        <v>14.65</v>
      </c>
      <c r="O1059" t="s">
        <v>343</v>
      </c>
    </row>
    <row r="1060" spans="1:15" x14ac:dyDescent="0.4">
      <c r="A1060" t="s">
        <v>1232</v>
      </c>
      <c r="B1060" t="s">
        <v>1233</v>
      </c>
      <c r="C1060" t="s">
        <v>18</v>
      </c>
      <c r="D1060" t="str">
        <f t="shared" si="32"/>
        <v>Computers&amp;Accessories</v>
      </c>
      <c r="E1060">
        <v>249</v>
      </c>
      <c r="F1060">
        <v>931</v>
      </c>
      <c r="G1060" s="1">
        <v>0.73</v>
      </c>
      <c r="H1060" s="5">
        <v>3.9</v>
      </c>
      <c r="I1060" s="4">
        <v>1075</v>
      </c>
      <c r="J1060" s="10">
        <f>(Table1[[#This Row],[actual_price]]-Table1[[#This Row],[discounted_price]])/Table1[[#This Row],[actual_price]]</f>
        <v>0.73254564983888293</v>
      </c>
      <c r="K1060" s="10" t="str">
        <f>IF(Table1[[#This Row],[Calculated Discount %]] &gt;=50%, "Yes", "No")</f>
        <v>Yes</v>
      </c>
      <c r="L1060" s="17">
        <f>Table1[[#This Row],[actual_price]]*Table1[[#This Row],[rating_count]]</f>
        <v>1000825</v>
      </c>
      <c r="M1060" s="17" t="str">
        <f t="shared" si="33"/>
        <v>₹200–₹500</v>
      </c>
      <c r="N1060" s="17">
        <f>Table1[[#This Row],[rating]]+(Table1[[#This Row],[rating_count]]/100)</f>
        <v>14.65</v>
      </c>
      <c r="O1060" t="s">
        <v>343</v>
      </c>
    </row>
    <row r="1061" spans="1:15" x14ac:dyDescent="0.4">
      <c r="A1061" t="s">
        <v>2181</v>
      </c>
      <c r="B1061" t="s">
        <v>2182</v>
      </c>
      <c r="C1061" t="s">
        <v>18</v>
      </c>
      <c r="D1061" t="str">
        <f t="shared" si="32"/>
        <v>Computers&amp;Accessories</v>
      </c>
      <c r="E1061">
        <v>89</v>
      </c>
      <c r="F1061">
        <v>800</v>
      </c>
      <c r="G1061" s="1">
        <v>0.89</v>
      </c>
      <c r="H1061" s="5">
        <v>3.9</v>
      </c>
      <c r="I1061" s="4">
        <v>1075</v>
      </c>
      <c r="J1061" s="10">
        <f>(Table1[[#This Row],[actual_price]]-Table1[[#This Row],[discounted_price]])/Table1[[#This Row],[actual_price]]</f>
        <v>0.88875000000000004</v>
      </c>
      <c r="K1061" s="10" t="str">
        <f>IF(Table1[[#This Row],[Calculated Discount %]] &gt;=50%, "Yes", "No")</f>
        <v>Yes</v>
      </c>
      <c r="L1061" s="17">
        <f>Table1[[#This Row],[actual_price]]*Table1[[#This Row],[rating_count]]</f>
        <v>860000</v>
      </c>
      <c r="M1061" s="17" t="str">
        <f t="shared" si="33"/>
        <v>&lt;₹200</v>
      </c>
      <c r="N1061" s="17">
        <f>Table1[[#This Row],[rating]]+(Table1[[#This Row],[rating_count]]/100)</f>
        <v>14.65</v>
      </c>
      <c r="O1061" t="s">
        <v>343</v>
      </c>
    </row>
    <row r="1062" spans="1:15" x14ac:dyDescent="0.4">
      <c r="A1062" t="s">
        <v>2501</v>
      </c>
      <c r="B1062" t="s">
        <v>2502</v>
      </c>
      <c r="C1062" t="s">
        <v>18</v>
      </c>
      <c r="D1062" t="str">
        <f t="shared" si="32"/>
        <v>Computers&amp;Accessories</v>
      </c>
      <c r="E1062">
        <v>99</v>
      </c>
      <c r="F1062">
        <v>800</v>
      </c>
      <c r="G1062" s="1">
        <v>0.88</v>
      </c>
      <c r="H1062" s="5">
        <v>3.9</v>
      </c>
      <c r="I1062" s="4">
        <v>1075</v>
      </c>
      <c r="J1062" s="10">
        <f>(Table1[[#This Row],[actual_price]]-Table1[[#This Row],[discounted_price]])/Table1[[#This Row],[actual_price]]</f>
        <v>0.87624999999999997</v>
      </c>
      <c r="K1062" s="10" t="str">
        <f>IF(Table1[[#This Row],[Calculated Discount %]] &gt;=50%, "Yes", "No")</f>
        <v>Yes</v>
      </c>
      <c r="L1062" s="17">
        <f>Table1[[#This Row],[actual_price]]*Table1[[#This Row],[rating_count]]</f>
        <v>860000</v>
      </c>
      <c r="M1062" s="17" t="str">
        <f t="shared" si="33"/>
        <v>&lt;₹200</v>
      </c>
      <c r="N1062" s="17">
        <f>Table1[[#This Row],[rating]]+(Table1[[#This Row],[rating_count]]/100)</f>
        <v>14.65</v>
      </c>
      <c r="O1062" t="s">
        <v>343</v>
      </c>
    </row>
    <row r="1063" spans="1:15" x14ac:dyDescent="0.4">
      <c r="A1063" t="s">
        <v>1016</v>
      </c>
      <c r="B1063" t="s">
        <v>1017</v>
      </c>
      <c r="C1063" t="s">
        <v>169</v>
      </c>
      <c r="D1063" t="str">
        <f t="shared" si="32"/>
        <v>Electronics</v>
      </c>
      <c r="E1063" s="2">
        <v>15990</v>
      </c>
      <c r="F1063" s="2">
        <v>23990</v>
      </c>
      <c r="G1063" s="1">
        <v>0.33</v>
      </c>
      <c r="H1063" s="5">
        <v>4.3</v>
      </c>
      <c r="I1063" s="4">
        <v>1035</v>
      </c>
      <c r="J1063" s="10">
        <f>(Table1[[#This Row],[actual_price]]-Table1[[#This Row],[discounted_price]])/Table1[[#This Row],[actual_price]]</f>
        <v>0.33347228011671531</v>
      </c>
      <c r="K1063" s="10" t="str">
        <f>IF(Table1[[#This Row],[Calculated Discount %]] &gt;=50%, "Yes", "No")</f>
        <v>No</v>
      </c>
      <c r="L1063" s="17">
        <f>Table1[[#This Row],[actual_price]]*Table1[[#This Row],[rating_count]]</f>
        <v>24829650</v>
      </c>
      <c r="M1063" s="17" t="str">
        <f t="shared" si="33"/>
        <v>&gt;₹500</v>
      </c>
      <c r="N1063" s="17">
        <f>Table1[[#This Row],[rating]]+(Table1[[#This Row],[rating_count]]/100)</f>
        <v>14.649999999999999</v>
      </c>
      <c r="O1063" t="s">
        <v>1019</v>
      </c>
    </row>
    <row r="1064" spans="1:15" x14ac:dyDescent="0.4">
      <c r="A1064" t="s">
        <v>9304</v>
      </c>
      <c r="B1064" t="s">
        <v>9305</v>
      </c>
      <c r="C1064" t="s">
        <v>8886</v>
      </c>
      <c r="D1064" t="str">
        <f t="shared" si="32"/>
        <v>Home&amp;Kitchen</v>
      </c>
      <c r="E1064">
        <v>355</v>
      </c>
      <c r="F1064">
        <v>899</v>
      </c>
      <c r="G1064" s="1">
        <v>0.61</v>
      </c>
      <c r="H1064" s="5">
        <v>4.0999999999999996</v>
      </c>
      <c r="I1064" s="4">
        <v>1051</v>
      </c>
      <c r="J1064" s="10">
        <f>(Table1[[#This Row],[actual_price]]-Table1[[#This Row],[discounted_price]])/Table1[[#This Row],[actual_price]]</f>
        <v>0.60511679644048944</v>
      </c>
      <c r="K1064" s="10" t="str">
        <f>IF(Table1[[#This Row],[Calculated Discount %]] &gt;=50%, "Yes", "No")</f>
        <v>Yes</v>
      </c>
      <c r="L1064" s="17">
        <f>Table1[[#This Row],[actual_price]]*Table1[[#This Row],[rating_count]]</f>
        <v>944849</v>
      </c>
      <c r="M1064" s="17" t="str">
        <f t="shared" si="33"/>
        <v>₹200–₹500</v>
      </c>
      <c r="N1064" s="17">
        <f>Table1[[#This Row],[rating]]+(Table1[[#This Row],[rating_count]]/100)</f>
        <v>14.61</v>
      </c>
      <c r="O1064" t="s">
        <v>9307</v>
      </c>
    </row>
    <row r="1065" spans="1:15" x14ac:dyDescent="0.4">
      <c r="A1065" t="s">
        <v>877</v>
      </c>
      <c r="B1065" t="s">
        <v>878</v>
      </c>
      <c r="C1065" t="s">
        <v>462</v>
      </c>
      <c r="D1065" t="str">
        <f t="shared" si="32"/>
        <v>Electronics</v>
      </c>
      <c r="E1065">
        <v>249</v>
      </c>
      <c r="F1065">
        <v>799</v>
      </c>
      <c r="G1065" s="1">
        <v>0.69</v>
      </c>
      <c r="H1065" s="5">
        <v>3.8</v>
      </c>
      <c r="I1065" s="4">
        <v>1079</v>
      </c>
      <c r="J1065" s="10">
        <f>(Table1[[#This Row],[actual_price]]-Table1[[#This Row],[discounted_price]])/Table1[[#This Row],[actual_price]]</f>
        <v>0.68836045056320405</v>
      </c>
      <c r="K1065" s="10" t="str">
        <f>IF(Table1[[#This Row],[Calculated Discount %]] &gt;=50%, "Yes", "No")</f>
        <v>Yes</v>
      </c>
      <c r="L1065" s="17">
        <f>Table1[[#This Row],[actual_price]]*Table1[[#This Row],[rating_count]]</f>
        <v>862121</v>
      </c>
      <c r="M1065" s="17" t="str">
        <f t="shared" si="33"/>
        <v>₹200–₹500</v>
      </c>
      <c r="N1065" s="17">
        <f>Table1[[#This Row],[rating]]+(Table1[[#This Row],[rating_count]]/100)</f>
        <v>14.59</v>
      </c>
      <c r="O1065" t="s">
        <v>880</v>
      </c>
    </row>
    <row r="1066" spans="1:15" x14ac:dyDescent="0.4">
      <c r="A1066" t="s">
        <v>907</v>
      </c>
      <c r="B1066" t="s">
        <v>908</v>
      </c>
      <c r="C1066" t="s">
        <v>18</v>
      </c>
      <c r="D1066" t="str">
        <f t="shared" si="32"/>
        <v>Computers&amp;Accessories</v>
      </c>
      <c r="E1066">
        <v>719</v>
      </c>
      <c r="F1066" s="2">
        <v>1499</v>
      </c>
      <c r="G1066" s="1">
        <v>0.52</v>
      </c>
      <c r="H1066" s="5">
        <v>4.0999999999999996</v>
      </c>
      <c r="I1066" s="4">
        <v>1045</v>
      </c>
      <c r="J1066" s="10">
        <f>(Table1[[#This Row],[actual_price]]-Table1[[#This Row],[discounted_price]])/Table1[[#This Row],[actual_price]]</f>
        <v>0.52034689793195466</v>
      </c>
      <c r="K1066" s="10" t="str">
        <f>IF(Table1[[#This Row],[Calculated Discount %]] &gt;=50%, "Yes", "No")</f>
        <v>Yes</v>
      </c>
      <c r="L1066" s="17">
        <f>Table1[[#This Row],[actual_price]]*Table1[[#This Row],[rating_count]]</f>
        <v>1566455</v>
      </c>
      <c r="M1066" s="17" t="str">
        <f t="shared" si="33"/>
        <v>&gt;₹500</v>
      </c>
      <c r="N1066" s="17">
        <f>Table1[[#This Row],[rating]]+(Table1[[#This Row],[rating_count]]/100)</f>
        <v>14.549999999999999</v>
      </c>
      <c r="O1066" t="s">
        <v>910</v>
      </c>
    </row>
    <row r="1067" spans="1:15" x14ac:dyDescent="0.4">
      <c r="A1067" t="s">
        <v>2392</v>
      </c>
      <c r="B1067" t="s">
        <v>2393</v>
      </c>
      <c r="C1067" t="s">
        <v>18</v>
      </c>
      <c r="D1067" t="str">
        <f t="shared" si="32"/>
        <v>Computers&amp;Accessories</v>
      </c>
      <c r="E1067">
        <v>719</v>
      </c>
      <c r="F1067" s="2">
        <v>1499</v>
      </c>
      <c r="G1067" s="1">
        <v>0.52</v>
      </c>
      <c r="H1067" s="5">
        <v>4.0999999999999996</v>
      </c>
      <c r="I1067" s="4">
        <v>1045</v>
      </c>
      <c r="J1067" s="10">
        <f>(Table1[[#This Row],[actual_price]]-Table1[[#This Row],[discounted_price]])/Table1[[#This Row],[actual_price]]</f>
        <v>0.52034689793195466</v>
      </c>
      <c r="K1067" s="10" t="str">
        <f>IF(Table1[[#This Row],[Calculated Discount %]] &gt;=50%, "Yes", "No")</f>
        <v>Yes</v>
      </c>
      <c r="L1067" s="17">
        <f>Table1[[#This Row],[actual_price]]*Table1[[#This Row],[rating_count]]</f>
        <v>1566455</v>
      </c>
      <c r="M1067" s="17" t="str">
        <f t="shared" si="33"/>
        <v>&gt;₹500</v>
      </c>
      <c r="N1067" s="17">
        <f>Table1[[#This Row],[rating]]+(Table1[[#This Row],[rating_count]]/100)</f>
        <v>14.549999999999999</v>
      </c>
      <c r="O1067" t="s">
        <v>910</v>
      </c>
    </row>
    <row r="1068" spans="1:15" x14ac:dyDescent="0.4">
      <c r="A1068" t="s">
        <v>11606</v>
      </c>
      <c r="B1068" t="s">
        <v>11607</v>
      </c>
      <c r="C1068" t="s">
        <v>9061</v>
      </c>
      <c r="D1068" t="str">
        <f t="shared" si="32"/>
        <v>Home&amp;Kitchen</v>
      </c>
      <c r="E1068" s="2">
        <v>1474</v>
      </c>
      <c r="F1068" s="2">
        <v>4650</v>
      </c>
      <c r="G1068" s="1">
        <v>0.68</v>
      </c>
      <c r="H1068" s="5">
        <v>4.0999999999999996</v>
      </c>
      <c r="I1068" s="4">
        <v>1045</v>
      </c>
      <c r="J1068" s="10">
        <f>(Table1[[#This Row],[actual_price]]-Table1[[#This Row],[discounted_price]])/Table1[[#This Row],[actual_price]]</f>
        <v>0.68301075268817202</v>
      </c>
      <c r="K1068" s="10" t="str">
        <f>IF(Table1[[#This Row],[Calculated Discount %]] &gt;=50%, "Yes", "No")</f>
        <v>Yes</v>
      </c>
      <c r="L1068" s="17">
        <f>Table1[[#This Row],[actual_price]]*Table1[[#This Row],[rating_count]]</f>
        <v>4859250</v>
      </c>
      <c r="M1068" s="17" t="str">
        <f t="shared" si="33"/>
        <v>&gt;₹500</v>
      </c>
      <c r="N1068" s="17">
        <f>Table1[[#This Row],[rating]]+(Table1[[#This Row],[rating_count]]/100)</f>
        <v>14.549999999999999</v>
      </c>
      <c r="O1068" t="s">
        <v>11609</v>
      </c>
    </row>
    <row r="1069" spans="1:15" x14ac:dyDescent="0.4">
      <c r="A1069" t="s">
        <v>9384</v>
      </c>
      <c r="B1069" t="s">
        <v>9385</v>
      </c>
      <c r="C1069" t="s">
        <v>9386</v>
      </c>
      <c r="D1069" t="str">
        <f t="shared" si="32"/>
        <v>Home&amp;Kitchen</v>
      </c>
      <c r="E1069" s="2">
        <v>4789</v>
      </c>
      <c r="F1069" s="2">
        <v>8990</v>
      </c>
      <c r="G1069" s="1">
        <v>0.47</v>
      </c>
      <c r="H1069" s="5">
        <v>4.3</v>
      </c>
      <c r="I1069" s="4">
        <v>1017</v>
      </c>
      <c r="J1069" s="10">
        <f>(Table1[[#This Row],[actual_price]]-Table1[[#This Row],[discounted_price]])/Table1[[#This Row],[actual_price]]</f>
        <v>0.46729699666295882</v>
      </c>
      <c r="K1069" s="10" t="str">
        <f>IF(Table1[[#This Row],[Calculated Discount %]] &gt;=50%, "Yes", "No")</f>
        <v>No</v>
      </c>
      <c r="L1069" s="17">
        <f>Table1[[#This Row],[actual_price]]*Table1[[#This Row],[rating_count]]</f>
        <v>9142830</v>
      </c>
      <c r="M1069" s="17" t="str">
        <f t="shared" si="33"/>
        <v>&gt;₹500</v>
      </c>
      <c r="N1069" s="17">
        <f>Table1[[#This Row],[rating]]+(Table1[[#This Row],[rating_count]]/100)</f>
        <v>14.469999999999999</v>
      </c>
      <c r="O1069" t="s">
        <v>9388</v>
      </c>
    </row>
    <row r="1070" spans="1:15" x14ac:dyDescent="0.4">
      <c r="A1070" t="s">
        <v>9704</v>
      </c>
      <c r="B1070" t="s">
        <v>9705</v>
      </c>
      <c r="C1070" t="s">
        <v>8688</v>
      </c>
      <c r="D1070" t="str">
        <f t="shared" si="32"/>
        <v>Home&amp;Kitchen</v>
      </c>
      <c r="E1070" s="2">
        <v>1999</v>
      </c>
      <c r="F1070" s="2">
        <v>2499</v>
      </c>
      <c r="G1070" s="1">
        <v>0.2</v>
      </c>
      <c r="H1070" s="5">
        <v>4.0999999999999996</v>
      </c>
      <c r="I1070" s="4">
        <v>1034</v>
      </c>
      <c r="J1070" s="10">
        <f>(Table1[[#This Row],[actual_price]]-Table1[[#This Row],[discounted_price]])/Table1[[#This Row],[actual_price]]</f>
        <v>0.20008003201280511</v>
      </c>
      <c r="K1070" s="10" t="str">
        <f>IF(Table1[[#This Row],[Calculated Discount %]] &gt;=50%, "Yes", "No")</f>
        <v>No</v>
      </c>
      <c r="L1070" s="17">
        <f>Table1[[#This Row],[actual_price]]*Table1[[#This Row],[rating_count]]</f>
        <v>2583966</v>
      </c>
      <c r="M1070" s="17" t="str">
        <f t="shared" si="33"/>
        <v>&gt;₹500</v>
      </c>
      <c r="N1070" s="17">
        <f>Table1[[#This Row],[rating]]+(Table1[[#This Row],[rating_count]]/100)</f>
        <v>14.44</v>
      </c>
      <c r="O1070" t="s">
        <v>9707</v>
      </c>
    </row>
    <row r="1071" spans="1:15" x14ac:dyDescent="0.4">
      <c r="A1071" t="s">
        <v>10264</v>
      </c>
      <c r="B1071" t="s">
        <v>10265</v>
      </c>
      <c r="C1071" t="s">
        <v>10266</v>
      </c>
      <c r="D1071" t="str">
        <f t="shared" si="32"/>
        <v>Home&amp;Kitchen</v>
      </c>
      <c r="E1071" s="2">
        <v>1484</v>
      </c>
      <c r="F1071" s="2">
        <v>2499</v>
      </c>
      <c r="G1071" s="1">
        <v>0.41</v>
      </c>
      <c r="H1071" s="5">
        <v>3.7</v>
      </c>
      <c r="I1071" s="4">
        <v>1067</v>
      </c>
      <c r="J1071" s="10">
        <f>(Table1[[#This Row],[actual_price]]-Table1[[#This Row],[discounted_price]])/Table1[[#This Row],[actual_price]]</f>
        <v>0.4061624649859944</v>
      </c>
      <c r="K1071" s="10" t="str">
        <f>IF(Table1[[#This Row],[Calculated Discount %]] &gt;=50%, "Yes", "No")</f>
        <v>No</v>
      </c>
      <c r="L1071" s="17">
        <f>Table1[[#This Row],[actual_price]]*Table1[[#This Row],[rating_count]]</f>
        <v>2666433</v>
      </c>
      <c r="M1071" s="17" t="str">
        <f t="shared" si="33"/>
        <v>&gt;₹500</v>
      </c>
      <c r="N1071" s="17">
        <f>Table1[[#This Row],[rating]]+(Table1[[#This Row],[rating_count]]/100)</f>
        <v>14.370000000000001</v>
      </c>
      <c r="O1071" t="s">
        <v>10268</v>
      </c>
    </row>
    <row r="1072" spans="1:15" x14ac:dyDescent="0.4">
      <c r="A1072" t="s">
        <v>8812</v>
      </c>
      <c r="B1072" t="s">
        <v>8813</v>
      </c>
      <c r="C1072" t="s">
        <v>8762</v>
      </c>
      <c r="D1072" t="str">
        <f t="shared" si="32"/>
        <v>Home&amp;Kitchen</v>
      </c>
      <c r="E1072">
        <v>549</v>
      </c>
      <c r="F1072" s="2">
        <v>1000</v>
      </c>
      <c r="G1072" s="1">
        <v>0.45</v>
      </c>
      <c r="H1072" s="5">
        <v>3.6</v>
      </c>
      <c r="I1072" s="4">
        <v>1074</v>
      </c>
      <c r="J1072" s="10">
        <f>(Table1[[#This Row],[actual_price]]-Table1[[#This Row],[discounted_price]])/Table1[[#This Row],[actual_price]]</f>
        <v>0.45100000000000001</v>
      </c>
      <c r="K1072" s="10" t="str">
        <f>IF(Table1[[#This Row],[Calculated Discount %]] &gt;=50%, "Yes", "No")</f>
        <v>No</v>
      </c>
      <c r="L1072" s="17">
        <f>Table1[[#This Row],[actual_price]]*Table1[[#This Row],[rating_count]]</f>
        <v>1074000</v>
      </c>
      <c r="M1072" s="17" t="str">
        <f t="shared" si="33"/>
        <v>&gt;₹500</v>
      </c>
      <c r="N1072" s="17">
        <f>Table1[[#This Row],[rating]]+(Table1[[#This Row],[rating_count]]/100)</f>
        <v>14.34</v>
      </c>
      <c r="O1072" t="s">
        <v>8815</v>
      </c>
    </row>
    <row r="1073" spans="1:15" x14ac:dyDescent="0.4">
      <c r="A1073" t="s">
        <v>11345</v>
      </c>
      <c r="B1073" t="s">
        <v>11346</v>
      </c>
      <c r="C1073" t="s">
        <v>8574</v>
      </c>
      <c r="D1073" t="str">
        <f t="shared" si="32"/>
        <v>Home&amp;Kitchen</v>
      </c>
      <c r="E1073">
        <v>475</v>
      </c>
      <c r="F1073">
        <v>999</v>
      </c>
      <c r="G1073" s="1">
        <v>0.52</v>
      </c>
      <c r="H1073" s="5">
        <v>4.0999999999999996</v>
      </c>
      <c r="I1073" s="4">
        <v>1021</v>
      </c>
      <c r="J1073" s="10">
        <f>(Table1[[#This Row],[actual_price]]-Table1[[#This Row],[discounted_price]])/Table1[[#This Row],[actual_price]]</f>
        <v>0.52452452452452447</v>
      </c>
      <c r="K1073" s="10" t="str">
        <f>IF(Table1[[#This Row],[Calculated Discount %]] &gt;=50%, "Yes", "No")</f>
        <v>Yes</v>
      </c>
      <c r="L1073" s="17">
        <f>Table1[[#This Row],[actual_price]]*Table1[[#This Row],[rating_count]]</f>
        <v>1019979</v>
      </c>
      <c r="M1073" s="17" t="str">
        <f t="shared" si="33"/>
        <v>₹200–₹500</v>
      </c>
      <c r="N1073" s="17">
        <f>Table1[[#This Row],[rating]]+(Table1[[#This Row],[rating_count]]/100)</f>
        <v>14.31</v>
      </c>
      <c r="O1073" t="s">
        <v>11348</v>
      </c>
    </row>
    <row r="1074" spans="1:15" x14ac:dyDescent="0.4">
      <c r="A1074" t="s">
        <v>9579</v>
      </c>
      <c r="B1074" t="s">
        <v>9580</v>
      </c>
      <c r="C1074" t="s">
        <v>8563</v>
      </c>
      <c r="D1074" t="str">
        <f t="shared" si="32"/>
        <v>Home&amp;Kitchen</v>
      </c>
      <c r="E1074" s="2">
        <v>9590</v>
      </c>
      <c r="F1074" s="2">
        <v>15999</v>
      </c>
      <c r="G1074" s="1">
        <v>0.4</v>
      </c>
      <c r="H1074" s="5">
        <v>4.0999999999999996</v>
      </c>
      <c r="I1074" s="4">
        <v>1017</v>
      </c>
      <c r="J1074" s="10">
        <f>(Table1[[#This Row],[actual_price]]-Table1[[#This Row],[discounted_price]])/Table1[[#This Row],[actual_price]]</f>
        <v>0.40058753672104508</v>
      </c>
      <c r="K1074" s="10" t="str">
        <f>IF(Table1[[#This Row],[Calculated Discount %]] &gt;=50%, "Yes", "No")</f>
        <v>No</v>
      </c>
      <c r="L1074" s="17">
        <f>Table1[[#This Row],[actual_price]]*Table1[[#This Row],[rating_count]]</f>
        <v>16270983</v>
      </c>
      <c r="M1074" s="17" t="str">
        <f t="shared" si="33"/>
        <v>&gt;₹500</v>
      </c>
      <c r="N1074" s="17">
        <f>Table1[[#This Row],[rating]]+(Table1[[#This Row],[rating_count]]/100)</f>
        <v>14.27</v>
      </c>
      <c r="O1074" t="s">
        <v>9582</v>
      </c>
    </row>
    <row r="1075" spans="1:15" x14ac:dyDescent="0.4">
      <c r="A1075" t="s">
        <v>7784</v>
      </c>
      <c r="B1075" t="s">
        <v>7785</v>
      </c>
      <c r="C1075" t="s">
        <v>4856</v>
      </c>
      <c r="D1075" t="str">
        <f t="shared" si="32"/>
        <v>Computers&amp;Accessories</v>
      </c>
      <c r="E1075">
        <v>354</v>
      </c>
      <c r="F1075" s="2">
        <v>1500</v>
      </c>
      <c r="G1075" s="1">
        <v>0.76</v>
      </c>
      <c r="H1075" s="5">
        <v>4</v>
      </c>
      <c r="I1075" s="4">
        <v>1026</v>
      </c>
      <c r="J1075" s="10">
        <f>(Table1[[#This Row],[actual_price]]-Table1[[#This Row],[discounted_price]])/Table1[[#This Row],[actual_price]]</f>
        <v>0.76400000000000001</v>
      </c>
      <c r="K1075" s="10" t="str">
        <f>IF(Table1[[#This Row],[Calculated Discount %]] &gt;=50%, "Yes", "No")</f>
        <v>Yes</v>
      </c>
      <c r="L1075" s="17">
        <f>Table1[[#This Row],[actual_price]]*Table1[[#This Row],[rating_count]]</f>
        <v>1539000</v>
      </c>
      <c r="M1075" s="17" t="str">
        <f t="shared" si="33"/>
        <v>₹200–₹500</v>
      </c>
      <c r="N1075" s="17">
        <f>Table1[[#This Row],[rating]]+(Table1[[#This Row],[rating_count]]/100)</f>
        <v>14.26</v>
      </c>
      <c r="O1075" t="s">
        <v>7787</v>
      </c>
    </row>
    <row r="1076" spans="1:15" x14ac:dyDescent="0.4">
      <c r="A1076" t="s">
        <v>6158</v>
      </c>
      <c r="B1076" t="s">
        <v>6159</v>
      </c>
      <c r="C1076" t="s">
        <v>5047</v>
      </c>
      <c r="D1076" t="str">
        <f t="shared" si="32"/>
        <v>Electronics</v>
      </c>
      <c r="E1076">
        <v>159</v>
      </c>
      <c r="F1076">
        <v>180</v>
      </c>
      <c r="G1076" s="1">
        <v>0.12</v>
      </c>
      <c r="H1076" s="5">
        <v>4.3</v>
      </c>
      <c r="I1076" s="4">
        <v>989</v>
      </c>
      <c r="J1076" s="10">
        <f>(Table1[[#This Row],[actual_price]]-Table1[[#This Row],[discounted_price]])/Table1[[#This Row],[actual_price]]</f>
        <v>0.11666666666666667</v>
      </c>
      <c r="K1076" s="10" t="str">
        <f>IF(Table1[[#This Row],[Calculated Discount %]] &gt;=50%, "Yes", "No")</f>
        <v>No</v>
      </c>
      <c r="L1076" s="17">
        <f>Table1[[#This Row],[actual_price]]*Table1[[#This Row],[rating_count]]</f>
        <v>178020</v>
      </c>
      <c r="M1076" s="17" t="str">
        <f t="shared" si="33"/>
        <v>&lt;₹200</v>
      </c>
      <c r="N1076" s="17">
        <f>Table1[[#This Row],[rating]]+(Table1[[#This Row],[rating_count]]/100)</f>
        <v>14.190000000000001</v>
      </c>
      <c r="O1076" t="s">
        <v>6161</v>
      </c>
    </row>
    <row r="1077" spans="1:15" x14ac:dyDescent="0.4">
      <c r="A1077" t="s">
        <v>12019</v>
      </c>
      <c r="B1077" t="s">
        <v>12020</v>
      </c>
      <c r="C1077" t="s">
        <v>8762</v>
      </c>
      <c r="D1077" t="str">
        <f t="shared" si="32"/>
        <v>Home&amp;Kitchen</v>
      </c>
      <c r="E1077">
        <v>479</v>
      </c>
      <c r="F1077" s="2">
        <v>1999</v>
      </c>
      <c r="G1077" s="1">
        <v>0.76</v>
      </c>
      <c r="H1077" s="5">
        <v>3.4</v>
      </c>
      <c r="I1077" s="4">
        <v>1066</v>
      </c>
      <c r="J1077" s="10">
        <f>(Table1[[#This Row],[actual_price]]-Table1[[#This Row],[discounted_price]])/Table1[[#This Row],[actual_price]]</f>
        <v>0.76038019009504754</v>
      </c>
      <c r="K1077" s="10" t="str">
        <f>IF(Table1[[#This Row],[Calculated Discount %]] &gt;=50%, "Yes", "No")</f>
        <v>Yes</v>
      </c>
      <c r="L1077" s="17">
        <f>Table1[[#This Row],[actual_price]]*Table1[[#This Row],[rating_count]]</f>
        <v>2130934</v>
      </c>
      <c r="M1077" s="17" t="str">
        <f t="shared" si="33"/>
        <v>₹200–₹500</v>
      </c>
      <c r="N1077" s="17">
        <f>Table1[[#This Row],[rating]]+(Table1[[#This Row],[rating_count]]/100)</f>
        <v>14.06</v>
      </c>
      <c r="O1077" t="s">
        <v>12022</v>
      </c>
    </row>
    <row r="1078" spans="1:15" x14ac:dyDescent="0.4">
      <c r="A1078" t="s">
        <v>11093</v>
      </c>
      <c r="B1078" t="s">
        <v>11094</v>
      </c>
      <c r="C1078" t="s">
        <v>8574</v>
      </c>
      <c r="D1078" t="str">
        <f t="shared" si="32"/>
        <v>Home&amp;Kitchen</v>
      </c>
      <c r="E1078">
        <v>299</v>
      </c>
      <c r="F1078">
        <v>499</v>
      </c>
      <c r="G1078" s="1">
        <v>0.4</v>
      </c>
      <c r="H1078" s="5">
        <v>3.9</v>
      </c>
      <c r="I1078" s="4">
        <v>1015</v>
      </c>
      <c r="J1078" s="10">
        <f>(Table1[[#This Row],[actual_price]]-Table1[[#This Row],[discounted_price]])/Table1[[#This Row],[actual_price]]</f>
        <v>0.40080160320641284</v>
      </c>
      <c r="K1078" s="10" t="str">
        <f>IF(Table1[[#This Row],[Calculated Discount %]] &gt;=50%, "Yes", "No")</f>
        <v>No</v>
      </c>
      <c r="L1078" s="17">
        <f>Table1[[#This Row],[actual_price]]*Table1[[#This Row],[rating_count]]</f>
        <v>506485</v>
      </c>
      <c r="M1078" s="17" t="str">
        <f t="shared" si="33"/>
        <v>₹200–₹500</v>
      </c>
      <c r="N1078" s="17">
        <f>Table1[[#This Row],[rating]]+(Table1[[#This Row],[rating_count]]/100)</f>
        <v>14.05</v>
      </c>
      <c r="O1078" t="s">
        <v>11096</v>
      </c>
    </row>
    <row r="1079" spans="1:15" x14ac:dyDescent="0.4">
      <c r="A1079" t="s">
        <v>320</v>
      </c>
      <c r="B1079" t="s">
        <v>321</v>
      </c>
      <c r="C1079" t="s">
        <v>18</v>
      </c>
      <c r="D1079" t="str">
        <f t="shared" si="32"/>
        <v>Computers&amp;Accessories</v>
      </c>
      <c r="E1079">
        <v>389</v>
      </c>
      <c r="F1079" s="2">
        <v>1099</v>
      </c>
      <c r="G1079" s="1">
        <v>0.65</v>
      </c>
      <c r="H1079" s="5">
        <v>4.3</v>
      </c>
      <c r="I1079" s="4">
        <v>974</v>
      </c>
      <c r="J1079" s="10">
        <f>(Table1[[#This Row],[actual_price]]-Table1[[#This Row],[discounted_price]])/Table1[[#This Row],[actual_price]]</f>
        <v>0.64604185623293908</v>
      </c>
      <c r="K1079" s="10" t="str">
        <f>IF(Table1[[#This Row],[Calculated Discount %]] &gt;=50%, "Yes", "No")</f>
        <v>Yes</v>
      </c>
      <c r="L1079" s="17">
        <f>Table1[[#This Row],[actual_price]]*Table1[[#This Row],[rating_count]]</f>
        <v>1070426</v>
      </c>
      <c r="M1079" s="17" t="str">
        <f t="shared" si="33"/>
        <v>₹200–₹500</v>
      </c>
      <c r="N1079" s="17">
        <f>Table1[[#This Row],[rating]]+(Table1[[#This Row],[rating_count]]/100)</f>
        <v>14.04</v>
      </c>
      <c r="O1079" t="s">
        <v>323</v>
      </c>
    </row>
    <row r="1080" spans="1:15" x14ac:dyDescent="0.4">
      <c r="A1080" t="s">
        <v>1362</v>
      </c>
      <c r="B1080" t="s">
        <v>1363</v>
      </c>
      <c r="C1080" t="s">
        <v>18</v>
      </c>
      <c r="D1080" t="str">
        <f t="shared" si="32"/>
        <v>Computers&amp;Accessories</v>
      </c>
      <c r="E1080">
        <v>339</v>
      </c>
      <c r="F1080" s="2">
        <v>1099</v>
      </c>
      <c r="G1080" s="1">
        <v>0.69</v>
      </c>
      <c r="H1080" s="5">
        <v>4.3</v>
      </c>
      <c r="I1080" s="4">
        <v>974</v>
      </c>
      <c r="J1080" s="10">
        <f>(Table1[[#This Row],[actual_price]]-Table1[[#This Row],[discounted_price]])/Table1[[#This Row],[actual_price]]</f>
        <v>0.69153776160145586</v>
      </c>
      <c r="K1080" s="10" t="str">
        <f>IF(Table1[[#This Row],[Calculated Discount %]] &gt;=50%, "Yes", "No")</f>
        <v>Yes</v>
      </c>
      <c r="L1080" s="17">
        <f>Table1[[#This Row],[actual_price]]*Table1[[#This Row],[rating_count]]</f>
        <v>1070426</v>
      </c>
      <c r="M1080" s="17" t="str">
        <f t="shared" si="33"/>
        <v>₹200–₹500</v>
      </c>
      <c r="N1080" s="17">
        <f>Table1[[#This Row],[rating]]+(Table1[[#This Row],[rating_count]]/100)</f>
        <v>14.04</v>
      </c>
      <c r="O1080" t="s">
        <v>323</v>
      </c>
    </row>
    <row r="1081" spans="1:15" x14ac:dyDescent="0.4">
      <c r="A1081" t="s">
        <v>2506</v>
      </c>
      <c r="B1081" t="s">
        <v>2507</v>
      </c>
      <c r="C1081" t="s">
        <v>169</v>
      </c>
      <c r="D1081" t="str">
        <f t="shared" si="32"/>
        <v>Electronics</v>
      </c>
      <c r="E1081" s="2">
        <v>18999</v>
      </c>
      <c r="F1081" s="2">
        <v>35000</v>
      </c>
      <c r="G1081" s="1">
        <v>0.46</v>
      </c>
      <c r="H1081" s="5">
        <v>4</v>
      </c>
      <c r="I1081" s="4">
        <v>1001</v>
      </c>
      <c r="J1081" s="10">
        <f>(Table1[[#This Row],[actual_price]]-Table1[[#This Row],[discounted_price]])/Table1[[#This Row],[actual_price]]</f>
        <v>0.45717142857142856</v>
      </c>
      <c r="K1081" s="10" t="str">
        <f>IF(Table1[[#This Row],[Calculated Discount %]] &gt;=50%, "Yes", "No")</f>
        <v>No</v>
      </c>
      <c r="L1081" s="17">
        <f>Table1[[#This Row],[actual_price]]*Table1[[#This Row],[rating_count]]</f>
        <v>35035000</v>
      </c>
      <c r="M1081" s="17" t="str">
        <f t="shared" si="33"/>
        <v>&gt;₹500</v>
      </c>
      <c r="N1081" s="17">
        <f>Table1[[#This Row],[rating]]+(Table1[[#This Row],[rating_count]]/100)</f>
        <v>14.01</v>
      </c>
      <c r="O1081" t="s">
        <v>2509</v>
      </c>
    </row>
    <row r="1082" spans="1:15" x14ac:dyDescent="0.4">
      <c r="A1082" t="s">
        <v>11154</v>
      </c>
      <c r="B1082" t="s">
        <v>11155</v>
      </c>
      <c r="C1082" t="s">
        <v>8969</v>
      </c>
      <c r="D1082" t="str">
        <f t="shared" si="32"/>
        <v>Home&amp;Kitchen</v>
      </c>
      <c r="E1082" s="2">
        <v>2099</v>
      </c>
      <c r="F1082" s="2">
        <v>2499</v>
      </c>
      <c r="G1082" s="1">
        <v>0.16</v>
      </c>
      <c r="H1082" s="5">
        <f>AVERAGE(H1083:H1091)</f>
        <v>4.0333333333333332</v>
      </c>
      <c r="I1082" s="4">
        <v>992</v>
      </c>
      <c r="J1082" s="10">
        <f>(Table1[[#This Row],[actual_price]]-Table1[[#This Row],[discounted_price]])/Table1[[#This Row],[actual_price]]</f>
        <v>0.1600640256102441</v>
      </c>
      <c r="K1082" s="10" t="str">
        <f>IF(Table1[[#This Row],[Calculated Discount %]] &gt;=50%, "Yes", "No")</f>
        <v>No</v>
      </c>
      <c r="L1082" s="17">
        <f>Table1[[#This Row],[actual_price]]*Table1[[#This Row],[rating_count]]</f>
        <v>2479008</v>
      </c>
      <c r="M1082" s="17" t="str">
        <f t="shared" si="33"/>
        <v>&gt;₹500</v>
      </c>
      <c r="N1082" s="17">
        <f>Table1[[#This Row],[rating]]+(Table1[[#This Row],[rating_count]]/100)</f>
        <v>13.953333333333333</v>
      </c>
      <c r="O1082" t="s">
        <v>11158</v>
      </c>
    </row>
    <row r="1083" spans="1:15" x14ac:dyDescent="0.4">
      <c r="A1083" t="s">
        <v>12131</v>
      </c>
      <c r="B1083" t="s">
        <v>12132</v>
      </c>
      <c r="C1083" t="s">
        <v>9633</v>
      </c>
      <c r="D1083" t="str">
        <f t="shared" si="32"/>
        <v>Home&amp;Kitchen</v>
      </c>
      <c r="E1083">
        <v>215</v>
      </c>
      <c r="F1083" s="2">
        <v>1499</v>
      </c>
      <c r="G1083" s="1">
        <v>0.86</v>
      </c>
      <c r="H1083" s="5">
        <v>3.9</v>
      </c>
      <c r="I1083" s="4">
        <v>1004</v>
      </c>
      <c r="J1083" s="10">
        <f>(Table1[[#This Row],[actual_price]]-Table1[[#This Row],[discounted_price]])/Table1[[#This Row],[actual_price]]</f>
        <v>0.85657104736490997</v>
      </c>
      <c r="K1083" s="10" t="str">
        <f>IF(Table1[[#This Row],[Calculated Discount %]] &gt;=50%, "Yes", "No")</f>
        <v>Yes</v>
      </c>
      <c r="L1083" s="17">
        <f>Table1[[#This Row],[actual_price]]*Table1[[#This Row],[rating_count]]</f>
        <v>1504996</v>
      </c>
      <c r="M1083" s="17" t="str">
        <f t="shared" si="33"/>
        <v>₹200–₹500</v>
      </c>
      <c r="N1083" s="17">
        <f>Table1[[#This Row],[rating]]+(Table1[[#This Row],[rating_count]]/100)</f>
        <v>13.94</v>
      </c>
      <c r="O1083" t="s">
        <v>12134</v>
      </c>
    </row>
    <row r="1084" spans="1:15" x14ac:dyDescent="0.4">
      <c r="A1084" t="s">
        <v>11083</v>
      </c>
      <c r="B1084" t="s">
        <v>11084</v>
      </c>
      <c r="C1084" t="s">
        <v>8773</v>
      </c>
      <c r="D1084" t="str">
        <f t="shared" si="32"/>
        <v>Home&amp;Kitchen</v>
      </c>
      <c r="E1084" s="2">
        <v>5499</v>
      </c>
      <c r="F1084" s="2">
        <v>11500</v>
      </c>
      <c r="G1084" s="1">
        <v>0.52</v>
      </c>
      <c r="H1084" s="5">
        <v>3.9</v>
      </c>
      <c r="I1084" s="4">
        <v>959</v>
      </c>
      <c r="J1084" s="10">
        <f>(Table1[[#This Row],[actual_price]]-Table1[[#This Row],[discounted_price]])/Table1[[#This Row],[actual_price]]</f>
        <v>0.52182608695652177</v>
      </c>
      <c r="K1084" s="10" t="str">
        <f>IF(Table1[[#This Row],[Calculated Discount %]] &gt;=50%, "Yes", "No")</f>
        <v>Yes</v>
      </c>
      <c r="L1084" s="17">
        <f>Table1[[#This Row],[actual_price]]*Table1[[#This Row],[rating_count]]</f>
        <v>11028500</v>
      </c>
      <c r="M1084" s="17" t="str">
        <f t="shared" si="33"/>
        <v>&gt;₹500</v>
      </c>
      <c r="N1084" s="17">
        <f>Table1[[#This Row],[rating]]+(Table1[[#This Row],[rating_count]]/100)</f>
        <v>13.49</v>
      </c>
      <c r="O1084" t="s">
        <v>11086</v>
      </c>
    </row>
    <row r="1085" spans="1:15" x14ac:dyDescent="0.4">
      <c r="A1085" t="s">
        <v>8926</v>
      </c>
      <c r="B1085" t="s">
        <v>8927</v>
      </c>
      <c r="C1085" t="s">
        <v>8762</v>
      </c>
      <c r="D1085" t="str">
        <f t="shared" si="32"/>
        <v>Home&amp;Kitchen</v>
      </c>
      <c r="E1085">
        <v>809</v>
      </c>
      <c r="F1085" s="2">
        <v>1545</v>
      </c>
      <c r="G1085" s="1">
        <v>0.48</v>
      </c>
      <c r="H1085" s="5">
        <v>3.7</v>
      </c>
      <c r="I1085" s="4">
        <v>976</v>
      </c>
      <c r="J1085" s="10">
        <f>(Table1[[#This Row],[actual_price]]-Table1[[#This Row],[discounted_price]])/Table1[[#This Row],[actual_price]]</f>
        <v>0.47637540453074434</v>
      </c>
      <c r="K1085" s="10" t="str">
        <f>IF(Table1[[#This Row],[Calculated Discount %]] &gt;=50%, "Yes", "No")</f>
        <v>No</v>
      </c>
      <c r="L1085" s="17">
        <f>Table1[[#This Row],[actual_price]]*Table1[[#This Row],[rating_count]]</f>
        <v>1507920</v>
      </c>
      <c r="M1085" s="17" t="str">
        <f t="shared" si="33"/>
        <v>&gt;₹500</v>
      </c>
      <c r="N1085" s="17">
        <f>Table1[[#This Row],[rating]]+(Table1[[#This Row],[rating_count]]/100)</f>
        <v>13.46</v>
      </c>
      <c r="O1085" t="s">
        <v>8929</v>
      </c>
    </row>
    <row r="1086" spans="1:15" x14ac:dyDescent="0.4">
      <c r="A1086" t="s">
        <v>1321</v>
      </c>
      <c r="B1086" t="s">
        <v>1322</v>
      </c>
      <c r="C1086" t="s">
        <v>18</v>
      </c>
      <c r="D1086" t="str">
        <f t="shared" si="32"/>
        <v>Computers&amp;Accessories</v>
      </c>
      <c r="E1086">
        <v>499</v>
      </c>
      <c r="F1086">
        <v>899</v>
      </c>
      <c r="G1086" s="1">
        <v>0.44</v>
      </c>
      <c r="H1086" s="5">
        <v>4.2</v>
      </c>
      <c r="I1086" s="4">
        <v>919</v>
      </c>
      <c r="J1086" s="10">
        <f>(Table1[[#This Row],[actual_price]]-Table1[[#This Row],[discounted_price]])/Table1[[#This Row],[actual_price]]</f>
        <v>0.44493882091212456</v>
      </c>
      <c r="K1086" s="10" t="str">
        <f>IF(Table1[[#This Row],[Calculated Discount %]] &gt;=50%, "Yes", "No")</f>
        <v>No</v>
      </c>
      <c r="L1086" s="17">
        <f>Table1[[#This Row],[actual_price]]*Table1[[#This Row],[rating_count]]</f>
        <v>826181</v>
      </c>
      <c r="M1086" s="17" t="str">
        <f t="shared" si="33"/>
        <v>₹200–₹500</v>
      </c>
      <c r="N1086" s="17">
        <f>Table1[[#This Row],[rating]]+(Table1[[#This Row],[rating_count]]/100)</f>
        <v>13.39</v>
      </c>
      <c r="O1086" t="s">
        <v>1324</v>
      </c>
    </row>
    <row r="1087" spans="1:15" x14ac:dyDescent="0.4">
      <c r="A1087" t="s">
        <v>10981</v>
      </c>
      <c r="B1087" t="s">
        <v>10982</v>
      </c>
      <c r="C1087" t="s">
        <v>8762</v>
      </c>
      <c r="D1087" t="str">
        <f t="shared" si="32"/>
        <v>Home&amp;Kitchen</v>
      </c>
      <c r="E1087">
        <v>664</v>
      </c>
      <c r="F1087" s="2">
        <v>1490</v>
      </c>
      <c r="G1087" s="1">
        <v>0.55000000000000004</v>
      </c>
      <c r="H1087" s="5">
        <v>4.0999999999999996</v>
      </c>
      <c r="I1087" s="4">
        <v>925</v>
      </c>
      <c r="J1087" s="10">
        <f>(Table1[[#This Row],[actual_price]]-Table1[[#This Row],[discounted_price]])/Table1[[#This Row],[actual_price]]</f>
        <v>0.55436241610738257</v>
      </c>
      <c r="K1087" s="10" t="str">
        <f>IF(Table1[[#This Row],[Calculated Discount %]] &gt;=50%, "Yes", "No")</f>
        <v>Yes</v>
      </c>
      <c r="L1087" s="17">
        <f>Table1[[#This Row],[actual_price]]*Table1[[#This Row],[rating_count]]</f>
        <v>1378250</v>
      </c>
      <c r="M1087" s="17" t="str">
        <f t="shared" si="33"/>
        <v>&gt;₹500</v>
      </c>
      <c r="N1087" s="17">
        <f>Table1[[#This Row],[rating]]+(Table1[[#This Row],[rating_count]]/100)</f>
        <v>13.35</v>
      </c>
      <c r="O1087" t="s">
        <v>10984</v>
      </c>
    </row>
    <row r="1088" spans="1:15" x14ac:dyDescent="0.4">
      <c r="A1088" t="s">
        <v>10950</v>
      </c>
      <c r="B1088" t="s">
        <v>10951</v>
      </c>
      <c r="C1088" t="s">
        <v>8721</v>
      </c>
      <c r="D1088" t="str">
        <f t="shared" si="32"/>
        <v>Home&amp;Kitchen</v>
      </c>
      <c r="E1088" s="2">
        <v>3599</v>
      </c>
      <c r="F1088" s="2">
        <v>7290</v>
      </c>
      <c r="G1088" s="1">
        <v>0.51</v>
      </c>
      <c r="H1088" s="5">
        <v>3.9</v>
      </c>
      <c r="I1088" s="4">
        <v>942</v>
      </c>
      <c r="J1088" s="10">
        <f>(Table1[[#This Row],[actual_price]]-Table1[[#This Row],[discounted_price]])/Table1[[#This Row],[actual_price]]</f>
        <v>0.50631001371742113</v>
      </c>
      <c r="K1088" s="10" t="str">
        <f>IF(Table1[[#This Row],[Calculated Discount %]] &gt;=50%, "Yes", "No")</f>
        <v>Yes</v>
      </c>
      <c r="L1088" s="17">
        <f>Table1[[#This Row],[actual_price]]*Table1[[#This Row],[rating_count]]</f>
        <v>6867180</v>
      </c>
      <c r="M1088" s="17" t="str">
        <f t="shared" si="33"/>
        <v>&gt;₹500</v>
      </c>
      <c r="N1088" s="17">
        <f>Table1[[#This Row],[rating]]+(Table1[[#This Row],[rating_count]]/100)</f>
        <v>13.32</v>
      </c>
      <c r="O1088" t="s">
        <v>10953</v>
      </c>
    </row>
    <row r="1089" spans="1:15" x14ac:dyDescent="0.4">
      <c r="A1089" t="s">
        <v>2014</v>
      </c>
      <c r="B1089" t="s">
        <v>2015</v>
      </c>
      <c r="C1089" t="s">
        <v>129</v>
      </c>
      <c r="D1089" t="str">
        <f t="shared" si="32"/>
        <v>Electronics</v>
      </c>
      <c r="E1089">
        <v>598</v>
      </c>
      <c r="F1089" s="2">
        <v>4999</v>
      </c>
      <c r="G1089" s="1">
        <v>0.88</v>
      </c>
      <c r="H1089" s="5">
        <v>4.2</v>
      </c>
      <c r="I1089" s="4">
        <v>910</v>
      </c>
      <c r="J1089" s="10">
        <f>(Table1[[#This Row],[actual_price]]-Table1[[#This Row],[discounted_price]])/Table1[[#This Row],[actual_price]]</f>
        <v>0.88037607521504302</v>
      </c>
      <c r="K1089" s="10" t="str">
        <f>IF(Table1[[#This Row],[Calculated Discount %]] &gt;=50%, "Yes", "No")</f>
        <v>Yes</v>
      </c>
      <c r="L1089" s="17">
        <f>Table1[[#This Row],[actual_price]]*Table1[[#This Row],[rating_count]]</f>
        <v>4549090</v>
      </c>
      <c r="M1089" s="17" t="str">
        <f t="shared" si="33"/>
        <v>&gt;₹500</v>
      </c>
      <c r="N1089" s="17">
        <f>Table1[[#This Row],[rating]]+(Table1[[#This Row],[rating_count]]/100)</f>
        <v>13.3</v>
      </c>
      <c r="O1089" t="s">
        <v>2017</v>
      </c>
    </row>
    <row r="1090" spans="1:15" x14ac:dyDescent="0.4">
      <c r="A1090" t="s">
        <v>6241</v>
      </c>
      <c r="B1090" t="s">
        <v>6242</v>
      </c>
      <c r="C1090" t="s">
        <v>4901</v>
      </c>
      <c r="D1090" t="str">
        <f t="shared" ref="D1090:D1153" si="34">LEFT(C1090, FIND("|", C1090 &amp; "|") - 1)</f>
        <v>Computers&amp;Accessories</v>
      </c>
      <c r="E1090">
        <v>299</v>
      </c>
      <c r="F1090" s="2">
        <v>1499</v>
      </c>
      <c r="G1090" s="1">
        <v>0.8</v>
      </c>
      <c r="H1090" s="5">
        <v>4.2</v>
      </c>
      <c r="I1090" s="4">
        <v>903</v>
      </c>
      <c r="J1090" s="10">
        <f>(Table1[[#This Row],[actual_price]]-Table1[[#This Row],[discounted_price]])/Table1[[#This Row],[actual_price]]</f>
        <v>0.80053368912608402</v>
      </c>
      <c r="K1090" s="10" t="str">
        <f>IF(Table1[[#This Row],[Calculated Discount %]] &gt;=50%, "Yes", "No")</f>
        <v>Yes</v>
      </c>
      <c r="L1090" s="17">
        <f>Table1[[#This Row],[actual_price]]*Table1[[#This Row],[rating_count]]</f>
        <v>1353597</v>
      </c>
      <c r="M1090" s="17" t="str">
        <f t="shared" ref="M1090:M1153" si="35">IF(E1090&lt;200, "&lt;₹200", IF(E1090&lt;=500, "₹200–₹500", "&gt;₹500"))</f>
        <v>₹200–₹500</v>
      </c>
      <c r="N1090" s="17">
        <f>Table1[[#This Row],[rating]]+(Table1[[#This Row],[rating_count]]/100)</f>
        <v>13.23</v>
      </c>
      <c r="O1090" t="s">
        <v>6244</v>
      </c>
    </row>
    <row r="1091" spans="1:15" x14ac:dyDescent="0.4">
      <c r="A1091" t="s">
        <v>8916</v>
      </c>
      <c r="B1091" t="s">
        <v>8917</v>
      </c>
      <c r="C1091" t="s">
        <v>8574</v>
      </c>
      <c r="D1091" t="str">
        <f t="shared" si="34"/>
        <v>Home&amp;Kitchen</v>
      </c>
      <c r="E1091">
        <v>678</v>
      </c>
      <c r="F1091" s="2">
        <v>1499</v>
      </c>
      <c r="G1091" s="1">
        <v>0.55000000000000004</v>
      </c>
      <c r="H1091" s="5">
        <v>4.2</v>
      </c>
      <c r="I1091" s="4">
        <v>900</v>
      </c>
      <c r="J1091" s="10">
        <f>(Table1[[#This Row],[actual_price]]-Table1[[#This Row],[discounted_price]])/Table1[[#This Row],[actual_price]]</f>
        <v>0.54769846564376246</v>
      </c>
      <c r="K1091" s="10" t="str">
        <f>IF(Table1[[#This Row],[Calculated Discount %]] &gt;=50%, "Yes", "No")</f>
        <v>Yes</v>
      </c>
      <c r="L1091" s="17">
        <f>Table1[[#This Row],[actual_price]]*Table1[[#This Row],[rating_count]]</f>
        <v>1349100</v>
      </c>
      <c r="M1091" s="17" t="str">
        <f t="shared" si="35"/>
        <v>&gt;₹500</v>
      </c>
      <c r="N1091" s="17">
        <f>Table1[[#This Row],[rating]]+(Table1[[#This Row],[rating_count]]/100)</f>
        <v>13.2</v>
      </c>
      <c r="O1091" t="s">
        <v>8919</v>
      </c>
    </row>
    <row r="1092" spans="1:15" x14ac:dyDescent="0.4">
      <c r="A1092" t="s">
        <v>1888</v>
      </c>
      <c r="B1092" t="s">
        <v>1889</v>
      </c>
      <c r="C1092" t="s">
        <v>462</v>
      </c>
      <c r="D1092" t="str">
        <f t="shared" si="34"/>
        <v>Electronics</v>
      </c>
      <c r="E1092">
        <v>299</v>
      </c>
      <c r="F1092">
        <v>999</v>
      </c>
      <c r="G1092" s="1">
        <v>0.7</v>
      </c>
      <c r="H1092" s="5">
        <v>3.8</v>
      </c>
      <c r="I1092" s="4">
        <v>928</v>
      </c>
      <c r="J1092" s="10">
        <f>(Table1[[#This Row],[actual_price]]-Table1[[#This Row],[discounted_price]])/Table1[[#This Row],[actual_price]]</f>
        <v>0.70070070070070067</v>
      </c>
      <c r="K1092" s="10" t="str">
        <f>IF(Table1[[#This Row],[Calculated Discount %]] &gt;=50%, "Yes", "No")</f>
        <v>Yes</v>
      </c>
      <c r="L1092" s="17">
        <f>Table1[[#This Row],[actual_price]]*Table1[[#This Row],[rating_count]]</f>
        <v>927072</v>
      </c>
      <c r="M1092" s="17" t="str">
        <f t="shared" si="35"/>
        <v>₹200–₹500</v>
      </c>
      <c r="N1092" s="17">
        <f>Table1[[#This Row],[rating]]+(Table1[[#This Row],[rating_count]]/100)</f>
        <v>13.079999999999998</v>
      </c>
      <c r="O1092" t="s">
        <v>1891</v>
      </c>
    </row>
    <row r="1093" spans="1:15" x14ac:dyDescent="0.4">
      <c r="A1093" t="s">
        <v>2355</v>
      </c>
      <c r="B1093" t="s">
        <v>2356</v>
      </c>
      <c r="C1093" t="s">
        <v>2357</v>
      </c>
      <c r="D1093" t="str">
        <f t="shared" si="34"/>
        <v>Electronics</v>
      </c>
      <c r="E1093" s="2">
        <v>1990</v>
      </c>
      <c r="F1093" s="2">
        <v>3100</v>
      </c>
      <c r="G1093" s="1">
        <v>0.36</v>
      </c>
      <c r="H1093" s="5">
        <v>4</v>
      </c>
      <c r="I1093" s="4">
        <v>897</v>
      </c>
      <c r="J1093" s="10">
        <f>(Table1[[#This Row],[actual_price]]-Table1[[#This Row],[discounted_price]])/Table1[[#This Row],[actual_price]]</f>
        <v>0.35806451612903228</v>
      </c>
      <c r="K1093" s="10" t="str">
        <f>IF(Table1[[#This Row],[Calculated Discount %]] &gt;=50%, "Yes", "No")</f>
        <v>No</v>
      </c>
      <c r="L1093" s="17">
        <f>Table1[[#This Row],[actual_price]]*Table1[[#This Row],[rating_count]]</f>
        <v>2780700</v>
      </c>
      <c r="M1093" s="17" t="str">
        <f t="shared" si="35"/>
        <v>&gt;₹500</v>
      </c>
      <c r="N1093" s="17">
        <f>Table1[[#This Row],[rating]]+(Table1[[#This Row],[rating_count]]/100)</f>
        <v>12.97</v>
      </c>
      <c r="O1093" t="s">
        <v>2359</v>
      </c>
    </row>
    <row r="1094" spans="1:15" x14ac:dyDescent="0.4">
      <c r="A1094" t="s">
        <v>12704</v>
      </c>
      <c r="B1094" t="s">
        <v>12705</v>
      </c>
      <c r="C1094" t="s">
        <v>9295</v>
      </c>
      <c r="D1094" t="str">
        <f t="shared" si="34"/>
        <v>Home&amp;Kitchen</v>
      </c>
      <c r="E1094" s="2">
        <v>2599</v>
      </c>
      <c r="F1094" s="2">
        <v>4780</v>
      </c>
      <c r="G1094" s="1">
        <v>0.46</v>
      </c>
      <c r="H1094" s="5">
        <v>3.9</v>
      </c>
      <c r="I1094" s="4">
        <v>898</v>
      </c>
      <c r="J1094" s="10">
        <f>(Table1[[#This Row],[actual_price]]-Table1[[#This Row],[discounted_price]])/Table1[[#This Row],[actual_price]]</f>
        <v>0.45627615062761506</v>
      </c>
      <c r="K1094" s="10" t="str">
        <f>IF(Table1[[#This Row],[Calculated Discount %]] &gt;=50%, "Yes", "No")</f>
        <v>No</v>
      </c>
      <c r="L1094" s="17">
        <f>Table1[[#This Row],[actual_price]]*Table1[[#This Row],[rating_count]]</f>
        <v>4292440</v>
      </c>
      <c r="M1094" s="17" t="str">
        <f t="shared" si="35"/>
        <v>&gt;₹500</v>
      </c>
      <c r="N1094" s="17">
        <f>Table1[[#This Row],[rating]]+(Table1[[#This Row],[rating_count]]/100)</f>
        <v>12.88</v>
      </c>
      <c r="O1094" t="s">
        <v>12707</v>
      </c>
    </row>
    <row r="1095" spans="1:15" x14ac:dyDescent="0.4">
      <c r="A1095" t="s">
        <v>2762</v>
      </c>
      <c r="B1095" t="s">
        <v>2763</v>
      </c>
      <c r="C1095" t="s">
        <v>18</v>
      </c>
      <c r="D1095" t="str">
        <f t="shared" si="34"/>
        <v>Computers&amp;Accessories</v>
      </c>
      <c r="E1095">
        <v>389</v>
      </c>
      <c r="F1095">
        <v>999</v>
      </c>
      <c r="G1095" s="1">
        <v>0.61</v>
      </c>
      <c r="H1095" s="5">
        <v>4.3</v>
      </c>
      <c r="I1095" s="4">
        <v>838</v>
      </c>
      <c r="J1095" s="10">
        <f>(Table1[[#This Row],[actual_price]]-Table1[[#This Row],[discounted_price]])/Table1[[#This Row],[actual_price]]</f>
        <v>0.61061061061061062</v>
      </c>
      <c r="K1095" s="10" t="str">
        <f>IF(Table1[[#This Row],[Calculated Discount %]] &gt;=50%, "Yes", "No")</f>
        <v>Yes</v>
      </c>
      <c r="L1095" s="17">
        <f>Table1[[#This Row],[actual_price]]*Table1[[#This Row],[rating_count]]</f>
        <v>837162</v>
      </c>
      <c r="M1095" s="17" t="str">
        <f t="shared" si="35"/>
        <v>₹200–₹500</v>
      </c>
      <c r="N1095" s="17">
        <f>Table1[[#This Row],[rating]]+(Table1[[#This Row],[rating_count]]/100)</f>
        <v>12.68</v>
      </c>
      <c r="O1095" t="s">
        <v>2765</v>
      </c>
    </row>
    <row r="1096" spans="1:15" x14ac:dyDescent="0.4">
      <c r="A1096" t="s">
        <v>2891</v>
      </c>
      <c r="B1096" t="s">
        <v>2892</v>
      </c>
      <c r="C1096" t="s">
        <v>18</v>
      </c>
      <c r="D1096" t="str">
        <f t="shared" si="34"/>
        <v>Computers&amp;Accessories</v>
      </c>
      <c r="E1096">
        <v>349</v>
      </c>
      <c r="F1096">
        <v>999</v>
      </c>
      <c r="G1096" s="1">
        <v>0.65</v>
      </c>
      <c r="H1096" s="5">
        <v>4.3</v>
      </c>
      <c r="I1096" s="4">
        <v>838</v>
      </c>
      <c r="J1096" s="10">
        <f>(Table1[[#This Row],[actual_price]]-Table1[[#This Row],[discounted_price]])/Table1[[#This Row],[actual_price]]</f>
        <v>0.65065065065065064</v>
      </c>
      <c r="K1096" s="10" t="str">
        <f>IF(Table1[[#This Row],[Calculated Discount %]] &gt;=50%, "Yes", "No")</f>
        <v>Yes</v>
      </c>
      <c r="L1096" s="17">
        <f>Table1[[#This Row],[actual_price]]*Table1[[#This Row],[rating_count]]</f>
        <v>837162</v>
      </c>
      <c r="M1096" s="17" t="str">
        <f t="shared" si="35"/>
        <v>₹200–₹500</v>
      </c>
      <c r="N1096" s="17">
        <f>Table1[[#This Row],[rating]]+(Table1[[#This Row],[rating_count]]/100)</f>
        <v>12.68</v>
      </c>
      <c r="O1096" t="s">
        <v>2765</v>
      </c>
    </row>
    <row r="1097" spans="1:15" x14ac:dyDescent="0.4">
      <c r="A1097" t="s">
        <v>203</v>
      </c>
      <c r="B1097" t="s">
        <v>204</v>
      </c>
      <c r="C1097" t="s">
        <v>18</v>
      </c>
      <c r="D1097" t="str">
        <f t="shared" si="34"/>
        <v>Computers&amp;Accessories</v>
      </c>
      <c r="E1097">
        <v>970</v>
      </c>
      <c r="F1097" s="2">
        <v>1799</v>
      </c>
      <c r="G1097" s="1">
        <v>0.46</v>
      </c>
      <c r="H1097" s="5">
        <v>4.5</v>
      </c>
      <c r="I1097" s="4">
        <v>815</v>
      </c>
      <c r="J1097" s="10">
        <f>(Table1[[#This Row],[actual_price]]-Table1[[#This Row],[discounted_price]])/Table1[[#This Row],[actual_price]]</f>
        <v>0.46081156197887713</v>
      </c>
      <c r="K1097" s="10" t="str">
        <f>IF(Table1[[#This Row],[Calculated Discount %]] &gt;=50%, "Yes", "No")</f>
        <v>No</v>
      </c>
      <c r="L1097" s="17">
        <f>Table1[[#This Row],[actual_price]]*Table1[[#This Row],[rating_count]]</f>
        <v>1466185</v>
      </c>
      <c r="M1097" s="17" t="str">
        <f t="shared" si="35"/>
        <v>&gt;₹500</v>
      </c>
      <c r="N1097" s="17">
        <f>Table1[[#This Row],[rating]]+(Table1[[#This Row],[rating_count]]/100)</f>
        <v>12.65</v>
      </c>
      <c r="O1097" t="s">
        <v>206</v>
      </c>
    </row>
    <row r="1098" spans="1:15" x14ac:dyDescent="0.4">
      <c r="A1098" t="s">
        <v>768</v>
      </c>
      <c r="B1098" t="s">
        <v>769</v>
      </c>
      <c r="C1098" t="s">
        <v>169</v>
      </c>
      <c r="D1098" t="str">
        <f t="shared" si="34"/>
        <v>Electronics</v>
      </c>
      <c r="E1098" s="2">
        <v>7299</v>
      </c>
      <c r="F1098" s="2">
        <v>19125</v>
      </c>
      <c r="G1098" s="1">
        <v>0.62</v>
      </c>
      <c r="H1098" s="5">
        <v>3.4</v>
      </c>
      <c r="I1098" s="4">
        <v>902</v>
      </c>
      <c r="J1098" s="10">
        <f>(Table1[[#This Row],[actual_price]]-Table1[[#This Row],[discounted_price]])/Table1[[#This Row],[actual_price]]</f>
        <v>0.61835294117647055</v>
      </c>
      <c r="K1098" s="10" t="str">
        <f>IF(Table1[[#This Row],[Calculated Discount %]] &gt;=50%, "Yes", "No")</f>
        <v>Yes</v>
      </c>
      <c r="L1098" s="17">
        <f>Table1[[#This Row],[actual_price]]*Table1[[#This Row],[rating_count]]</f>
        <v>17250750</v>
      </c>
      <c r="M1098" s="17" t="str">
        <f t="shared" si="35"/>
        <v>&gt;₹500</v>
      </c>
      <c r="N1098" s="17">
        <f>Table1[[#This Row],[rating]]+(Table1[[#This Row],[rating_count]]/100)</f>
        <v>12.42</v>
      </c>
      <c r="O1098" t="s">
        <v>771</v>
      </c>
    </row>
    <row r="1099" spans="1:15" x14ac:dyDescent="0.4">
      <c r="A1099" t="s">
        <v>1784</v>
      </c>
      <c r="B1099" t="s">
        <v>1785</v>
      </c>
      <c r="C1099" t="s">
        <v>462</v>
      </c>
      <c r="D1099" t="str">
        <f t="shared" si="34"/>
        <v>Electronics</v>
      </c>
      <c r="E1099">
        <v>349</v>
      </c>
      <c r="F1099">
        <v>999</v>
      </c>
      <c r="G1099" s="1">
        <v>0.65</v>
      </c>
      <c r="H1099" s="5">
        <v>4</v>
      </c>
      <c r="I1099" s="4">
        <v>839</v>
      </c>
      <c r="J1099" s="10">
        <f>(Table1[[#This Row],[actual_price]]-Table1[[#This Row],[discounted_price]])/Table1[[#This Row],[actual_price]]</f>
        <v>0.65065065065065064</v>
      </c>
      <c r="K1099" s="10" t="str">
        <f>IF(Table1[[#This Row],[Calculated Discount %]] &gt;=50%, "Yes", "No")</f>
        <v>Yes</v>
      </c>
      <c r="L1099" s="17">
        <f>Table1[[#This Row],[actual_price]]*Table1[[#This Row],[rating_count]]</f>
        <v>838161</v>
      </c>
      <c r="M1099" s="17" t="str">
        <f t="shared" si="35"/>
        <v>₹200–₹500</v>
      </c>
      <c r="N1099" s="17">
        <f>Table1[[#This Row],[rating]]+(Table1[[#This Row],[rating_count]]/100)</f>
        <v>12.39</v>
      </c>
      <c r="O1099" t="s">
        <v>1787</v>
      </c>
    </row>
    <row r="1100" spans="1:15" x14ac:dyDescent="0.4">
      <c r="A1100" t="s">
        <v>12563</v>
      </c>
      <c r="B1100" t="s">
        <v>12564</v>
      </c>
      <c r="C1100" t="s">
        <v>9030</v>
      </c>
      <c r="D1100" t="str">
        <f t="shared" si="34"/>
        <v>Home&amp;Kitchen</v>
      </c>
      <c r="E1100" s="2">
        <v>1624</v>
      </c>
      <c r="F1100" s="2">
        <v>2495</v>
      </c>
      <c r="G1100" s="1">
        <v>0.35</v>
      </c>
      <c r="H1100" s="5">
        <v>4.0999999999999996</v>
      </c>
      <c r="I1100" s="4">
        <v>827</v>
      </c>
      <c r="J1100" s="10">
        <f>(Table1[[#This Row],[actual_price]]-Table1[[#This Row],[discounted_price]])/Table1[[#This Row],[actual_price]]</f>
        <v>0.34909819639278555</v>
      </c>
      <c r="K1100" s="10" t="str">
        <f>IF(Table1[[#This Row],[Calculated Discount %]] &gt;=50%, "Yes", "No")</f>
        <v>No</v>
      </c>
      <c r="L1100" s="17">
        <f>Table1[[#This Row],[actual_price]]*Table1[[#This Row],[rating_count]]</f>
        <v>2063365</v>
      </c>
      <c r="M1100" s="17" t="str">
        <f t="shared" si="35"/>
        <v>&gt;₹500</v>
      </c>
      <c r="N1100" s="17">
        <f>Table1[[#This Row],[rating]]+(Table1[[#This Row],[rating_count]]/100)</f>
        <v>12.37</v>
      </c>
      <c r="O1100" t="s">
        <v>12566</v>
      </c>
    </row>
    <row r="1101" spans="1:15" x14ac:dyDescent="0.4">
      <c r="A1101" t="s">
        <v>11988</v>
      </c>
      <c r="B1101" t="s">
        <v>11989</v>
      </c>
      <c r="C1101" t="s">
        <v>11990</v>
      </c>
      <c r="D1101" t="str">
        <f t="shared" si="34"/>
        <v>Home&amp;Kitchen</v>
      </c>
      <c r="E1101">
        <v>899</v>
      </c>
      <c r="F1101" s="2">
        <v>1999</v>
      </c>
      <c r="G1101" s="1">
        <v>0.55000000000000004</v>
      </c>
      <c r="H1101" s="5">
        <v>4</v>
      </c>
      <c r="I1101" s="4">
        <v>832</v>
      </c>
      <c r="J1101" s="10">
        <f>(Table1[[#This Row],[actual_price]]-Table1[[#This Row],[discounted_price]])/Table1[[#This Row],[actual_price]]</f>
        <v>0.55027513756878443</v>
      </c>
      <c r="K1101" s="10" t="str">
        <f>IF(Table1[[#This Row],[Calculated Discount %]] &gt;=50%, "Yes", "No")</f>
        <v>Yes</v>
      </c>
      <c r="L1101" s="17">
        <f>Table1[[#This Row],[actual_price]]*Table1[[#This Row],[rating_count]]</f>
        <v>1663168</v>
      </c>
      <c r="M1101" s="17" t="str">
        <f t="shared" si="35"/>
        <v>&gt;₹500</v>
      </c>
      <c r="N1101" s="17">
        <f>Table1[[#This Row],[rating]]+(Table1[[#This Row],[rating_count]]/100)</f>
        <v>12.32</v>
      </c>
      <c r="O1101" t="s">
        <v>11992</v>
      </c>
    </row>
    <row r="1102" spans="1:15" x14ac:dyDescent="0.4">
      <c r="A1102" t="s">
        <v>4776</v>
      </c>
      <c r="B1102" t="s">
        <v>4777</v>
      </c>
      <c r="C1102" t="s">
        <v>2948</v>
      </c>
      <c r="D1102" t="str">
        <f t="shared" si="34"/>
        <v>Electronics</v>
      </c>
      <c r="E1102" s="2">
        <v>2999</v>
      </c>
      <c r="F1102" s="2">
        <v>11999</v>
      </c>
      <c r="G1102" s="1">
        <v>0.75</v>
      </c>
      <c r="H1102" s="5">
        <v>4.4000000000000004</v>
      </c>
      <c r="I1102" s="4">
        <v>768</v>
      </c>
      <c r="J1102" s="10">
        <f>(Table1[[#This Row],[actual_price]]-Table1[[#This Row],[discounted_price]])/Table1[[#This Row],[actual_price]]</f>
        <v>0.75006250520876738</v>
      </c>
      <c r="K1102" s="10" t="str">
        <f>IF(Table1[[#This Row],[Calculated Discount %]] &gt;=50%, "Yes", "No")</f>
        <v>Yes</v>
      </c>
      <c r="L1102" s="17">
        <f>Table1[[#This Row],[actual_price]]*Table1[[#This Row],[rating_count]]</f>
        <v>9215232</v>
      </c>
      <c r="M1102" s="17" t="str">
        <f t="shared" si="35"/>
        <v>&gt;₹500</v>
      </c>
      <c r="N1102" s="17">
        <f>Table1[[#This Row],[rating]]+(Table1[[#This Row],[rating_count]]/100)</f>
        <v>12.08</v>
      </c>
      <c r="O1102" t="s">
        <v>4779</v>
      </c>
    </row>
    <row r="1103" spans="1:15" x14ac:dyDescent="0.4">
      <c r="A1103" t="s">
        <v>7513</v>
      </c>
      <c r="B1103" t="s">
        <v>7514</v>
      </c>
      <c r="C1103" t="s">
        <v>7515</v>
      </c>
      <c r="D1103" t="str">
        <f t="shared" si="34"/>
        <v>Computers&amp;Accessories</v>
      </c>
      <c r="E1103">
        <v>349</v>
      </c>
      <c r="F1103">
        <v>999</v>
      </c>
      <c r="G1103" s="1">
        <v>0.65</v>
      </c>
      <c r="H1103" s="5">
        <v>3.9</v>
      </c>
      <c r="I1103" s="4">
        <v>817</v>
      </c>
      <c r="J1103" s="10">
        <f>(Table1[[#This Row],[actual_price]]-Table1[[#This Row],[discounted_price]])/Table1[[#This Row],[actual_price]]</f>
        <v>0.65065065065065064</v>
      </c>
      <c r="K1103" s="10" t="str">
        <f>IF(Table1[[#This Row],[Calculated Discount %]] &gt;=50%, "Yes", "No")</f>
        <v>Yes</v>
      </c>
      <c r="L1103" s="17">
        <f>Table1[[#This Row],[actual_price]]*Table1[[#This Row],[rating_count]]</f>
        <v>816183</v>
      </c>
      <c r="M1103" s="17" t="str">
        <f t="shared" si="35"/>
        <v>₹200–₹500</v>
      </c>
      <c r="N1103" s="17">
        <f>Table1[[#This Row],[rating]]+(Table1[[#This Row],[rating_count]]/100)</f>
        <v>12.07</v>
      </c>
      <c r="O1103" t="s">
        <v>7517</v>
      </c>
    </row>
    <row r="1104" spans="1:15" x14ac:dyDescent="0.4">
      <c r="A1104" t="s">
        <v>10680</v>
      </c>
      <c r="B1104" t="s">
        <v>10681</v>
      </c>
      <c r="C1104" t="s">
        <v>8647</v>
      </c>
      <c r="D1104" t="str">
        <f t="shared" si="34"/>
        <v>Home&amp;Kitchen</v>
      </c>
      <c r="E1104" s="2">
        <v>1999</v>
      </c>
      <c r="F1104" s="2">
        <v>3300</v>
      </c>
      <c r="G1104" s="1">
        <v>0.39</v>
      </c>
      <c r="H1104" s="5">
        <v>4.2</v>
      </c>
      <c r="I1104" s="4">
        <v>780</v>
      </c>
      <c r="J1104" s="10">
        <f>(Table1[[#This Row],[actual_price]]-Table1[[#This Row],[discounted_price]])/Table1[[#This Row],[actual_price]]</f>
        <v>0.39424242424242423</v>
      </c>
      <c r="K1104" s="10" t="str">
        <f>IF(Table1[[#This Row],[Calculated Discount %]] &gt;=50%, "Yes", "No")</f>
        <v>No</v>
      </c>
      <c r="L1104" s="17">
        <f>Table1[[#This Row],[actual_price]]*Table1[[#This Row],[rating_count]]</f>
        <v>2574000</v>
      </c>
      <c r="M1104" s="17" t="str">
        <f t="shared" si="35"/>
        <v>&gt;₹500</v>
      </c>
      <c r="N1104" s="17">
        <f>Table1[[#This Row],[rating]]+(Table1[[#This Row],[rating_count]]/100)</f>
        <v>12</v>
      </c>
      <c r="O1104" t="s">
        <v>10683</v>
      </c>
    </row>
    <row r="1105" spans="1:15" x14ac:dyDescent="0.4">
      <c r="A1105" t="s">
        <v>1744</v>
      </c>
      <c r="B1105" t="s">
        <v>1745</v>
      </c>
      <c r="C1105" t="s">
        <v>18</v>
      </c>
      <c r="D1105" t="str">
        <f t="shared" si="34"/>
        <v>Computers&amp;Accessories</v>
      </c>
      <c r="E1105">
        <v>225</v>
      </c>
      <c r="F1105">
        <v>499</v>
      </c>
      <c r="G1105" s="1">
        <v>0.55000000000000004</v>
      </c>
      <c r="H1105" s="5">
        <v>4.0999999999999996</v>
      </c>
      <c r="I1105" s="4">
        <v>789</v>
      </c>
      <c r="J1105" s="10">
        <f>(Table1[[#This Row],[actual_price]]-Table1[[#This Row],[discounted_price]])/Table1[[#This Row],[actual_price]]</f>
        <v>0.54909819639278556</v>
      </c>
      <c r="K1105" s="10" t="str">
        <f>IF(Table1[[#This Row],[Calculated Discount %]] &gt;=50%, "Yes", "No")</f>
        <v>Yes</v>
      </c>
      <c r="L1105" s="17">
        <f>Table1[[#This Row],[actual_price]]*Table1[[#This Row],[rating_count]]</f>
        <v>393711</v>
      </c>
      <c r="M1105" s="17" t="str">
        <f t="shared" si="35"/>
        <v>₹200–₹500</v>
      </c>
      <c r="N1105" s="17">
        <f>Table1[[#This Row],[rating]]+(Table1[[#This Row],[rating_count]]/100)</f>
        <v>11.989999999999998</v>
      </c>
      <c r="O1105" t="s">
        <v>1747</v>
      </c>
    </row>
    <row r="1106" spans="1:15" x14ac:dyDescent="0.4">
      <c r="A1106" t="s">
        <v>4251</v>
      </c>
      <c r="B1106" t="s">
        <v>4252</v>
      </c>
      <c r="C1106" t="s">
        <v>2948</v>
      </c>
      <c r="D1106" t="str">
        <f t="shared" si="34"/>
        <v>Electronics</v>
      </c>
      <c r="E1106" s="2">
        <v>2499</v>
      </c>
      <c r="F1106" s="2">
        <v>5999</v>
      </c>
      <c r="G1106" s="1">
        <v>0.57999999999999996</v>
      </c>
      <c r="H1106" s="5">
        <v>3.7</v>
      </c>
      <c r="I1106" s="4">
        <v>828</v>
      </c>
      <c r="J1106" s="10">
        <f>(Table1[[#This Row],[actual_price]]-Table1[[#This Row],[discounted_price]])/Table1[[#This Row],[actual_price]]</f>
        <v>0.58343057176196034</v>
      </c>
      <c r="K1106" s="10" t="str">
        <f>IF(Table1[[#This Row],[Calculated Discount %]] &gt;=50%, "Yes", "No")</f>
        <v>Yes</v>
      </c>
      <c r="L1106" s="17">
        <f>Table1[[#This Row],[actual_price]]*Table1[[#This Row],[rating_count]]</f>
        <v>4967172</v>
      </c>
      <c r="M1106" s="17" t="str">
        <f t="shared" si="35"/>
        <v>&gt;₹500</v>
      </c>
      <c r="N1106" s="17">
        <f>Table1[[#This Row],[rating]]+(Table1[[#This Row],[rating_count]]/100)</f>
        <v>11.98</v>
      </c>
      <c r="O1106" t="s">
        <v>4254</v>
      </c>
    </row>
    <row r="1107" spans="1:15" x14ac:dyDescent="0.4">
      <c r="A1107" t="s">
        <v>975</v>
      </c>
      <c r="B1107" t="s">
        <v>976</v>
      </c>
      <c r="C1107" t="s">
        <v>18</v>
      </c>
      <c r="D1107" t="str">
        <f t="shared" si="34"/>
        <v>Computers&amp;Accessories</v>
      </c>
      <c r="E1107">
        <v>299</v>
      </c>
      <c r="F1107">
        <v>999</v>
      </c>
      <c r="G1107" s="1">
        <v>0.7</v>
      </c>
      <c r="H1107" s="5">
        <v>4.3</v>
      </c>
      <c r="I1107" s="4">
        <v>766</v>
      </c>
      <c r="J1107" s="10">
        <f>(Table1[[#This Row],[actual_price]]-Table1[[#This Row],[discounted_price]])/Table1[[#This Row],[actual_price]]</f>
        <v>0.70070070070070067</v>
      </c>
      <c r="K1107" s="10" t="str">
        <f>IF(Table1[[#This Row],[Calculated Discount %]] &gt;=50%, "Yes", "No")</f>
        <v>Yes</v>
      </c>
      <c r="L1107" s="17">
        <f>Table1[[#This Row],[actual_price]]*Table1[[#This Row],[rating_count]]</f>
        <v>765234</v>
      </c>
      <c r="M1107" s="17" t="str">
        <f t="shared" si="35"/>
        <v>₹200–₹500</v>
      </c>
      <c r="N1107" s="17">
        <f>Table1[[#This Row],[rating]]+(Table1[[#This Row],[rating_count]]/100)</f>
        <v>11.96</v>
      </c>
      <c r="O1107" t="s">
        <v>978</v>
      </c>
    </row>
    <row r="1108" spans="1:15" x14ac:dyDescent="0.4">
      <c r="A1108" t="s">
        <v>12502</v>
      </c>
      <c r="B1108" t="s">
        <v>12503</v>
      </c>
      <c r="C1108" t="s">
        <v>8710</v>
      </c>
      <c r="D1108" t="str">
        <f t="shared" si="34"/>
        <v>Home&amp;Kitchen</v>
      </c>
      <c r="E1108" s="3">
        <v>3041.67</v>
      </c>
      <c r="F1108" s="2">
        <v>5999</v>
      </c>
      <c r="G1108" s="1">
        <v>0.49</v>
      </c>
      <c r="H1108" s="5">
        <v>4</v>
      </c>
      <c r="I1108" s="4">
        <v>777</v>
      </c>
      <c r="J1108" s="10">
        <f>(Table1[[#This Row],[actual_price]]-Table1[[#This Row],[discounted_price]])/Table1[[#This Row],[actual_price]]</f>
        <v>0.49297049508251373</v>
      </c>
      <c r="K1108" s="10" t="str">
        <f>IF(Table1[[#This Row],[Calculated Discount %]] &gt;=50%, "Yes", "No")</f>
        <v>No</v>
      </c>
      <c r="L1108" s="17">
        <f>Table1[[#This Row],[actual_price]]*Table1[[#This Row],[rating_count]]</f>
        <v>4661223</v>
      </c>
      <c r="M1108" s="17" t="str">
        <f t="shared" si="35"/>
        <v>&gt;₹500</v>
      </c>
      <c r="N1108" s="17">
        <f>Table1[[#This Row],[rating]]+(Table1[[#This Row],[rating_count]]/100)</f>
        <v>11.77</v>
      </c>
      <c r="O1108" t="s">
        <v>12505</v>
      </c>
    </row>
    <row r="1109" spans="1:15" x14ac:dyDescent="0.4">
      <c r="A1109" t="s">
        <v>9395</v>
      </c>
      <c r="B1109" t="s">
        <v>9396</v>
      </c>
      <c r="C1109" t="s">
        <v>9397</v>
      </c>
      <c r="D1109" t="str">
        <f t="shared" si="34"/>
        <v>Home&amp;Kitchen</v>
      </c>
      <c r="E1109" s="2">
        <v>1409</v>
      </c>
      <c r="F1109" s="2">
        <v>1639</v>
      </c>
      <c r="G1109" s="1">
        <v>0.14000000000000001</v>
      </c>
      <c r="H1109" s="5">
        <v>3.7</v>
      </c>
      <c r="I1109" s="4">
        <v>787</v>
      </c>
      <c r="J1109" s="10">
        <f>(Table1[[#This Row],[actual_price]]-Table1[[#This Row],[discounted_price]])/Table1[[#This Row],[actual_price]]</f>
        <v>0.14032946918852959</v>
      </c>
      <c r="K1109" s="10" t="str">
        <f>IF(Table1[[#This Row],[Calculated Discount %]] &gt;=50%, "Yes", "No")</f>
        <v>No</v>
      </c>
      <c r="L1109" s="17">
        <f>Table1[[#This Row],[actual_price]]*Table1[[#This Row],[rating_count]]</f>
        <v>1289893</v>
      </c>
      <c r="M1109" s="17" t="str">
        <f t="shared" si="35"/>
        <v>&gt;₹500</v>
      </c>
      <c r="N1109" s="17">
        <f>Table1[[#This Row],[rating]]+(Table1[[#This Row],[rating_count]]/100)</f>
        <v>11.57</v>
      </c>
      <c r="O1109" t="s">
        <v>9399</v>
      </c>
    </row>
    <row r="1110" spans="1:15" x14ac:dyDescent="0.4">
      <c r="A1110" t="s">
        <v>4645</v>
      </c>
      <c r="B1110" t="s">
        <v>4646</v>
      </c>
      <c r="C1110" t="s">
        <v>3777</v>
      </c>
      <c r="D1110" t="str">
        <f t="shared" si="34"/>
        <v>Electronics</v>
      </c>
      <c r="E1110">
        <v>150</v>
      </c>
      <c r="F1110">
        <v>599</v>
      </c>
      <c r="G1110" s="1">
        <v>0.75</v>
      </c>
      <c r="H1110" s="5">
        <v>4.3</v>
      </c>
      <c r="I1110" s="4">
        <v>714</v>
      </c>
      <c r="J1110" s="10">
        <f>(Table1[[#This Row],[actual_price]]-Table1[[#This Row],[discounted_price]])/Table1[[#This Row],[actual_price]]</f>
        <v>0.74958263772954925</v>
      </c>
      <c r="K1110" s="10" t="str">
        <f>IF(Table1[[#This Row],[Calculated Discount %]] &gt;=50%, "Yes", "No")</f>
        <v>Yes</v>
      </c>
      <c r="L1110" s="17">
        <f>Table1[[#This Row],[actual_price]]*Table1[[#This Row],[rating_count]]</f>
        <v>427686</v>
      </c>
      <c r="M1110" s="17" t="str">
        <f t="shared" si="35"/>
        <v>&lt;₹200</v>
      </c>
      <c r="N1110" s="17">
        <f>Table1[[#This Row],[rating]]+(Table1[[#This Row],[rating_count]]/100)</f>
        <v>11.44</v>
      </c>
      <c r="O1110" t="s">
        <v>4648</v>
      </c>
    </row>
    <row r="1111" spans="1:15" x14ac:dyDescent="0.4">
      <c r="A1111" t="s">
        <v>10930</v>
      </c>
      <c r="B1111" t="s">
        <v>10931</v>
      </c>
      <c r="C1111" t="s">
        <v>8969</v>
      </c>
      <c r="D1111" t="str">
        <f t="shared" si="34"/>
        <v>Home&amp;Kitchen</v>
      </c>
      <c r="E1111" s="2">
        <v>3179</v>
      </c>
      <c r="F1111" s="2">
        <v>6999</v>
      </c>
      <c r="G1111" s="1">
        <v>0.55000000000000004</v>
      </c>
      <c r="H1111" s="5">
        <v>4</v>
      </c>
      <c r="I1111" s="4">
        <v>743</v>
      </c>
      <c r="J1111" s="10">
        <f>(Table1[[#This Row],[actual_price]]-Table1[[#This Row],[discounted_price]])/Table1[[#This Row],[actual_price]]</f>
        <v>0.54579225603657666</v>
      </c>
      <c r="K1111" s="10" t="str">
        <f>IF(Table1[[#This Row],[Calculated Discount %]] &gt;=50%, "Yes", "No")</f>
        <v>Yes</v>
      </c>
      <c r="L1111" s="17">
        <f>Table1[[#This Row],[actual_price]]*Table1[[#This Row],[rating_count]]</f>
        <v>5200257</v>
      </c>
      <c r="M1111" s="17" t="str">
        <f t="shared" si="35"/>
        <v>&gt;₹500</v>
      </c>
      <c r="N1111" s="17">
        <f>Table1[[#This Row],[rating]]+(Table1[[#This Row],[rating_count]]/100)</f>
        <v>11.43</v>
      </c>
      <c r="O1111" t="s">
        <v>10933</v>
      </c>
    </row>
    <row r="1112" spans="1:15" x14ac:dyDescent="0.4">
      <c r="A1112" t="s">
        <v>4239</v>
      </c>
      <c r="B1112" t="s">
        <v>4240</v>
      </c>
      <c r="C1112" t="s">
        <v>2948</v>
      </c>
      <c r="D1112" t="str">
        <f t="shared" si="34"/>
        <v>Electronics</v>
      </c>
      <c r="E1112" s="2">
        <v>4999</v>
      </c>
      <c r="F1112" s="2">
        <v>6999</v>
      </c>
      <c r="G1112" s="1">
        <v>0.28999999999999998</v>
      </c>
      <c r="H1112" s="5">
        <v>3.8</v>
      </c>
      <c r="I1112" s="4">
        <v>758</v>
      </c>
      <c r="J1112" s="10">
        <f>(Table1[[#This Row],[actual_price]]-Table1[[#This Row],[discounted_price]])/Table1[[#This Row],[actual_price]]</f>
        <v>0.2857551078725532</v>
      </c>
      <c r="K1112" s="10" t="str">
        <f>IF(Table1[[#This Row],[Calculated Discount %]] &gt;=50%, "Yes", "No")</f>
        <v>No</v>
      </c>
      <c r="L1112" s="17">
        <f>Table1[[#This Row],[actual_price]]*Table1[[#This Row],[rating_count]]</f>
        <v>5305242</v>
      </c>
      <c r="M1112" s="17" t="str">
        <f t="shared" si="35"/>
        <v>&gt;₹500</v>
      </c>
      <c r="N1112" s="17">
        <f>Table1[[#This Row],[rating]]+(Table1[[#This Row],[rating_count]]/100)</f>
        <v>11.379999999999999</v>
      </c>
      <c r="O1112" t="s">
        <v>4242</v>
      </c>
    </row>
    <row r="1113" spans="1:15" x14ac:dyDescent="0.4">
      <c r="A1113" t="s">
        <v>12663</v>
      </c>
      <c r="B1113" t="s">
        <v>12664</v>
      </c>
      <c r="C1113" t="s">
        <v>8897</v>
      </c>
      <c r="D1113" t="str">
        <f t="shared" si="34"/>
        <v>Home&amp;Kitchen</v>
      </c>
      <c r="E1113" s="2">
        <v>1799</v>
      </c>
      <c r="F1113" s="2">
        <v>2599</v>
      </c>
      <c r="G1113" s="1">
        <v>0.31</v>
      </c>
      <c r="H1113" s="5">
        <v>3.6</v>
      </c>
      <c r="I1113" s="4">
        <v>771</v>
      </c>
      <c r="J1113" s="10">
        <f>(Table1[[#This Row],[actual_price]]-Table1[[#This Row],[discounted_price]])/Table1[[#This Row],[actual_price]]</f>
        <v>0.30781069642170067</v>
      </c>
      <c r="K1113" s="10" t="str">
        <f>IF(Table1[[#This Row],[Calculated Discount %]] &gt;=50%, "Yes", "No")</f>
        <v>No</v>
      </c>
      <c r="L1113" s="17">
        <f>Table1[[#This Row],[actual_price]]*Table1[[#This Row],[rating_count]]</f>
        <v>2003829</v>
      </c>
      <c r="M1113" s="17" t="str">
        <f t="shared" si="35"/>
        <v>&gt;₹500</v>
      </c>
      <c r="N1113" s="17">
        <f>Table1[[#This Row],[rating]]+(Table1[[#This Row],[rating_count]]/100)</f>
        <v>11.31</v>
      </c>
      <c r="O1113" t="s">
        <v>12666</v>
      </c>
    </row>
    <row r="1114" spans="1:15" x14ac:dyDescent="0.4">
      <c r="A1114" t="s">
        <v>11978</v>
      </c>
      <c r="B1114" t="s">
        <v>11979</v>
      </c>
      <c r="C1114" t="s">
        <v>8721</v>
      </c>
      <c r="D1114" t="str">
        <f t="shared" si="34"/>
        <v>Home&amp;Kitchen</v>
      </c>
      <c r="E1114" s="2">
        <v>2699</v>
      </c>
      <c r="F1114" s="2">
        <v>3799</v>
      </c>
      <c r="G1114" s="1">
        <v>0.28999999999999998</v>
      </c>
      <c r="H1114" s="5">
        <v>4</v>
      </c>
      <c r="I1114" s="4">
        <v>727</v>
      </c>
      <c r="J1114" s="10">
        <f>(Table1[[#This Row],[actual_price]]-Table1[[#This Row],[discounted_price]])/Table1[[#This Row],[actual_price]]</f>
        <v>0.28954988154777572</v>
      </c>
      <c r="K1114" s="10" t="str">
        <f>IF(Table1[[#This Row],[Calculated Discount %]] &gt;=50%, "Yes", "No")</f>
        <v>No</v>
      </c>
      <c r="L1114" s="17">
        <f>Table1[[#This Row],[actual_price]]*Table1[[#This Row],[rating_count]]</f>
        <v>2761873</v>
      </c>
      <c r="M1114" s="17" t="str">
        <f t="shared" si="35"/>
        <v>&gt;₹500</v>
      </c>
      <c r="N1114" s="17">
        <f>Table1[[#This Row],[rating]]+(Table1[[#This Row],[rating_count]]/100)</f>
        <v>11.27</v>
      </c>
      <c r="O1114" t="s">
        <v>11981</v>
      </c>
    </row>
    <row r="1115" spans="1:15" x14ac:dyDescent="0.4">
      <c r="A1115" t="s">
        <v>12090</v>
      </c>
      <c r="B1115" t="s">
        <v>12091</v>
      </c>
      <c r="C1115" t="s">
        <v>9612</v>
      </c>
      <c r="D1115" t="str">
        <f t="shared" si="34"/>
        <v>Home&amp;Kitchen</v>
      </c>
      <c r="E1115">
        <v>249</v>
      </c>
      <c r="F1115">
        <v>400</v>
      </c>
      <c r="G1115" s="1">
        <v>0.38</v>
      </c>
      <c r="H1115" s="5">
        <v>4.0999999999999996</v>
      </c>
      <c r="I1115" s="4">
        <v>693</v>
      </c>
      <c r="J1115" s="10">
        <f>(Table1[[#This Row],[actual_price]]-Table1[[#This Row],[discounted_price]])/Table1[[#This Row],[actual_price]]</f>
        <v>0.3775</v>
      </c>
      <c r="K1115" s="10" t="str">
        <f>IF(Table1[[#This Row],[Calculated Discount %]] &gt;=50%, "Yes", "No")</f>
        <v>No</v>
      </c>
      <c r="L1115" s="17">
        <f>Table1[[#This Row],[actual_price]]*Table1[[#This Row],[rating_count]]</f>
        <v>277200</v>
      </c>
      <c r="M1115" s="17" t="str">
        <f t="shared" si="35"/>
        <v>₹200–₹500</v>
      </c>
      <c r="N1115" s="17">
        <f>Table1[[#This Row],[rating]]+(Table1[[#This Row],[rating_count]]/100)</f>
        <v>11.03</v>
      </c>
      <c r="O1115" t="s">
        <v>12093</v>
      </c>
    </row>
    <row r="1116" spans="1:15" x14ac:dyDescent="0.4">
      <c r="A1116" t="s">
        <v>12633</v>
      </c>
      <c r="B1116" t="s">
        <v>12634</v>
      </c>
      <c r="C1116" t="s">
        <v>8541</v>
      </c>
      <c r="D1116" t="str">
        <f t="shared" si="34"/>
        <v>Home&amp;Kitchen</v>
      </c>
      <c r="E1116">
        <v>809</v>
      </c>
      <c r="F1116" s="2">
        <v>1950</v>
      </c>
      <c r="G1116" s="1">
        <v>0.59</v>
      </c>
      <c r="H1116" s="5">
        <v>3.9</v>
      </c>
      <c r="I1116" s="4">
        <v>710</v>
      </c>
      <c r="J1116" s="10">
        <f>(Table1[[#This Row],[actual_price]]-Table1[[#This Row],[discounted_price]])/Table1[[#This Row],[actual_price]]</f>
        <v>0.58512820512820518</v>
      </c>
      <c r="K1116" s="10" t="str">
        <f>IF(Table1[[#This Row],[Calculated Discount %]] &gt;=50%, "Yes", "No")</f>
        <v>Yes</v>
      </c>
      <c r="L1116" s="17">
        <f>Table1[[#This Row],[actual_price]]*Table1[[#This Row],[rating_count]]</f>
        <v>1384500</v>
      </c>
      <c r="M1116" s="17" t="str">
        <f t="shared" si="35"/>
        <v>&gt;₹500</v>
      </c>
      <c r="N1116" s="17">
        <f>Table1[[#This Row],[rating]]+(Table1[[#This Row],[rating_count]]/100)</f>
        <v>11</v>
      </c>
      <c r="O1116" t="s">
        <v>12636</v>
      </c>
    </row>
    <row r="1117" spans="1:15" x14ac:dyDescent="0.4">
      <c r="A1117" t="s">
        <v>8262</v>
      </c>
      <c r="B1117" t="s">
        <v>8263</v>
      </c>
      <c r="C1117" t="s">
        <v>5996</v>
      </c>
      <c r="D1117" t="str">
        <f t="shared" si="34"/>
        <v>Computers&amp;Accessories</v>
      </c>
      <c r="E1117">
        <v>399</v>
      </c>
      <c r="F1117" s="2">
        <v>1499</v>
      </c>
      <c r="G1117" s="1">
        <v>0.73</v>
      </c>
      <c r="H1117" s="5">
        <v>4</v>
      </c>
      <c r="I1117" s="4">
        <v>691</v>
      </c>
      <c r="J1117" s="10">
        <f>(Table1[[#This Row],[actual_price]]-Table1[[#This Row],[discounted_price]])/Table1[[#This Row],[actual_price]]</f>
        <v>0.73382254836557703</v>
      </c>
      <c r="K1117" s="10" t="str">
        <f>IF(Table1[[#This Row],[Calculated Discount %]] &gt;=50%, "Yes", "No")</f>
        <v>Yes</v>
      </c>
      <c r="L1117" s="17">
        <f>Table1[[#This Row],[actual_price]]*Table1[[#This Row],[rating_count]]</f>
        <v>1035809</v>
      </c>
      <c r="M1117" s="17" t="str">
        <f t="shared" si="35"/>
        <v>₹200–₹500</v>
      </c>
      <c r="N1117" s="17">
        <f>Table1[[#This Row],[rating]]+(Table1[[#This Row],[rating_count]]/100)</f>
        <v>10.91</v>
      </c>
      <c r="O1117" t="s">
        <v>8265</v>
      </c>
    </row>
    <row r="1118" spans="1:15" x14ac:dyDescent="0.4">
      <c r="A1118" t="s">
        <v>10651</v>
      </c>
      <c r="B1118" t="s">
        <v>10652</v>
      </c>
      <c r="C1118" t="s">
        <v>8721</v>
      </c>
      <c r="D1118" t="str">
        <f t="shared" si="34"/>
        <v>Home&amp;Kitchen</v>
      </c>
      <c r="E1118" s="2">
        <v>2599</v>
      </c>
      <c r="F1118" s="2">
        <v>4560</v>
      </c>
      <c r="G1118" s="1">
        <v>0.43</v>
      </c>
      <c r="H1118" s="5">
        <v>4.4000000000000004</v>
      </c>
      <c r="I1118" s="4">
        <v>646</v>
      </c>
      <c r="J1118" s="10">
        <f>(Table1[[#This Row],[actual_price]]-Table1[[#This Row],[discounted_price]])/Table1[[#This Row],[actual_price]]</f>
        <v>0.43004385964912278</v>
      </c>
      <c r="K1118" s="10" t="str">
        <f>IF(Table1[[#This Row],[Calculated Discount %]] &gt;=50%, "Yes", "No")</f>
        <v>No</v>
      </c>
      <c r="L1118" s="17">
        <f>Table1[[#This Row],[actual_price]]*Table1[[#This Row],[rating_count]]</f>
        <v>2945760</v>
      </c>
      <c r="M1118" s="17" t="str">
        <f t="shared" si="35"/>
        <v>&gt;₹500</v>
      </c>
      <c r="N1118" s="17">
        <f>Table1[[#This Row],[rating]]+(Table1[[#This Row],[rating_count]]/100)</f>
        <v>10.86</v>
      </c>
      <c r="O1118" t="s">
        <v>10654</v>
      </c>
    </row>
    <row r="1119" spans="1:15" x14ac:dyDescent="0.4">
      <c r="A1119" t="s">
        <v>5324</v>
      </c>
      <c r="B1119" t="s">
        <v>5325</v>
      </c>
      <c r="C1119" t="s">
        <v>5047</v>
      </c>
      <c r="D1119" t="str">
        <f t="shared" si="34"/>
        <v>Electronics</v>
      </c>
      <c r="E1119">
        <v>149</v>
      </c>
      <c r="F1119">
        <v>180</v>
      </c>
      <c r="G1119" s="1">
        <v>0.17</v>
      </c>
      <c r="H1119" s="5">
        <v>4.4000000000000004</v>
      </c>
      <c r="I1119" s="4">
        <v>644</v>
      </c>
      <c r="J1119" s="10">
        <f>(Table1[[#This Row],[actual_price]]-Table1[[#This Row],[discounted_price]])/Table1[[#This Row],[actual_price]]</f>
        <v>0.17222222222222222</v>
      </c>
      <c r="K1119" s="10" t="str">
        <f>IF(Table1[[#This Row],[Calculated Discount %]] &gt;=50%, "Yes", "No")</f>
        <v>No</v>
      </c>
      <c r="L1119" s="17">
        <f>Table1[[#This Row],[actual_price]]*Table1[[#This Row],[rating_count]]</f>
        <v>115920</v>
      </c>
      <c r="M1119" s="17" t="str">
        <f t="shared" si="35"/>
        <v>&lt;₹200</v>
      </c>
      <c r="N1119" s="17">
        <f>Table1[[#This Row],[rating]]+(Table1[[#This Row],[rating_count]]/100)</f>
        <v>10.84</v>
      </c>
      <c r="O1119" t="s">
        <v>5327</v>
      </c>
    </row>
    <row r="1120" spans="1:15" x14ac:dyDescent="0.4">
      <c r="A1120" t="s">
        <v>7920</v>
      </c>
      <c r="B1120" t="s">
        <v>7921</v>
      </c>
      <c r="C1120" t="s">
        <v>5996</v>
      </c>
      <c r="D1120" t="str">
        <f t="shared" si="34"/>
        <v>Computers&amp;Accessories</v>
      </c>
      <c r="E1120">
        <v>379</v>
      </c>
      <c r="F1120" s="2">
        <v>1499</v>
      </c>
      <c r="G1120" s="1">
        <v>0.75</v>
      </c>
      <c r="H1120" s="5">
        <v>4.0999999999999996</v>
      </c>
      <c r="I1120" s="4">
        <v>670</v>
      </c>
      <c r="J1120" s="10">
        <f>(Table1[[#This Row],[actual_price]]-Table1[[#This Row],[discounted_price]])/Table1[[#This Row],[actual_price]]</f>
        <v>0.74716477651767843</v>
      </c>
      <c r="K1120" s="10" t="str">
        <f>IF(Table1[[#This Row],[Calculated Discount %]] &gt;=50%, "Yes", "No")</f>
        <v>Yes</v>
      </c>
      <c r="L1120" s="17">
        <f>Table1[[#This Row],[actual_price]]*Table1[[#This Row],[rating_count]]</f>
        <v>1004330</v>
      </c>
      <c r="M1120" s="17" t="str">
        <f t="shared" si="35"/>
        <v>₹200–₹500</v>
      </c>
      <c r="N1120" s="17">
        <f>Table1[[#This Row],[rating]]+(Table1[[#This Row],[rating_count]]/100)</f>
        <v>10.8</v>
      </c>
      <c r="O1120" t="s">
        <v>7923</v>
      </c>
    </row>
    <row r="1121" spans="1:15" x14ac:dyDescent="0.4">
      <c r="A1121" t="s">
        <v>2447</v>
      </c>
      <c r="B1121" t="s">
        <v>2448</v>
      </c>
      <c r="C1121" t="s">
        <v>462</v>
      </c>
      <c r="D1121" t="str">
        <f t="shared" si="34"/>
        <v>Electronics</v>
      </c>
      <c r="E1121">
        <v>299</v>
      </c>
      <c r="F1121">
        <v>599</v>
      </c>
      <c r="G1121" s="1">
        <v>0.5</v>
      </c>
      <c r="H1121" s="5">
        <v>3.7</v>
      </c>
      <c r="I1121" s="4">
        <v>708</v>
      </c>
      <c r="J1121" s="10">
        <f>(Table1[[#This Row],[actual_price]]-Table1[[#This Row],[discounted_price]])/Table1[[#This Row],[actual_price]]</f>
        <v>0.5008347245409015</v>
      </c>
      <c r="K1121" s="10" t="str">
        <f>IF(Table1[[#This Row],[Calculated Discount %]] &gt;=50%, "Yes", "No")</f>
        <v>Yes</v>
      </c>
      <c r="L1121" s="17">
        <f>Table1[[#This Row],[actual_price]]*Table1[[#This Row],[rating_count]]</f>
        <v>424092</v>
      </c>
      <c r="M1121" s="17" t="str">
        <f t="shared" si="35"/>
        <v>₹200–₹500</v>
      </c>
      <c r="N1121" s="17">
        <f>Table1[[#This Row],[rating]]+(Table1[[#This Row],[rating_count]]/100)</f>
        <v>10.780000000000001</v>
      </c>
      <c r="O1121" t="s">
        <v>2450</v>
      </c>
    </row>
    <row r="1122" spans="1:15" x14ac:dyDescent="0.4">
      <c r="A1122" t="s">
        <v>10840</v>
      </c>
      <c r="B1122" t="s">
        <v>10841</v>
      </c>
      <c r="C1122" t="s">
        <v>8762</v>
      </c>
      <c r="D1122" t="str">
        <f t="shared" si="34"/>
        <v>Home&amp;Kitchen</v>
      </c>
      <c r="E1122" s="2">
        <v>1349</v>
      </c>
      <c r="F1122" s="2">
        <v>1850</v>
      </c>
      <c r="G1122" s="1">
        <v>0.27</v>
      </c>
      <c r="H1122" s="5">
        <v>4.4000000000000004</v>
      </c>
      <c r="I1122" s="4">
        <v>638</v>
      </c>
      <c r="J1122" s="10">
        <f>(Table1[[#This Row],[actual_price]]-Table1[[#This Row],[discounted_price]])/Table1[[#This Row],[actual_price]]</f>
        <v>0.27081081081081082</v>
      </c>
      <c r="K1122" s="10" t="str">
        <f>IF(Table1[[#This Row],[Calculated Discount %]] &gt;=50%, "Yes", "No")</f>
        <v>No</v>
      </c>
      <c r="L1122" s="17">
        <f>Table1[[#This Row],[actual_price]]*Table1[[#This Row],[rating_count]]</f>
        <v>1180300</v>
      </c>
      <c r="M1122" s="17" t="str">
        <f t="shared" si="35"/>
        <v>&gt;₹500</v>
      </c>
      <c r="N1122" s="17">
        <f>Table1[[#This Row],[rating]]+(Table1[[#This Row],[rating_count]]/100)</f>
        <v>10.780000000000001</v>
      </c>
      <c r="O1122" t="s">
        <v>10843</v>
      </c>
    </row>
    <row r="1123" spans="1:15" x14ac:dyDescent="0.4">
      <c r="A1123" t="s">
        <v>546</v>
      </c>
      <c r="B1123" t="s">
        <v>547</v>
      </c>
      <c r="C1123" t="s">
        <v>18</v>
      </c>
      <c r="D1123" t="str">
        <f t="shared" si="34"/>
        <v>Computers&amp;Accessories</v>
      </c>
      <c r="E1123">
        <v>348</v>
      </c>
      <c r="F1123" s="2">
        <v>1499</v>
      </c>
      <c r="G1123" s="1">
        <v>0.77</v>
      </c>
      <c r="H1123" s="5">
        <v>4.2</v>
      </c>
      <c r="I1123" s="4">
        <v>656</v>
      </c>
      <c r="J1123" s="10">
        <f>(Table1[[#This Row],[actual_price]]-Table1[[#This Row],[discounted_price]])/Table1[[#This Row],[actual_price]]</f>
        <v>0.76784523015343564</v>
      </c>
      <c r="K1123" s="10" t="str">
        <f>IF(Table1[[#This Row],[Calculated Discount %]] &gt;=50%, "Yes", "No")</f>
        <v>Yes</v>
      </c>
      <c r="L1123" s="17">
        <f>Table1[[#This Row],[actual_price]]*Table1[[#This Row],[rating_count]]</f>
        <v>983344</v>
      </c>
      <c r="M1123" s="17" t="str">
        <f t="shared" si="35"/>
        <v>₹200–₹500</v>
      </c>
      <c r="N1123" s="17">
        <f>Table1[[#This Row],[rating]]+(Table1[[#This Row],[rating_count]]/100)</f>
        <v>10.76</v>
      </c>
      <c r="O1123" t="s">
        <v>549</v>
      </c>
    </row>
    <row r="1124" spans="1:15" x14ac:dyDescent="0.4">
      <c r="A1124" t="s">
        <v>11596</v>
      </c>
      <c r="B1124" t="s">
        <v>11597</v>
      </c>
      <c r="C1124" t="s">
        <v>8969</v>
      </c>
      <c r="D1124" t="str">
        <f t="shared" si="34"/>
        <v>Home&amp;Kitchen</v>
      </c>
      <c r="E1124" s="2">
        <v>1799</v>
      </c>
      <c r="F1124" s="2">
        <v>3295</v>
      </c>
      <c r="G1124" s="1">
        <v>0.45</v>
      </c>
      <c r="H1124" s="5">
        <v>3.8</v>
      </c>
      <c r="I1124" s="4">
        <v>687</v>
      </c>
      <c r="J1124" s="10">
        <f>(Table1[[#This Row],[actual_price]]-Table1[[#This Row],[discounted_price]])/Table1[[#This Row],[actual_price]]</f>
        <v>0.45402124430955992</v>
      </c>
      <c r="K1124" s="10" t="str">
        <f>IF(Table1[[#This Row],[Calculated Discount %]] &gt;=50%, "Yes", "No")</f>
        <v>No</v>
      </c>
      <c r="L1124" s="17">
        <f>Table1[[#This Row],[actual_price]]*Table1[[#This Row],[rating_count]]</f>
        <v>2263665</v>
      </c>
      <c r="M1124" s="17" t="str">
        <f t="shared" si="35"/>
        <v>&gt;₹500</v>
      </c>
      <c r="N1124" s="17">
        <f>Table1[[#This Row],[rating]]+(Table1[[#This Row],[rating_count]]/100)</f>
        <v>10.67</v>
      </c>
      <c r="O1124" t="s">
        <v>11599</v>
      </c>
    </row>
    <row r="1125" spans="1:15" x14ac:dyDescent="0.4">
      <c r="A1125" t="s">
        <v>9416</v>
      </c>
      <c r="B1125" t="s">
        <v>9417</v>
      </c>
      <c r="C1125" t="s">
        <v>9030</v>
      </c>
      <c r="D1125" t="str">
        <f t="shared" si="34"/>
        <v>Home&amp;Kitchen</v>
      </c>
      <c r="E1125">
        <v>353</v>
      </c>
      <c r="F1125" s="2">
        <v>1199</v>
      </c>
      <c r="G1125" s="1">
        <v>0.71</v>
      </c>
      <c r="H1125" s="5">
        <v>4.3</v>
      </c>
      <c r="I1125" s="4">
        <v>629</v>
      </c>
      <c r="J1125" s="10">
        <f>(Table1[[#This Row],[actual_price]]-Table1[[#This Row],[discounted_price]])/Table1[[#This Row],[actual_price]]</f>
        <v>0.70558798999165973</v>
      </c>
      <c r="K1125" s="10" t="str">
        <f>IF(Table1[[#This Row],[Calculated Discount %]] &gt;=50%, "Yes", "No")</f>
        <v>Yes</v>
      </c>
      <c r="L1125" s="17">
        <f>Table1[[#This Row],[actual_price]]*Table1[[#This Row],[rating_count]]</f>
        <v>754171</v>
      </c>
      <c r="M1125" s="17" t="str">
        <f t="shared" si="35"/>
        <v>₹200–₹500</v>
      </c>
      <c r="N1125" s="17">
        <f>Table1[[#This Row],[rating]]+(Table1[[#This Row],[rating_count]]/100)</f>
        <v>10.59</v>
      </c>
      <c r="O1125" t="s">
        <v>9419</v>
      </c>
    </row>
    <row r="1126" spans="1:15" x14ac:dyDescent="0.4">
      <c r="A1126" t="s">
        <v>7152</v>
      </c>
      <c r="B1126" t="s">
        <v>7153</v>
      </c>
      <c r="C1126" t="s">
        <v>3066</v>
      </c>
      <c r="D1126" t="str">
        <f t="shared" si="34"/>
        <v>Electronics</v>
      </c>
      <c r="E1126" s="2">
        <v>1599</v>
      </c>
      <c r="F1126" s="2">
        <v>3490</v>
      </c>
      <c r="G1126" s="1">
        <v>0.54</v>
      </c>
      <c r="H1126" s="5">
        <v>3.7</v>
      </c>
      <c r="I1126" s="4">
        <v>676</v>
      </c>
      <c r="J1126" s="10">
        <f>(Table1[[#This Row],[actual_price]]-Table1[[#This Row],[discounted_price]])/Table1[[#This Row],[actual_price]]</f>
        <v>0.54183381088825211</v>
      </c>
      <c r="K1126" s="10" t="str">
        <f>IF(Table1[[#This Row],[Calculated Discount %]] &gt;=50%, "Yes", "No")</f>
        <v>Yes</v>
      </c>
      <c r="L1126" s="17">
        <f>Table1[[#This Row],[actual_price]]*Table1[[#This Row],[rating_count]]</f>
        <v>2359240</v>
      </c>
      <c r="M1126" s="17" t="str">
        <f t="shared" si="35"/>
        <v>&gt;₹500</v>
      </c>
      <c r="N1126" s="17">
        <f>Table1[[#This Row],[rating]]+(Table1[[#This Row],[rating_count]]/100)</f>
        <v>10.46</v>
      </c>
      <c r="O1126" t="s">
        <v>7155</v>
      </c>
    </row>
    <row r="1127" spans="1:15" x14ac:dyDescent="0.4">
      <c r="A1127" t="s">
        <v>4283</v>
      </c>
      <c r="B1127" t="s">
        <v>4284</v>
      </c>
      <c r="C1127" t="s">
        <v>3777</v>
      </c>
      <c r="D1127" t="str">
        <f t="shared" si="34"/>
        <v>Electronics</v>
      </c>
      <c r="E1127">
        <v>299</v>
      </c>
      <c r="F1127" s="2">
        <v>1199</v>
      </c>
      <c r="G1127" s="1">
        <v>0.75</v>
      </c>
      <c r="H1127" s="5">
        <v>4.5</v>
      </c>
      <c r="I1127" s="4">
        <v>596</v>
      </c>
      <c r="J1127" s="10">
        <f>(Table1[[#This Row],[actual_price]]-Table1[[#This Row],[discounted_price]])/Table1[[#This Row],[actual_price]]</f>
        <v>0.75062552126772308</v>
      </c>
      <c r="K1127" s="10" t="str">
        <f>IF(Table1[[#This Row],[Calculated Discount %]] &gt;=50%, "Yes", "No")</f>
        <v>Yes</v>
      </c>
      <c r="L1127" s="17">
        <f>Table1[[#This Row],[actual_price]]*Table1[[#This Row],[rating_count]]</f>
        <v>714604</v>
      </c>
      <c r="M1127" s="17" t="str">
        <f t="shared" si="35"/>
        <v>₹200–₹500</v>
      </c>
      <c r="N1127" s="17">
        <f>Table1[[#This Row],[rating]]+(Table1[[#This Row],[rating_count]]/100)</f>
        <v>10.46</v>
      </c>
      <c r="O1127" t="s">
        <v>4286</v>
      </c>
    </row>
    <row r="1128" spans="1:15" x14ac:dyDescent="0.4">
      <c r="A1128" t="s">
        <v>4874</v>
      </c>
      <c r="B1128" t="s">
        <v>4875</v>
      </c>
      <c r="C1128" t="s">
        <v>4876</v>
      </c>
      <c r="D1128" t="str">
        <f t="shared" si="34"/>
        <v>Computers&amp;Accessories</v>
      </c>
      <c r="E1128">
        <v>263</v>
      </c>
      <c r="F1128">
        <v>699</v>
      </c>
      <c r="G1128" s="1">
        <v>0.62</v>
      </c>
      <c r="H1128" s="5">
        <v>3.5</v>
      </c>
      <c r="I1128" s="4">
        <v>690</v>
      </c>
      <c r="J1128" s="10">
        <f>(Table1[[#This Row],[actual_price]]-Table1[[#This Row],[discounted_price]])/Table1[[#This Row],[actual_price]]</f>
        <v>0.62374821173104433</v>
      </c>
      <c r="K1128" s="10" t="str">
        <f>IF(Table1[[#This Row],[Calculated Discount %]] &gt;=50%, "Yes", "No")</f>
        <v>Yes</v>
      </c>
      <c r="L1128" s="17">
        <f>Table1[[#This Row],[actual_price]]*Table1[[#This Row],[rating_count]]</f>
        <v>482310</v>
      </c>
      <c r="M1128" s="17" t="str">
        <f t="shared" si="35"/>
        <v>₹200–₹500</v>
      </c>
      <c r="N1128" s="17">
        <f>Table1[[#This Row],[rating]]+(Table1[[#This Row],[rating_count]]/100)</f>
        <v>10.4</v>
      </c>
      <c r="O1128" t="s">
        <v>4878</v>
      </c>
    </row>
    <row r="1129" spans="1:15" x14ac:dyDescent="0.4">
      <c r="A1129" t="s">
        <v>9774</v>
      </c>
      <c r="B1129" t="s">
        <v>9775</v>
      </c>
      <c r="C1129" t="s">
        <v>8574</v>
      </c>
      <c r="D1129" t="str">
        <f t="shared" si="34"/>
        <v>Home&amp;Kitchen</v>
      </c>
      <c r="E1129">
        <v>453</v>
      </c>
      <c r="F1129">
        <v>999</v>
      </c>
      <c r="G1129" s="1">
        <v>0.55000000000000004</v>
      </c>
      <c r="H1129" s="5">
        <v>4.3</v>
      </c>
      <c r="I1129" s="4">
        <v>610</v>
      </c>
      <c r="J1129" s="10">
        <f>(Table1[[#This Row],[actual_price]]-Table1[[#This Row],[discounted_price]])/Table1[[#This Row],[actual_price]]</f>
        <v>0.54654654654654655</v>
      </c>
      <c r="K1129" s="10" t="str">
        <f>IF(Table1[[#This Row],[Calculated Discount %]] &gt;=50%, "Yes", "No")</f>
        <v>Yes</v>
      </c>
      <c r="L1129" s="17">
        <f>Table1[[#This Row],[actual_price]]*Table1[[#This Row],[rating_count]]</f>
        <v>609390</v>
      </c>
      <c r="M1129" s="17" t="str">
        <f t="shared" si="35"/>
        <v>₹200–₹500</v>
      </c>
      <c r="N1129" s="17">
        <f>Table1[[#This Row],[rating]]+(Table1[[#This Row],[rating_count]]/100)</f>
        <v>10.399999999999999</v>
      </c>
      <c r="O1129" t="s">
        <v>9777</v>
      </c>
    </row>
    <row r="1130" spans="1:15" x14ac:dyDescent="0.4">
      <c r="A1130" t="s">
        <v>11666</v>
      </c>
      <c r="B1130" t="s">
        <v>11667</v>
      </c>
      <c r="C1130" t="s">
        <v>8897</v>
      </c>
      <c r="D1130" t="str">
        <f t="shared" si="34"/>
        <v>Home&amp;Kitchen</v>
      </c>
      <c r="E1130" s="2">
        <v>2575</v>
      </c>
      <c r="F1130" s="2">
        <v>6700</v>
      </c>
      <c r="G1130" s="1">
        <v>0.62</v>
      </c>
      <c r="H1130" s="5">
        <v>4.2</v>
      </c>
      <c r="I1130" s="4">
        <v>611</v>
      </c>
      <c r="J1130" s="10">
        <f>(Table1[[#This Row],[actual_price]]-Table1[[#This Row],[discounted_price]])/Table1[[#This Row],[actual_price]]</f>
        <v>0.61567164179104472</v>
      </c>
      <c r="K1130" s="10" t="str">
        <f>IF(Table1[[#This Row],[Calculated Discount %]] &gt;=50%, "Yes", "No")</f>
        <v>Yes</v>
      </c>
      <c r="L1130" s="17">
        <f>Table1[[#This Row],[actual_price]]*Table1[[#This Row],[rating_count]]</f>
        <v>4093700</v>
      </c>
      <c r="M1130" s="17" t="str">
        <f t="shared" si="35"/>
        <v>&gt;₹500</v>
      </c>
      <c r="N1130" s="17">
        <f>Table1[[#This Row],[rating]]+(Table1[[#This Row],[rating_count]]/100)</f>
        <v>10.31</v>
      </c>
      <c r="O1130" t="s">
        <v>11669</v>
      </c>
    </row>
    <row r="1131" spans="1:15" x14ac:dyDescent="0.4">
      <c r="A1131" t="s">
        <v>11265</v>
      </c>
      <c r="B1131" t="s">
        <v>11266</v>
      </c>
      <c r="C1131" t="s">
        <v>9612</v>
      </c>
      <c r="D1131" t="str">
        <f t="shared" si="34"/>
        <v>Home&amp;Kitchen</v>
      </c>
      <c r="E1131" s="2">
        <v>1189</v>
      </c>
      <c r="F1131" s="2">
        <v>2400</v>
      </c>
      <c r="G1131" s="1">
        <v>0.5</v>
      </c>
      <c r="H1131" s="5">
        <v>4.0999999999999996</v>
      </c>
      <c r="I1131" s="4">
        <v>618</v>
      </c>
      <c r="J1131" s="10">
        <f>(Table1[[#This Row],[actual_price]]-Table1[[#This Row],[discounted_price]])/Table1[[#This Row],[actual_price]]</f>
        <v>0.50458333333333338</v>
      </c>
      <c r="K1131" s="10" t="str">
        <f>IF(Table1[[#This Row],[Calculated Discount %]] &gt;=50%, "Yes", "No")</f>
        <v>Yes</v>
      </c>
      <c r="L1131" s="17">
        <f>Table1[[#This Row],[actual_price]]*Table1[[#This Row],[rating_count]]</f>
        <v>1483200</v>
      </c>
      <c r="M1131" s="17" t="str">
        <f t="shared" si="35"/>
        <v>&gt;₹500</v>
      </c>
      <c r="N1131" s="17">
        <f>Table1[[#This Row],[rating]]+(Table1[[#This Row],[rating_count]]/100)</f>
        <v>10.28</v>
      </c>
      <c r="O1131" t="s">
        <v>11268</v>
      </c>
    </row>
    <row r="1132" spans="1:15" x14ac:dyDescent="0.4">
      <c r="A1132" t="s">
        <v>1466</v>
      </c>
      <c r="B1132" t="s">
        <v>1467</v>
      </c>
      <c r="C1132" t="s">
        <v>18</v>
      </c>
      <c r="D1132" t="str">
        <f t="shared" si="34"/>
        <v>Computers&amp;Accessories</v>
      </c>
      <c r="E1132">
        <v>599</v>
      </c>
      <c r="F1132">
        <v>849</v>
      </c>
      <c r="G1132" s="1">
        <v>0.28999999999999998</v>
      </c>
      <c r="H1132" s="5">
        <v>4.5</v>
      </c>
      <c r="I1132" s="4">
        <v>577</v>
      </c>
      <c r="J1132" s="10">
        <f>(Table1[[#This Row],[actual_price]]-Table1[[#This Row],[discounted_price]])/Table1[[#This Row],[actual_price]]</f>
        <v>0.29446407538280328</v>
      </c>
      <c r="K1132" s="10" t="str">
        <f>IF(Table1[[#This Row],[Calculated Discount %]] &gt;=50%, "Yes", "No")</f>
        <v>No</v>
      </c>
      <c r="L1132" s="17">
        <f>Table1[[#This Row],[actual_price]]*Table1[[#This Row],[rating_count]]</f>
        <v>489873</v>
      </c>
      <c r="M1132" s="17" t="str">
        <f t="shared" si="35"/>
        <v>&gt;₹500</v>
      </c>
      <c r="N1132" s="17">
        <f>Table1[[#This Row],[rating]]+(Table1[[#This Row],[rating_count]]/100)</f>
        <v>10.27</v>
      </c>
      <c r="O1132" t="s">
        <v>1469</v>
      </c>
    </row>
    <row r="1133" spans="1:15" x14ac:dyDescent="0.4">
      <c r="A1133" t="s">
        <v>1106</v>
      </c>
      <c r="B1133" t="s">
        <v>1107</v>
      </c>
      <c r="C1133" t="s">
        <v>169</v>
      </c>
      <c r="D1133" t="str">
        <f t="shared" si="34"/>
        <v>Electronics</v>
      </c>
      <c r="E1133" s="2">
        <v>8499</v>
      </c>
      <c r="F1133" s="2">
        <v>15999</v>
      </c>
      <c r="G1133" s="1">
        <v>0.47</v>
      </c>
      <c r="H1133" s="5">
        <v>4.3</v>
      </c>
      <c r="I1133" s="4">
        <v>592</v>
      </c>
      <c r="J1133" s="10">
        <f>(Table1[[#This Row],[actual_price]]-Table1[[#This Row],[discounted_price]])/Table1[[#This Row],[actual_price]]</f>
        <v>0.46877929870616913</v>
      </c>
      <c r="K1133" s="10" t="str">
        <f>IF(Table1[[#This Row],[Calculated Discount %]] &gt;=50%, "Yes", "No")</f>
        <v>No</v>
      </c>
      <c r="L1133" s="17">
        <f>Table1[[#This Row],[actual_price]]*Table1[[#This Row],[rating_count]]</f>
        <v>9471408</v>
      </c>
      <c r="M1133" s="17" t="str">
        <f t="shared" si="35"/>
        <v>&gt;₹500</v>
      </c>
      <c r="N1133" s="17">
        <f>Table1[[#This Row],[rating]]+(Table1[[#This Row],[rating_count]]/100)</f>
        <v>10.219999999999999</v>
      </c>
      <c r="O1133" t="s">
        <v>1109</v>
      </c>
    </row>
    <row r="1134" spans="1:15" x14ac:dyDescent="0.4">
      <c r="A1134" t="s">
        <v>707</v>
      </c>
      <c r="B1134" t="s">
        <v>708</v>
      </c>
      <c r="C1134" t="s">
        <v>18</v>
      </c>
      <c r="D1134" t="str">
        <f t="shared" si="34"/>
        <v>Computers&amp;Accessories</v>
      </c>
      <c r="E1134">
        <v>199</v>
      </c>
      <c r="F1134">
        <v>499</v>
      </c>
      <c r="G1134" s="1">
        <v>0.6</v>
      </c>
      <c r="H1134" s="5">
        <v>4.0999999999999996</v>
      </c>
      <c r="I1134" s="4">
        <v>602</v>
      </c>
      <c r="J1134" s="10">
        <f>(Table1[[#This Row],[actual_price]]-Table1[[#This Row],[discounted_price]])/Table1[[#This Row],[actual_price]]</f>
        <v>0.60120240480961928</v>
      </c>
      <c r="K1134" s="10" t="str">
        <f>IF(Table1[[#This Row],[Calculated Discount %]] &gt;=50%, "Yes", "No")</f>
        <v>Yes</v>
      </c>
      <c r="L1134" s="17">
        <f>Table1[[#This Row],[actual_price]]*Table1[[#This Row],[rating_count]]</f>
        <v>300398</v>
      </c>
      <c r="M1134" s="17" t="str">
        <f t="shared" si="35"/>
        <v>&lt;₹200</v>
      </c>
      <c r="N1134" s="17">
        <f>Table1[[#This Row],[rating]]+(Table1[[#This Row],[rating_count]]/100)</f>
        <v>10.119999999999999</v>
      </c>
      <c r="O1134" t="s">
        <v>710</v>
      </c>
    </row>
    <row r="1135" spans="1:15" x14ac:dyDescent="0.4">
      <c r="A1135" t="s">
        <v>12059</v>
      </c>
      <c r="B1135" t="s">
        <v>12060</v>
      </c>
      <c r="C1135" t="s">
        <v>12061</v>
      </c>
      <c r="D1135" t="str">
        <f t="shared" si="34"/>
        <v>Home&amp;Kitchen</v>
      </c>
      <c r="E1135">
        <v>599</v>
      </c>
      <c r="F1135" s="2">
        <v>1299</v>
      </c>
      <c r="G1135" s="1">
        <v>0.54</v>
      </c>
      <c r="H1135" s="5">
        <v>4.2</v>
      </c>
      <c r="I1135" s="4">
        <v>590</v>
      </c>
      <c r="J1135" s="10">
        <f>(Table1[[#This Row],[actual_price]]-Table1[[#This Row],[discounted_price]])/Table1[[#This Row],[actual_price]]</f>
        <v>0.53887605850654352</v>
      </c>
      <c r="K1135" s="10" t="str">
        <f>IF(Table1[[#This Row],[Calculated Discount %]] &gt;=50%, "Yes", "No")</f>
        <v>Yes</v>
      </c>
      <c r="L1135" s="17">
        <f>Table1[[#This Row],[actual_price]]*Table1[[#This Row],[rating_count]]</f>
        <v>766410</v>
      </c>
      <c r="M1135" s="17" t="str">
        <f t="shared" si="35"/>
        <v>&gt;₹500</v>
      </c>
      <c r="N1135" s="17">
        <f>Table1[[#This Row],[rating]]+(Table1[[#This Row],[rating_count]]/100)</f>
        <v>10.100000000000001</v>
      </c>
      <c r="O1135" t="s">
        <v>12063</v>
      </c>
    </row>
    <row r="1136" spans="1:15" x14ac:dyDescent="0.4">
      <c r="A1136" t="s">
        <v>11477</v>
      </c>
      <c r="B1136" t="s">
        <v>11478</v>
      </c>
      <c r="C1136" t="s">
        <v>8721</v>
      </c>
      <c r="D1136" t="str">
        <f t="shared" si="34"/>
        <v>Home&amp;Kitchen</v>
      </c>
      <c r="E1136" s="2">
        <v>1049</v>
      </c>
      <c r="F1136" s="2">
        <v>2499</v>
      </c>
      <c r="G1136" s="1">
        <v>0.57999999999999996</v>
      </c>
      <c r="H1136" s="5">
        <v>3.7</v>
      </c>
      <c r="I1136" s="4">
        <v>638</v>
      </c>
      <c r="J1136" s="10">
        <f>(Table1[[#This Row],[actual_price]]-Table1[[#This Row],[discounted_price]])/Table1[[#This Row],[actual_price]]</f>
        <v>0.58023209283713484</v>
      </c>
      <c r="K1136" s="10" t="str">
        <f>IF(Table1[[#This Row],[Calculated Discount %]] &gt;=50%, "Yes", "No")</f>
        <v>Yes</v>
      </c>
      <c r="L1136" s="17">
        <f>Table1[[#This Row],[actual_price]]*Table1[[#This Row],[rating_count]]</f>
        <v>1594362</v>
      </c>
      <c r="M1136" s="17" t="str">
        <f t="shared" si="35"/>
        <v>&gt;₹500</v>
      </c>
      <c r="N1136" s="17">
        <f>Table1[[#This Row],[rating]]+(Table1[[#This Row],[rating_count]]/100)</f>
        <v>10.08</v>
      </c>
      <c r="O1136" t="s">
        <v>11479</v>
      </c>
    </row>
    <row r="1137" spans="1:15" x14ac:dyDescent="0.4">
      <c r="A1137" t="s">
        <v>9100</v>
      </c>
      <c r="B1137" t="s">
        <v>9101</v>
      </c>
      <c r="C1137" t="s">
        <v>8574</v>
      </c>
      <c r="D1137" t="str">
        <f t="shared" si="34"/>
        <v>Home&amp;Kitchen</v>
      </c>
      <c r="E1137" s="2">
        <v>1099</v>
      </c>
      <c r="F1137" s="2">
        <v>1999</v>
      </c>
      <c r="G1137" s="1">
        <v>0.45</v>
      </c>
      <c r="H1137" s="5">
        <v>4</v>
      </c>
      <c r="I1137" s="4">
        <v>604</v>
      </c>
      <c r="J1137" s="10">
        <f>(Table1[[#This Row],[actual_price]]-Table1[[#This Row],[discounted_price]])/Table1[[#This Row],[actual_price]]</f>
        <v>0.45022511255627812</v>
      </c>
      <c r="K1137" s="10" t="str">
        <f>IF(Table1[[#This Row],[Calculated Discount %]] &gt;=50%, "Yes", "No")</f>
        <v>No</v>
      </c>
      <c r="L1137" s="17">
        <f>Table1[[#This Row],[actual_price]]*Table1[[#This Row],[rating_count]]</f>
        <v>1207396</v>
      </c>
      <c r="M1137" s="17" t="str">
        <f t="shared" si="35"/>
        <v>&gt;₹500</v>
      </c>
      <c r="N1137" s="17">
        <f>Table1[[#This Row],[rating]]+(Table1[[#This Row],[rating_count]]/100)</f>
        <v>10.039999999999999</v>
      </c>
      <c r="O1137" t="s">
        <v>9103</v>
      </c>
    </row>
    <row r="1138" spans="1:15" x14ac:dyDescent="0.4">
      <c r="A1138" t="s">
        <v>2065</v>
      </c>
      <c r="B1138" t="s">
        <v>2066</v>
      </c>
      <c r="C1138" t="s">
        <v>169</v>
      </c>
      <c r="D1138" t="str">
        <f t="shared" si="34"/>
        <v>Electronics</v>
      </c>
      <c r="E1138" s="2">
        <v>32990</v>
      </c>
      <c r="F1138" s="2">
        <v>56790</v>
      </c>
      <c r="G1138" s="1">
        <v>0.42</v>
      </c>
      <c r="H1138" s="5">
        <v>4.3</v>
      </c>
      <c r="I1138" s="4">
        <v>567</v>
      </c>
      <c r="J1138" s="10">
        <f>(Table1[[#This Row],[actual_price]]-Table1[[#This Row],[discounted_price]])/Table1[[#This Row],[actual_price]]</f>
        <v>0.41908786758232081</v>
      </c>
      <c r="K1138" s="10" t="str">
        <f>IF(Table1[[#This Row],[Calculated Discount %]] &gt;=50%, "Yes", "No")</f>
        <v>No</v>
      </c>
      <c r="L1138" s="17">
        <f>Table1[[#This Row],[actual_price]]*Table1[[#This Row],[rating_count]]</f>
        <v>32199930</v>
      </c>
      <c r="M1138" s="17" t="str">
        <f t="shared" si="35"/>
        <v>&gt;₹500</v>
      </c>
      <c r="N1138" s="17">
        <f>Table1[[#This Row],[rating]]+(Table1[[#This Row],[rating_count]]/100)</f>
        <v>9.9699999999999989</v>
      </c>
      <c r="O1138" t="s">
        <v>2068</v>
      </c>
    </row>
    <row r="1139" spans="1:15" x14ac:dyDescent="0.4">
      <c r="A1139" t="s">
        <v>9814</v>
      </c>
      <c r="B1139" t="s">
        <v>9815</v>
      </c>
      <c r="C1139" t="s">
        <v>8688</v>
      </c>
      <c r="D1139" t="str">
        <f t="shared" si="34"/>
        <v>Home&amp;Kitchen</v>
      </c>
      <c r="E1139" s="2">
        <v>2799</v>
      </c>
      <c r="F1139" s="2">
        <v>3499</v>
      </c>
      <c r="G1139" s="1">
        <v>0.2</v>
      </c>
      <c r="H1139" s="5">
        <v>4.5</v>
      </c>
      <c r="I1139" s="4">
        <v>546</v>
      </c>
      <c r="J1139" s="10">
        <f>(Table1[[#This Row],[actual_price]]-Table1[[#This Row],[discounted_price]])/Table1[[#This Row],[actual_price]]</f>
        <v>0.20005715918833952</v>
      </c>
      <c r="K1139" s="10" t="str">
        <f>IF(Table1[[#This Row],[Calculated Discount %]] &gt;=50%, "Yes", "No")</f>
        <v>No</v>
      </c>
      <c r="L1139" s="17">
        <f>Table1[[#This Row],[actual_price]]*Table1[[#This Row],[rating_count]]</f>
        <v>1910454</v>
      </c>
      <c r="M1139" s="17" t="str">
        <f t="shared" si="35"/>
        <v>&gt;₹500</v>
      </c>
      <c r="N1139" s="17">
        <f>Table1[[#This Row],[rating]]+(Table1[[#This Row],[rating_count]]/100)</f>
        <v>9.9600000000000009</v>
      </c>
      <c r="O1139" t="s">
        <v>9817</v>
      </c>
    </row>
    <row r="1140" spans="1:15" x14ac:dyDescent="0.4">
      <c r="A1140" t="s">
        <v>11205</v>
      </c>
      <c r="B1140" t="s">
        <v>11206</v>
      </c>
      <c r="C1140" t="s">
        <v>9061</v>
      </c>
      <c r="D1140" t="str">
        <f t="shared" si="34"/>
        <v>Home&amp;Kitchen</v>
      </c>
      <c r="E1140" s="2">
        <v>2092</v>
      </c>
      <c r="F1140" s="2">
        <v>4600</v>
      </c>
      <c r="G1140" s="1">
        <v>0.55000000000000004</v>
      </c>
      <c r="H1140" s="5">
        <v>4.3</v>
      </c>
      <c r="I1140" s="4">
        <v>562</v>
      </c>
      <c r="J1140" s="10">
        <f>(Table1[[#This Row],[actual_price]]-Table1[[#This Row],[discounted_price]])/Table1[[#This Row],[actual_price]]</f>
        <v>0.54521739130434788</v>
      </c>
      <c r="K1140" s="10" t="str">
        <f>IF(Table1[[#This Row],[Calculated Discount %]] &gt;=50%, "Yes", "No")</f>
        <v>Yes</v>
      </c>
      <c r="L1140" s="17">
        <f>Table1[[#This Row],[actual_price]]*Table1[[#This Row],[rating_count]]</f>
        <v>2585200</v>
      </c>
      <c r="M1140" s="17" t="str">
        <f t="shared" si="35"/>
        <v>&gt;₹500</v>
      </c>
      <c r="N1140" s="17">
        <f>Table1[[#This Row],[rating]]+(Table1[[#This Row],[rating_count]]/100)</f>
        <v>9.92</v>
      </c>
      <c r="O1140" t="s">
        <v>11208</v>
      </c>
    </row>
    <row r="1141" spans="1:15" x14ac:dyDescent="0.4">
      <c r="A1141" t="s">
        <v>1560</v>
      </c>
      <c r="B1141" t="s">
        <v>1561</v>
      </c>
      <c r="C1141" t="s">
        <v>98</v>
      </c>
      <c r="D1141" t="str">
        <f t="shared" si="34"/>
        <v>Computers&amp;Accessories</v>
      </c>
      <c r="E1141">
        <v>199</v>
      </c>
      <c r="F1141">
        <v>499</v>
      </c>
      <c r="G1141" s="1">
        <v>0.6</v>
      </c>
      <c r="H1141" s="5">
        <v>3.7</v>
      </c>
      <c r="I1141" s="4">
        <v>612</v>
      </c>
      <c r="J1141" s="10">
        <f>(Table1[[#This Row],[actual_price]]-Table1[[#This Row],[discounted_price]])/Table1[[#This Row],[actual_price]]</f>
        <v>0.60120240480961928</v>
      </c>
      <c r="K1141" s="10" t="str">
        <f>IF(Table1[[#This Row],[Calculated Discount %]] &gt;=50%, "Yes", "No")</f>
        <v>Yes</v>
      </c>
      <c r="L1141" s="17">
        <f>Table1[[#This Row],[actual_price]]*Table1[[#This Row],[rating_count]]</f>
        <v>305388</v>
      </c>
      <c r="M1141" s="17" t="str">
        <f t="shared" si="35"/>
        <v>&lt;₹200</v>
      </c>
      <c r="N1141" s="17">
        <f>Table1[[#This Row],[rating]]+(Table1[[#This Row],[rating_count]]/100)</f>
        <v>9.82</v>
      </c>
      <c r="O1141" t="s">
        <v>1563</v>
      </c>
    </row>
    <row r="1142" spans="1:15" x14ac:dyDescent="0.4">
      <c r="A1142" t="s">
        <v>11626</v>
      </c>
      <c r="B1142" t="s">
        <v>11627</v>
      </c>
      <c r="C1142" t="s">
        <v>8721</v>
      </c>
      <c r="D1142" t="str">
        <f t="shared" si="34"/>
        <v>Home&amp;Kitchen</v>
      </c>
      <c r="E1142" s="2">
        <v>3645</v>
      </c>
      <c r="F1142" s="2">
        <v>6070</v>
      </c>
      <c r="G1142" s="1">
        <v>0.4</v>
      </c>
      <c r="H1142" s="5">
        <v>4.2</v>
      </c>
      <c r="I1142" s="4">
        <v>561</v>
      </c>
      <c r="J1142" s="10">
        <f>(Table1[[#This Row],[actual_price]]-Table1[[#This Row],[discounted_price]])/Table1[[#This Row],[actual_price]]</f>
        <v>0.39950576606260296</v>
      </c>
      <c r="K1142" s="10" t="str">
        <f>IF(Table1[[#This Row],[Calculated Discount %]] &gt;=50%, "Yes", "No")</f>
        <v>No</v>
      </c>
      <c r="L1142" s="17">
        <f>Table1[[#This Row],[actual_price]]*Table1[[#This Row],[rating_count]]</f>
        <v>3405270</v>
      </c>
      <c r="M1142" s="17" t="str">
        <f t="shared" si="35"/>
        <v>&gt;₹500</v>
      </c>
      <c r="N1142" s="17">
        <f>Table1[[#This Row],[rating]]+(Table1[[#This Row],[rating_count]]/100)</f>
        <v>9.81</v>
      </c>
      <c r="O1142" t="s">
        <v>11629</v>
      </c>
    </row>
    <row r="1143" spans="1:15" x14ac:dyDescent="0.4">
      <c r="A1143" t="s">
        <v>4551</v>
      </c>
      <c r="B1143" t="s">
        <v>4552</v>
      </c>
      <c r="C1143" t="s">
        <v>2948</v>
      </c>
      <c r="D1143" t="str">
        <f t="shared" si="34"/>
        <v>Electronics</v>
      </c>
      <c r="E1143">
        <v>899</v>
      </c>
      <c r="F1143" s="2">
        <v>3499</v>
      </c>
      <c r="G1143" s="1">
        <v>0.74</v>
      </c>
      <c r="H1143" s="5">
        <v>3</v>
      </c>
      <c r="I1143" s="4">
        <v>681</v>
      </c>
      <c r="J1143" s="10">
        <f>(Table1[[#This Row],[actual_price]]-Table1[[#This Row],[discounted_price]])/Table1[[#This Row],[actual_price]]</f>
        <v>0.74306944841383249</v>
      </c>
      <c r="K1143" s="10" t="str">
        <f>IF(Table1[[#This Row],[Calculated Discount %]] &gt;=50%, "Yes", "No")</f>
        <v>Yes</v>
      </c>
      <c r="L1143" s="17">
        <f>Table1[[#This Row],[actual_price]]*Table1[[#This Row],[rating_count]]</f>
        <v>2382819</v>
      </c>
      <c r="M1143" s="17" t="str">
        <f t="shared" si="35"/>
        <v>&gt;₹500</v>
      </c>
      <c r="N1143" s="17">
        <f>Table1[[#This Row],[rating]]+(Table1[[#This Row],[rating_count]]/100)</f>
        <v>9.8099999999999987</v>
      </c>
      <c r="O1143" t="s">
        <v>4554</v>
      </c>
    </row>
    <row r="1144" spans="1:15" x14ac:dyDescent="0.4">
      <c r="A1144" t="s">
        <v>11866</v>
      </c>
      <c r="B1144" t="s">
        <v>11867</v>
      </c>
      <c r="C1144" t="s">
        <v>8721</v>
      </c>
      <c r="D1144" t="str">
        <f t="shared" si="34"/>
        <v>Home&amp;Kitchen</v>
      </c>
      <c r="E1144" s="2">
        <v>2790</v>
      </c>
      <c r="F1144" s="2">
        <v>4890</v>
      </c>
      <c r="G1144" s="1">
        <v>0.43</v>
      </c>
      <c r="H1144" s="5">
        <v>3.9</v>
      </c>
      <c r="I1144" s="4">
        <v>588</v>
      </c>
      <c r="J1144" s="10">
        <f>(Table1[[#This Row],[actual_price]]-Table1[[#This Row],[discounted_price]])/Table1[[#This Row],[actual_price]]</f>
        <v>0.42944785276073622</v>
      </c>
      <c r="K1144" s="10" t="str">
        <f>IF(Table1[[#This Row],[Calculated Discount %]] &gt;=50%, "Yes", "No")</f>
        <v>No</v>
      </c>
      <c r="L1144" s="17">
        <f>Table1[[#This Row],[actual_price]]*Table1[[#This Row],[rating_count]]</f>
        <v>2875320</v>
      </c>
      <c r="M1144" s="17" t="str">
        <f t="shared" si="35"/>
        <v>&gt;₹500</v>
      </c>
      <c r="N1144" s="17">
        <f>Table1[[#This Row],[rating]]+(Table1[[#This Row],[rating_count]]/100)</f>
        <v>9.7799999999999994</v>
      </c>
      <c r="O1144" t="s">
        <v>11869</v>
      </c>
    </row>
    <row r="1145" spans="1:15" x14ac:dyDescent="0.4">
      <c r="A1145" t="s">
        <v>366</v>
      </c>
      <c r="B1145" t="s">
        <v>367</v>
      </c>
      <c r="C1145" t="s">
        <v>18</v>
      </c>
      <c r="D1145" t="str">
        <f t="shared" si="34"/>
        <v>Computers&amp;Accessories</v>
      </c>
      <c r="E1145">
        <v>199</v>
      </c>
      <c r="F1145">
        <v>999</v>
      </c>
      <c r="G1145" s="1">
        <v>0.8</v>
      </c>
      <c r="H1145" s="5">
        <v>4</v>
      </c>
      <c r="I1145" s="4">
        <v>576</v>
      </c>
      <c r="J1145" s="10">
        <f>(Table1[[#This Row],[actual_price]]-Table1[[#This Row],[discounted_price]])/Table1[[#This Row],[actual_price]]</f>
        <v>0.80080080080080085</v>
      </c>
      <c r="K1145" s="10" t="str">
        <f>IF(Table1[[#This Row],[Calculated Discount %]] &gt;=50%, "Yes", "No")</f>
        <v>Yes</v>
      </c>
      <c r="L1145" s="17">
        <f>Table1[[#This Row],[actual_price]]*Table1[[#This Row],[rating_count]]</f>
        <v>575424</v>
      </c>
      <c r="M1145" s="17" t="str">
        <f t="shared" si="35"/>
        <v>&lt;₹200</v>
      </c>
      <c r="N1145" s="17">
        <f>Table1[[#This Row],[rating]]+(Table1[[#This Row],[rating_count]]/100)</f>
        <v>9.76</v>
      </c>
      <c r="O1145" t="s">
        <v>369</v>
      </c>
    </row>
    <row r="1146" spans="1:15" x14ac:dyDescent="0.4">
      <c r="A1146" t="s">
        <v>366</v>
      </c>
      <c r="B1146" t="s">
        <v>367</v>
      </c>
      <c r="C1146" t="s">
        <v>18</v>
      </c>
      <c r="D1146" t="str">
        <f t="shared" si="34"/>
        <v>Computers&amp;Accessories</v>
      </c>
      <c r="E1146">
        <v>199</v>
      </c>
      <c r="F1146">
        <v>999</v>
      </c>
      <c r="G1146" s="1">
        <v>0.8</v>
      </c>
      <c r="H1146" s="5">
        <v>4</v>
      </c>
      <c r="I1146" s="4">
        <v>575</v>
      </c>
      <c r="J1146" s="10">
        <f>(Table1[[#This Row],[actual_price]]-Table1[[#This Row],[discounted_price]])/Table1[[#This Row],[actual_price]]</f>
        <v>0.80080080080080085</v>
      </c>
      <c r="K1146" s="10" t="str">
        <f>IF(Table1[[#This Row],[Calculated Discount %]] &gt;=50%, "Yes", "No")</f>
        <v>Yes</v>
      </c>
      <c r="L1146" s="17">
        <f>Table1[[#This Row],[actual_price]]*Table1[[#This Row],[rating_count]]</f>
        <v>574425</v>
      </c>
      <c r="M1146" s="17" t="str">
        <f t="shared" si="35"/>
        <v>&lt;₹200</v>
      </c>
      <c r="N1146" s="17">
        <f>Table1[[#This Row],[rating]]+(Table1[[#This Row],[rating_count]]/100)</f>
        <v>9.75</v>
      </c>
      <c r="O1146" t="s">
        <v>369</v>
      </c>
    </row>
    <row r="1147" spans="1:15" x14ac:dyDescent="0.4">
      <c r="A1147" t="s">
        <v>11536</v>
      </c>
      <c r="B1147" t="s">
        <v>11537</v>
      </c>
      <c r="C1147" t="s">
        <v>10094</v>
      </c>
      <c r="D1147" t="str">
        <f t="shared" si="34"/>
        <v>Home&amp;Kitchen</v>
      </c>
      <c r="E1147" s="2">
        <v>5395</v>
      </c>
      <c r="F1147" s="2">
        <v>19990</v>
      </c>
      <c r="G1147" s="1">
        <v>0.73</v>
      </c>
      <c r="H1147" s="5">
        <v>4.4000000000000004</v>
      </c>
      <c r="I1147" s="4">
        <v>535</v>
      </c>
      <c r="J1147" s="10">
        <f>(Table1[[#This Row],[actual_price]]-Table1[[#This Row],[discounted_price]])/Table1[[#This Row],[actual_price]]</f>
        <v>0.73011505752876438</v>
      </c>
      <c r="K1147" s="10" t="str">
        <f>IF(Table1[[#This Row],[Calculated Discount %]] &gt;=50%, "Yes", "No")</f>
        <v>Yes</v>
      </c>
      <c r="L1147" s="17">
        <f>Table1[[#This Row],[actual_price]]*Table1[[#This Row],[rating_count]]</f>
        <v>10694650</v>
      </c>
      <c r="M1147" s="17" t="str">
        <f t="shared" si="35"/>
        <v>&gt;₹500</v>
      </c>
      <c r="N1147" s="17">
        <f>Table1[[#This Row],[rating]]+(Table1[[#This Row],[rating_count]]/100)</f>
        <v>9.75</v>
      </c>
      <c r="O1147" t="s">
        <v>11539</v>
      </c>
    </row>
    <row r="1148" spans="1:15" x14ac:dyDescent="0.4">
      <c r="A1148" t="s">
        <v>7690</v>
      </c>
      <c r="B1148" t="s">
        <v>7691</v>
      </c>
      <c r="C1148" t="s">
        <v>7692</v>
      </c>
      <c r="D1148" t="str">
        <f t="shared" si="34"/>
        <v>Electronics</v>
      </c>
      <c r="E1148">
        <v>99</v>
      </c>
      <c r="F1148">
        <v>999</v>
      </c>
      <c r="G1148" s="1">
        <v>0.9</v>
      </c>
      <c r="H1148" s="5">
        <v>3.8</v>
      </c>
      <c r="I1148" s="4">
        <v>594</v>
      </c>
      <c r="J1148" s="10">
        <f>(Table1[[#This Row],[actual_price]]-Table1[[#This Row],[discounted_price]])/Table1[[#This Row],[actual_price]]</f>
        <v>0.90090090090090091</v>
      </c>
      <c r="K1148" s="10" t="str">
        <f>IF(Table1[[#This Row],[Calculated Discount %]] &gt;=50%, "Yes", "No")</f>
        <v>Yes</v>
      </c>
      <c r="L1148" s="17">
        <f>Table1[[#This Row],[actual_price]]*Table1[[#This Row],[rating_count]]</f>
        <v>593406</v>
      </c>
      <c r="M1148" s="17" t="str">
        <f t="shared" si="35"/>
        <v>&lt;₹200</v>
      </c>
      <c r="N1148" s="17">
        <f>Table1[[#This Row],[rating]]+(Table1[[#This Row],[rating_count]]/100)</f>
        <v>9.74</v>
      </c>
      <c r="O1148" t="s">
        <v>7694</v>
      </c>
    </row>
    <row r="1149" spans="1:15" x14ac:dyDescent="0.4">
      <c r="A1149" t="s">
        <v>2741</v>
      </c>
      <c r="B1149" t="s">
        <v>2742</v>
      </c>
      <c r="C1149" t="s">
        <v>2743</v>
      </c>
      <c r="D1149" t="str">
        <f t="shared" si="34"/>
        <v>Electronics</v>
      </c>
      <c r="E1149" s="2">
        <v>2699</v>
      </c>
      <c r="F1149" s="2">
        <v>3500</v>
      </c>
      <c r="G1149" s="1">
        <v>0.23</v>
      </c>
      <c r="H1149" s="5">
        <v>3.5</v>
      </c>
      <c r="I1149" s="4">
        <v>621</v>
      </c>
      <c r="J1149" s="10">
        <f>(Table1[[#This Row],[actual_price]]-Table1[[#This Row],[discounted_price]])/Table1[[#This Row],[actual_price]]</f>
        <v>0.22885714285714287</v>
      </c>
      <c r="K1149" s="10" t="str">
        <f>IF(Table1[[#This Row],[Calculated Discount %]] &gt;=50%, "Yes", "No")</f>
        <v>No</v>
      </c>
      <c r="L1149" s="17">
        <f>Table1[[#This Row],[actual_price]]*Table1[[#This Row],[rating_count]]</f>
        <v>2173500</v>
      </c>
      <c r="M1149" s="17" t="str">
        <f t="shared" si="35"/>
        <v>&gt;₹500</v>
      </c>
      <c r="N1149" s="17">
        <f>Table1[[#This Row],[rating]]+(Table1[[#This Row],[rating_count]]/100)</f>
        <v>9.7100000000000009</v>
      </c>
      <c r="O1149" t="s">
        <v>2745</v>
      </c>
    </row>
    <row r="1150" spans="1:15" x14ac:dyDescent="0.4">
      <c r="A1150" t="s">
        <v>10154</v>
      </c>
      <c r="B1150" t="s">
        <v>10155</v>
      </c>
      <c r="C1150" t="s">
        <v>8585</v>
      </c>
      <c r="D1150" t="str">
        <f t="shared" si="34"/>
        <v>Home&amp;Kitchen</v>
      </c>
      <c r="E1150">
        <v>599</v>
      </c>
      <c r="F1150" s="2">
        <v>2799</v>
      </c>
      <c r="G1150" s="1">
        <v>0.79</v>
      </c>
      <c r="H1150" s="5">
        <v>3.9</v>
      </c>
      <c r="I1150" s="4">
        <v>578</v>
      </c>
      <c r="J1150" s="10">
        <f>(Table1[[#This Row],[actual_price]]-Table1[[#This Row],[discounted_price]])/Table1[[#This Row],[actual_price]]</f>
        <v>0.78599499821364771</v>
      </c>
      <c r="K1150" s="10" t="str">
        <f>IF(Table1[[#This Row],[Calculated Discount %]] &gt;=50%, "Yes", "No")</f>
        <v>Yes</v>
      </c>
      <c r="L1150" s="17">
        <f>Table1[[#This Row],[actual_price]]*Table1[[#This Row],[rating_count]]</f>
        <v>1617822</v>
      </c>
      <c r="M1150" s="17" t="str">
        <f t="shared" si="35"/>
        <v>&gt;₹500</v>
      </c>
      <c r="N1150" s="17">
        <f>Table1[[#This Row],[rating]]+(Table1[[#This Row],[rating_count]]/100)</f>
        <v>9.68</v>
      </c>
      <c r="O1150" t="s">
        <v>10157</v>
      </c>
    </row>
    <row r="1151" spans="1:15" x14ac:dyDescent="0.4">
      <c r="A1151" t="s">
        <v>11716</v>
      </c>
      <c r="B1151" t="s">
        <v>11717</v>
      </c>
      <c r="C1151" t="s">
        <v>11718</v>
      </c>
      <c r="D1151" t="str">
        <f t="shared" si="34"/>
        <v>Home&amp;Kitchen</v>
      </c>
      <c r="E1151">
        <v>587</v>
      </c>
      <c r="F1151" s="2">
        <v>1295</v>
      </c>
      <c r="G1151" s="1">
        <v>0.55000000000000004</v>
      </c>
      <c r="H1151" s="5">
        <v>4.0999999999999996</v>
      </c>
      <c r="I1151" s="4">
        <v>557</v>
      </c>
      <c r="J1151" s="10">
        <f>(Table1[[#This Row],[actual_price]]-Table1[[#This Row],[discounted_price]])/Table1[[#This Row],[actual_price]]</f>
        <v>0.54671814671814667</v>
      </c>
      <c r="K1151" s="10" t="str">
        <f>IF(Table1[[#This Row],[Calculated Discount %]] &gt;=50%, "Yes", "No")</f>
        <v>Yes</v>
      </c>
      <c r="L1151" s="17">
        <f>Table1[[#This Row],[actual_price]]*Table1[[#This Row],[rating_count]]</f>
        <v>721315</v>
      </c>
      <c r="M1151" s="17" t="str">
        <f t="shared" si="35"/>
        <v>&gt;₹500</v>
      </c>
      <c r="N1151" s="17">
        <f>Table1[[#This Row],[rating]]+(Table1[[#This Row],[rating_count]]/100)</f>
        <v>9.67</v>
      </c>
      <c r="O1151" t="s">
        <v>11720</v>
      </c>
    </row>
    <row r="1152" spans="1:15" x14ac:dyDescent="0.4">
      <c r="A1152" t="s">
        <v>12693</v>
      </c>
      <c r="B1152" t="s">
        <v>12694</v>
      </c>
      <c r="C1152" t="s">
        <v>12695</v>
      </c>
      <c r="D1152" t="str">
        <f t="shared" si="34"/>
        <v>Home&amp;Kitchen</v>
      </c>
      <c r="E1152" s="2">
        <v>5999</v>
      </c>
      <c r="F1152" s="2">
        <v>11495</v>
      </c>
      <c r="G1152" s="1">
        <v>0.48</v>
      </c>
      <c r="H1152" s="5">
        <v>4.3</v>
      </c>
      <c r="I1152" s="4">
        <v>534</v>
      </c>
      <c r="J1152" s="10">
        <f>(Table1[[#This Row],[actual_price]]-Table1[[#This Row],[discounted_price]])/Table1[[#This Row],[actual_price]]</f>
        <v>0.47812092214006091</v>
      </c>
      <c r="K1152" s="10" t="str">
        <f>IF(Table1[[#This Row],[Calculated Discount %]] &gt;=50%, "Yes", "No")</f>
        <v>No</v>
      </c>
      <c r="L1152" s="17">
        <f>Table1[[#This Row],[actual_price]]*Table1[[#This Row],[rating_count]]</f>
        <v>6138330</v>
      </c>
      <c r="M1152" s="17" t="str">
        <f t="shared" si="35"/>
        <v>&gt;₹500</v>
      </c>
      <c r="N1152" s="17">
        <f>Table1[[#This Row],[rating]]+(Table1[[#This Row],[rating_count]]/100)</f>
        <v>9.64</v>
      </c>
      <c r="O1152" t="s">
        <v>12697</v>
      </c>
    </row>
    <row r="1153" spans="1:15" x14ac:dyDescent="0.4">
      <c r="A1153" t="s">
        <v>12261</v>
      </c>
      <c r="B1153" t="s">
        <v>12262</v>
      </c>
      <c r="C1153" t="s">
        <v>8585</v>
      </c>
      <c r="D1153" t="str">
        <f t="shared" si="34"/>
        <v>Home&amp;Kitchen</v>
      </c>
      <c r="E1153">
        <v>759</v>
      </c>
      <c r="F1153" s="2">
        <v>1999</v>
      </c>
      <c r="G1153" s="1">
        <v>0.62</v>
      </c>
      <c r="H1153" s="5">
        <v>4.3</v>
      </c>
      <c r="I1153" s="4">
        <v>532</v>
      </c>
      <c r="J1153" s="10">
        <f>(Table1[[#This Row],[actual_price]]-Table1[[#This Row],[discounted_price]])/Table1[[#This Row],[actual_price]]</f>
        <v>0.62031015507753873</v>
      </c>
      <c r="K1153" s="10" t="str">
        <f>IF(Table1[[#This Row],[Calculated Discount %]] &gt;=50%, "Yes", "No")</f>
        <v>Yes</v>
      </c>
      <c r="L1153" s="17">
        <f>Table1[[#This Row],[actual_price]]*Table1[[#This Row],[rating_count]]</f>
        <v>1063468</v>
      </c>
      <c r="M1153" s="17" t="str">
        <f t="shared" si="35"/>
        <v>&gt;₹500</v>
      </c>
      <c r="N1153" s="17">
        <f>Table1[[#This Row],[rating]]+(Table1[[#This Row],[rating_count]]/100)</f>
        <v>9.620000000000001</v>
      </c>
      <c r="O1153" t="s">
        <v>12264</v>
      </c>
    </row>
    <row r="1154" spans="1:15" x14ac:dyDescent="0.4">
      <c r="A1154" t="s">
        <v>10356</v>
      </c>
      <c r="B1154" t="s">
        <v>10357</v>
      </c>
      <c r="C1154" t="s">
        <v>10358</v>
      </c>
      <c r="D1154" t="str">
        <f t="shared" ref="D1154:D1217" si="36">LEFT(C1154, FIND("|", C1154 &amp; "|") - 1)</f>
        <v>Home&amp;Kitchen</v>
      </c>
      <c r="E1154">
        <v>474</v>
      </c>
      <c r="F1154" s="2">
        <v>1299</v>
      </c>
      <c r="G1154" s="1">
        <v>0.64</v>
      </c>
      <c r="H1154" s="5">
        <v>4.0999999999999996</v>
      </c>
      <c r="I1154" s="4">
        <v>550</v>
      </c>
      <c r="J1154" s="10">
        <f>(Table1[[#This Row],[actual_price]]-Table1[[#This Row],[discounted_price]])/Table1[[#This Row],[actual_price]]</f>
        <v>0.63510392609699773</v>
      </c>
      <c r="K1154" s="10" t="str">
        <f>IF(Table1[[#This Row],[Calculated Discount %]] &gt;=50%, "Yes", "No")</f>
        <v>Yes</v>
      </c>
      <c r="L1154" s="17">
        <f>Table1[[#This Row],[actual_price]]*Table1[[#This Row],[rating_count]]</f>
        <v>714450</v>
      </c>
      <c r="M1154" s="17" t="str">
        <f t="shared" ref="M1154:M1217" si="37">IF(E1154&lt;200, "&lt;₹200", IF(E1154&lt;=500, "₹200–₹500", "&gt;₹500"))</f>
        <v>₹200–₹500</v>
      </c>
      <c r="N1154" s="17">
        <f>Table1[[#This Row],[rating]]+(Table1[[#This Row],[rating_count]]/100)</f>
        <v>9.6</v>
      </c>
      <c r="O1154" t="s">
        <v>10360</v>
      </c>
    </row>
    <row r="1155" spans="1:15" x14ac:dyDescent="0.4">
      <c r="A1155" t="s">
        <v>1031</v>
      </c>
      <c r="B1155" t="s">
        <v>1032</v>
      </c>
      <c r="C1155" t="s">
        <v>462</v>
      </c>
      <c r="D1155" t="str">
        <f t="shared" si="36"/>
        <v>Electronics</v>
      </c>
      <c r="E1155">
        <v>399</v>
      </c>
      <c r="F1155" s="2">
        <v>1999</v>
      </c>
      <c r="G1155" s="1">
        <v>0.8</v>
      </c>
      <c r="H1155" s="5">
        <v>4.5</v>
      </c>
      <c r="I1155" s="4">
        <v>505</v>
      </c>
      <c r="J1155" s="10">
        <f>(Table1[[#This Row],[actual_price]]-Table1[[#This Row],[discounted_price]])/Table1[[#This Row],[actual_price]]</f>
        <v>0.80040020010004997</v>
      </c>
      <c r="K1155" s="10" t="str">
        <f>IF(Table1[[#This Row],[Calculated Discount %]] &gt;=50%, "Yes", "No")</f>
        <v>Yes</v>
      </c>
      <c r="L1155" s="17">
        <f>Table1[[#This Row],[actual_price]]*Table1[[#This Row],[rating_count]]</f>
        <v>1009495</v>
      </c>
      <c r="M1155" s="17" t="str">
        <f t="shared" si="37"/>
        <v>₹200–₹500</v>
      </c>
      <c r="N1155" s="17">
        <f>Table1[[#This Row],[rating]]+(Table1[[#This Row],[rating_count]]/100)</f>
        <v>9.5500000000000007</v>
      </c>
      <c r="O1155" t="s">
        <v>1034</v>
      </c>
    </row>
    <row r="1156" spans="1:15" x14ac:dyDescent="0.4">
      <c r="A1156" t="s">
        <v>1051</v>
      </c>
      <c r="B1156" t="s">
        <v>1052</v>
      </c>
      <c r="C1156" t="s">
        <v>462</v>
      </c>
      <c r="D1156" t="str">
        <f t="shared" si="36"/>
        <v>Electronics</v>
      </c>
      <c r="E1156" s="2">
        <v>1299</v>
      </c>
      <c r="F1156" s="2">
        <v>1999</v>
      </c>
      <c r="G1156" s="1">
        <v>0.35</v>
      </c>
      <c r="H1156" s="5">
        <v>3.6</v>
      </c>
      <c r="I1156" s="4">
        <v>590</v>
      </c>
      <c r="J1156" s="10">
        <f>(Table1[[#This Row],[actual_price]]-Table1[[#This Row],[discounted_price]])/Table1[[#This Row],[actual_price]]</f>
        <v>0.35017508754377191</v>
      </c>
      <c r="K1156" s="10" t="str">
        <f>IF(Table1[[#This Row],[Calculated Discount %]] &gt;=50%, "Yes", "No")</f>
        <v>No</v>
      </c>
      <c r="L1156" s="17">
        <f>Table1[[#This Row],[actual_price]]*Table1[[#This Row],[rating_count]]</f>
        <v>1179410</v>
      </c>
      <c r="M1156" s="17" t="str">
        <f t="shared" si="37"/>
        <v>&gt;₹500</v>
      </c>
      <c r="N1156" s="17">
        <f>Table1[[#This Row],[rating]]+(Table1[[#This Row],[rating_count]]/100)</f>
        <v>9.5</v>
      </c>
      <c r="O1156" t="s">
        <v>1054</v>
      </c>
    </row>
    <row r="1157" spans="1:15" x14ac:dyDescent="0.4">
      <c r="A1157" t="s">
        <v>2382</v>
      </c>
      <c r="B1157" t="s">
        <v>2383</v>
      </c>
      <c r="C1157" t="s">
        <v>462</v>
      </c>
      <c r="D1157" t="str">
        <f t="shared" si="36"/>
        <v>Electronics</v>
      </c>
      <c r="E1157">
        <v>349</v>
      </c>
      <c r="F1157">
        <v>999</v>
      </c>
      <c r="G1157" s="1">
        <v>0.65</v>
      </c>
      <c r="H1157" s="5">
        <v>4.2</v>
      </c>
      <c r="I1157" s="4">
        <v>513</v>
      </c>
      <c r="J1157" s="10">
        <f>(Table1[[#This Row],[actual_price]]-Table1[[#This Row],[discounted_price]])/Table1[[#This Row],[actual_price]]</f>
        <v>0.65065065065065064</v>
      </c>
      <c r="K1157" s="10" t="str">
        <f>IF(Table1[[#This Row],[Calculated Discount %]] &gt;=50%, "Yes", "No")</f>
        <v>Yes</v>
      </c>
      <c r="L1157" s="17">
        <f>Table1[[#This Row],[actual_price]]*Table1[[#This Row],[rating_count]]</f>
        <v>512487</v>
      </c>
      <c r="M1157" s="17" t="str">
        <f t="shared" si="37"/>
        <v>₹200–₹500</v>
      </c>
      <c r="N1157" s="17">
        <f>Table1[[#This Row],[rating]]+(Table1[[#This Row],[rating_count]]/100)</f>
        <v>9.33</v>
      </c>
      <c r="O1157" t="s">
        <v>2385</v>
      </c>
    </row>
    <row r="1158" spans="1:15" x14ac:dyDescent="0.4">
      <c r="A1158" t="s">
        <v>736</v>
      </c>
      <c r="B1158" t="s">
        <v>737</v>
      </c>
      <c r="C1158" t="s">
        <v>18</v>
      </c>
      <c r="D1158" t="str">
        <f t="shared" si="36"/>
        <v>Computers&amp;Accessories</v>
      </c>
      <c r="E1158">
        <v>209</v>
      </c>
      <c r="F1158">
        <v>499</v>
      </c>
      <c r="G1158" s="1">
        <v>0.57999999999999996</v>
      </c>
      <c r="H1158" s="5">
        <v>3.9</v>
      </c>
      <c r="I1158" s="4">
        <v>536</v>
      </c>
      <c r="J1158" s="10">
        <f>(Table1[[#This Row],[actual_price]]-Table1[[#This Row],[discounted_price]])/Table1[[#This Row],[actual_price]]</f>
        <v>0.58116232464929862</v>
      </c>
      <c r="K1158" s="10" t="str">
        <f>IF(Table1[[#This Row],[Calculated Discount %]] &gt;=50%, "Yes", "No")</f>
        <v>Yes</v>
      </c>
      <c r="L1158" s="17">
        <f>Table1[[#This Row],[actual_price]]*Table1[[#This Row],[rating_count]]</f>
        <v>267464</v>
      </c>
      <c r="M1158" s="17" t="str">
        <f t="shared" si="37"/>
        <v>₹200–₹500</v>
      </c>
      <c r="N1158" s="17">
        <f>Table1[[#This Row],[rating]]+(Table1[[#This Row],[rating_count]]/100)</f>
        <v>9.26</v>
      </c>
      <c r="O1158" t="s">
        <v>739</v>
      </c>
    </row>
    <row r="1159" spans="1:15" x14ac:dyDescent="0.4">
      <c r="A1159" t="s">
        <v>2089</v>
      </c>
      <c r="B1159" t="s">
        <v>2090</v>
      </c>
      <c r="C1159" t="s">
        <v>18</v>
      </c>
      <c r="D1159" t="str">
        <f t="shared" si="36"/>
        <v>Computers&amp;Accessories</v>
      </c>
      <c r="E1159">
        <v>599</v>
      </c>
      <c r="F1159">
        <v>849</v>
      </c>
      <c r="G1159" s="1">
        <v>0.28999999999999998</v>
      </c>
      <c r="H1159" s="5">
        <v>4.5</v>
      </c>
      <c r="I1159" s="4">
        <v>474</v>
      </c>
      <c r="J1159" s="10">
        <f>(Table1[[#This Row],[actual_price]]-Table1[[#This Row],[discounted_price]])/Table1[[#This Row],[actual_price]]</f>
        <v>0.29446407538280328</v>
      </c>
      <c r="K1159" s="10" t="str">
        <f>IF(Table1[[#This Row],[Calculated Discount %]] &gt;=50%, "Yes", "No")</f>
        <v>No</v>
      </c>
      <c r="L1159" s="17">
        <f>Table1[[#This Row],[actual_price]]*Table1[[#This Row],[rating_count]]</f>
        <v>402426</v>
      </c>
      <c r="M1159" s="17" t="str">
        <f t="shared" si="37"/>
        <v>&gt;₹500</v>
      </c>
      <c r="N1159" s="17">
        <f>Table1[[#This Row],[rating]]+(Table1[[#This Row],[rating_count]]/100)</f>
        <v>9.24</v>
      </c>
      <c r="O1159" t="s">
        <v>2091</v>
      </c>
    </row>
    <row r="1160" spans="1:15" x14ac:dyDescent="0.4">
      <c r="A1160" t="s">
        <v>2811</v>
      </c>
      <c r="B1160" t="s">
        <v>2812</v>
      </c>
      <c r="C1160" t="s">
        <v>462</v>
      </c>
      <c r="D1160" t="str">
        <f t="shared" si="36"/>
        <v>Electronics</v>
      </c>
      <c r="E1160">
        <v>199</v>
      </c>
      <c r="F1160">
        <v>499</v>
      </c>
      <c r="G1160" s="1">
        <v>0.6</v>
      </c>
      <c r="H1160" s="5">
        <v>3.8</v>
      </c>
      <c r="I1160" s="4">
        <v>538</v>
      </c>
      <c r="J1160" s="10">
        <f>(Table1[[#This Row],[actual_price]]-Table1[[#This Row],[discounted_price]])/Table1[[#This Row],[actual_price]]</f>
        <v>0.60120240480961928</v>
      </c>
      <c r="K1160" s="10" t="str">
        <f>IF(Table1[[#This Row],[Calculated Discount %]] &gt;=50%, "Yes", "No")</f>
        <v>Yes</v>
      </c>
      <c r="L1160" s="17">
        <f>Table1[[#This Row],[actual_price]]*Table1[[#This Row],[rating_count]]</f>
        <v>268462</v>
      </c>
      <c r="M1160" s="17" t="str">
        <f t="shared" si="37"/>
        <v>&lt;₹200</v>
      </c>
      <c r="N1160" s="17">
        <f>Table1[[#This Row],[rating]]+(Table1[[#This Row],[rating_count]]/100)</f>
        <v>9.18</v>
      </c>
      <c r="O1160" t="s">
        <v>2814</v>
      </c>
    </row>
    <row r="1161" spans="1:15" x14ac:dyDescent="0.4">
      <c r="A1161" t="s">
        <v>11516</v>
      </c>
      <c r="B1161" t="s">
        <v>11517</v>
      </c>
      <c r="C1161" t="s">
        <v>9284</v>
      </c>
      <c r="D1161" t="str">
        <f t="shared" si="36"/>
        <v>Home&amp;Kitchen</v>
      </c>
      <c r="E1161">
        <v>429</v>
      </c>
      <c r="F1161">
        <v>999</v>
      </c>
      <c r="G1161" s="1">
        <v>0.56999999999999995</v>
      </c>
      <c r="H1161" s="5">
        <v>3</v>
      </c>
      <c r="I1161" s="4">
        <v>617</v>
      </c>
      <c r="J1161" s="10">
        <f>(Table1[[#This Row],[actual_price]]-Table1[[#This Row],[discounted_price]])/Table1[[#This Row],[actual_price]]</f>
        <v>0.57057057057057059</v>
      </c>
      <c r="K1161" s="10" t="str">
        <f>IF(Table1[[#This Row],[Calculated Discount %]] &gt;=50%, "Yes", "No")</f>
        <v>Yes</v>
      </c>
      <c r="L1161" s="17">
        <f>Table1[[#This Row],[actual_price]]*Table1[[#This Row],[rating_count]]</f>
        <v>616383</v>
      </c>
      <c r="M1161" s="17" t="str">
        <f t="shared" si="37"/>
        <v>₹200–₹500</v>
      </c>
      <c r="N1161" s="17">
        <f>Table1[[#This Row],[rating]]+(Table1[[#This Row],[rating_count]]/100)</f>
        <v>9.17</v>
      </c>
      <c r="O1161" t="s">
        <v>11519</v>
      </c>
    </row>
    <row r="1162" spans="1:15" x14ac:dyDescent="0.4">
      <c r="A1162" t="s">
        <v>7629</v>
      </c>
      <c r="B1162" t="s">
        <v>7630</v>
      </c>
      <c r="C1162" t="s">
        <v>5531</v>
      </c>
      <c r="D1162" t="str">
        <f t="shared" si="36"/>
        <v>Electronics</v>
      </c>
      <c r="E1162">
        <v>116</v>
      </c>
      <c r="F1162">
        <v>200</v>
      </c>
      <c r="G1162" s="1">
        <v>0.42</v>
      </c>
      <c r="H1162" s="5">
        <v>4.3</v>
      </c>
      <c r="I1162" s="4">
        <v>485</v>
      </c>
      <c r="J1162" s="10">
        <f>(Table1[[#This Row],[actual_price]]-Table1[[#This Row],[discounted_price]])/Table1[[#This Row],[actual_price]]</f>
        <v>0.42</v>
      </c>
      <c r="K1162" s="10" t="str">
        <f>IF(Table1[[#This Row],[Calculated Discount %]] &gt;=50%, "Yes", "No")</f>
        <v>No</v>
      </c>
      <c r="L1162" s="17">
        <f>Table1[[#This Row],[actual_price]]*Table1[[#This Row],[rating_count]]</f>
        <v>97000</v>
      </c>
      <c r="M1162" s="17" t="str">
        <f t="shared" si="37"/>
        <v>&lt;₹200</v>
      </c>
      <c r="N1162" s="17">
        <f>Table1[[#This Row],[rating]]+(Table1[[#This Row],[rating_count]]/100)</f>
        <v>9.1499999999999986</v>
      </c>
      <c r="O1162" t="s">
        <v>7632</v>
      </c>
    </row>
    <row r="1163" spans="1:15" x14ac:dyDescent="0.4">
      <c r="A1163" t="s">
        <v>2467</v>
      </c>
      <c r="B1163" t="s">
        <v>2468</v>
      </c>
      <c r="C1163" t="s">
        <v>18</v>
      </c>
      <c r="D1163" t="str">
        <f t="shared" si="36"/>
        <v>Computers&amp;Accessories</v>
      </c>
      <c r="E1163">
        <v>417.44</v>
      </c>
      <c r="F1163">
        <v>670</v>
      </c>
      <c r="G1163" s="1">
        <v>0.38</v>
      </c>
      <c r="H1163" s="5">
        <v>3.9</v>
      </c>
      <c r="I1163" s="4">
        <v>523</v>
      </c>
      <c r="J1163" s="10">
        <f>(Table1[[#This Row],[actual_price]]-Table1[[#This Row],[discounted_price]])/Table1[[#This Row],[actual_price]]</f>
        <v>0.37695522388059705</v>
      </c>
      <c r="K1163" s="10" t="str">
        <f>IF(Table1[[#This Row],[Calculated Discount %]] &gt;=50%, "Yes", "No")</f>
        <v>No</v>
      </c>
      <c r="L1163" s="17">
        <f>Table1[[#This Row],[actual_price]]*Table1[[#This Row],[rating_count]]</f>
        <v>350410</v>
      </c>
      <c r="M1163" s="17" t="str">
        <f t="shared" si="37"/>
        <v>₹200–₹500</v>
      </c>
      <c r="N1163" s="17">
        <f>Table1[[#This Row],[rating]]+(Table1[[#This Row],[rating_count]]/100)</f>
        <v>9.1300000000000008</v>
      </c>
      <c r="O1163" t="s">
        <v>2470</v>
      </c>
    </row>
    <row r="1164" spans="1:15" x14ac:dyDescent="0.4">
      <c r="A1164" t="s">
        <v>5356</v>
      </c>
      <c r="B1164" t="s">
        <v>5357</v>
      </c>
      <c r="C1164" t="s">
        <v>5358</v>
      </c>
      <c r="D1164" t="str">
        <f t="shared" si="36"/>
        <v>Computers&amp;Accessories</v>
      </c>
      <c r="E1164">
        <v>129</v>
      </c>
      <c r="F1164">
        <v>999</v>
      </c>
      <c r="G1164" s="1">
        <v>0.87</v>
      </c>
      <c r="H1164" s="5">
        <v>4.2</v>
      </c>
      <c r="I1164" s="4">
        <v>491</v>
      </c>
      <c r="J1164" s="10">
        <f>(Table1[[#This Row],[actual_price]]-Table1[[#This Row],[discounted_price]])/Table1[[#This Row],[actual_price]]</f>
        <v>0.87087087087087089</v>
      </c>
      <c r="K1164" s="10" t="str">
        <f>IF(Table1[[#This Row],[Calculated Discount %]] &gt;=50%, "Yes", "No")</f>
        <v>Yes</v>
      </c>
      <c r="L1164" s="17">
        <f>Table1[[#This Row],[actual_price]]*Table1[[#This Row],[rating_count]]</f>
        <v>490509</v>
      </c>
      <c r="M1164" s="17" t="str">
        <f t="shared" si="37"/>
        <v>&lt;₹200</v>
      </c>
      <c r="N1164" s="17">
        <f>Table1[[#This Row],[rating]]+(Table1[[#This Row],[rating_count]]/100)</f>
        <v>9.11</v>
      </c>
      <c r="O1164" t="s">
        <v>5360</v>
      </c>
    </row>
    <row r="1165" spans="1:15" x14ac:dyDescent="0.4">
      <c r="A1165" t="s">
        <v>12954</v>
      </c>
      <c r="B1165" t="s">
        <v>12955</v>
      </c>
      <c r="C1165" t="s">
        <v>8552</v>
      </c>
      <c r="D1165" t="str">
        <f t="shared" si="36"/>
        <v>Home&amp;Kitchen</v>
      </c>
      <c r="E1165">
        <v>949</v>
      </c>
      <c r="F1165" s="2">
        <v>2299</v>
      </c>
      <c r="G1165" s="1">
        <v>0.59</v>
      </c>
      <c r="H1165" s="5">
        <v>3.6</v>
      </c>
      <c r="I1165" s="4">
        <v>550</v>
      </c>
      <c r="J1165" s="10">
        <f>(Table1[[#This Row],[actual_price]]-Table1[[#This Row],[discounted_price]])/Table1[[#This Row],[actual_price]]</f>
        <v>0.58721183123096998</v>
      </c>
      <c r="K1165" s="10" t="str">
        <f>IF(Table1[[#This Row],[Calculated Discount %]] &gt;=50%, "Yes", "No")</f>
        <v>Yes</v>
      </c>
      <c r="L1165" s="17">
        <f>Table1[[#This Row],[actual_price]]*Table1[[#This Row],[rating_count]]</f>
        <v>1264450</v>
      </c>
      <c r="M1165" s="17" t="str">
        <f t="shared" si="37"/>
        <v>&gt;₹500</v>
      </c>
      <c r="N1165" s="17">
        <f>Table1[[#This Row],[rating]]+(Table1[[#This Row],[rating_count]]/100)</f>
        <v>9.1</v>
      </c>
      <c r="O1165" t="s">
        <v>12957</v>
      </c>
    </row>
    <row r="1166" spans="1:15" x14ac:dyDescent="0.4">
      <c r="A1166" t="s">
        <v>1586</v>
      </c>
      <c r="B1166" t="s">
        <v>1587</v>
      </c>
      <c r="C1166" t="s">
        <v>462</v>
      </c>
      <c r="D1166" t="str">
        <f t="shared" si="36"/>
        <v>Electronics</v>
      </c>
      <c r="E1166">
        <v>799</v>
      </c>
      <c r="F1166" s="2">
        <v>1999</v>
      </c>
      <c r="G1166" s="1">
        <v>0.6</v>
      </c>
      <c r="H1166" s="5">
        <v>3.3</v>
      </c>
      <c r="I1166" s="4">
        <v>576</v>
      </c>
      <c r="J1166" s="10">
        <f>(Table1[[#This Row],[actual_price]]-Table1[[#This Row],[discounted_price]])/Table1[[#This Row],[actual_price]]</f>
        <v>0.60030015007503756</v>
      </c>
      <c r="K1166" s="10" t="str">
        <f>IF(Table1[[#This Row],[Calculated Discount %]] &gt;=50%, "Yes", "No")</f>
        <v>Yes</v>
      </c>
      <c r="L1166" s="17">
        <f>Table1[[#This Row],[actual_price]]*Table1[[#This Row],[rating_count]]</f>
        <v>1151424</v>
      </c>
      <c r="M1166" s="17" t="str">
        <f t="shared" si="37"/>
        <v>&gt;₹500</v>
      </c>
      <c r="N1166" s="17">
        <f>Table1[[#This Row],[rating]]+(Table1[[#This Row],[rating_count]]/100)</f>
        <v>9.0599999999999987</v>
      </c>
      <c r="O1166" t="s">
        <v>1589</v>
      </c>
    </row>
    <row r="1167" spans="1:15" x14ac:dyDescent="0.4">
      <c r="A1167" t="s">
        <v>10900</v>
      </c>
      <c r="B1167" t="s">
        <v>10901</v>
      </c>
      <c r="C1167" t="s">
        <v>9030</v>
      </c>
      <c r="D1167" t="str">
        <f t="shared" si="36"/>
        <v>Home&amp;Kitchen</v>
      </c>
      <c r="E1167" s="2">
        <v>1399</v>
      </c>
      <c r="F1167" s="2">
        <v>2290</v>
      </c>
      <c r="G1167" s="1">
        <v>0.39</v>
      </c>
      <c r="H1167" s="5">
        <v>4.4000000000000004</v>
      </c>
      <c r="I1167" s="4">
        <v>461</v>
      </c>
      <c r="J1167" s="10">
        <f>(Table1[[#This Row],[actual_price]]-Table1[[#This Row],[discounted_price]])/Table1[[#This Row],[actual_price]]</f>
        <v>0.38908296943231441</v>
      </c>
      <c r="K1167" s="10" t="str">
        <f>IF(Table1[[#This Row],[Calculated Discount %]] &gt;=50%, "Yes", "No")</f>
        <v>No</v>
      </c>
      <c r="L1167" s="17">
        <f>Table1[[#This Row],[actual_price]]*Table1[[#This Row],[rating_count]]</f>
        <v>1055690</v>
      </c>
      <c r="M1167" s="17" t="str">
        <f t="shared" si="37"/>
        <v>&gt;₹500</v>
      </c>
      <c r="N1167" s="17">
        <f>Table1[[#This Row],[rating]]+(Table1[[#This Row],[rating_count]]/100)</f>
        <v>9.0100000000000016</v>
      </c>
      <c r="O1167" t="s">
        <v>10903</v>
      </c>
    </row>
    <row r="1168" spans="1:15" x14ac:dyDescent="0.4">
      <c r="A1168" t="s">
        <v>1704</v>
      </c>
      <c r="B1168" t="s">
        <v>1705</v>
      </c>
      <c r="C1168" t="s">
        <v>18</v>
      </c>
      <c r="D1168" t="str">
        <f t="shared" si="36"/>
        <v>Computers&amp;Accessories</v>
      </c>
      <c r="E1168">
        <v>320</v>
      </c>
      <c r="F1168">
        <v>599</v>
      </c>
      <c r="G1168" s="1">
        <v>0.47</v>
      </c>
      <c r="H1168" s="5">
        <v>4.0999999999999996</v>
      </c>
      <c r="I1168" s="4">
        <v>491</v>
      </c>
      <c r="J1168" s="10">
        <f>(Table1[[#This Row],[actual_price]]-Table1[[#This Row],[discounted_price]])/Table1[[#This Row],[actual_price]]</f>
        <v>0.46577629382303842</v>
      </c>
      <c r="K1168" s="10" t="str">
        <f>IF(Table1[[#This Row],[Calculated Discount %]] &gt;=50%, "Yes", "No")</f>
        <v>No</v>
      </c>
      <c r="L1168" s="17">
        <f>Table1[[#This Row],[actual_price]]*Table1[[#This Row],[rating_count]]</f>
        <v>294109</v>
      </c>
      <c r="M1168" s="17" t="str">
        <f t="shared" si="37"/>
        <v>₹200–₹500</v>
      </c>
      <c r="N1168" s="17">
        <f>Table1[[#This Row],[rating]]+(Table1[[#This Row],[rating_count]]/100)</f>
        <v>9.01</v>
      </c>
      <c r="O1168" t="s">
        <v>1707</v>
      </c>
    </row>
    <row r="1169" spans="1:15" x14ac:dyDescent="0.4">
      <c r="A1169" t="s">
        <v>12614</v>
      </c>
      <c r="B1169" t="s">
        <v>12615</v>
      </c>
      <c r="C1169" t="s">
        <v>9633</v>
      </c>
      <c r="D1169" t="str">
        <f t="shared" si="36"/>
        <v>Home&amp;Kitchen</v>
      </c>
      <c r="E1169">
        <v>231</v>
      </c>
      <c r="F1169">
        <v>260</v>
      </c>
      <c r="G1169" s="1">
        <v>0.11</v>
      </c>
      <c r="H1169" s="5">
        <v>4.0999999999999996</v>
      </c>
      <c r="I1169" s="4">
        <v>490</v>
      </c>
      <c r="J1169" s="10">
        <f>(Table1[[#This Row],[actual_price]]-Table1[[#This Row],[discounted_price]])/Table1[[#This Row],[actual_price]]</f>
        <v>0.11153846153846154</v>
      </c>
      <c r="K1169" s="10" t="str">
        <f>IF(Table1[[#This Row],[Calculated Discount %]] &gt;=50%, "Yes", "No")</f>
        <v>No</v>
      </c>
      <c r="L1169" s="17">
        <f>Table1[[#This Row],[actual_price]]*Table1[[#This Row],[rating_count]]</f>
        <v>127400</v>
      </c>
      <c r="M1169" s="17" t="str">
        <f t="shared" si="37"/>
        <v>₹200–₹500</v>
      </c>
      <c r="N1169" s="17">
        <f>Table1[[#This Row],[rating]]+(Table1[[#This Row],[rating_count]]/100)</f>
        <v>9</v>
      </c>
      <c r="O1169" t="s">
        <v>12617</v>
      </c>
    </row>
    <row r="1170" spans="1:15" x14ac:dyDescent="0.4">
      <c r="A1170" t="s">
        <v>631</v>
      </c>
      <c r="B1170" t="s">
        <v>632</v>
      </c>
      <c r="C1170" t="s">
        <v>508</v>
      </c>
      <c r="D1170" t="str">
        <f t="shared" si="36"/>
        <v>Electronics</v>
      </c>
      <c r="E1170" s="2">
        <v>7999</v>
      </c>
      <c r="F1170" s="2">
        <v>14990</v>
      </c>
      <c r="G1170" s="1">
        <v>0.47</v>
      </c>
      <c r="H1170" s="5">
        <v>4.3</v>
      </c>
      <c r="I1170" s="4">
        <v>457</v>
      </c>
      <c r="J1170" s="10">
        <f>(Table1[[#This Row],[actual_price]]-Table1[[#This Row],[discounted_price]])/Table1[[#This Row],[actual_price]]</f>
        <v>0.46637758505670446</v>
      </c>
      <c r="K1170" s="10" t="str">
        <f>IF(Table1[[#This Row],[Calculated Discount %]] &gt;=50%, "Yes", "No")</f>
        <v>No</v>
      </c>
      <c r="L1170" s="17">
        <f>Table1[[#This Row],[actual_price]]*Table1[[#This Row],[rating_count]]</f>
        <v>6850430</v>
      </c>
      <c r="M1170" s="17" t="str">
        <f t="shared" si="37"/>
        <v>&gt;₹500</v>
      </c>
      <c r="N1170" s="17">
        <f>Table1[[#This Row],[rating]]+(Table1[[#This Row],[rating_count]]/100)</f>
        <v>8.870000000000001</v>
      </c>
      <c r="O1170" t="s">
        <v>634</v>
      </c>
    </row>
    <row r="1171" spans="1:15" x14ac:dyDescent="0.4">
      <c r="A1171" t="s">
        <v>7429</v>
      </c>
      <c r="B1171" t="s">
        <v>7430</v>
      </c>
      <c r="C1171" t="s">
        <v>4876</v>
      </c>
      <c r="D1171" t="str">
        <f t="shared" si="36"/>
        <v>Computers&amp;Accessories</v>
      </c>
      <c r="E1171">
        <v>499</v>
      </c>
      <c r="F1171" s="2">
        <v>1299</v>
      </c>
      <c r="G1171" s="1">
        <v>0.62</v>
      </c>
      <c r="H1171" s="5">
        <v>4.5</v>
      </c>
      <c r="I1171" s="4">
        <v>434</v>
      </c>
      <c r="J1171" s="10">
        <f>(Table1[[#This Row],[actual_price]]-Table1[[#This Row],[discounted_price]])/Table1[[#This Row],[actual_price]]</f>
        <v>0.61585835257890686</v>
      </c>
      <c r="K1171" s="10" t="str">
        <f>IF(Table1[[#This Row],[Calculated Discount %]] &gt;=50%, "Yes", "No")</f>
        <v>Yes</v>
      </c>
      <c r="L1171" s="17">
        <f>Table1[[#This Row],[actual_price]]*Table1[[#This Row],[rating_count]]</f>
        <v>563766</v>
      </c>
      <c r="M1171" s="17" t="str">
        <f t="shared" si="37"/>
        <v>₹200–₹500</v>
      </c>
      <c r="N1171" s="17">
        <f>Table1[[#This Row],[rating]]+(Table1[[#This Row],[rating_count]]/100)</f>
        <v>8.84</v>
      </c>
      <c r="O1171" t="s">
        <v>7432</v>
      </c>
    </row>
    <row r="1172" spans="1:15" x14ac:dyDescent="0.4">
      <c r="A1172" t="s">
        <v>386</v>
      </c>
      <c r="B1172" t="s">
        <v>387</v>
      </c>
      <c r="C1172" t="s">
        <v>18</v>
      </c>
      <c r="D1172" t="str">
        <f t="shared" si="36"/>
        <v>Computers&amp;Accessories</v>
      </c>
      <c r="E1172">
        <v>970</v>
      </c>
      <c r="F1172" s="2">
        <v>1999</v>
      </c>
      <c r="G1172" s="1">
        <v>0.51</v>
      </c>
      <c r="H1172" s="5">
        <v>4.2</v>
      </c>
      <c r="I1172" s="4">
        <v>462</v>
      </c>
      <c r="J1172" s="10">
        <f>(Table1[[#This Row],[actual_price]]-Table1[[#This Row],[discounted_price]])/Table1[[#This Row],[actual_price]]</f>
        <v>0.51475737868934468</v>
      </c>
      <c r="K1172" s="10" t="str">
        <f>IF(Table1[[#This Row],[Calculated Discount %]] &gt;=50%, "Yes", "No")</f>
        <v>Yes</v>
      </c>
      <c r="L1172" s="17">
        <f>Table1[[#This Row],[actual_price]]*Table1[[#This Row],[rating_count]]</f>
        <v>923538</v>
      </c>
      <c r="M1172" s="17" t="str">
        <f t="shared" si="37"/>
        <v>&gt;₹500</v>
      </c>
      <c r="N1172" s="17">
        <f>Table1[[#This Row],[rating]]+(Table1[[#This Row],[rating_count]]/100)</f>
        <v>8.82</v>
      </c>
      <c r="O1172" t="s">
        <v>389</v>
      </c>
    </row>
    <row r="1173" spans="1:15" x14ac:dyDescent="0.4">
      <c r="A1173" t="s">
        <v>2004</v>
      </c>
      <c r="B1173" t="s">
        <v>2005</v>
      </c>
      <c r="C1173" t="s">
        <v>462</v>
      </c>
      <c r="D1173" t="str">
        <f t="shared" si="36"/>
        <v>Electronics</v>
      </c>
      <c r="E1173">
        <v>209</v>
      </c>
      <c r="F1173">
        <v>499</v>
      </c>
      <c r="G1173" s="1">
        <v>0.57999999999999996</v>
      </c>
      <c r="H1173" s="5">
        <v>4</v>
      </c>
      <c r="I1173" s="4">
        <v>479</v>
      </c>
      <c r="J1173" s="10">
        <f>(Table1[[#This Row],[actual_price]]-Table1[[#This Row],[discounted_price]])/Table1[[#This Row],[actual_price]]</f>
        <v>0.58116232464929862</v>
      </c>
      <c r="K1173" s="10" t="str">
        <f>IF(Table1[[#This Row],[Calculated Discount %]] &gt;=50%, "Yes", "No")</f>
        <v>Yes</v>
      </c>
      <c r="L1173" s="17">
        <f>Table1[[#This Row],[actual_price]]*Table1[[#This Row],[rating_count]]</f>
        <v>239021</v>
      </c>
      <c r="M1173" s="17" t="str">
        <f t="shared" si="37"/>
        <v>₹200–₹500</v>
      </c>
      <c r="N1173" s="17">
        <f>Table1[[#This Row],[rating]]+(Table1[[#This Row],[rating_count]]/100)</f>
        <v>8.7899999999999991</v>
      </c>
      <c r="O1173" t="s">
        <v>2007</v>
      </c>
    </row>
    <row r="1174" spans="1:15" x14ac:dyDescent="0.4">
      <c r="A1174" t="s">
        <v>1694</v>
      </c>
      <c r="B1174" t="s">
        <v>1695</v>
      </c>
      <c r="C1174" t="s">
        <v>462</v>
      </c>
      <c r="D1174" t="str">
        <f t="shared" si="36"/>
        <v>Electronics</v>
      </c>
      <c r="E1174">
        <v>299</v>
      </c>
      <c r="F1174" s="2">
        <v>1199</v>
      </c>
      <c r="G1174" s="1">
        <v>0.75</v>
      </c>
      <c r="H1174" s="5">
        <v>3.7</v>
      </c>
      <c r="I1174" s="4">
        <v>490</v>
      </c>
      <c r="J1174" s="10">
        <f>(Table1[[#This Row],[actual_price]]-Table1[[#This Row],[discounted_price]])/Table1[[#This Row],[actual_price]]</f>
        <v>0.75062552126772308</v>
      </c>
      <c r="K1174" s="10" t="str">
        <f>IF(Table1[[#This Row],[Calculated Discount %]] &gt;=50%, "Yes", "No")</f>
        <v>Yes</v>
      </c>
      <c r="L1174" s="17">
        <f>Table1[[#This Row],[actual_price]]*Table1[[#This Row],[rating_count]]</f>
        <v>587510</v>
      </c>
      <c r="M1174" s="17" t="str">
        <f t="shared" si="37"/>
        <v>₹200–₹500</v>
      </c>
      <c r="N1174" s="17">
        <f>Table1[[#This Row],[rating]]+(Table1[[#This Row],[rating_count]]/100)</f>
        <v>8.6000000000000014</v>
      </c>
      <c r="O1174" t="s">
        <v>1697</v>
      </c>
    </row>
    <row r="1175" spans="1:15" x14ac:dyDescent="0.4">
      <c r="A1175" t="s">
        <v>621</v>
      </c>
      <c r="B1175" t="s">
        <v>622</v>
      </c>
      <c r="C1175" t="s">
        <v>18</v>
      </c>
      <c r="D1175" t="str">
        <f t="shared" si="36"/>
        <v>Computers&amp;Accessories</v>
      </c>
      <c r="E1175">
        <v>263</v>
      </c>
      <c r="F1175">
        <v>699</v>
      </c>
      <c r="G1175" s="1">
        <v>0.62</v>
      </c>
      <c r="H1175" s="5">
        <v>4.0999999999999996</v>
      </c>
      <c r="I1175" s="4">
        <v>450</v>
      </c>
      <c r="J1175" s="10">
        <f>(Table1[[#This Row],[actual_price]]-Table1[[#This Row],[discounted_price]])/Table1[[#This Row],[actual_price]]</f>
        <v>0.62374821173104433</v>
      </c>
      <c r="K1175" s="10" t="str">
        <f>IF(Table1[[#This Row],[Calculated Discount %]] &gt;=50%, "Yes", "No")</f>
        <v>Yes</v>
      </c>
      <c r="L1175" s="17">
        <f>Table1[[#This Row],[actual_price]]*Table1[[#This Row],[rating_count]]</f>
        <v>314550</v>
      </c>
      <c r="M1175" s="17" t="str">
        <f t="shared" si="37"/>
        <v>₹200–₹500</v>
      </c>
      <c r="N1175" s="17">
        <f>Table1[[#This Row],[rating]]+(Table1[[#This Row],[rating_count]]/100)</f>
        <v>8.6</v>
      </c>
      <c r="O1175" t="s">
        <v>624</v>
      </c>
    </row>
    <row r="1176" spans="1:15" x14ac:dyDescent="0.4">
      <c r="A1176" t="s">
        <v>9833</v>
      </c>
      <c r="B1176" t="s">
        <v>9834</v>
      </c>
      <c r="C1176" t="s">
        <v>8721</v>
      </c>
      <c r="D1176" t="str">
        <f t="shared" si="36"/>
        <v>Home&amp;Kitchen</v>
      </c>
      <c r="E1176" s="2">
        <v>2399</v>
      </c>
      <c r="F1176" s="2">
        <v>4590</v>
      </c>
      <c r="G1176" s="1">
        <v>0.48</v>
      </c>
      <c r="H1176" s="5">
        <v>4.0999999999999996</v>
      </c>
      <c r="I1176" s="4">
        <v>444</v>
      </c>
      <c r="J1176" s="10">
        <f>(Table1[[#This Row],[actual_price]]-Table1[[#This Row],[discounted_price]])/Table1[[#This Row],[actual_price]]</f>
        <v>0.47734204793028323</v>
      </c>
      <c r="K1176" s="10" t="str">
        <f>IF(Table1[[#This Row],[Calculated Discount %]] &gt;=50%, "Yes", "No")</f>
        <v>No</v>
      </c>
      <c r="L1176" s="17">
        <f>Table1[[#This Row],[actual_price]]*Table1[[#This Row],[rating_count]]</f>
        <v>2037960</v>
      </c>
      <c r="M1176" s="17" t="str">
        <f t="shared" si="37"/>
        <v>&gt;₹500</v>
      </c>
      <c r="N1176" s="17">
        <f>Table1[[#This Row],[rating]]+(Table1[[#This Row],[rating_count]]/100)</f>
        <v>8.5399999999999991</v>
      </c>
      <c r="O1176" t="s">
        <v>9836</v>
      </c>
    </row>
    <row r="1177" spans="1:15" x14ac:dyDescent="0.4">
      <c r="A1177" t="s">
        <v>460</v>
      </c>
      <c r="B1177" t="s">
        <v>461</v>
      </c>
      <c r="C1177" t="s">
        <v>462</v>
      </c>
      <c r="D1177" t="str">
        <f t="shared" si="36"/>
        <v>Electronics</v>
      </c>
      <c r="E1177">
        <v>399</v>
      </c>
      <c r="F1177">
        <v>999</v>
      </c>
      <c r="G1177" s="1">
        <v>0.6</v>
      </c>
      <c r="H1177" s="5">
        <v>3.6</v>
      </c>
      <c r="I1177" s="4">
        <v>493</v>
      </c>
      <c r="J1177" s="10">
        <f>(Table1[[#This Row],[actual_price]]-Table1[[#This Row],[discounted_price]])/Table1[[#This Row],[actual_price]]</f>
        <v>0.60060060060060061</v>
      </c>
      <c r="K1177" s="10" t="str">
        <f>IF(Table1[[#This Row],[Calculated Discount %]] &gt;=50%, "Yes", "No")</f>
        <v>Yes</v>
      </c>
      <c r="L1177" s="17">
        <f>Table1[[#This Row],[actual_price]]*Table1[[#This Row],[rating_count]]</f>
        <v>492507</v>
      </c>
      <c r="M1177" s="17" t="str">
        <f t="shared" si="37"/>
        <v>₹200–₹500</v>
      </c>
      <c r="N1177" s="17">
        <f>Table1[[#This Row],[rating]]+(Table1[[#This Row],[rating_count]]/100)</f>
        <v>8.5299999999999994</v>
      </c>
      <c r="O1177" t="s">
        <v>464</v>
      </c>
    </row>
    <row r="1178" spans="1:15" x14ac:dyDescent="0.4">
      <c r="A1178" t="s">
        <v>10611</v>
      </c>
      <c r="B1178" t="s">
        <v>10612</v>
      </c>
      <c r="C1178" t="s">
        <v>8969</v>
      </c>
      <c r="D1178" t="str">
        <f t="shared" si="36"/>
        <v>Home&amp;Kitchen</v>
      </c>
      <c r="E1178" s="2">
        <v>1547</v>
      </c>
      <c r="F1178" s="2">
        <v>2890</v>
      </c>
      <c r="G1178" s="1">
        <v>0.46</v>
      </c>
      <c r="H1178" s="5">
        <v>3.9</v>
      </c>
      <c r="I1178" s="4">
        <v>463</v>
      </c>
      <c r="J1178" s="10">
        <f>(Table1[[#This Row],[actual_price]]-Table1[[#This Row],[discounted_price]])/Table1[[#This Row],[actual_price]]</f>
        <v>0.46470588235294119</v>
      </c>
      <c r="K1178" s="10" t="str">
        <f>IF(Table1[[#This Row],[Calculated Discount %]] &gt;=50%, "Yes", "No")</f>
        <v>No</v>
      </c>
      <c r="L1178" s="17">
        <f>Table1[[#This Row],[actual_price]]*Table1[[#This Row],[rating_count]]</f>
        <v>1338070</v>
      </c>
      <c r="M1178" s="17" t="str">
        <f t="shared" si="37"/>
        <v>&gt;₹500</v>
      </c>
      <c r="N1178" s="17">
        <f>Table1[[#This Row],[rating]]+(Table1[[#This Row],[rating_count]]/100)</f>
        <v>8.5299999999999994</v>
      </c>
      <c r="O1178" t="s">
        <v>10614</v>
      </c>
    </row>
    <row r="1179" spans="1:15" x14ac:dyDescent="0.4">
      <c r="A1179" t="s">
        <v>7952</v>
      </c>
      <c r="B1179" t="s">
        <v>7953</v>
      </c>
      <c r="C1179" t="s">
        <v>6273</v>
      </c>
      <c r="D1179" t="str">
        <f t="shared" si="36"/>
        <v>OfficeProducts</v>
      </c>
      <c r="E1179">
        <v>300</v>
      </c>
      <c r="F1179">
        <v>300</v>
      </c>
      <c r="G1179" s="1">
        <v>0</v>
      </c>
      <c r="H1179" s="5">
        <v>4.2</v>
      </c>
      <c r="I1179" s="4">
        <v>419</v>
      </c>
      <c r="J1179" s="10">
        <f>(Table1[[#This Row],[actual_price]]-Table1[[#This Row],[discounted_price]])/Table1[[#This Row],[actual_price]]</f>
        <v>0</v>
      </c>
      <c r="K1179" s="10" t="str">
        <f>IF(Table1[[#This Row],[Calculated Discount %]] &gt;=50%, "Yes", "No")</f>
        <v>No</v>
      </c>
      <c r="L1179" s="17">
        <f>Table1[[#This Row],[actual_price]]*Table1[[#This Row],[rating_count]]</f>
        <v>125700</v>
      </c>
      <c r="M1179" s="17" t="str">
        <f t="shared" si="37"/>
        <v>₹200–₹500</v>
      </c>
      <c r="N1179" s="17">
        <f>Table1[[#This Row],[rating]]+(Table1[[#This Row],[rating_count]]/100)</f>
        <v>8.39</v>
      </c>
      <c r="O1179" t="s">
        <v>7955</v>
      </c>
    </row>
    <row r="1180" spans="1:15" x14ac:dyDescent="0.4">
      <c r="A1180" t="s">
        <v>8387</v>
      </c>
      <c r="B1180" t="s">
        <v>8388</v>
      </c>
      <c r="C1180" t="s">
        <v>7582</v>
      </c>
      <c r="D1180" t="str">
        <f t="shared" si="36"/>
        <v>Computers&amp;Accessories</v>
      </c>
      <c r="E1180" s="2">
        <v>1519</v>
      </c>
      <c r="F1180" s="2">
        <v>3499</v>
      </c>
      <c r="G1180" s="1">
        <v>0.56999999999999995</v>
      </c>
      <c r="H1180" s="5">
        <v>4.3</v>
      </c>
      <c r="I1180" s="4">
        <v>408</v>
      </c>
      <c r="J1180" s="10">
        <f>(Table1[[#This Row],[actual_price]]-Table1[[#This Row],[discounted_price]])/Table1[[#This Row],[actual_price]]</f>
        <v>0.56587596456130318</v>
      </c>
      <c r="K1180" s="10" t="str">
        <f>IF(Table1[[#This Row],[Calculated Discount %]] &gt;=50%, "Yes", "No")</f>
        <v>Yes</v>
      </c>
      <c r="L1180" s="17">
        <f>Table1[[#This Row],[actual_price]]*Table1[[#This Row],[rating_count]]</f>
        <v>1427592</v>
      </c>
      <c r="M1180" s="17" t="str">
        <f t="shared" si="37"/>
        <v>&gt;₹500</v>
      </c>
      <c r="N1180" s="17">
        <f>Table1[[#This Row],[rating]]+(Table1[[#This Row],[rating_count]]/100)</f>
        <v>8.379999999999999</v>
      </c>
      <c r="O1180" t="s">
        <v>8390</v>
      </c>
    </row>
    <row r="1181" spans="1:15" x14ac:dyDescent="0.4">
      <c r="A1181" t="s">
        <v>1754</v>
      </c>
      <c r="B1181" t="s">
        <v>1755</v>
      </c>
      <c r="C1181" t="s">
        <v>462</v>
      </c>
      <c r="D1181" t="str">
        <f t="shared" si="36"/>
        <v>Electronics</v>
      </c>
      <c r="E1181">
        <v>547</v>
      </c>
      <c r="F1181" s="2">
        <v>2999</v>
      </c>
      <c r="G1181" s="1">
        <v>0.82</v>
      </c>
      <c r="H1181" s="5">
        <v>4.3</v>
      </c>
      <c r="I1181" s="4">
        <v>407</v>
      </c>
      <c r="J1181" s="10">
        <f>(Table1[[#This Row],[actual_price]]-Table1[[#This Row],[discounted_price]])/Table1[[#This Row],[actual_price]]</f>
        <v>0.81760586862287432</v>
      </c>
      <c r="K1181" s="10" t="str">
        <f>IF(Table1[[#This Row],[Calculated Discount %]] &gt;=50%, "Yes", "No")</f>
        <v>Yes</v>
      </c>
      <c r="L1181" s="17">
        <f>Table1[[#This Row],[actual_price]]*Table1[[#This Row],[rating_count]]</f>
        <v>1220593</v>
      </c>
      <c r="M1181" s="17" t="str">
        <f t="shared" si="37"/>
        <v>&gt;₹500</v>
      </c>
      <c r="N1181" s="17">
        <f>Table1[[#This Row],[rating]]+(Table1[[#This Row],[rating_count]]/100)</f>
        <v>8.370000000000001</v>
      </c>
      <c r="O1181" t="s">
        <v>1757</v>
      </c>
    </row>
    <row r="1182" spans="1:15" x14ac:dyDescent="0.4">
      <c r="A1182" t="s">
        <v>4677</v>
      </c>
      <c r="B1182" t="s">
        <v>4678</v>
      </c>
      <c r="C1182" t="s">
        <v>2948</v>
      </c>
      <c r="D1182" t="str">
        <f t="shared" si="36"/>
        <v>Electronics</v>
      </c>
      <c r="E1182">
        <v>265</v>
      </c>
      <c r="F1182">
        <v>999</v>
      </c>
      <c r="G1182" s="1">
        <v>0.73</v>
      </c>
      <c r="H1182" s="5">
        <v>3.7</v>
      </c>
      <c r="I1182" s="4">
        <v>465</v>
      </c>
      <c r="J1182" s="10">
        <f>(Table1[[#This Row],[actual_price]]-Table1[[#This Row],[discounted_price]])/Table1[[#This Row],[actual_price]]</f>
        <v>0.73473473473473472</v>
      </c>
      <c r="K1182" s="10" t="str">
        <f>IF(Table1[[#This Row],[Calculated Discount %]] &gt;=50%, "Yes", "No")</f>
        <v>Yes</v>
      </c>
      <c r="L1182" s="17">
        <f>Table1[[#This Row],[actual_price]]*Table1[[#This Row],[rating_count]]</f>
        <v>464535</v>
      </c>
      <c r="M1182" s="17" t="str">
        <f t="shared" si="37"/>
        <v>₹200–₹500</v>
      </c>
      <c r="N1182" s="17">
        <f>Table1[[#This Row],[rating]]+(Table1[[#This Row],[rating_count]]/100)</f>
        <v>8.3500000000000014</v>
      </c>
      <c r="O1182" t="s">
        <v>4680</v>
      </c>
    </row>
    <row r="1183" spans="1:15" x14ac:dyDescent="0.4">
      <c r="A1183" t="s">
        <v>847</v>
      </c>
      <c r="B1183" t="s">
        <v>848</v>
      </c>
      <c r="C1183" t="s">
        <v>18</v>
      </c>
      <c r="D1183" t="str">
        <f t="shared" si="36"/>
        <v>Computers&amp;Accessories</v>
      </c>
      <c r="E1183">
        <v>199</v>
      </c>
      <c r="F1183">
        <v>999</v>
      </c>
      <c r="G1183" s="1">
        <v>0.8</v>
      </c>
      <c r="H1183" s="5">
        <v>4.0999999999999996</v>
      </c>
      <c r="I1183" s="4">
        <v>425</v>
      </c>
      <c r="J1183" s="10">
        <f>(Table1[[#This Row],[actual_price]]-Table1[[#This Row],[discounted_price]])/Table1[[#This Row],[actual_price]]</f>
        <v>0.80080080080080085</v>
      </c>
      <c r="K1183" s="10" t="str">
        <f>IF(Table1[[#This Row],[Calculated Discount %]] &gt;=50%, "Yes", "No")</f>
        <v>Yes</v>
      </c>
      <c r="L1183" s="17">
        <f>Table1[[#This Row],[actual_price]]*Table1[[#This Row],[rating_count]]</f>
        <v>424575</v>
      </c>
      <c r="M1183" s="17" t="str">
        <f t="shared" si="37"/>
        <v>&lt;₹200</v>
      </c>
      <c r="N1183" s="17">
        <f>Table1[[#This Row],[rating]]+(Table1[[#This Row],[rating_count]]/100)</f>
        <v>8.35</v>
      </c>
      <c r="O1183" t="s">
        <v>850</v>
      </c>
    </row>
    <row r="1184" spans="1:15" x14ac:dyDescent="0.4">
      <c r="A1184" t="s">
        <v>2731</v>
      </c>
      <c r="B1184" t="s">
        <v>2732</v>
      </c>
      <c r="C1184" t="s">
        <v>129</v>
      </c>
      <c r="D1184" t="str">
        <f t="shared" si="36"/>
        <v>Electronics</v>
      </c>
      <c r="E1184">
        <v>699</v>
      </c>
      <c r="F1184" s="2">
        <v>1899</v>
      </c>
      <c r="G1184" s="1">
        <v>0.63</v>
      </c>
      <c r="H1184" s="5">
        <v>4.4000000000000004</v>
      </c>
      <c r="I1184" s="4">
        <v>390</v>
      </c>
      <c r="J1184" s="10">
        <f>(Table1[[#This Row],[actual_price]]-Table1[[#This Row],[discounted_price]])/Table1[[#This Row],[actual_price]]</f>
        <v>0.63191153238546605</v>
      </c>
      <c r="K1184" s="10" t="str">
        <f>IF(Table1[[#This Row],[Calculated Discount %]] &gt;=50%, "Yes", "No")</f>
        <v>Yes</v>
      </c>
      <c r="L1184" s="17">
        <f>Table1[[#This Row],[actual_price]]*Table1[[#This Row],[rating_count]]</f>
        <v>740610</v>
      </c>
      <c r="M1184" s="17" t="str">
        <f t="shared" si="37"/>
        <v>&gt;₹500</v>
      </c>
      <c r="N1184" s="17">
        <f>Table1[[#This Row],[rating]]+(Table1[[#This Row],[rating_count]]/100)</f>
        <v>8.3000000000000007</v>
      </c>
      <c r="O1184" t="s">
        <v>2734</v>
      </c>
    </row>
    <row r="1185" spans="1:15" x14ac:dyDescent="0.4">
      <c r="A1185" t="s">
        <v>12552</v>
      </c>
      <c r="B1185" t="s">
        <v>12553</v>
      </c>
      <c r="C1185" t="s">
        <v>12554</v>
      </c>
      <c r="D1185" t="str">
        <f t="shared" si="36"/>
        <v>Home&amp;Kitchen</v>
      </c>
      <c r="E1185" s="2">
        <v>1999</v>
      </c>
      <c r="F1185" s="2">
        <v>2999</v>
      </c>
      <c r="G1185" s="1">
        <v>0.33</v>
      </c>
      <c r="H1185" s="5">
        <v>4.4000000000000004</v>
      </c>
      <c r="I1185" s="4">
        <v>388</v>
      </c>
      <c r="J1185" s="10">
        <f>(Table1[[#This Row],[actual_price]]-Table1[[#This Row],[discounted_price]])/Table1[[#This Row],[actual_price]]</f>
        <v>0.33344448149383127</v>
      </c>
      <c r="K1185" s="10" t="str">
        <f>IF(Table1[[#This Row],[Calculated Discount %]] &gt;=50%, "Yes", "No")</f>
        <v>No</v>
      </c>
      <c r="L1185" s="17">
        <f>Table1[[#This Row],[actual_price]]*Table1[[#This Row],[rating_count]]</f>
        <v>1163612</v>
      </c>
      <c r="M1185" s="17" t="str">
        <f t="shared" si="37"/>
        <v>&gt;₹500</v>
      </c>
      <c r="N1185" s="17">
        <f>Table1[[#This Row],[rating]]+(Table1[[#This Row],[rating_count]]/100)</f>
        <v>8.2800000000000011</v>
      </c>
      <c r="O1185" t="s">
        <v>12556</v>
      </c>
    </row>
    <row r="1186" spans="1:15" x14ac:dyDescent="0.4">
      <c r="A1186" t="s">
        <v>12994</v>
      </c>
      <c r="B1186" t="s">
        <v>12995</v>
      </c>
      <c r="C1186" t="s">
        <v>9479</v>
      </c>
      <c r="D1186" t="str">
        <f t="shared" si="36"/>
        <v>Home&amp;Kitchen</v>
      </c>
      <c r="E1186" s="2">
        <v>2219</v>
      </c>
      <c r="F1186" s="2">
        <v>3080</v>
      </c>
      <c r="G1186" s="1">
        <v>0.28000000000000003</v>
      </c>
      <c r="H1186" s="5">
        <v>3.6</v>
      </c>
      <c r="I1186" s="4">
        <v>468</v>
      </c>
      <c r="J1186" s="10">
        <f>(Table1[[#This Row],[actual_price]]-Table1[[#This Row],[discounted_price]])/Table1[[#This Row],[actual_price]]</f>
        <v>0.27954545454545454</v>
      </c>
      <c r="K1186" s="10" t="str">
        <f>IF(Table1[[#This Row],[Calculated Discount %]] &gt;=50%, "Yes", "No")</f>
        <v>No</v>
      </c>
      <c r="L1186" s="17">
        <f>Table1[[#This Row],[actual_price]]*Table1[[#This Row],[rating_count]]</f>
        <v>1441440</v>
      </c>
      <c r="M1186" s="17" t="str">
        <f t="shared" si="37"/>
        <v>&gt;₹500</v>
      </c>
      <c r="N1186" s="17">
        <f>Table1[[#This Row],[rating]]+(Table1[[#This Row],[rating_count]]/100)</f>
        <v>8.2799999999999994</v>
      </c>
      <c r="O1186" t="s">
        <v>12997</v>
      </c>
    </row>
    <row r="1187" spans="1:15" x14ac:dyDescent="0.4">
      <c r="A1187" t="s">
        <v>4541</v>
      </c>
      <c r="B1187" t="s">
        <v>4542</v>
      </c>
      <c r="C1187" t="s">
        <v>2948</v>
      </c>
      <c r="D1187" t="str">
        <f t="shared" si="36"/>
        <v>Electronics</v>
      </c>
      <c r="E1187">
        <v>499</v>
      </c>
      <c r="F1187" s="2">
        <v>1899</v>
      </c>
      <c r="G1187" s="1">
        <v>0.74</v>
      </c>
      <c r="H1187" s="5">
        <v>4.0999999999999996</v>
      </c>
      <c r="I1187" s="4">
        <v>412</v>
      </c>
      <c r="J1187" s="10">
        <f>(Table1[[#This Row],[actual_price]]-Table1[[#This Row],[discounted_price]])/Table1[[#This Row],[actual_price]]</f>
        <v>0.73723012111637709</v>
      </c>
      <c r="K1187" s="10" t="str">
        <f>IF(Table1[[#This Row],[Calculated Discount %]] &gt;=50%, "Yes", "No")</f>
        <v>Yes</v>
      </c>
      <c r="L1187" s="17">
        <f>Table1[[#This Row],[actual_price]]*Table1[[#This Row],[rating_count]]</f>
        <v>782388</v>
      </c>
      <c r="M1187" s="17" t="str">
        <f t="shared" si="37"/>
        <v>₹200–₹500</v>
      </c>
      <c r="N1187" s="17">
        <f>Table1[[#This Row],[rating]]+(Table1[[#This Row],[rating_count]]/100)</f>
        <v>8.2199999999999989</v>
      </c>
      <c r="O1187" t="s">
        <v>4544</v>
      </c>
    </row>
    <row r="1188" spans="1:15" x14ac:dyDescent="0.4">
      <c r="A1188" t="s">
        <v>11134</v>
      </c>
      <c r="B1188" t="s">
        <v>11135</v>
      </c>
      <c r="C1188" t="s">
        <v>9192</v>
      </c>
      <c r="D1188" t="str">
        <f t="shared" si="36"/>
        <v>Home&amp;Kitchen</v>
      </c>
      <c r="E1188" s="2">
        <v>1349</v>
      </c>
      <c r="F1188" s="2">
        <v>2999</v>
      </c>
      <c r="G1188" s="1">
        <v>0.55000000000000004</v>
      </c>
      <c r="H1188" s="5">
        <v>3.8</v>
      </c>
      <c r="I1188" s="4">
        <v>441</v>
      </c>
      <c r="J1188" s="10">
        <f>(Table1[[#This Row],[actual_price]]-Table1[[#This Row],[discounted_price]])/Table1[[#This Row],[actual_price]]</f>
        <v>0.55018339446482156</v>
      </c>
      <c r="K1188" s="10" t="str">
        <f>IF(Table1[[#This Row],[Calculated Discount %]] &gt;=50%, "Yes", "No")</f>
        <v>Yes</v>
      </c>
      <c r="L1188" s="17">
        <f>Table1[[#This Row],[actual_price]]*Table1[[#This Row],[rating_count]]</f>
        <v>1322559</v>
      </c>
      <c r="M1188" s="17" t="str">
        <f t="shared" si="37"/>
        <v>&gt;₹500</v>
      </c>
      <c r="N1188" s="17">
        <f>Table1[[#This Row],[rating]]+(Table1[[#This Row],[rating_count]]/100)</f>
        <v>8.2100000000000009</v>
      </c>
      <c r="O1188" t="s">
        <v>11137</v>
      </c>
    </row>
    <row r="1189" spans="1:15" x14ac:dyDescent="0.4">
      <c r="A1189" t="s">
        <v>6710</v>
      </c>
      <c r="B1189" t="s">
        <v>6711</v>
      </c>
      <c r="C1189" t="s">
        <v>6712</v>
      </c>
      <c r="D1189" t="str">
        <f t="shared" si="36"/>
        <v>OfficeProducts</v>
      </c>
      <c r="E1189">
        <v>99</v>
      </c>
      <c r="F1189">
        <v>99</v>
      </c>
      <c r="G1189" s="1">
        <v>0</v>
      </c>
      <c r="H1189" s="5">
        <v>4.3</v>
      </c>
      <c r="I1189" s="4">
        <v>388</v>
      </c>
      <c r="J1189" s="10">
        <f>(Table1[[#This Row],[actual_price]]-Table1[[#This Row],[discounted_price]])/Table1[[#This Row],[actual_price]]</f>
        <v>0</v>
      </c>
      <c r="K1189" s="10" t="str">
        <f>IF(Table1[[#This Row],[Calculated Discount %]] &gt;=50%, "Yes", "No")</f>
        <v>No</v>
      </c>
      <c r="L1189" s="17">
        <f>Table1[[#This Row],[actual_price]]*Table1[[#This Row],[rating_count]]</f>
        <v>38412</v>
      </c>
      <c r="M1189" s="17" t="str">
        <f t="shared" si="37"/>
        <v>&lt;₹200</v>
      </c>
      <c r="N1189" s="17">
        <f>Table1[[#This Row],[rating]]+(Table1[[#This Row],[rating_count]]/100)</f>
        <v>8.18</v>
      </c>
      <c r="O1189" t="s">
        <v>6714</v>
      </c>
    </row>
    <row r="1190" spans="1:15" x14ac:dyDescent="0.4">
      <c r="A1190" t="s">
        <v>7863</v>
      </c>
      <c r="B1190" t="s">
        <v>7864</v>
      </c>
      <c r="C1190" t="s">
        <v>5102</v>
      </c>
      <c r="D1190" t="str">
        <f t="shared" si="36"/>
        <v>Computers&amp;Accessories</v>
      </c>
      <c r="E1190" s="2">
        <v>1409</v>
      </c>
      <c r="F1190" s="2">
        <v>2199</v>
      </c>
      <c r="G1190" s="1">
        <v>0.36</v>
      </c>
      <c r="H1190" s="5">
        <v>3.9</v>
      </c>
      <c r="I1190" s="4">
        <v>427</v>
      </c>
      <c r="J1190" s="10">
        <f>(Table1[[#This Row],[actual_price]]-Table1[[#This Row],[discounted_price]])/Table1[[#This Row],[actual_price]]</f>
        <v>0.35925420645748068</v>
      </c>
      <c r="K1190" s="10" t="str">
        <f>IF(Table1[[#This Row],[Calculated Discount %]] &gt;=50%, "Yes", "No")</f>
        <v>No</v>
      </c>
      <c r="L1190" s="17">
        <f>Table1[[#This Row],[actual_price]]*Table1[[#This Row],[rating_count]]</f>
        <v>938973</v>
      </c>
      <c r="M1190" s="17" t="str">
        <f t="shared" si="37"/>
        <v>&gt;₹500</v>
      </c>
      <c r="N1190" s="17">
        <f>Table1[[#This Row],[rating]]+(Table1[[#This Row],[rating_count]]/100)</f>
        <v>8.17</v>
      </c>
      <c r="O1190" t="s">
        <v>7866</v>
      </c>
    </row>
    <row r="1191" spans="1:15" x14ac:dyDescent="0.4">
      <c r="A1191" t="s">
        <v>2075</v>
      </c>
      <c r="B1191" t="s">
        <v>2076</v>
      </c>
      <c r="C1191" t="s">
        <v>462</v>
      </c>
      <c r="D1191" t="str">
        <f t="shared" si="36"/>
        <v>Electronics</v>
      </c>
      <c r="E1191">
        <v>299</v>
      </c>
      <c r="F1191" s="2">
        <v>1199</v>
      </c>
      <c r="G1191" s="1">
        <v>0.75</v>
      </c>
      <c r="H1191" s="5">
        <v>3.5</v>
      </c>
      <c r="I1191" s="4">
        <v>466</v>
      </c>
      <c r="J1191" s="10">
        <f>(Table1[[#This Row],[actual_price]]-Table1[[#This Row],[discounted_price]])/Table1[[#This Row],[actual_price]]</f>
        <v>0.75062552126772308</v>
      </c>
      <c r="K1191" s="10" t="str">
        <f>IF(Table1[[#This Row],[Calculated Discount %]] &gt;=50%, "Yes", "No")</f>
        <v>Yes</v>
      </c>
      <c r="L1191" s="17">
        <f>Table1[[#This Row],[actual_price]]*Table1[[#This Row],[rating_count]]</f>
        <v>558734</v>
      </c>
      <c r="M1191" s="17" t="str">
        <f t="shared" si="37"/>
        <v>₹200–₹500</v>
      </c>
      <c r="N1191" s="17">
        <f>Table1[[#This Row],[rating]]+(Table1[[#This Row],[rating_count]]/100)</f>
        <v>8.16</v>
      </c>
      <c r="O1191" t="s">
        <v>2078</v>
      </c>
    </row>
    <row r="1192" spans="1:15" x14ac:dyDescent="0.4">
      <c r="A1192" t="s">
        <v>12854</v>
      </c>
      <c r="B1192" t="s">
        <v>12855</v>
      </c>
      <c r="C1192" t="s">
        <v>11064</v>
      </c>
      <c r="D1192" t="str">
        <f t="shared" si="36"/>
        <v>Home&amp;Kitchen</v>
      </c>
      <c r="E1192">
        <v>229</v>
      </c>
      <c r="F1192">
        <v>399</v>
      </c>
      <c r="G1192" s="1">
        <v>0.43</v>
      </c>
      <c r="H1192" s="5">
        <v>3.6</v>
      </c>
      <c r="I1192" s="4">
        <v>451</v>
      </c>
      <c r="J1192" s="10">
        <f>(Table1[[#This Row],[actual_price]]-Table1[[#This Row],[discounted_price]])/Table1[[#This Row],[actual_price]]</f>
        <v>0.42606516290726815</v>
      </c>
      <c r="K1192" s="10" t="str">
        <f>IF(Table1[[#This Row],[Calculated Discount %]] &gt;=50%, "Yes", "No")</f>
        <v>No</v>
      </c>
      <c r="L1192" s="17">
        <f>Table1[[#This Row],[actual_price]]*Table1[[#This Row],[rating_count]]</f>
        <v>179949</v>
      </c>
      <c r="M1192" s="17" t="str">
        <f t="shared" si="37"/>
        <v>₹200–₹500</v>
      </c>
      <c r="N1192" s="17">
        <f>Table1[[#This Row],[rating]]+(Table1[[#This Row],[rating_count]]/100)</f>
        <v>8.11</v>
      </c>
      <c r="O1192" t="s">
        <v>12857</v>
      </c>
    </row>
    <row r="1193" spans="1:15" x14ac:dyDescent="0.4">
      <c r="A1193" t="s">
        <v>9693</v>
      </c>
      <c r="B1193" t="s">
        <v>9694</v>
      </c>
      <c r="C1193" t="s">
        <v>9695</v>
      </c>
      <c r="D1193" t="str">
        <f t="shared" si="36"/>
        <v>Home&amp;Kitchen</v>
      </c>
      <c r="E1193" s="2">
        <v>1599</v>
      </c>
      <c r="F1193" s="2">
        <v>2900</v>
      </c>
      <c r="G1193" s="1">
        <v>0.45</v>
      </c>
      <c r="H1193" s="5">
        <v>3.7</v>
      </c>
      <c r="I1193" s="4">
        <v>441</v>
      </c>
      <c r="J1193" s="10">
        <f>(Table1[[#This Row],[actual_price]]-Table1[[#This Row],[discounted_price]])/Table1[[#This Row],[actual_price]]</f>
        <v>0.44862068965517243</v>
      </c>
      <c r="K1193" s="10" t="str">
        <f>IF(Table1[[#This Row],[Calculated Discount %]] &gt;=50%, "Yes", "No")</f>
        <v>No</v>
      </c>
      <c r="L1193" s="17">
        <f>Table1[[#This Row],[actual_price]]*Table1[[#This Row],[rating_count]]</f>
        <v>1278900</v>
      </c>
      <c r="M1193" s="17" t="str">
        <f t="shared" si="37"/>
        <v>&gt;₹500</v>
      </c>
      <c r="N1193" s="17">
        <f>Table1[[#This Row],[rating]]+(Table1[[#This Row],[rating_count]]/100)</f>
        <v>8.11</v>
      </c>
      <c r="O1193" t="s">
        <v>9697</v>
      </c>
    </row>
    <row r="1194" spans="1:15" x14ac:dyDescent="0.4">
      <c r="A1194" t="s">
        <v>6091</v>
      </c>
      <c r="B1194" t="s">
        <v>6092</v>
      </c>
      <c r="C1194" t="s">
        <v>4856</v>
      </c>
      <c r="D1194" t="str">
        <f t="shared" si="36"/>
        <v>Computers&amp;Accessories</v>
      </c>
      <c r="E1194">
        <v>289</v>
      </c>
      <c r="F1194">
        <v>999</v>
      </c>
      <c r="G1194" s="1">
        <v>0.71</v>
      </c>
      <c r="H1194" s="5">
        <v>4.0999999999999996</v>
      </c>
      <c r="I1194" s="4">
        <v>401</v>
      </c>
      <c r="J1194" s="10">
        <f>(Table1[[#This Row],[actual_price]]-Table1[[#This Row],[discounted_price]])/Table1[[#This Row],[actual_price]]</f>
        <v>0.71071071071071068</v>
      </c>
      <c r="K1194" s="10" t="str">
        <f>IF(Table1[[#This Row],[Calculated Discount %]] &gt;=50%, "Yes", "No")</f>
        <v>Yes</v>
      </c>
      <c r="L1194" s="17">
        <f>Table1[[#This Row],[actual_price]]*Table1[[#This Row],[rating_count]]</f>
        <v>400599</v>
      </c>
      <c r="M1194" s="17" t="str">
        <f t="shared" si="37"/>
        <v>₹200–₹500</v>
      </c>
      <c r="N1194" s="17">
        <f>Table1[[#This Row],[rating]]+(Table1[[#This Row],[rating_count]]/100)</f>
        <v>8.11</v>
      </c>
      <c r="O1194" t="s">
        <v>6094</v>
      </c>
    </row>
    <row r="1195" spans="1:15" x14ac:dyDescent="0.4">
      <c r="A1195" t="s">
        <v>9518</v>
      </c>
      <c r="B1195" t="s">
        <v>9519</v>
      </c>
      <c r="C1195" t="s">
        <v>9520</v>
      </c>
      <c r="D1195" t="str">
        <f t="shared" si="36"/>
        <v>Home&amp;Kitchen</v>
      </c>
      <c r="E1195">
        <v>244</v>
      </c>
      <c r="F1195">
        <v>499</v>
      </c>
      <c r="G1195" s="1">
        <v>0.51</v>
      </c>
      <c r="H1195" s="5">
        <v>3.3</v>
      </c>
      <c r="I1195" s="4">
        <v>478</v>
      </c>
      <c r="J1195" s="10">
        <f>(Table1[[#This Row],[actual_price]]-Table1[[#This Row],[discounted_price]])/Table1[[#This Row],[actual_price]]</f>
        <v>0.51102204408817631</v>
      </c>
      <c r="K1195" s="10" t="str">
        <f>IF(Table1[[#This Row],[Calculated Discount %]] &gt;=50%, "Yes", "No")</f>
        <v>Yes</v>
      </c>
      <c r="L1195" s="17">
        <f>Table1[[#This Row],[actual_price]]*Table1[[#This Row],[rating_count]]</f>
        <v>238522</v>
      </c>
      <c r="M1195" s="17" t="str">
        <f t="shared" si="37"/>
        <v>₹200–₹500</v>
      </c>
      <c r="N1195" s="17">
        <f>Table1[[#This Row],[rating]]+(Table1[[#This Row],[rating_count]]/100)</f>
        <v>8.08</v>
      </c>
      <c r="O1195" t="s">
        <v>9522</v>
      </c>
    </row>
    <row r="1196" spans="1:15" x14ac:dyDescent="0.4">
      <c r="A1196" t="s">
        <v>726</v>
      </c>
      <c r="B1196" t="s">
        <v>727</v>
      </c>
      <c r="C1196" t="s">
        <v>169</v>
      </c>
      <c r="D1196" t="str">
        <f t="shared" si="36"/>
        <v>Electronics</v>
      </c>
      <c r="E1196" s="2">
        <v>10901</v>
      </c>
      <c r="F1196" s="2">
        <v>30990</v>
      </c>
      <c r="G1196" s="1">
        <v>0.65</v>
      </c>
      <c r="H1196" s="5">
        <v>4.0999999999999996</v>
      </c>
      <c r="I1196" s="4">
        <v>398</v>
      </c>
      <c r="J1196" s="10">
        <f>(Table1[[#This Row],[actual_price]]-Table1[[#This Row],[discounted_price]])/Table1[[#This Row],[actual_price]]</f>
        <v>0.64824136818328493</v>
      </c>
      <c r="K1196" s="10" t="str">
        <f>IF(Table1[[#This Row],[Calculated Discount %]] &gt;=50%, "Yes", "No")</f>
        <v>Yes</v>
      </c>
      <c r="L1196" s="17">
        <f>Table1[[#This Row],[actual_price]]*Table1[[#This Row],[rating_count]]</f>
        <v>12334020</v>
      </c>
      <c r="M1196" s="17" t="str">
        <f t="shared" si="37"/>
        <v>&gt;₹500</v>
      </c>
      <c r="N1196" s="17">
        <f>Table1[[#This Row],[rating]]+(Table1[[#This Row],[rating_count]]/100)</f>
        <v>8.08</v>
      </c>
      <c r="O1196" t="s">
        <v>729</v>
      </c>
    </row>
    <row r="1197" spans="1:15" x14ac:dyDescent="0.4">
      <c r="A1197" t="s">
        <v>1342</v>
      </c>
      <c r="B1197" t="s">
        <v>1343</v>
      </c>
      <c r="C1197" t="s">
        <v>18</v>
      </c>
      <c r="D1197" t="str">
        <f t="shared" si="36"/>
        <v>Computers&amp;Accessories</v>
      </c>
      <c r="E1197">
        <v>368</v>
      </c>
      <c r="F1197">
        <v>699</v>
      </c>
      <c r="G1197" s="1">
        <v>0.47</v>
      </c>
      <c r="H1197" s="5">
        <v>4.2</v>
      </c>
      <c r="I1197" s="4">
        <v>387</v>
      </c>
      <c r="J1197" s="10">
        <f>(Table1[[#This Row],[actual_price]]-Table1[[#This Row],[discounted_price]])/Table1[[#This Row],[actual_price]]</f>
        <v>0.47353361945636624</v>
      </c>
      <c r="K1197" s="10" t="str">
        <f>IF(Table1[[#This Row],[Calculated Discount %]] &gt;=50%, "Yes", "No")</f>
        <v>No</v>
      </c>
      <c r="L1197" s="17">
        <f>Table1[[#This Row],[actual_price]]*Table1[[#This Row],[rating_count]]</f>
        <v>270513</v>
      </c>
      <c r="M1197" s="17" t="str">
        <f t="shared" si="37"/>
        <v>₹200–₹500</v>
      </c>
      <c r="N1197" s="17">
        <f>Table1[[#This Row],[rating]]+(Table1[[#This Row],[rating_count]]/100)</f>
        <v>8.07</v>
      </c>
      <c r="O1197" t="s">
        <v>1345</v>
      </c>
    </row>
    <row r="1198" spans="1:15" x14ac:dyDescent="0.4">
      <c r="A1198" t="s">
        <v>11706</v>
      </c>
      <c r="B1198" t="s">
        <v>11707</v>
      </c>
      <c r="C1198" t="s">
        <v>8574</v>
      </c>
      <c r="D1198" t="str">
        <f t="shared" si="36"/>
        <v>Home&amp;Kitchen</v>
      </c>
      <c r="E1198">
        <v>999</v>
      </c>
      <c r="F1198" s="2">
        <v>1500</v>
      </c>
      <c r="G1198" s="1">
        <v>0.33</v>
      </c>
      <c r="H1198" s="5">
        <v>4.2</v>
      </c>
      <c r="I1198" s="4">
        <v>386</v>
      </c>
      <c r="J1198" s="10">
        <f>(Table1[[#This Row],[actual_price]]-Table1[[#This Row],[discounted_price]])/Table1[[#This Row],[actual_price]]</f>
        <v>0.33400000000000002</v>
      </c>
      <c r="K1198" s="10" t="str">
        <f>IF(Table1[[#This Row],[Calculated Discount %]] &gt;=50%, "Yes", "No")</f>
        <v>No</v>
      </c>
      <c r="L1198" s="17">
        <f>Table1[[#This Row],[actual_price]]*Table1[[#This Row],[rating_count]]</f>
        <v>579000</v>
      </c>
      <c r="M1198" s="17" t="str">
        <f t="shared" si="37"/>
        <v>&gt;₹500</v>
      </c>
      <c r="N1198" s="17">
        <f>Table1[[#This Row],[rating]]+(Table1[[#This Row],[rating_count]]/100)</f>
        <v>8.06</v>
      </c>
      <c r="O1198" t="s">
        <v>11709</v>
      </c>
    </row>
    <row r="1199" spans="1:15" x14ac:dyDescent="0.4">
      <c r="A1199" t="s">
        <v>1954</v>
      </c>
      <c r="B1199" t="s">
        <v>1955</v>
      </c>
      <c r="C1199" t="s">
        <v>462</v>
      </c>
      <c r="D1199" t="str">
        <f t="shared" si="36"/>
        <v>Electronics</v>
      </c>
      <c r="E1199">
        <v>299</v>
      </c>
      <c r="F1199">
        <v>899</v>
      </c>
      <c r="G1199" s="1">
        <v>0.67</v>
      </c>
      <c r="H1199" s="5">
        <v>3.8</v>
      </c>
      <c r="I1199" s="4">
        <v>425</v>
      </c>
      <c r="J1199" s="10">
        <f>(Table1[[#This Row],[actual_price]]-Table1[[#This Row],[discounted_price]])/Table1[[#This Row],[actual_price]]</f>
        <v>0.66740823136818683</v>
      </c>
      <c r="K1199" s="10" t="str">
        <f>IF(Table1[[#This Row],[Calculated Discount %]] &gt;=50%, "Yes", "No")</f>
        <v>Yes</v>
      </c>
      <c r="L1199" s="17">
        <f>Table1[[#This Row],[actual_price]]*Table1[[#This Row],[rating_count]]</f>
        <v>382075</v>
      </c>
      <c r="M1199" s="17" t="str">
        <f t="shared" si="37"/>
        <v>₹200–₹500</v>
      </c>
      <c r="N1199" s="17">
        <f>Table1[[#This Row],[rating]]+(Table1[[#This Row],[rating_count]]/100)</f>
        <v>8.0500000000000007</v>
      </c>
      <c r="O1199" t="s">
        <v>1957</v>
      </c>
    </row>
    <row r="1200" spans="1:15" x14ac:dyDescent="0.4">
      <c r="A1200" t="s">
        <v>7539</v>
      </c>
      <c r="B1200" t="s">
        <v>7540</v>
      </c>
      <c r="C1200" t="s">
        <v>5531</v>
      </c>
      <c r="D1200" t="str">
        <f t="shared" si="36"/>
        <v>Electronics</v>
      </c>
      <c r="E1200">
        <v>116</v>
      </c>
      <c r="F1200">
        <v>200</v>
      </c>
      <c r="G1200" s="1">
        <v>0.42</v>
      </c>
      <c r="H1200" s="5">
        <v>4.4000000000000004</v>
      </c>
      <c r="I1200" s="4">
        <v>357</v>
      </c>
      <c r="J1200" s="10">
        <f>(Table1[[#This Row],[actual_price]]-Table1[[#This Row],[discounted_price]])/Table1[[#This Row],[actual_price]]</f>
        <v>0.42</v>
      </c>
      <c r="K1200" s="10" t="str">
        <f>IF(Table1[[#This Row],[Calculated Discount %]] &gt;=50%, "Yes", "No")</f>
        <v>No</v>
      </c>
      <c r="L1200" s="17">
        <f>Table1[[#This Row],[actual_price]]*Table1[[#This Row],[rating_count]]</f>
        <v>71400</v>
      </c>
      <c r="M1200" s="17" t="str">
        <f t="shared" si="37"/>
        <v>&lt;₹200</v>
      </c>
      <c r="N1200" s="17">
        <f>Table1[[#This Row],[rating]]+(Table1[[#This Row],[rating_count]]/100)</f>
        <v>7.9700000000000006</v>
      </c>
      <c r="O1200" t="s">
        <v>7542</v>
      </c>
    </row>
    <row r="1201" spans="1:15" x14ac:dyDescent="0.4">
      <c r="A1201" t="s">
        <v>8504</v>
      </c>
      <c r="B1201" t="s">
        <v>8505</v>
      </c>
      <c r="C1201" t="s">
        <v>6189</v>
      </c>
      <c r="D1201" t="str">
        <f t="shared" si="36"/>
        <v>Electronics</v>
      </c>
      <c r="E1201">
        <v>799</v>
      </c>
      <c r="F1201" s="2">
        <v>1999</v>
      </c>
      <c r="G1201" s="1">
        <v>0.6</v>
      </c>
      <c r="H1201" s="5">
        <v>3.7</v>
      </c>
      <c r="I1201" s="4">
        <v>418</v>
      </c>
      <c r="J1201" s="10">
        <f>(Table1[[#This Row],[actual_price]]-Table1[[#This Row],[discounted_price]])/Table1[[#This Row],[actual_price]]</f>
        <v>0.60030015007503756</v>
      </c>
      <c r="K1201" s="10" t="str">
        <f>IF(Table1[[#This Row],[Calculated Discount %]] &gt;=50%, "Yes", "No")</f>
        <v>Yes</v>
      </c>
      <c r="L1201" s="17">
        <f>Table1[[#This Row],[actual_price]]*Table1[[#This Row],[rating_count]]</f>
        <v>835582</v>
      </c>
      <c r="M1201" s="17" t="str">
        <f t="shared" si="37"/>
        <v>&gt;₹500</v>
      </c>
      <c r="N1201" s="17">
        <f>Table1[[#This Row],[rating]]+(Table1[[#This Row],[rating_count]]/100)</f>
        <v>7.88</v>
      </c>
      <c r="O1201" t="s">
        <v>8507</v>
      </c>
    </row>
    <row r="1202" spans="1:15" x14ac:dyDescent="0.4">
      <c r="A1202" t="s">
        <v>11022</v>
      </c>
      <c r="B1202" t="s">
        <v>11023</v>
      </c>
      <c r="C1202" t="s">
        <v>8552</v>
      </c>
      <c r="D1202" t="str">
        <f t="shared" si="36"/>
        <v>Home&amp;Kitchen</v>
      </c>
      <c r="E1202" s="2">
        <v>3711</v>
      </c>
      <c r="F1202" s="2">
        <v>4495</v>
      </c>
      <c r="G1202" s="1">
        <v>0.17</v>
      </c>
      <c r="H1202" s="5">
        <v>4.3</v>
      </c>
      <c r="I1202" s="4">
        <v>356</v>
      </c>
      <c r="J1202" s="10">
        <f>(Table1[[#This Row],[actual_price]]-Table1[[#This Row],[discounted_price]])/Table1[[#This Row],[actual_price]]</f>
        <v>0.17441601779755284</v>
      </c>
      <c r="K1202" s="10" t="str">
        <f>IF(Table1[[#This Row],[Calculated Discount %]] &gt;=50%, "Yes", "No")</f>
        <v>No</v>
      </c>
      <c r="L1202" s="17">
        <f>Table1[[#This Row],[actual_price]]*Table1[[#This Row],[rating_count]]</f>
        <v>1600220</v>
      </c>
      <c r="M1202" s="17" t="str">
        <f t="shared" si="37"/>
        <v>&gt;₹500</v>
      </c>
      <c r="N1202" s="17">
        <f>Table1[[#This Row],[rating]]+(Table1[[#This Row],[rating_count]]/100)</f>
        <v>7.8599999999999994</v>
      </c>
      <c r="O1202" t="s">
        <v>11025</v>
      </c>
    </row>
    <row r="1203" spans="1:15" x14ac:dyDescent="0.4">
      <c r="A1203" t="s">
        <v>330</v>
      </c>
      <c r="B1203" t="s">
        <v>331</v>
      </c>
      <c r="C1203" t="s">
        <v>18</v>
      </c>
      <c r="D1203" t="str">
        <f t="shared" si="36"/>
        <v>Computers&amp;Accessories</v>
      </c>
      <c r="E1203">
        <v>599</v>
      </c>
      <c r="F1203">
        <v>599</v>
      </c>
      <c r="G1203" s="1">
        <v>0</v>
      </c>
      <c r="H1203" s="5">
        <v>4.3</v>
      </c>
      <c r="I1203" s="4">
        <v>355</v>
      </c>
      <c r="J1203" s="10">
        <f>(Table1[[#This Row],[actual_price]]-Table1[[#This Row],[discounted_price]])/Table1[[#This Row],[actual_price]]</f>
        <v>0</v>
      </c>
      <c r="K1203" s="10" t="str">
        <f>IF(Table1[[#This Row],[Calculated Discount %]] &gt;=50%, "Yes", "No")</f>
        <v>No</v>
      </c>
      <c r="L1203" s="17">
        <f>Table1[[#This Row],[actual_price]]*Table1[[#This Row],[rating_count]]</f>
        <v>212645</v>
      </c>
      <c r="M1203" s="17" t="str">
        <f t="shared" si="37"/>
        <v>&gt;₹500</v>
      </c>
      <c r="N1203" s="17">
        <f>Table1[[#This Row],[rating]]+(Table1[[#This Row],[rating_count]]/100)</f>
        <v>7.85</v>
      </c>
      <c r="O1203" t="s">
        <v>333</v>
      </c>
    </row>
    <row r="1204" spans="1:15" x14ac:dyDescent="0.4">
      <c r="A1204" t="s">
        <v>7192</v>
      </c>
      <c r="B1204" t="s">
        <v>7193</v>
      </c>
      <c r="C1204" t="s">
        <v>7194</v>
      </c>
      <c r="D1204" t="str">
        <f t="shared" si="36"/>
        <v>Computers&amp;Accessories</v>
      </c>
      <c r="E1204">
        <v>199</v>
      </c>
      <c r="F1204">
        <v>999</v>
      </c>
      <c r="G1204" s="1">
        <v>0.8</v>
      </c>
      <c r="H1204" s="5">
        <v>4.2</v>
      </c>
      <c r="I1204" s="4">
        <v>362</v>
      </c>
      <c r="J1204" s="10">
        <f>(Table1[[#This Row],[actual_price]]-Table1[[#This Row],[discounted_price]])/Table1[[#This Row],[actual_price]]</f>
        <v>0.80080080080080085</v>
      </c>
      <c r="K1204" s="10" t="str">
        <f>IF(Table1[[#This Row],[Calculated Discount %]] &gt;=50%, "Yes", "No")</f>
        <v>Yes</v>
      </c>
      <c r="L1204" s="17">
        <f>Table1[[#This Row],[actual_price]]*Table1[[#This Row],[rating_count]]</f>
        <v>361638</v>
      </c>
      <c r="M1204" s="17" t="str">
        <f t="shared" si="37"/>
        <v>&lt;₹200</v>
      </c>
      <c r="N1204" s="17">
        <f>Table1[[#This Row],[rating]]+(Table1[[#This Row],[rating_count]]/100)</f>
        <v>7.82</v>
      </c>
      <c r="O1204" t="s">
        <v>7196</v>
      </c>
    </row>
    <row r="1205" spans="1:15" x14ac:dyDescent="0.4">
      <c r="A1205" t="s">
        <v>11486</v>
      </c>
      <c r="B1205" t="s">
        <v>11487</v>
      </c>
      <c r="C1205" t="s">
        <v>10993</v>
      </c>
      <c r="D1205" t="str">
        <f t="shared" si="36"/>
        <v>Home&amp;Kitchen</v>
      </c>
      <c r="E1205" s="2">
        <v>2399</v>
      </c>
      <c r="F1205" s="2">
        <v>4200</v>
      </c>
      <c r="G1205" s="1">
        <v>0.43</v>
      </c>
      <c r="H1205" s="5">
        <v>3.8</v>
      </c>
      <c r="I1205" s="4">
        <v>397</v>
      </c>
      <c r="J1205" s="10">
        <f>(Table1[[#This Row],[actual_price]]-Table1[[#This Row],[discounted_price]])/Table1[[#This Row],[actual_price]]</f>
        <v>0.42880952380952381</v>
      </c>
      <c r="K1205" s="10" t="str">
        <f>IF(Table1[[#This Row],[Calculated Discount %]] &gt;=50%, "Yes", "No")</f>
        <v>No</v>
      </c>
      <c r="L1205" s="17">
        <f>Table1[[#This Row],[actual_price]]*Table1[[#This Row],[rating_count]]</f>
        <v>1667400</v>
      </c>
      <c r="M1205" s="17" t="str">
        <f t="shared" si="37"/>
        <v>&gt;₹500</v>
      </c>
      <c r="N1205" s="17">
        <f>Table1[[#This Row],[rating]]+(Table1[[#This Row],[rating_count]]/100)</f>
        <v>7.77</v>
      </c>
      <c r="O1205" t="s">
        <v>11489</v>
      </c>
    </row>
    <row r="1206" spans="1:15" x14ac:dyDescent="0.4">
      <c r="A1206" t="s">
        <v>2098</v>
      </c>
      <c r="B1206" t="s">
        <v>2099</v>
      </c>
      <c r="C1206" t="s">
        <v>462</v>
      </c>
      <c r="D1206" t="str">
        <f t="shared" si="36"/>
        <v>Electronics</v>
      </c>
      <c r="E1206">
        <v>399</v>
      </c>
      <c r="F1206">
        <v>899</v>
      </c>
      <c r="G1206" s="1">
        <v>0.56000000000000005</v>
      </c>
      <c r="H1206" s="5">
        <v>3.4</v>
      </c>
      <c r="I1206" s="4">
        <v>431</v>
      </c>
      <c r="J1206" s="10">
        <f>(Table1[[#This Row],[actual_price]]-Table1[[#This Row],[discounted_price]])/Table1[[#This Row],[actual_price]]</f>
        <v>0.55617352614015569</v>
      </c>
      <c r="K1206" s="10" t="str">
        <f>IF(Table1[[#This Row],[Calculated Discount %]] &gt;=50%, "Yes", "No")</f>
        <v>Yes</v>
      </c>
      <c r="L1206" s="17">
        <f>Table1[[#This Row],[actual_price]]*Table1[[#This Row],[rating_count]]</f>
        <v>387469</v>
      </c>
      <c r="M1206" s="17" t="str">
        <f t="shared" si="37"/>
        <v>₹200–₹500</v>
      </c>
      <c r="N1206" s="17">
        <f>Table1[[#This Row],[rating]]+(Table1[[#This Row],[rating_count]]/100)</f>
        <v>7.7099999999999991</v>
      </c>
      <c r="O1206" t="s">
        <v>2101</v>
      </c>
    </row>
    <row r="1207" spans="1:15" x14ac:dyDescent="0.4">
      <c r="A1207" t="s">
        <v>11826</v>
      </c>
      <c r="B1207" t="s">
        <v>11827</v>
      </c>
      <c r="C1207" t="s">
        <v>8710</v>
      </c>
      <c r="D1207" t="str">
        <f t="shared" si="36"/>
        <v>Home&amp;Kitchen</v>
      </c>
      <c r="E1207" s="2">
        <v>2033</v>
      </c>
      <c r="F1207" s="2">
        <v>4295</v>
      </c>
      <c r="G1207" s="1">
        <v>0.53</v>
      </c>
      <c r="H1207" s="5">
        <v>3.4</v>
      </c>
      <c r="I1207" s="4">
        <v>422</v>
      </c>
      <c r="J1207" s="10">
        <f>(Table1[[#This Row],[actual_price]]-Table1[[#This Row],[discounted_price]])/Table1[[#This Row],[actual_price]]</f>
        <v>0.52665890570430729</v>
      </c>
      <c r="K1207" s="10" t="str">
        <f>IF(Table1[[#This Row],[Calculated Discount %]] &gt;=50%, "Yes", "No")</f>
        <v>Yes</v>
      </c>
      <c r="L1207" s="17">
        <f>Table1[[#This Row],[actual_price]]*Table1[[#This Row],[rating_count]]</f>
        <v>1812490</v>
      </c>
      <c r="M1207" s="17" t="str">
        <f t="shared" si="37"/>
        <v>&gt;₹500</v>
      </c>
      <c r="N1207" s="17">
        <f>Table1[[#This Row],[rating]]+(Table1[[#This Row],[rating_count]]/100)</f>
        <v>7.6199999999999992</v>
      </c>
      <c r="O1207" t="s">
        <v>11829</v>
      </c>
    </row>
    <row r="1208" spans="1:15" x14ac:dyDescent="0.4">
      <c r="A1208" t="s">
        <v>7004</v>
      </c>
      <c r="B1208" t="s">
        <v>7005</v>
      </c>
      <c r="C1208" t="s">
        <v>4856</v>
      </c>
      <c r="D1208" t="str">
        <f t="shared" si="36"/>
        <v>Computers&amp;Accessories</v>
      </c>
      <c r="E1208">
        <v>469</v>
      </c>
      <c r="F1208" s="2">
        <v>1499</v>
      </c>
      <c r="G1208" s="1">
        <v>0.69</v>
      </c>
      <c r="H1208" s="5">
        <v>4.0999999999999996</v>
      </c>
      <c r="I1208" s="4">
        <v>352</v>
      </c>
      <c r="J1208" s="10">
        <f>(Table1[[#This Row],[actual_price]]-Table1[[#This Row],[discounted_price]])/Table1[[#This Row],[actual_price]]</f>
        <v>0.68712474983322214</v>
      </c>
      <c r="K1208" s="10" t="str">
        <f>IF(Table1[[#This Row],[Calculated Discount %]] &gt;=50%, "Yes", "No")</f>
        <v>Yes</v>
      </c>
      <c r="L1208" s="17">
        <f>Table1[[#This Row],[actual_price]]*Table1[[#This Row],[rating_count]]</f>
        <v>527648</v>
      </c>
      <c r="M1208" s="17" t="str">
        <f t="shared" si="37"/>
        <v>₹200–₹500</v>
      </c>
      <c r="N1208" s="17">
        <f>Table1[[#This Row],[rating]]+(Table1[[#This Row],[rating_count]]/100)</f>
        <v>7.6199999999999992</v>
      </c>
      <c r="O1208" t="s">
        <v>7007</v>
      </c>
    </row>
    <row r="1209" spans="1:15" x14ac:dyDescent="0.4">
      <c r="A1209" t="s">
        <v>1939</v>
      </c>
      <c r="B1209" t="s">
        <v>1940</v>
      </c>
      <c r="C1209" t="s">
        <v>18</v>
      </c>
      <c r="D1209" t="str">
        <f t="shared" si="36"/>
        <v>Computers&amp;Accessories</v>
      </c>
      <c r="E1209">
        <v>848.99</v>
      </c>
      <c r="F1209" s="2">
        <v>1490</v>
      </c>
      <c r="G1209" s="1">
        <v>0.43</v>
      </c>
      <c r="H1209" s="5">
        <v>3.9</v>
      </c>
      <c r="I1209" s="4">
        <v>356</v>
      </c>
      <c r="J1209" s="10">
        <f>(Table1[[#This Row],[actual_price]]-Table1[[#This Row],[discounted_price]])/Table1[[#This Row],[actual_price]]</f>
        <v>0.43020805369127518</v>
      </c>
      <c r="K1209" s="10" t="str">
        <f>IF(Table1[[#This Row],[Calculated Discount %]] &gt;=50%, "Yes", "No")</f>
        <v>No</v>
      </c>
      <c r="L1209" s="17">
        <f>Table1[[#This Row],[actual_price]]*Table1[[#This Row],[rating_count]]</f>
        <v>530440</v>
      </c>
      <c r="M1209" s="17" t="str">
        <f t="shared" si="37"/>
        <v>&gt;₹500</v>
      </c>
      <c r="N1209" s="17">
        <f>Table1[[#This Row],[rating]]+(Table1[[#This Row],[rating_count]]/100)</f>
        <v>7.46</v>
      </c>
      <c r="O1209" t="s">
        <v>1942</v>
      </c>
    </row>
    <row r="1210" spans="1:15" x14ac:dyDescent="0.4">
      <c r="A1210" t="s">
        <v>4609</v>
      </c>
      <c r="B1210" t="s">
        <v>4610</v>
      </c>
      <c r="C1210" t="s">
        <v>4611</v>
      </c>
      <c r="D1210" t="str">
        <f t="shared" si="36"/>
        <v>Electronics</v>
      </c>
      <c r="E1210">
        <v>99</v>
      </c>
      <c r="F1210">
        <v>999</v>
      </c>
      <c r="G1210" s="1">
        <v>0.9</v>
      </c>
      <c r="H1210" s="5">
        <v>4.4000000000000004</v>
      </c>
      <c r="I1210" s="4">
        <v>305</v>
      </c>
      <c r="J1210" s="10">
        <f>(Table1[[#This Row],[actual_price]]-Table1[[#This Row],[discounted_price]])/Table1[[#This Row],[actual_price]]</f>
        <v>0.90090090090090091</v>
      </c>
      <c r="K1210" s="10" t="str">
        <f>IF(Table1[[#This Row],[Calculated Discount %]] &gt;=50%, "Yes", "No")</f>
        <v>Yes</v>
      </c>
      <c r="L1210" s="17">
        <f>Table1[[#This Row],[actual_price]]*Table1[[#This Row],[rating_count]]</f>
        <v>304695</v>
      </c>
      <c r="M1210" s="17" t="str">
        <f t="shared" si="37"/>
        <v>&lt;₹200</v>
      </c>
      <c r="N1210" s="17">
        <f>Table1[[#This Row],[rating]]+(Table1[[#This Row],[rating_count]]/100)</f>
        <v>7.45</v>
      </c>
      <c r="O1210" t="s">
        <v>4613</v>
      </c>
    </row>
    <row r="1211" spans="1:15" x14ac:dyDescent="0.4">
      <c r="A1211" t="s">
        <v>1491</v>
      </c>
      <c r="B1211" t="s">
        <v>1492</v>
      </c>
      <c r="C1211" t="s">
        <v>462</v>
      </c>
      <c r="D1211" t="str">
        <f t="shared" si="36"/>
        <v>Electronics</v>
      </c>
      <c r="E1211">
        <v>339</v>
      </c>
      <c r="F1211" s="2">
        <v>1999</v>
      </c>
      <c r="G1211" s="1">
        <v>0.83</v>
      </c>
      <c r="H1211" s="5">
        <v>4</v>
      </c>
      <c r="I1211" s="4">
        <v>343</v>
      </c>
      <c r="J1211" s="10">
        <f>(Table1[[#This Row],[actual_price]]-Table1[[#This Row],[discounted_price]])/Table1[[#This Row],[actual_price]]</f>
        <v>0.83041520760380194</v>
      </c>
      <c r="K1211" s="10" t="str">
        <f>IF(Table1[[#This Row],[Calculated Discount %]] &gt;=50%, "Yes", "No")</f>
        <v>Yes</v>
      </c>
      <c r="L1211" s="17">
        <f>Table1[[#This Row],[actual_price]]*Table1[[#This Row],[rating_count]]</f>
        <v>685657</v>
      </c>
      <c r="M1211" s="17" t="str">
        <f t="shared" si="37"/>
        <v>₹200–₹500</v>
      </c>
      <c r="N1211" s="17">
        <f>Table1[[#This Row],[rating]]+(Table1[[#This Row],[rating_count]]/100)</f>
        <v>7.43</v>
      </c>
      <c r="O1211" t="s">
        <v>1494</v>
      </c>
    </row>
    <row r="1212" spans="1:15" x14ac:dyDescent="0.4">
      <c r="A1212" t="s">
        <v>1661</v>
      </c>
      <c r="B1212" t="s">
        <v>1662</v>
      </c>
      <c r="C1212" t="s">
        <v>169</v>
      </c>
      <c r="D1212" t="str">
        <f t="shared" si="36"/>
        <v>Electronics</v>
      </c>
      <c r="E1212" s="2">
        <v>8990</v>
      </c>
      <c r="F1212" s="2">
        <v>18990</v>
      </c>
      <c r="G1212" s="1">
        <v>0.53</v>
      </c>
      <c r="H1212" s="5">
        <v>3.9</v>
      </c>
      <c r="I1212" s="4">
        <v>350</v>
      </c>
      <c r="J1212" s="10">
        <f>(Table1[[#This Row],[actual_price]]-Table1[[#This Row],[discounted_price]])/Table1[[#This Row],[actual_price]]</f>
        <v>0.526592943654555</v>
      </c>
      <c r="K1212" s="10" t="str">
        <f>IF(Table1[[#This Row],[Calculated Discount %]] &gt;=50%, "Yes", "No")</f>
        <v>Yes</v>
      </c>
      <c r="L1212" s="17">
        <f>Table1[[#This Row],[actual_price]]*Table1[[#This Row],[rating_count]]</f>
        <v>6646500</v>
      </c>
      <c r="M1212" s="17" t="str">
        <f t="shared" si="37"/>
        <v>&gt;₹500</v>
      </c>
      <c r="N1212" s="17">
        <f>Table1[[#This Row],[rating]]+(Table1[[#This Row],[rating_count]]/100)</f>
        <v>7.4</v>
      </c>
      <c r="O1212" t="s">
        <v>1664</v>
      </c>
    </row>
    <row r="1213" spans="1:15" x14ac:dyDescent="0.4">
      <c r="A1213" t="s">
        <v>12532</v>
      </c>
      <c r="B1213" t="s">
        <v>12533</v>
      </c>
      <c r="C1213" t="s">
        <v>10094</v>
      </c>
      <c r="D1213" t="str">
        <f t="shared" si="36"/>
        <v>Home&amp;Kitchen</v>
      </c>
      <c r="E1213" s="2">
        <v>4999</v>
      </c>
      <c r="F1213" s="2">
        <v>24999</v>
      </c>
      <c r="G1213" s="1">
        <v>0.8</v>
      </c>
      <c r="H1213" s="5">
        <v>4.5</v>
      </c>
      <c r="I1213" s="4">
        <v>287</v>
      </c>
      <c r="J1213" s="10">
        <f>(Table1[[#This Row],[actual_price]]-Table1[[#This Row],[discounted_price]])/Table1[[#This Row],[actual_price]]</f>
        <v>0.80003200128005125</v>
      </c>
      <c r="K1213" s="10" t="str">
        <f>IF(Table1[[#This Row],[Calculated Discount %]] &gt;=50%, "Yes", "No")</f>
        <v>Yes</v>
      </c>
      <c r="L1213" s="17">
        <f>Table1[[#This Row],[actual_price]]*Table1[[#This Row],[rating_count]]</f>
        <v>7174713</v>
      </c>
      <c r="M1213" s="17" t="str">
        <f t="shared" si="37"/>
        <v>&gt;₹500</v>
      </c>
      <c r="N1213" s="17">
        <f>Table1[[#This Row],[rating]]+(Table1[[#This Row],[rating_count]]/100)</f>
        <v>7.37</v>
      </c>
      <c r="O1213" t="s">
        <v>12535</v>
      </c>
    </row>
    <row r="1214" spans="1:15" x14ac:dyDescent="0.4">
      <c r="A1214" t="s">
        <v>10439</v>
      </c>
      <c r="B1214" t="s">
        <v>10440</v>
      </c>
      <c r="C1214" t="s">
        <v>8563</v>
      </c>
      <c r="D1214" t="str">
        <f t="shared" si="36"/>
        <v>Home&amp;Kitchen</v>
      </c>
      <c r="E1214" s="2">
        <v>12499</v>
      </c>
      <c r="F1214" s="2">
        <v>19825</v>
      </c>
      <c r="G1214" s="1">
        <v>0.37</v>
      </c>
      <c r="H1214" s="5">
        <v>4.0999999999999996</v>
      </c>
      <c r="I1214" s="4">
        <v>322</v>
      </c>
      <c r="J1214" s="10">
        <f>(Table1[[#This Row],[actual_price]]-Table1[[#This Row],[discounted_price]])/Table1[[#This Row],[actual_price]]</f>
        <v>0.36953341740226986</v>
      </c>
      <c r="K1214" s="10" t="str">
        <f>IF(Table1[[#This Row],[Calculated Discount %]] &gt;=50%, "Yes", "No")</f>
        <v>No</v>
      </c>
      <c r="L1214" s="17">
        <f>Table1[[#This Row],[actual_price]]*Table1[[#This Row],[rating_count]]</f>
        <v>6383650</v>
      </c>
      <c r="M1214" s="17" t="str">
        <f t="shared" si="37"/>
        <v>&gt;₹500</v>
      </c>
      <c r="N1214" s="17">
        <f>Table1[[#This Row],[rating]]+(Table1[[#This Row],[rating_count]]/100)</f>
        <v>7.32</v>
      </c>
      <c r="O1214" t="s">
        <v>10442</v>
      </c>
    </row>
    <row r="1215" spans="1:15" x14ac:dyDescent="0.4">
      <c r="A1215" t="s">
        <v>2906</v>
      </c>
      <c r="B1215" t="s">
        <v>2907</v>
      </c>
      <c r="C1215" t="s">
        <v>1985</v>
      </c>
      <c r="D1215" t="str">
        <f t="shared" si="36"/>
        <v>Electronics</v>
      </c>
      <c r="E1215" s="2">
        <v>1299</v>
      </c>
      <c r="F1215" s="2">
        <v>2499</v>
      </c>
      <c r="G1215" s="1">
        <v>0.48</v>
      </c>
      <c r="H1215" s="5">
        <v>4.3</v>
      </c>
      <c r="I1215" s="4">
        <v>301</v>
      </c>
      <c r="J1215" s="10">
        <f>(Table1[[#This Row],[actual_price]]-Table1[[#This Row],[discounted_price]])/Table1[[#This Row],[actual_price]]</f>
        <v>0.48019207683073228</v>
      </c>
      <c r="K1215" s="10" t="str">
        <f>IF(Table1[[#This Row],[Calculated Discount %]] &gt;=50%, "Yes", "No")</f>
        <v>No</v>
      </c>
      <c r="L1215" s="17">
        <f>Table1[[#This Row],[actual_price]]*Table1[[#This Row],[rating_count]]</f>
        <v>752199</v>
      </c>
      <c r="M1215" s="17" t="str">
        <f t="shared" si="37"/>
        <v>&gt;₹500</v>
      </c>
      <c r="N1215" s="17">
        <f>Table1[[#This Row],[rating]]+(Table1[[#This Row],[rating_count]]/100)</f>
        <v>7.31</v>
      </c>
      <c r="O1215" t="s">
        <v>2909</v>
      </c>
    </row>
    <row r="1216" spans="1:15" x14ac:dyDescent="0.4">
      <c r="A1216" t="s">
        <v>10124</v>
      </c>
      <c r="B1216" t="s">
        <v>10125</v>
      </c>
      <c r="C1216" t="s">
        <v>8574</v>
      </c>
      <c r="D1216" t="str">
        <f t="shared" si="36"/>
        <v>Home&amp;Kitchen</v>
      </c>
      <c r="E1216">
        <v>298</v>
      </c>
      <c r="F1216">
        <v>499</v>
      </c>
      <c r="G1216" s="1">
        <v>0.4</v>
      </c>
      <c r="H1216" s="5">
        <v>4.4000000000000004</v>
      </c>
      <c r="I1216" s="4">
        <v>290</v>
      </c>
      <c r="J1216" s="10">
        <f>(Table1[[#This Row],[actual_price]]-Table1[[#This Row],[discounted_price]])/Table1[[#This Row],[actual_price]]</f>
        <v>0.4028056112224449</v>
      </c>
      <c r="K1216" s="10" t="str">
        <f>IF(Table1[[#This Row],[Calculated Discount %]] &gt;=50%, "Yes", "No")</f>
        <v>No</v>
      </c>
      <c r="L1216" s="17">
        <f>Table1[[#This Row],[actual_price]]*Table1[[#This Row],[rating_count]]</f>
        <v>144710</v>
      </c>
      <c r="M1216" s="17" t="str">
        <f t="shared" si="37"/>
        <v>₹200–₹500</v>
      </c>
      <c r="N1216" s="17">
        <f>Table1[[#This Row],[rating]]+(Table1[[#This Row],[rating_count]]/100)</f>
        <v>7.3000000000000007</v>
      </c>
      <c r="O1216" t="s">
        <v>10127</v>
      </c>
    </row>
    <row r="1217" spans="1:15" x14ac:dyDescent="0.4">
      <c r="A1217" t="s">
        <v>11395</v>
      </c>
      <c r="B1217" t="s">
        <v>11396</v>
      </c>
      <c r="C1217" t="s">
        <v>8886</v>
      </c>
      <c r="D1217" t="str">
        <f t="shared" si="36"/>
        <v>Home&amp;Kitchen</v>
      </c>
      <c r="E1217">
        <v>395</v>
      </c>
      <c r="F1217">
        <v>499</v>
      </c>
      <c r="G1217" s="1">
        <v>0.21</v>
      </c>
      <c r="H1217" s="5">
        <v>4</v>
      </c>
      <c r="I1217" s="4">
        <v>330</v>
      </c>
      <c r="J1217" s="10">
        <f>(Table1[[#This Row],[actual_price]]-Table1[[#This Row],[discounted_price]])/Table1[[#This Row],[actual_price]]</f>
        <v>0.20841683366733466</v>
      </c>
      <c r="K1217" s="10" t="str">
        <f>IF(Table1[[#This Row],[Calculated Discount %]] &gt;=50%, "Yes", "No")</f>
        <v>No</v>
      </c>
      <c r="L1217" s="17">
        <f>Table1[[#This Row],[actual_price]]*Table1[[#This Row],[rating_count]]</f>
        <v>164670</v>
      </c>
      <c r="M1217" s="17" t="str">
        <f t="shared" si="37"/>
        <v>₹200–₹500</v>
      </c>
      <c r="N1217" s="17">
        <f>Table1[[#This Row],[rating]]+(Table1[[#This Row],[rating_count]]/100)</f>
        <v>7.3</v>
      </c>
      <c r="O1217" t="s">
        <v>11398</v>
      </c>
    </row>
    <row r="1218" spans="1:15" x14ac:dyDescent="0.4">
      <c r="A1218" t="s">
        <v>516</v>
      </c>
      <c r="B1218" t="s">
        <v>517</v>
      </c>
      <c r="C1218" t="s">
        <v>18</v>
      </c>
      <c r="D1218" t="str">
        <f t="shared" ref="D1218:D1281" si="38">LEFT(C1218, FIND("|", C1218 &amp; "|") - 1)</f>
        <v>Computers&amp;Accessories</v>
      </c>
      <c r="E1218">
        <v>199</v>
      </c>
      <c r="F1218">
        <v>349</v>
      </c>
      <c r="G1218" s="1">
        <v>0.43</v>
      </c>
      <c r="H1218" s="5">
        <v>4.0999999999999996</v>
      </c>
      <c r="I1218" s="4">
        <v>314</v>
      </c>
      <c r="J1218" s="10">
        <f>(Table1[[#This Row],[actual_price]]-Table1[[#This Row],[discounted_price]])/Table1[[#This Row],[actual_price]]</f>
        <v>0.42979942693409739</v>
      </c>
      <c r="K1218" s="10" t="str">
        <f>IF(Table1[[#This Row],[Calculated Discount %]] &gt;=50%, "Yes", "No")</f>
        <v>No</v>
      </c>
      <c r="L1218" s="17">
        <f>Table1[[#This Row],[actual_price]]*Table1[[#This Row],[rating_count]]</f>
        <v>109586</v>
      </c>
      <c r="M1218" s="17" t="str">
        <f t="shared" ref="M1218:M1281" si="39">IF(E1218&lt;200, "&lt;₹200", IF(E1218&lt;=500, "₹200–₹500", "&gt;₹500"))</f>
        <v>&lt;₹200</v>
      </c>
      <c r="N1218" s="17">
        <f>Table1[[#This Row],[rating]]+(Table1[[#This Row],[rating_count]]/100)</f>
        <v>7.24</v>
      </c>
      <c r="O1218" t="s">
        <v>519</v>
      </c>
    </row>
    <row r="1219" spans="1:15" x14ac:dyDescent="0.4">
      <c r="A1219" t="s">
        <v>8483</v>
      </c>
      <c r="B1219" t="s">
        <v>8484</v>
      </c>
      <c r="C1219" t="s">
        <v>8485</v>
      </c>
      <c r="D1219" t="str">
        <f t="shared" si="38"/>
        <v>Computers&amp;Accessories</v>
      </c>
      <c r="E1219" s="2">
        <v>37247</v>
      </c>
      <c r="F1219" s="2">
        <v>59890</v>
      </c>
      <c r="G1219" s="1">
        <v>0.38</v>
      </c>
      <c r="H1219" s="5">
        <v>4</v>
      </c>
      <c r="I1219" s="4">
        <v>323</v>
      </c>
      <c r="J1219" s="10">
        <f>(Table1[[#This Row],[actual_price]]-Table1[[#This Row],[discounted_price]])/Table1[[#This Row],[actual_price]]</f>
        <v>0.37807647353481383</v>
      </c>
      <c r="K1219" s="10" t="str">
        <f>IF(Table1[[#This Row],[Calculated Discount %]] &gt;=50%, "Yes", "No")</f>
        <v>No</v>
      </c>
      <c r="L1219" s="17">
        <f>Table1[[#This Row],[actual_price]]*Table1[[#This Row],[rating_count]]</f>
        <v>19344470</v>
      </c>
      <c r="M1219" s="17" t="str">
        <f t="shared" si="39"/>
        <v>&gt;₹500</v>
      </c>
      <c r="N1219" s="17">
        <f>Table1[[#This Row],[rating]]+(Table1[[#This Row],[rating_count]]/100)</f>
        <v>7.23</v>
      </c>
      <c r="O1219" t="s">
        <v>8487</v>
      </c>
    </row>
    <row r="1220" spans="1:15" x14ac:dyDescent="0.4">
      <c r="A1220" t="s">
        <v>11496</v>
      </c>
      <c r="B1220" t="s">
        <v>11497</v>
      </c>
      <c r="C1220" t="s">
        <v>8969</v>
      </c>
      <c r="D1220" t="str">
        <f t="shared" si="38"/>
        <v>Home&amp;Kitchen</v>
      </c>
      <c r="E1220" s="2">
        <v>2286</v>
      </c>
      <c r="F1220" s="2">
        <v>4495</v>
      </c>
      <c r="G1220" s="1">
        <v>0.49</v>
      </c>
      <c r="H1220" s="5">
        <v>3.9</v>
      </c>
      <c r="I1220" s="4">
        <v>326</v>
      </c>
      <c r="J1220" s="10">
        <f>(Table1[[#This Row],[actual_price]]-Table1[[#This Row],[discounted_price]])/Table1[[#This Row],[actual_price]]</f>
        <v>0.49143492769744163</v>
      </c>
      <c r="K1220" s="10" t="str">
        <f>IF(Table1[[#This Row],[Calculated Discount %]] &gt;=50%, "Yes", "No")</f>
        <v>No</v>
      </c>
      <c r="L1220" s="17">
        <f>Table1[[#This Row],[actual_price]]*Table1[[#This Row],[rating_count]]</f>
        <v>1465370</v>
      </c>
      <c r="M1220" s="17" t="str">
        <f t="shared" si="39"/>
        <v>&gt;₹500</v>
      </c>
      <c r="N1220" s="17">
        <f>Table1[[#This Row],[rating]]+(Table1[[#This Row],[rating_count]]/100)</f>
        <v>7.16</v>
      </c>
      <c r="O1220" t="s">
        <v>11499</v>
      </c>
    </row>
    <row r="1221" spans="1:15" x14ac:dyDescent="0.4">
      <c r="A1221" t="s">
        <v>11526</v>
      </c>
      <c r="B1221" t="s">
        <v>11527</v>
      </c>
      <c r="C1221" t="s">
        <v>9061</v>
      </c>
      <c r="D1221" t="str">
        <f t="shared" si="38"/>
        <v>Home&amp;Kitchen</v>
      </c>
      <c r="E1221">
        <v>299</v>
      </c>
      <c r="F1221">
        <v>595</v>
      </c>
      <c r="G1221" s="1">
        <v>0.5</v>
      </c>
      <c r="H1221" s="5">
        <v>4</v>
      </c>
      <c r="I1221" s="4">
        <v>314</v>
      </c>
      <c r="J1221" s="10">
        <f>(Table1[[#This Row],[actual_price]]-Table1[[#This Row],[discounted_price]])/Table1[[#This Row],[actual_price]]</f>
        <v>0.49747899159663866</v>
      </c>
      <c r="K1221" s="10" t="str">
        <f>IF(Table1[[#This Row],[Calculated Discount %]] &gt;=50%, "Yes", "No")</f>
        <v>No</v>
      </c>
      <c r="L1221" s="17">
        <f>Table1[[#This Row],[actual_price]]*Table1[[#This Row],[rating_count]]</f>
        <v>186830</v>
      </c>
      <c r="M1221" s="17" t="str">
        <f t="shared" si="39"/>
        <v>₹200–₹500</v>
      </c>
      <c r="N1221" s="17">
        <f>Table1[[#This Row],[rating]]+(Table1[[#This Row],[rating_count]]/100)</f>
        <v>7.1400000000000006</v>
      </c>
      <c r="O1221" t="s">
        <v>11529</v>
      </c>
    </row>
    <row r="1222" spans="1:15" x14ac:dyDescent="0.4">
      <c r="A1222" t="s">
        <v>11195</v>
      </c>
      <c r="B1222" t="s">
        <v>11196</v>
      </c>
      <c r="C1222" t="s">
        <v>8844</v>
      </c>
      <c r="D1222" t="str">
        <f t="shared" si="38"/>
        <v>Home&amp;Kitchen</v>
      </c>
      <c r="E1222" s="2">
        <v>1499</v>
      </c>
      <c r="F1222" s="2">
        <v>3500</v>
      </c>
      <c r="G1222" s="1">
        <v>0.56999999999999995</v>
      </c>
      <c r="H1222" s="5">
        <v>4.0999999999999996</v>
      </c>
      <c r="I1222" s="4">
        <v>303</v>
      </c>
      <c r="J1222" s="10">
        <f>(Table1[[#This Row],[actual_price]]-Table1[[#This Row],[discounted_price]])/Table1[[#This Row],[actual_price]]</f>
        <v>0.57171428571428573</v>
      </c>
      <c r="K1222" s="10" t="str">
        <f>IF(Table1[[#This Row],[Calculated Discount %]] &gt;=50%, "Yes", "No")</f>
        <v>Yes</v>
      </c>
      <c r="L1222" s="17">
        <f>Table1[[#This Row],[actual_price]]*Table1[[#This Row],[rating_count]]</f>
        <v>1060500</v>
      </c>
      <c r="M1222" s="17" t="str">
        <f t="shared" si="39"/>
        <v>&gt;₹500</v>
      </c>
      <c r="N1222" s="17">
        <f>Table1[[#This Row],[rating]]+(Table1[[#This Row],[rating_count]]/100)</f>
        <v>7.129999999999999</v>
      </c>
      <c r="O1222" t="s">
        <v>11198</v>
      </c>
    </row>
    <row r="1223" spans="1:15" x14ac:dyDescent="0.4">
      <c r="A1223" t="s">
        <v>12422</v>
      </c>
      <c r="B1223" t="s">
        <v>12423</v>
      </c>
      <c r="C1223" t="s">
        <v>9386</v>
      </c>
      <c r="D1223" t="str">
        <f t="shared" si="38"/>
        <v>Home&amp;Kitchen</v>
      </c>
      <c r="E1223" s="2">
        <v>4899</v>
      </c>
      <c r="F1223" s="2">
        <v>8999</v>
      </c>
      <c r="G1223" s="1">
        <v>0.46</v>
      </c>
      <c r="H1223" s="5">
        <v>4.0999999999999996</v>
      </c>
      <c r="I1223" s="4">
        <v>297</v>
      </c>
      <c r="J1223" s="10">
        <f>(Table1[[#This Row],[actual_price]]-Table1[[#This Row],[discounted_price]])/Table1[[#This Row],[actual_price]]</f>
        <v>0.45560617846427381</v>
      </c>
      <c r="K1223" s="10" t="str">
        <f>IF(Table1[[#This Row],[Calculated Discount %]] &gt;=50%, "Yes", "No")</f>
        <v>No</v>
      </c>
      <c r="L1223" s="17">
        <f>Table1[[#This Row],[actual_price]]*Table1[[#This Row],[rating_count]]</f>
        <v>2672703</v>
      </c>
      <c r="M1223" s="17" t="str">
        <f t="shared" si="39"/>
        <v>&gt;₹500</v>
      </c>
      <c r="N1223" s="17">
        <f>Table1[[#This Row],[rating]]+(Table1[[#This Row],[rating_count]]/100)</f>
        <v>7.07</v>
      </c>
      <c r="O1223" t="s">
        <v>12425</v>
      </c>
    </row>
    <row r="1224" spans="1:15" x14ac:dyDescent="0.4">
      <c r="A1224" t="s">
        <v>4701</v>
      </c>
      <c r="B1224" t="s">
        <v>4702</v>
      </c>
      <c r="C1224" t="s">
        <v>3433</v>
      </c>
      <c r="D1224" t="str">
        <f t="shared" si="38"/>
        <v>Electronics</v>
      </c>
      <c r="E1224" s="2">
        <v>1799</v>
      </c>
      <c r="F1224" s="2">
        <v>3999</v>
      </c>
      <c r="G1224" s="1">
        <v>0.55000000000000004</v>
      </c>
      <c r="H1224" s="5">
        <v>4.5999999999999996</v>
      </c>
      <c r="I1224" s="4">
        <v>245</v>
      </c>
      <c r="J1224" s="10">
        <f>(Table1[[#This Row],[actual_price]]-Table1[[#This Row],[discounted_price]])/Table1[[#This Row],[actual_price]]</f>
        <v>0.55013753438359592</v>
      </c>
      <c r="K1224" s="10" t="str">
        <f>IF(Table1[[#This Row],[Calculated Discount %]] &gt;=50%, "Yes", "No")</f>
        <v>Yes</v>
      </c>
      <c r="L1224" s="17">
        <f>Table1[[#This Row],[actual_price]]*Table1[[#This Row],[rating_count]]</f>
        <v>979755</v>
      </c>
      <c r="M1224" s="17" t="str">
        <f t="shared" si="39"/>
        <v>&gt;₹500</v>
      </c>
      <c r="N1224" s="17">
        <f>Table1[[#This Row],[rating]]+(Table1[[#This Row],[rating_count]]/100)</f>
        <v>7.05</v>
      </c>
      <c r="O1224" t="s">
        <v>4704</v>
      </c>
    </row>
    <row r="1225" spans="1:15" x14ac:dyDescent="0.4">
      <c r="A1225" t="s">
        <v>1161</v>
      </c>
      <c r="B1225" t="s">
        <v>1162</v>
      </c>
      <c r="C1225" t="s">
        <v>462</v>
      </c>
      <c r="D1225" t="str">
        <f t="shared" si="38"/>
        <v>Electronics</v>
      </c>
      <c r="E1225">
        <v>349</v>
      </c>
      <c r="F1225">
        <v>599</v>
      </c>
      <c r="G1225" s="1">
        <v>0.42</v>
      </c>
      <c r="H1225" s="5">
        <v>4.2</v>
      </c>
      <c r="I1225" s="4">
        <v>284</v>
      </c>
      <c r="J1225" s="10">
        <f>(Table1[[#This Row],[actual_price]]-Table1[[#This Row],[discounted_price]])/Table1[[#This Row],[actual_price]]</f>
        <v>0.41736227045075125</v>
      </c>
      <c r="K1225" s="10" t="str">
        <f>IF(Table1[[#This Row],[Calculated Discount %]] &gt;=50%, "Yes", "No")</f>
        <v>No</v>
      </c>
      <c r="L1225" s="17">
        <f>Table1[[#This Row],[actual_price]]*Table1[[#This Row],[rating_count]]</f>
        <v>170116</v>
      </c>
      <c r="M1225" s="17" t="str">
        <f t="shared" si="39"/>
        <v>₹200–₹500</v>
      </c>
      <c r="N1225" s="17">
        <f>Table1[[#This Row],[rating]]+(Table1[[#This Row],[rating_count]]/100)</f>
        <v>7.04</v>
      </c>
      <c r="O1225" t="s">
        <v>1164</v>
      </c>
    </row>
    <row r="1226" spans="1:15" x14ac:dyDescent="0.4">
      <c r="A1226" t="s">
        <v>3075</v>
      </c>
      <c r="B1226" t="s">
        <v>3076</v>
      </c>
      <c r="C1226" t="s">
        <v>2990</v>
      </c>
      <c r="D1226" t="str">
        <f t="shared" si="38"/>
        <v>Electronics</v>
      </c>
      <c r="E1226" s="2">
        <v>9499</v>
      </c>
      <c r="F1226" s="2">
        <v>11999</v>
      </c>
      <c r="G1226" s="1">
        <v>0.21</v>
      </c>
      <c r="H1226" s="5">
        <v>4.2</v>
      </c>
      <c r="I1226" s="4">
        <v>284</v>
      </c>
      <c r="J1226" s="10">
        <f>(Table1[[#This Row],[actual_price]]-Table1[[#This Row],[discounted_price]])/Table1[[#This Row],[actual_price]]</f>
        <v>0.20835069589132427</v>
      </c>
      <c r="K1226" s="10" t="str">
        <f>IF(Table1[[#This Row],[Calculated Discount %]] &gt;=50%, "Yes", "No")</f>
        <v>No</v>
      </c>
      <c r="L1226" s="17">
        <f>Table1[[#This Row],[actual_price]]*Table1[[#This Row],[rating_count]]</f>
        <v>3407716</v>
      </c>
      <c r="M1226" s="17" t="str">
        <f t="shared" si="39"/>
        <v>&gt;₹500</v>
      </c>
      <c r="N1226" s="17">
        <f>Table1[[#This Row],[rating]]+(Table1[[#This Row],[rating_count]]/100)</f>
        <v>7.04</v>
      </c>
      <c r="O1226" t="s">
        <v>3078</v>
      </c>
    </row>
    <row r="1227" spans="1:15" x14ac:dyDescent="0.4">
      <c r="A1227" t="s">
        <v>3130</v>
      </c>
      <c r="B1227" t="s">
        <v>3131</v>
      </c>
      <c r="C1227" t="s">
        <v>2990</v>
      </c>
      <c r="D1227" t="str">
        <f t="shared" si="38"/>
        <v>Electronics</v>
      </c>
      <c r="E1227" s="2">
        <v>9499</v>
      </c>
      <c r="F1227" s="2">
        <v>11999</v>
      </c>
      <c r="G1227" s="1">
        <v>0.21</v>
      </c>
      <c r="H1227" s="5">
        <v>4.2</v>
      </c>
      <c r="I1227" s="4">
        <v>284</v>
      </c>
      <c r="J1227" s="10">
        <f>(Table1[[#This Row],[actual_price]]-Table1[[#This Row],[discounted_price]])/Table1[[#This Row],[actual_price]]</f>
        <v>0.20835069589132427</v>
      </c>
      <c r="K1227" s="10" t="str">
        <f>IF(Table1[[#This Row],[Calculated Discount %]] &gt;=50%, "Yes", "No")</f>
        <v>No</v>
      </c>
      <c r="L1227" s="17">
        <f>Table1[[#This Row],[actual_price]]*Table1[[#This Row],[rating_count]]</f>
        <v>3407716</v>
      </c>
      <c r="M1227" s="17" t="str">
        <f t="shared" si="39"/>
        <v>&gt;₹500</v>
      </c>
      <c r="N1227" s="17">
        <f>Table1[[#This Row],[rating]]+(Table1[[#This Row],[rating_count]]/100)</f>
        <v>7.04</v>
      </c>
      <c r="O1227" t="s">
        <v>3078</v>
      </c>
    </row>
    <row r="1228" spans="1:15" x14ac:dyDescent="0.4">
      <c r="A1228" t="s">
        <v>3933</v>
      </c>
      <c r="B1228" t="s">
        <v>3934</v>
      </c>
      <c r="C1228" t="s">
        <v>2990</v>
      </c>
      <c r="D1228" t="str">
        <f t="shared" si="38"/>
        <v>Electronics</v>
      </c>
      <c r="E1228" s="2">
        <v>10499</v>
      </c>
      <c r="F1228" s="2">
        <v>13499</v>
      </c>
      <c r="G1228" s="1">
        <v>0.22</v>
      </c>
      <c r="H1228" s="5">
        <v>4.2</v>
      </c>
      <c r="I1228" s="4">
        <v>284</v>
      </c>
      <c r="J1228" s="10">
        <f>(Table1[[#This Row],[actual_price]]-Table1[[#This Row],[discounted_price]])/Table1[[#This Row],[actual_price]]</f>
        <v>0.22223868434698868</v>
      </c>
      <c r="K1228" s="10" t="str">
        <f>IF(Table1[[#This Row],[Calculated Discount %]] &gt;=50%, "Yes", "No")</f>
        <v>No</v>
      </c>
      <c r="L1228" s="17">
        <f>Table1[[#This Row],[actual_price]]*Table1[[#This Row],[rating_count]]</f>
        <v>3833716</v>
      </c>
      <c r="M1228" s="17" t="str">
        <f t="shared" si="39"/>
        <v>&gt;₹500</v>
      </c>
      <c r="N1228" s="17">
        <f>Table1[[#This Row],[rating]]+(Table1[[#This Row],[rating_count]]/100)</f>
        <v>7.04</v>
      </c>
      <c r="O1228" t="s">
        <v>3078</v>
      </c>
    </row>
    <row r="1229" spans="1:15" x14ac:dyDescent="0.4">
      <c r="A1229" t="s">
        <v>11175</v>
      </c>
      <c r="B1229" t="s">
        <v>11176</v>
      </c>
      <c r="C1229" t="s">
        <v>8563</v>
      </c>
      <c r="D1229" t="str">
        <f t="shared" si="38"/>
        <v>Home&amp;Kitchen</v>
      </c>
      <c r="E1229" s="2">
        <v>1069</v>
      </c>
      <c r="F1229" s="2">
        <v>1699</v>
      </c>
      <c r="G1229" s="1">
        <v>0.37</v>
      </c>
      <c r="H1229" s="5">
        <v>3.9</v>
      </c>
      <c r="I1229" s="4">
        <v>313</v>
      </c>
      <c r="J1229" s="10">
        <f>(Table1[[#This Row],[actual_price]]-Table1[[#This Row],[discounted_price]])/Table1[[#This Row],[actual_price]]</f>
        <v>0.37080635668040024</v>
      </c>
      <c r="K1229" s="10" t="str">
        <f>IF(Table1[[#This Row],[Calculated Discount %]] &gt;=50%, "Yes", "No")</f>
        <v>No</v>
      </c>
      <c r="L1229" s="17">
        <f>Table1[[#This Row],[actual_price]]*Table1[[#This Row],[rating_count]]</f>
        <v>531787</v>
      </c>
      <c r="M1229" s="17" t="str">
        <f t="shared" si="39"/>
        <v>&gt;₹500</v>
      </c>
      <c r="N1229" s="17">
        <f>Table1[[#This Row],[rating]]+(Table1[[#This Row],[rating_count]]/100)</f>
        <v>7.0299999999999994</v>
      </c>
      <c r="O1229" t="s">
        <v>11178</v>
      </c>
    </row>
    <row r="1230" spans="1:15" x14ac:dyDescent="0.4">
      <c r="A1230" t="s">
        <v>12211</v>
      </c>
      <c r="B1230" t="s">
        <v>12212</v>
      </c>
      <c r="C1230" t="s">
        <v>9695</v>
      </c>
      <c r="D1230" t="str">
        <f t="shared" si="38"/>
        <v>Home&amp;Kitchen</v>
      </c>
      <c r="E1230" s="2">
        <v>3685</v>
      </c>
      <c r="F1230" s="2">
        <v>5495</v>
      </c>
      <c r="G1230" s="1">
        <v>0.33</v>
      </c>
      <c r="H1230" s="5">
        <v>4.0999999999999996</v>
      </c>
      <c r="I1230" s="4">
        <v>290</v>
      </c>
      <c r="J1230" s="10">
        <f>(Table1[[#This Row],[actual_price]]-Table1[[#This Row],[discounted_price]])/Table1[[#This Row],[actual_price]]</f>
        <v>0.3293903548680619</v>
      </c>
      <c r="K1230" s="10" t="str">
        <f>IF(Table1[[#This Row],[Calculated Discount %]] &gt;=50%, "Yes", "No")</f>
        <v>No</v>
      </c>
      <c r="L1230" s="17">
        <f>Table1[[#This Row],[actual_price]]*Table1[[#This Row],[rating_count]]</f>
        <v>1593550</v>
      </c>
      <c r="M1230" s="17" t="str">
        <f t="shared" si="39"/>
        <v>&gt;₹500</v>
      </c>
      <c r="N1230" s="17">
        <f>Table1[[#This Row],[rating]]+(Table1[[#This Row],[rating_count]]/100)</f>
        <v>7</v>
      </c>
      <c r="O1230" t="s">
        <v>12214</v>
      </c>
    </row>
    <row r="1231" spans="1:15" x14ac:dyDescent="0.4">
      <c r="A1231" t="s">
        <v>1843</v>
      </c>
      <c r="B1231" t="s">
        <v>1844</v>
      </c>
      <c r="C1231" t="s">
        <v>462</v>
      </c>
      <c r="D1231" t="str">
        <f t="shared" si="38"/>
        <v>Electronics</v>
      </c>
      <c r="E1231">
        <v>204</v>
      </c>
      <c r="F1231">
        <v>599</v>
      </c>
      <c r="G1231" s="1">
        <v>0.66</v>
      </c>
      <c r="H1231" s="5">
        <v>3.6</v>
      </c>
      <c r="I1231" s="4">
        <v>339</v>
      </c>
      <c r="J1231" s="10">
        <f>(Table1[[#This Row],[actual_price]]-Table1[[#This Row],[discounted_price]])/Table1[[#This Row],[actual_price]]</f>
        <v>0.65943238731218701</v>
      </c>
      <c r="K1231" s="10" t="str">
        <f>IF(Table1[[#This Row],[Calculated Discount %]] &gt;=50%, "Yes", "No")</f>
        <v>Yes</v>
      </c>
      <c r="L1231" s="17">
        <f>Table1[[#This Row],[actual_price]]*Table1[[#This Row],[rating_count]]</f>
        <v>203061</v>
      </c>
      <c r="M1231" s="17" t="str">
        <f t="shared" si="39"/>
        <v>₹200–₹500</v>
      </c>
      <c r="N1231" s="17">
        <f>Table1[[#This Row],[rating]]+(Table1[[#This Row],[rating_count]]/100)</f>
        <v>6.99</v>
      </c>
      <c r="O1231" t="s">
        <v>1846</v>
      </c>
    </row>
    <row r="1232" spans="1:15" x14ac:dyDescent="0.4">
      <c r="A1232" t="s">
        <v>1596</v>
      </c>
      <c r="B1232" t="s">
        <v>1597</v>
      </c>
      <c r="C1232" t="s">
        <v>462</v>
      </c>
      <c r="D1232" t="str">
        <f t="shared" si="38"/>
        <v>Electronics</v>
      </c>
      <c r="E1232">
        <v>205</v>
      </c>
      <c r="F1232">
        <v>499</v>
      </c>
      <c r="G1232" s="1">
        <v>0.59</v>
      </c>
      <c r="H1232" s="5">
        <v>3.8</v>
      </c>
      <c r="I1232" s="4">
        <v>313</v>
      </c>
      <c r="J1232" s="10">
        <f>(Table1[[#This Row],[actual_price]]-Table1[[#This Row],[discounted_price]])/Table1[[#This Row],[actual_price]]</f>
        <v>0.58917835671342689</v>
      </c>
      <c r="K1232" s="10" t="str">
        <f>IF(Table1[[#This Row],[Calculated Discount %]] &gt;=50%, "Yes", "No")</f>
        <v>Yes</v>
      </c>
      <c r="L1232" s="17">
        <f>Table1[[#This Row],[actual_price]]*Table1[[#This Row],[rating_count]]</f>
        <v>156187</v>
      </c>
      <c r="M1232" s="17" t="str">
        <f t="shared" si="39"/>
        <v>₹200–₹500</v>
      </c>
      <c r="N1232" s="17">
        <f>Table1[[#This Row],[rating]]+(Table1[[#This Row],[rating_count]]/100)</f>
        <v>6.93</v>
      </c>
      <c r="O1232" t="s">
        <v>1599</v>
      </c>
    </row>
    <row r="1233" spans="1:15" x14ac:dyDescent="0.4">
      <c r="A1233" t="s">
        <v>10910</v>
      </c>
      <c r="B1233" t="s">
        <v>10911</v>
      </c>
      <c r="C1233" t="s">
        <v>9061</v>
      </c>
      <c r="D1233" t="str">
        <f t="shared" si="38"/>
        <v>Home&amp;Kitchen</v>
      </c>
      <c r="E1233" s="2">
        <v>2079</v>
      </c>
      <c r="F1233" s="2">
        <v>3099</v>
      </c>
      <c r="G1233" s="1">
        <v>0.33</v>
      </c>
      <c r="H1233" s="5">
        <v>4.0999999999999996</v>
      </c>
      <c r="I1233" s="4">
        <v>282</v>
      </c>
      <c r="J1233" s="10">
        <f>(Table1[[#This Row],[actual_price]]-Table1[[#This Row],[discounted_price]])/Table1[[#This Row],[actual_price]]</f>
        <v>0.32913843175217811</v>
      </c>
      <c r="K1233" s="10" t="str">
        <f>IF(Table1[[#This Row],[Calculated Discount %]] &gt;=50%, "Yes", "No")</f>
        <v>No</v>
      </c>
      <c r="L1233" s="17">
        <f>Table1[[#This Row],[actual_price]]*Table1[[#This Row],[rating_count]]</f>
        <v>873918</v>
      </c>
      <c r="M1233" s="17" t="str">
        <f t="shared" si="39"/>
        <v>&gt;₹500</v>
      </c>
      <c r="N1233" s="17">
        <f>Table1[[#This Row],[rating]]+(Table1[[#This Row],[rating_count]]/100)</f>
        <v>6.92</v>
      </c>
      <c r="O1233" t="s">
        <v>10913</v>
      </c>
    </row>
    <row r="1234" spans="1:15" x14ac:dyDescent="0.4">
      <c r="A1234" t="s">
        <v>9600</v>
      </c>
      <c r="B1234" t="s">
        <v>9601</v>
      </c>
      <c r="C1234" t="s">
        <v>8762</v>
      </c>
      <c r="D1234" t="str">
        <f t="shared" si="38"/>
        <v>Home&amp;Kitchen</v>
      </c>
      <c r="E1234" s="2">
        <v>1299</v>
      </c>
      <c r="F1234" s="2">
        <v>1999</v>
      </c>
      <c r="G1234" s="1">
        <v>0.35</v>
      </c>
      <c r="H1234" s="5">
        <v>3.8</v>
      </c>
      <c r="I1234" s="4">
        <v>311</v>
      </c>
      <c r="J1234" s="10">
        <f>(Table1[[#This Row],[actual_price]]-Table1[[#This Row],[discounted_price]])/Table1[[#This Row],[actual_price]]</f>
        <v>0.35017508754377191</v>
      </c>
      <c r="K1234" s="10" t="str">
        <f>IF(Table1[[#This Row],[Calculated Discount %]] &gt;=50%, "Yes", "No")</f>
        <v>No</v>
      </c>
      <c r="L1234" s="17">
        <f>Table1[[#This Row],[actual_price]]*Table1[[#This Row],[rating_count]]</f>
        <v>621689</v>
      </c>
      <c r="M1234" s="17" t="str">
        <f t="shared" si="39"/>
        <v>&gt;₹500</v>
      </c>
      <c r="N1234" s="17">
        <f>Table1[[#This Row],[rating]]+(Table1[[#This Row],[rating_count]]/100)</f>
        <v>6.91</v>
      </c>
      <c r="O1234" t="s">
        <v>9603</v>
      </c>
    </row>
    <row r="1235" spans="1:15" x14ac:dyDescent="0.4">
      <c r="A1235" t="s">
        <v>11958</v>
      </c>
      <c r="B1235" t="s">
        <v>11959</v>
      </c>
      <c r="C1235" t="s">
        <v>9397</v>
      </c>
      <c r="D1235" t="str">
        <f t="shared" si="38"/>
        <v>Home&amp;Kitchen</v>
      </c>
      <c r="E1235" s="2">
        <v>2199</v>
      </c>
      <c r="F1235" s="2">
        <v>3999</v>
      </c>
      <c r="G1235" s="1">
        <v>0.45</v>
      </c>
      <c r="H1235" s="5">
        <v>3.5</v>
      </c>
      <c r="I1235" s="4">
        <v>340</v>
      </c>
      <c r="J1235" s="10">
        <f>(Table1[[#This Row],[actual_price]]-Table1[[#This Row],[discounted_price]])/Table1[[#This Row],[actual_price]]</f>
        <v>0.45011252813203301</v>
      </c>
      <c r="K1235" s="10" t="str">
        <f>IF(Table1[[#This Row],[Calculated Discount %]] &gt;=50%, "Yes", "No")</f>
        <v>No</v>
      </c>
      <c r="L1235" s="17">
        <f>Table1[[#This Row],[actual_price]]*Table1[[#This Row],[rating_count]]</f>
        <v>1359660</v>
      </c>
      <c r="M1235" s="17" t="str">
        <f t="shared" si="39"/>
        <v>&gt;₹500</v>
      </c>
      <c r="N1235" s="17">
        <f>Table1[[#This Row],[rating]]+(Table1[[#This Row],[rating_count]]/100)</f>
        <v>6.9</v>
      </c>
      <c r="O1235" t="s">
        <v>11961</v>
      </c>
    </row>
    <row r="1236" spans="1:15" x14ac:dyDescent="0.4">
      <c r="A1236" t="s">
        <v>10940</v>
      </c>
      <c r="B1236" t="s">
        <v>10941</v>
      </c>
      <c r="C1236" t="s">
        <v>8721</v>
      </c>
      <c r="D1236" t="str">
        <f t="shared" si="38"/>
        <v>Home&amp;Kitchen</v>
      </c>
      <c r="E1236" s="2">
        <v>1049</v>
      </c>
      <c r="F1236" s="2">
        <v>2499</v>
      </c>
      <c r="G1236" s="1">
        <v>0.57999999999999996</v>
      </c>
      <c r="H1236" s="5">
        <v>3.6</v>
      </c>
      <c r="I1236" s="4">
        <v>328</v>
      </c>
      <c r="J1236" s="10">
        <f>(Table1[[#This Row],[actual_price]]-Table1[[#This Row],[discounted_price]])/Table1[[#This Row],[actual_price]]</f>
        <v>0.58023209283713484</v>
      </c>
      <c r="K1236" s="10" t="str">
        <f>IF(Table1[[#This Row],[Calculated Discount %]] &gt;=50%, "Yes", "No")</f>
        <v>Yes</v>
      </c>
      <c r="L1236" s="17">
        <f>Table1[[#This Row],[actual_price]]*Table1[[#This Row],[rating_count]]</f>
        <v>819672</v>
      </c>
      <c r="M1236" s="17" t="str">
        <f t="shared" si="39"/>
        <v>&gt;₹500</v>
      </c>
      <c r="N1236" s="17">
        <f>Table1[[#This Row],[rating]]+(Table1[[#This Row],[rating_count]]/100)</f>
        <v>6.88</v>
      </c>
      <c r="O1236" t="s">
        <v>10943</v>
      </c>
    </row>
    <row r="1237" spans="1:15" x14ac:dyDescent="0.4">
      <c r="A1237" t="s">
        <v>11052</v>
      </c>
      <c r="B1237" t="s">
        <v>11053</v>
      </c>
      <c r="C1237" t="s">
        <v>8886</v>
      </c>
      <c r="D1237" t="str">
        <f t="shared" si="38"/>
        <v>Home&amp;Kitchen</v>
      </c>
      <c r="E1237">
        <v>351</v>
      </c>
      <c r="F1237">
        <v>899</v>
      </c>
      <c r="G1237" s="1">
        <v>0.61</v>
      </c>
      <c r="H1237" s="5">
        <v>3.9</v>
      </c>
      <c r="I1237" s="4">
        <v>296</v>
      </c>
      <c r="J1237" s="10">
        <f>(Table1[[#This Row],[actual_price]]-Table1[[#This Row],[discounted_price]])/Table1[[#This Row],[actual_price]]</f>
        <v>0.60956618464961065</v>
      </c>
      <c r="K1237" s="10" t="str">
        <f>IF(Table1[[#This Row],[Calculated Discount %]] &gt;=50%, "Yes", "No")</f>
        <v>Yes</v>
      </c>
      <c r="L1237" s="17">
        <f>Table1[[#This Row],[actual_price]]*Table1[[#This Row],[rating_count]]</f>
        <v>266104</v>
      </c>
      <c r="M1237" s="17" t="str">
        <f t="shared" si="39"/>
        <v>₹200–₹500</v>
      </c>
      <c r="N1237" s="17">
        <f>Table1[[#This Row],[rating]]+(Table1[[#This Row],[rating_count]]/100)</f>
        <v>6.8599999999999994</v>
      </c>
      <c r="O1237" t="s">
        <v>11055</v>
      </c>
    </row>
    <row r="1238" spans="1:15" x14ac:dyDescent="0.4">
      <c r="A1238" t="s">
        <v>10061</v>
      </c>
      <c r="B1238" t="s">
        <v>10062</v>
      </c>
      <c r="C1238" t="s">
        <v>8541</v>
      </c>
      <c r="D1238" t="str">
        <f t="shared" si="38"/>
        <v>Home&amp;Kitchen</v>
      </c>
      <c r="E1238">
        <v>999</v>
      </c>
      <c r="F1238" s="2">
        <v>1950</v>
      </c>
      <c r="G1238" s="1">
        <v>0.49</v>
      </c>
      <c r="H1238" s="5">
        <v>3.8</v>
      </c>
      <c r="I1238" s="4">
        <v>305</v>
      </c>
      <c r="J1238" s="10">
        <f>(Table1[[#This Row],[actual_price]]-Table1[[#This Row],[discounted_price]])/Table1[[#This Row],[actual_price]]</f>
        <v>0.4876923076923077</v>
      </c>
      <c r="K1238" s="10" t="str">
        <f>IF(Table1[[#This Row],[Calculated Discount %]] &gt;=50%, "Yes", "No")</f>
        <v>No</v>
      </c>
      <c r="L1238" s="17">
        <f>Table1[[#This Row],[actual_price]]*Table1[[#This Row],[rating_count]]</f>
        <v>594750</v>
      </c>
      <c r="M1238" s="17" t="str">
        <f t="shared" si="39"/>
        <v>&gt;₹500</v>
      </c>
      <c r="N1238" s="17">
        <f>Table1[[#This Row],[rating]]+(Table1[[#This Row],[rating_count]]/100)</f>
        <v>6.85</v>
      </c>
      <c r="O1238" t="s">
        <v>10064</v>
      </c>
    </row>
    <row r="1239" spans="1:15" x14ac:dyDescent="0.4">
      <c r="A1239" t="s">
        <v>2191</v>
      </c>
      <c r="B1239" t="s">
        <v>2192</v>
      </c>
      <c r="C1239" t="s">
        <v>18</v>
      </c>
      <c r="D1239" t="str">
        <f t="shared" si="38"/>
        <v>Computers&amp;Accessories</v>
      </c>
      <c r="E1239">
        <v>129</v>
      </c>
      <c r="F1239" s="2">
        <v>1000</v>
      </c>
      <c r="G1239" s="1">
        <v>0.87</v>
      </c>
      <c r="H1239" s="5">
        <v>3.9</v>
      </c>
      <c r="I1239" s="4">
        <v>295</v>
      </c>
      <c r="J1239" s="10">
        <f>(Table1[[#This Row],[actual_price]]-Table1[[#This Row],[discounted_price]])/Table1[[#This Row],[actual_price]]</f>
        <v>0.871</v>
      </c>
      <c r="K1239" s="10" t="str">
        <f>IF(Table1[[#This Row],[Calculated Discount %]] &gt;=50%, "Yes", "No")</f>
        <v>Yes</v>
      </c>
      <c r="L1239" s="17">
        <f>Table1[[#This Row],[actual_price]]*Table1[[#This Row],[rating_count]]</f>
        <v>295000</v>
      </c>
      <c r="M1239" s="17" t="str">
        <f t="shared" si="39"/>
        <v>&lt;₹200</v>
      </c>
      <c r="N1239" s="17">
        <f>Table1[[#This Row],[rating]]+(Table1[[#This Row],[rating_count]]/100)</f>
        <v>6.85</v>
      </c>
      <c r="O1239" t="s">
        <v>2194</v>
      </c>
    </row>
    <row r="1240" spans="1:15" x14ac:dyDescent="0.4">
      <c r="A1240" t="s">
        <v>6615</v>
      </c>
      <c r="B1240" t="s">
        <v>6616</v>
      </c>
      <c r="C1240" t="s">
        <v>4450</v>
      </c>
      <c r="D1240" t="str">
        <f t="shared" si="38"/>
        <v>Computers&amp;Accessories</v>
      </c>
      <c r="E1240">
        <v>69</v>
      </c>
      <c r="F1240">
        <v>299</v>
      </c>
      <c r="G1240" s="1">
        <v>0.77</v>
      </c>
      <c r="H1240" s="5">
        <v>4.3</v>
      </c>
      <c r="I1240" s="4">
        <v>255</v>
      </c>
      <c r="J1240" s="10">
        <f>(Table1[[#This Row],[actual_price]]-Table1[[#This Row],[discounted_price]])/Table1[[#This Row],[actual_price]]</f>
        <v>0.76923076923076927</v>
      </c>
      <c r="K1240" s="10" t="str">
        <f>IF(Table1[[#This Row],[Calculated Discount %]] &gt;=50%, "Yes", "No")</f>
        <v>Yes</v>
      </c>
      <c r="L1240" s="17">
        <f>Table1[[#This Row],[actual_price]]*Table1[[#This Row],[rating_count]]</f>
        <v>76245</v>
      </c>
      <c r="M1240" s="17" t="str">
        <f t="shared" si="39"/>
        <v>&lt;₹200</v>
      </c>
      <c r="N1240" s="17">
        <f>Table1[[#This Row],[rating]]+(Table1[[#This Row],[rating_count]]/100)</f>
        <v>6.85</v>
      </c>
      <c r="O1240" t="s">
        <v>6618</v>
      </c>
    </row>
    <row r="1241" spans="1:15" x14ac:dyDescent="0.4">
      <c r="A1241" t="s">
        <v>2211</v>
      </c>
      <c r="B1241" t="s">
        <v>2212</v>
      </c>
      <c r="C1241" t="s">
        <v>462</v>
      </c>
      <c r="D1241" t="str">
        <f t="shared" si="38"/>
        <v>Electronics</v>
      </c>
      <c r="E1241">
        <v>349</v>
      </c>
      <c r="F1241">
        <v>799</v>
      </c>
      <c r="G1241" s="1">
        <v>0.56000000000000005</v>
      </c>
      <c r="H1241" s="5">
        <v>3.6</v>
      </c>
      <c r="I1241" s="4">
        <v>323</v>
      </c>
      <c r="J1241" s="10">
        <f>(Table1[[#This Row],[actual_price]]-Table1[[#This Row],[discounted_price]])/Table1[[#This Row],[actual_price]]</f>
        <v>0.56320400500625778</v>
      </c>
      <c r="K1241" s="10" t="str">
        <f>IF(Table1[[#This Row],[Calculated Discount %]] &gt;=50%, "Yes", "No")</f>
        <v>Yes</v>
      </c>
      <c r="L1241" s="17">
        <f>Table1[[#This Row],[actual_price]]*Table1[[#This Row],[rating_count]]</f>
        <v>258077</v>
      </c>
      <c r="M1241" s="17" t="str">
        <f t="shared" si="39"/>
        <v>₹200–₹500</v>
      </c>
      <c r="N1241" s="17">
        <f>Table1[[#This Row],[rating]]+(Table1[[#This Row],[rating_count]]/100)</f>
        <v>6.83</v>
      </c>
      <c r="O1241" t="s">
        <v>2214</v>
      </c>
    </row>
    <row r="1242" spans="1:15" x14ac:dyDescent="0.4">
      <c r="A1242" t="s">
        <v>2752</v>
      </c>
      <c r="B1242" t="s">
        <v>2753</v>
      </c>
      <c r="C1242" t="s">
        <v>18</v>
      </c>
      <c r="D1242" t="str">
        <f t="shared" si="38"/>
        <v>Computers&amp;Accessories</v>
      </c>
      <c r="E1242">
        <v>129</v>
      </c>
      <c r="F1242">
        <v>599</v>
      </c>
      <c r="G1242" s="1">
        <v>0.78</v>
      </c>
      <c r="H1242" s="5">
        <v>4.0999999999999996</v>
      </c>
      <c r="I1242" s="4">
        <v>265</v>
      </c>
      <c r="J1242" s="10">
        <f>(Table1[[#This Row],[actual_price]]-Table1[[#This Row],[discounted_price]])/Table1[[#This Row],[actual_price]]</f>
        <v>0.78464106844741233</v>
      </c>
      <c r="K1242" s="10" t="str">
        <f>IF(Table1[[#This Row],[Calculated Discount %]] &gt;=50%, "Yes", "No")</f>
        <v>Yes</v>
      </c>
      <c r="L1242" s="17">
        <f>Table1[[#This Row],[actual_price]]*Table1[[#This Row],[rating_count]]</f>
        <v>158735</v>
      </c>
      <c r="M1242" s="17" t="str">
        <f t="shared" si="39"/>
        <v>&lt;₹200</v>
      </c>
      <c r="N1242" s="17">
        <f>Table1[[#This Row],[rating]]+(Table1[[#This Row],[rating_count]]/100)</f>
        <v>6.75</v>
      </c>
      <c r="O1242" t="s">
        <v>2755</v>
      </c>
    </row>
    <row r="1243" spans="1:15" x14ac:dyDescent="0.4">
      <c r="A1243" t="s">
        <v>2319</v>
      </c>
      <c r="B1243" t="s">
        <v>2320</v>
      </c>
      <c r="C1243" t="s">
        <v>2321</v>
      </c>
      <c r="D1243" t="str">
        <f t="shared" si="38"/>
        <v>Electronics</v>
      </c>
      <c r="E1243" s="2">
        <v>4699</v>
      </c>
      <c r="F1243" s="2">
        <v>4699</v>
      </c>
      <c r="G1243" s="1">
        <v>0</v>
      </c>
      <c r="H1243" s="5">
        <v>4.5</v>
      </c>
      <c r="I1243" s="4">
        <v>224</v>
      </c>
      <c r="J1243" s="10">
        <f>(Table1[[#This Row],[actual_price]]-Table1[[#This Row],[discounted_price]])/Table1[[#This Row],[actual_price]]</f>
        <v>0</v>
      </c>
      <c r="K1243" s="10" t="str">
        <f>IF(Table1[[#This Row],[Calculated Discount %]] &gt;=50%, "Yes", "No")</f>
        <v>No</v>
      </c>
      <c r="L1243" s="17">
        <f>Table1[[#This Row],[actual_price]]*Table1[[#This Row],[rating_count]]</f>
        <v>1052576</v>
      </c>
      <c r="M1243" s="17" t="str">
        <f t="shared" si="39"/>
        <v>&gt;₹500</v>
      </c>
      <c r="N1243" s="17">
        <f>Table1[[#This Row],[rating]]+(Table1[[#This Row],[rating_count]]/100)</f>
        <v>6.74</v>
      </c>
      <c r="O1243" t="s">
        <v>2323</v>
      </c>
    </row>
    <row r="1244" spans="1:15" x14ac:dyDescent="0.4">
      <c r="A1244" t="s">
        <v>4229</v>
      </c>
      <c r="B1244" t="s">
        <v>4230</v>
      </c>
      <c r="C1244" t="s">
        <v>2948</v>
      </c>
      <c r="D1244" t="str">
        <f t="shared" si="38"/>
        <v>Electronics</v>
      </c>
      <c r="E1244" s="2">
        <v>1999</v>
      </c>
      <c r="F1244" s="2">
        <v>8499</v>
      </c>
      <c r="G1244" s="1">
        <v>0.76</v>
      </c>
      <c r="H1244" s="5">
        <v>4.3</v>
      </c>
      <c r="I1244" s="4">
        <v>240</v>
      </c>
      <c r="J1244" s="10">
        <f>(Table1[[#This Row],[actual_price]]-Table1[[#This Row],[discounted_price]])/Table1[[#This Row],[actual_price]]</f>
        <v>0.76479585833627484</v>
      </c>
      <c r="K1244" s="10" t="str">
        <f>IF(Table1[[#This Row],[Calculated Discount %]] &gt;=50%, "Yes", "No")</f>
        <v>Yes</v>
      </c>
      <c r="L1244" s="17">
        <f>Table1[[#This Row],[actual_price]]*Table1[[#This Row],[rating_count]]</f>
        <v>2039760</v>
      </c>
      <c r="M1244" s="17" t="str">
        <f t="shared" si="39"/>
        <v>&gt;₹500</v>
      </c>
      <c r="N1244" s="17">
        <f>Table1[[#This Row],[rating]]+(Table1[[#This Row],[rating_count]]/100)</f>
        <v>6.6999999999999993</v>
      </c>
      <c r="O1244" t="s">
        <v>4232</v>
      </c>
    </row>
    <row r="1245" spans="1:15" x14ac:dyDescent="0.4">
      <c r="A1245" t="s">
        <v>12542</v>
      </c>
      <c r="B1245" t="s">
        <v>12543</v>
      </c>
      <c r="C1245" t="s">
        <v>8886</v>
      </c>
      <c r="D1245" t="str">
        <f t="shared" si="38"/>
        <v>Home&amp;Kitchen</v>
      </c>
      <c r="E1245">
        <v>390</v>
      </c>
      <c r="F1245">
        <v>799</v>
      </c>
      <c r="G1245" s="1">
        <v>0.51</v>
      </c>
      <c r="H1245" s="5">
        <v>3.8</v>
      </c>
      <c r="I1245" s="4">
        <v>287</v>
      </c>
      <c r="J1245" s="10">
        <f>(Table1[[#This Row],[actual_price]]-Table1[[#This Row],[discounted_price]])/Table1[[#This Row],[actual_price]]</f>
        <v>0.51188986232790989</v>
      </c>
      <c r="K1245" s="10" t="str">
        <f>IF(Table1[[#This Row],[Calculated Discount %]] &gt;=50%, "Yes", "No")</f>
        <v>Yes</v>
      </c>
      <c r="L1245" s="17">
        <f>Table1[[#This Row],[actual_price]]*Table1[[#This Row],[rating_count]]</f>
        <v>229313</v>
      </c>
      <c r="M1245" s="17" t="str">
        <f t="shared" si="39"/>
        <v>₹200–₹500</v>
      </c>
      <c r="N1245" s="17">
        <f>Table1[[#This Row],[rating]]+(Table1[[#This Row],[rating_count]]/100)</f>
        <v>6.67</v>
      </c>
      <c r="O1245" t="s">
        <v>12545</v>
      </c>
    </row>
    <row r="1246" spans="1:15" x14ac:dyDescent="0.4">
      <c r="A1246" t="s">
        <v>8832</v>
      </c>
      <c r="B1246" t="s">
        <v>8833</v>
      </c>
      <c r="C1246" t="s">
        <v>8574</v>
      </c>
      <c r="D1246" t="str">
        <f t="shared" si="38"/>
        <v>Home&amp;Kitchen</v>
      </c>
      <c r="E1246">
        <v>398</v>
      </c>
      <c r="F1246" s="2">
        <v>1999</v>
      </c>
      <c r="G1246" s="1">
        <v>0.8</v>
      </c>
      <c r="H1246" s="5">
        <v>4.0999999999999996</v>
      </c>
      <c r="I1246" s="4">
        <v>257</v>
      </c>
      <c r="J1246" s="10">
        <f>(Table1[[#This Row],[actual_price]]-Table1[[#This Row],[discounted_price]])/Table1[[#This Row],[actual_price]]</f>
        <v>0.80090045022511258</v>
      </c>
      <c r="K1246" s="10" t="str">
        <f>IF(Table1[[#This Row],[Calculated Discount %]] &gt;=50%, "Yes", "No")</f>
        <v>Yes</v>
      </c>
      <c r="L1246" s="17">
        <f>Table1[[#This Row],[actual_price]]*Table1[[#This Row],[rating_count]]</f>
        <v>513743</v>
      </c>
      <c r="M1246" s="17" t="str">
        <f t="shared" si="39"/>
        <v>₹200–₹500</v>
      </c>
      <c r="N1246" s="17">
        <f>Table1[[#This Row],[rating]]+(Table1[[#This Row],[rating_count]]/100)</f>
        <v>6.67</v>
      </c>
      <c r="O1246" t="s">
        <v>8835</v>
      </c>
    </row>
    <row r="1247" spans="1:15" x14ac:dyDescent="0.4">
      <c r="A1247" t="s">
        <v>11566</v>
      </c>
      <c r="B1247" t="s">
        <v>11567</v>
      </c>
      <c r="C1247" t="s">
        <v>9030</v>
      </c>
      <c r="D1247" t="str">
        <f t="shared" si="38"/>
        <v>Home&amp;Kitchen</v>
      </c>
      <c r="E1247">
        <v>419</v>
      </c>
      <c r="F1247">
        <v>999</v>
      </c>
      <c r="G1247" s="1">
        <v>0.57999999999999996</v>
      </c>
      <c r="H1247" s="5">
        <v>4.4000000000000004</v>
      </c>
      <c r="I1247" s="4">
        <v>227</v>
      </c>
      <c r="J1247" s="10">
        <f>(Table1[[#This Row],[actual_price]]-Table1[[#This Row],[discounted_price]])/Table1[[#This Row],[actual_price]]</f>
        <v>0.5805805805805806</v>
      </c>
      <c r="K1247" s="10" t="str">
        <f>IF(Table1[[#This Row],[Calculated Discount %]] &gt;=50%, "Yes", "No")</f>
        <v>Yes</v>
      </c>
      <c r="L1247" s="17">
        <f>Table1[[#This Row],[actual_price]]*Table1[[#This Row],[rating_count]]</f>
        <v>226773</v>
      </c>
      <c r="M1247" s="17" t="str">
        <f t="shared" si="39"/>
        <v>₹200–₹500</v>
      </c>
      <c r="N1247" s="17">
        <f>Table1[[#This Row],[rating]]+(Table1[[#This Row],[rating_count]]/100)</f>
        <v>6.67</v>
      </c>
      <c r="O1247" t="s">
        <v>11569</v>
      </c>
    </row>
    <row r="1248" spans="1:15" x14ac:dyDescent="0.4">
      <c r="A1248" t="s">
        <v>4711</v>
      </c>
      <c r="B1248" t="s">
        <v>4712</v>
      </c>
      <c r="C1248" t="s">
        <v>2990</v>
      </c>
      <c r="D1248" t="str">
        <f t="shared" si="38"/>
        <v>Electronics</v>
      </c>
      <c r="E1248" s="2">
        <v>8499</v>
      </c>
      <c r="F1248" s="2">
        <v>11999</v>
      </c>
      <c r="G1248" s="1">
        <v>0.28999999999999998</v>
      </c>
      <c r="H1248" s="5">
        <v>3.9</v>
      </c>
      <c r="I1248" s="4">
        <v>276</v>
      </c>
      <c r="J1248" s="10">
        <f>(Table1[[#This Row],[actual_price]]-Table1[[#This Row],[discounted_price]])/Table1[[#This Row],[actual_price]]</f>
        <v>0.29169097424785401</v>
      </c>
      <c r="K1248" s="10" t="str">
        <f>IF(Table1[[#This Row],[Calculated Discount %]] &gt;=50%, "Yes", "No")</f>
        <v>No</v>
      </c>
      <c r="L1248" s="17">
        <f>Table1[[#This Row],[actual_price]]*Table1[[#This Row],[rating_count]]</f>
        <v>3311724</v>
      </c>
      <c r="M1248" s="17" t="str">
        <f t="shared" si="39"/>
        <v>&gt;₹500</v>
      </c>
      <c r="N1248" s="17">
        <f>Table1[[#This Row],[rating]]+(Table1[[#This Row],[rating_count]]/100)</f>
        <v>6.66</v>
      </c>
      <c r="O1248" t="s">
        <v>4714</v>
      </c>
    </row>
    <row r="1249" spans="1:15" x14ac:dyDescent="0.4">
      <c r="A1249" t="s">
        <v>2366</v>
      </c>
      <c r="B1249" t="s">
        <v>2367</v>
      </c>
      <c r="C1249" t="s">
        <v>2368</v>
      </c>
      <c r="D1249" t="str">
        <f t="shared" si="38"/>
        <v>Electronics</v>
      </c>
      <c r="E1249" s="2">
        <v>2299</v>
      </c>
      <c r="F1249" s="2">
        <v>3999</v>
      </c>
      <c r="G1249" s="1">
        <v>0.43</v>
      </c>
      <c r="H1249" s="5">
        <v>3.8</v>
      </c>
      <c r="I1249" s="4">
        <v>282</v>
      </c>
      <c r="J1249" s="10">
        <f>(Table1[[#This Row],[actual_price]]-Table1[[#This Row],[discounted_price]])/Table1[[#This Row],[actual_price]]</f>
        <v>0.42510627656914229</v>
      </c>
      <c r="K1249" s="10" t="str">
        <f>IF(Table1[[#This Row],[Calculated Discount %]] &gt;=50%, "Yes", "No")</f>
        <v>No</v>
      </c>
      <c r="L1249" s="17">
        <f>Table1[[#This Row],[actual_price]]*Table1[[#This Row],[rating_count]]</f>
        <v>1127718</v>
      </c>
      <c r="M1249" s="17" t="str">
        <f t="shared" si="39"/>
        <v>&gt;₹500</v>
      </c>
      <c r="N1249" s="17">
        <f>Table1[[#This Row],[rating]]+(Table1[[#This Row],[rating_count]]/100)</f>
        <v>6.6199999999999992</v>
      </c>
      <c r="O1249" t="s">
        <v>2370</v>
      </c>
    </row>
    <row r="1250" spans="1:15" x14ac:dyDescent="0.4">
      <c r="A1250" t="s">
        <v>6470</v>
      </c>
      <c r="B1250" t="s">
        <v>6471</v>
      </c>
      <c r="C1250" t="s">
        <v>5829</v>
      </c>
      <c r="D1250" t="str">
        <f t="shared" si="38"/>
        <v>Computers&amp;Accessories</v>
      </c>
      <c r="E1250">
        <v>89</v>
      </c>
      <c r="F1250">
        <v>99</v>
      </c>
      <c r="G1250" s="1">
        <v>0.1</v>
      </c>
      <c r="H1250" s="5">
        <v>4.2</v>
      </c>
      <c r="I1250" s="4">
        <v>241</v>
      </c>
      <c r="J1250" s="10">
        <f>(Table1[[#This Row],[actual_price]]-Table1[[#This Row],[discounted_price]])/Table1[[#This Row],[actual_price]]</f>
        <v>0.10101010101010101</v>
      </c>
      <c r="K1250" s="10" t="str">
        <f>IF(Table1[[#This Row],[Calculated Discount %]] &gt;=50%, "Yes", "No")</f>
        <v>No</v>
      </c>
      <c r="L1250" s="17">
        <f>Table1[[#This Row],[actual_price]]*Table1[[#This Row],[rating_count]]</f>
        <v>23859</v>
      </c>
      <c r="M1250" s="17" t="str">
        <f t="shared" si="39"/>
        <v>&lt;₹200</v>
      </c>
      <c r="N1250" s="17">
        <f>Table1[[#This Row],[rating]]+(Table1[[#This Row],[rating_count]]/100)</f>
        <v>6.61</v>
      </c>
      <c r="O1250" t="s">
        <v>6473</v>
      </c>
    </row>
    <row r="1251" spans="1:15" x14ac:dyDescent="0.4">
      <c r="A1251" t="s">
        <v>12583</v>
      </c>
      <c r="B1251" t="s">
        <v>12584</v>
      </c>
      <c r="C1251" t="s">
        <v>8574</v>
      </c>
      <c r="D1251" t="str">
        <f t="shared" si="38"/>
        <v>Home&amp;Kitchen</v>
      </c>
      <c r="E1251">
        <v>445</v>
      </c>
      <c r="F1251">
        <v>999</v>
      </c>
      <c r="G1251" s="1">
        <v>0.55000000000000004</v>
      </c>
      <c r="H1251" s="5">
        <v>4.3</v>
      </c>
      <c r="I1251" s="4">
        <v>229</v>
      </c>
      <c r="J1251" s="10">
        <f>(Table1[[#This Row],[actual_price]]-Table1[[#This Row],[discounted_price]])/Table1[[#This Row],[actual_price]]</f>
        <v>0.5545545545545546</v>
      </c>
      <c r="K1251" s="10" t="str">
        <f>IF(Table1[[#This Row],[Calculated Discount %]] &gt;=50%, "Yes", "No")</f>
        <v>Yes</v>
      </c>
      <c r="L1251" s="17">
        <f>Table1[[#This Row],[actual_price]]*Table1[[#This Row],[rating_count]]</f>
        <v>228771</v>
      </c>
      <c r="M1251" s="17" t="str">
        <f t="shared" si="39"/>
        <v>₹200–₹500</v>
      </c>
      <c r="N1251" s="17">
        <f>Table1[[#This Row],[rating]]+(Table1[[#This Row],[rating_count]]/100)</f>
        <v>6.59</v>
      </c>
      <c r="O1251" t="s">
        <v>12586</v>
      </c>
    </row>
    <row r="1252" spans="1:15" x14ac:dyDescent="0.4">
      <c r="A1252" t="s">
        <v>9080</v>
      </c>
      <c r="B1252" t="s">
        <v>9081</v>
      </c>
      <c r="C1252" t="s">
        <v>8563</v>
      </c>
      <c r="D1252" t="str">
        <f t="shared" si="38"/>
        <v>Home&amp;Kitchen</v>
      </c>
      <c r="E1252">
        <v>899</v>
      </c>
      <c r="F1252" s="2">
        <v>2000</v>
      </c>
      <c r="G1252" s="1">
        <v>0.55000000000000004</v>
      </c>
      <c r="H1252" s="5">
        <v>3.6</v>
      </c>
      <c r="I1252" s="4">
        <v>291</v>
      </c>
      <c r="J1252" s="10">
        <f>(Table1[[#This Row],[actual_price]]-Table1[[#This Row],[discounted_price]])/Table1[[#This Row],[actual_price]]</f>
        <v>0.55049999999999999</v>
      </c>
      <c r="K1252" s="10" t="str">
        <f>IF(Table1[[#This Row],[Calculated Discount %]] &gt;=50%, "Yes", "No")</f>
        <v>Yes</v>
      </c>
      <c r="L1252" s="17">
        <f>Table1[[#This Row],[actual_price]]*Table1[[#This Row],[rating_count]]</f>
        <v>582000</v>
      </c>
      <c r="M1252" s="17" t="str">
        <f t="shared" si="39"/>
        <v>&gt;₹500</v>
      </c>
      <c r="N1252" s="17">
        <f>Table1[[#This Row],[rating]]+(Table1[[#This Row],[rating_count]]/100)</f>
        <v>6.51</v>
      </c>
      <c r="O1252" t="s">
        <v>9083</v>
      </c>
    </row>
    <row r="1253" spans="1:15" x14ac:dyDescent="0.4">
      <c r="A1253" t="s">
        <v>12271</v>
      </c>
      <c r="B1253" t="s">
        <v>12272</v>
      </c>
      <c r="C1253" t="s">
        <v>8969</v>
      </c>
      <c r="D1253" t="str">
        <f t="shared" si="38"/>
        <v>Home&amp;Kitchen</v>
      </c>
      <c r="E1253" s="2">
        <v>2669</v>
      </c>
      <c r="F1253" s="2">
        <v>3199</v>
      </c>
      <c r="G1253" s="1">
        <v>0.17</v>
      </c>
      <c r="H1253" s="5">
        <v>3.9</v>
      </c>
      <c r="I1253" s="4">
        <v>260</v>
      </c>
      <c r="J1253" s="10">
        <f>(Table1[[#This Row],[actual_price]]-Table1[[#This Row],[discounted_price]])/Table1[[#This Row],[actual_price]]</f>
        <v>0.16567677399187247</v>
      </c>
      <c r="K1253" s="10" t="str">
        <f>IF(Table1[[#This Row],[Calculated Discount %]] &gt;=50%, "Yes", "No")</f>
        <v>No</v>
      </c>
      <c r="L1253" s="17">
        <f>Table1[[#This Row],[actual_price]]*Table1[[#This Row],[rating_count]]</f>
        <v>831740</v>
      </c>
      <c r="M1253" s="17" t="str">
        <f t="shared" si="39"/>
        <v>&gt;₹500</v>
      </c>
      <c r="N1253" s="17">
        <f>Table1[[#This Row],[rating]]+(Table1[[#This Row],[rating_count]]/100)</f>
        <v>6.5</v>
      </c>
      <c r="O1253" t="s">
        <v>12274</v>
      </c>
    </row>
    <row r="1254" spans="1:15" x14ac:dyDescent="0.4">
      <c r="A1254" t="s">
        <v>1423</v>
      </c>
      <c r="B1254" t="s">
        <v>1424</v>
      </c>
      <c r="C1254" t="s">
        <v>462</v>
      </c>
      <c r="D1254" t="str">
        <f t="shared" si="38"/>
        <v>Electronics</v>
      </c>
      <c r="E1254">
        <v>399</v>
      </c>
      <c r="F1254">
        <v>899</v>
      </c>
      <c r="G1254" s="1">
        <v>0.56000000000000005</v>
      </c>
      <c r="H1254" s="5">
        <v>3.9</v>
      </c>
      <c r="I1254" s="4">
        <v>254</v>
      </c>
      <c r="J1254" s="10">
        <f>(Table1[[#This Row],[actual_price]]-Table1[[#This Row],[discounted_price]])/Table1[[#This Row],[actual_price]]</f>
        <v>0.55617352614015569</v>
      </c>
      <c r="K1254" s="10" t="str">
        <f>IF(Table1[[#This Row],[Calculated Discount %]] &gt;=50%, "Yes", "No")</f>
        <v>Yes</v>
      </c>
      <c r="L1254" s="17">
        <f>Table1[[#This Row],[actual_price]]*Table1[[#This Row],[rating_count]]</f>
        <v>228346</v>
      </c>
      <c r="M1254" s="17" t="str">
        <f t="shared" si="39"/>
        <v>₹200–₹500</v>
      </c>
      <c r="N1254" s="17">
        <f>Table1[[#This Row],[rating]]+(Table1[[#This Row],[rating_count]]/100)</f>
        <v>6.4399999999999995</v>
      </c>
      <c r="O1254" t="s">
        <v>1426</v>
      </c>
    </row>
    <row r="1255" spans="1:15" x14ac:dyDescent="0.4">
      <c r="A1255" t="s">
        <v>2108</v>
      </c>
      <c r="B1255" t="s">
        <v>2109</v>
      </c>
      <c r="C1255" t="s">
        <v>18</v>
      </c>
      <c r="D1255" t="str">
        <f t="shared" si="38"/>
        <v>Computers&amp;Accessories</v>
      </c>
      <c r="E1255">
        <v>449</v>
      </c>
      <c r="F1255" s="2">
        <v>1099</v>
      </c>
      <c r="G1255" s="1">
        <v>0.59</v>
      </c>
      <c r="H1255" s="5">
        <v>4</v>
      </c>
      <c r="I1255" s="4">
        <v>242</v>
      </c>
      <c r="J1255" s="10">
        <f>(Table1[[#This Row],[actual_price]]-Table1[[#This Row],[discounted_price]])/Table1[[#This Row],[actual_price]]</f>
        <v>0.59144676979071886</v>
      </c>
      <c r="K1255" s="10" t="str">
        <f>IF(Table1[[#This Row],[Calculated Discount %]] &gt;=50%, "Yes", "No")</f>
        <v>Yes</v>
      </c>
      <c r="L1255" s="17">
        <f>Table1[[#This Row],[actual_price]]*Table1[[#This Row],[rating_count]]</f>
        <v>265958</v>
      </c>
      <c r="M1255" s="17" t="str">
        <f t="shared" si="39"/>
        <v>₹200–₹500</v>
      </c>
      <c r="N1255" s="17">
        <f>Table1[[#This Row],[rating]]+(Table1[[#This Row],[rating_count]]/100)</f>
        <v>6.42</v>
      </c>
      <c r="O1255" t="s">
        <v>2111</v>
      </c>
    </row>
    <row r="1256" spans="1:15" x14ac:dyDescent="0.4">
      <c r="A1256" t="s">
        <v>9529</v>
      </c>
      <c r="B1256" t="s">
        <v>9530</v>
      </c>
      <c r="C1256" t="s">
        <v>8552</v>
      </c>
      <c r="D1256" t="str">
        <f t="shared" si="38"/>
        <v>Home&amp;Kitchen</v>
      </c>
      <c r="E1256" s="2">
        <v>1959</v>
      </c>
      <c r="F1256" s="2">
        <v>2400</v>
      </c>
      <c r="G1256" s="1">
        <v>0.18</v>
      </c>
      <c r="H1256" s="5">
        <v>4</v>
      </c>
      <c r="I1256" s="4">
        <v>237</v>
      </c>
      <c r="J1256" s="10">
        <f>(Table1[[#This Row],[actual_price]]-Table1[[#This Row],[discounted_price]])/Table1[[#This Row],[actual_price]]</f>
        <v>0.18375</v>
      </c>
      <c r="K1256" s="10" t="str">
        <f>IF(Table1[[#This Row],[Calculated Discount %]] &gt;=50%, "Yes", "No")</f>
        <v>No</v>
      </c>
      <c r="L1256" s="17">
        <f>Table1[[#This Row],[actual_price]]*Table1[[#This Row],[rating_count]]</f>
        <v>568800</v>
      </c>
      <c r="M1256" s="17" t="str">
        <f t="shared" si="39"/>
        <v>&gt;₹500</v>
      </c>
      <c r="N1256" s="17">
        <f>Table1[[#This Row],[rating]]+(Table1[[#This Row],[rating_count]]/100)</f>
        <v>6.37</v>
      </c>
      <c r="O1256" t="s">
        <v>9532</v>
      </c>
    </row>
    <row r="1257" spans="1:15" x14ac:dyDescent="0.4">
      <c r="A1257" t="s">
        <v>12894</v>
      </c>
      <c r="B1257" t="s">
        <v>12895</v>
      </c>
      <c r="C1257" t="s">
        <v>8688</v>
      </c>
      <c r="D1257" t="str">
        <f t="shared" si="38"/>
        <v>Home&amp;Kitchen</v>
      </c>
      <c r="E1257">
        <v>426</v>
      </c>
      <c r="F1257">
        <v>999</v>
      </c>
      <c r="G1257" s="1">
        <v>0.56999999999999995</v>
      </c>
      <c r="H1257" s="5">
        <v>4.0999999999999996</v>
      </c>
      <c r="I1257" s="4">
        <v>222</v>
      </c>
      <c r="J1257" s="10">
        <f>(Table1[[#This Row],[actual_price]]-Table1[[#This Row],[discounted_price]])/Table1[[#This Row],[actual_price]]</f>
        <v>0.57357357357357353</v>
      </c>
      <c r="K1257" s="10" t="str">
        <f>IF(Table1[[#This Row],[Calculated Discount %]] &gt;=50%, "Yes", "No")</f>
        <v>Yes</v>
      </c>
      <c r="L1257" s="17">
        <f>Table1[[#This Row],[actual_price]]*Table1[[#This Row],[rating_count]]</f>
        <v>221778</v>
      </c>
      <c r="M1257" s="17" t="str">
        <f t="shared" si="39"/>
        <v>₹200–₹500</v>
      </c>
      <c r="N1257" s="17">
        <f>Table1[[#This Row],[rating]]+(Table1[[#This Row],[rating_count]]/100)</f>
        <v>6.32</v>
      </c>
      <c r="O1257" t="s">
        <v>12897</v>
      </c>
    </row>
    <row r="1258" spans="1:15" x14ac:dyDescent="0.4">
      <c r="A1258" t="s">
        <v>10499</v>
      </c>
      <c r="B1258" t="s">
        <v>10500</v>
      </c>
      <c r="C1258" t="s">
        <v>8699</v>
      </c>
      <c r="D1258" t="str">
        <f t="shared" si="38"/>
        <v>Home&amp;Kitchen</v>
      </c>
      <c r="E1258" s="2">
        <v>1049</v>
      </c>
      <c r="F1258" s="2">
        <v>1950</v>
      </c>
      <c r="G1258" s="1">
        <v>0.46</v>
      </c>
      <c r="H1258" s="5">
        <v>3.8</v>
      </c>
      <c r="I1258" s="4">
        <v>250</v>
      </c>
      <c r="J1258" s="10">
        <f>(Table1[[#This Row],[actual_price]]-Table1[[#This Row],[discounted_price]])/Table1[[#This Row],[actual_price]]</f>
        <v>0.46205128205128204</v>
      </c>
      <c r="K1258" s="10" t="str">
        <f>IF(Table1[[#This Row],[Calculated Discount %]] &gt;=50%, "Yes", "No")</f>
        <v>No</v>
      </c>
      <c r="L1258" s="17">
        <f>Table1[[#This Row],[actual_price]]*Table1[[#This Row],[rating_count]]</f>
        <v>487500</v>
      </c>
      <c r="M1258" s="17" t="str">
        <f t="shared" si="39"/>
        <v>&gt;₹500</v>
      </c>
      <c r="N1258" s="17">
        <f>Table1[[#This Row],[rating]]+(Table1[[#This Row],[rating_count]]/100)</f>
        <v>6.3</v>
      </c>
      <c r="O1258" t="s">
        <v>10502</v>
      </c>
    </row>
    <row r="1259" spans="1:15" x14ac:dyDescent="0.4">
      <c r="A1259" t="s">
        <v>5090</v>
      </c>
      <c r="B1259" t="s">
        <v>5091</v>
      </c>
      <c r="C1259" t="s">
        <v>3066</v>
      </c>
      <c r="D1259" t="str">
        <f t="shared" si="38"/>
        <v>Electronics</v>
      </c>
      <c r="E1259">
        <v>399</v>
      </c>
      <c r="F1259" s="2">
        <v>1290</v>
      </c>
      <c r="G1259" s="1">
        <v>0.69</v>
      </c>
      <c r="H1259" s="5">
        <v>4.2</v>
      </c>
      <c r="I1259" s="4">
        <v>206</v>
      </c>
      <c r="J1259" s="10">
        <f>(Table1[[#This Row],[actual_price]]-Table1[[#This Row],[discounted_price]])/Table1[[#This Row],[actual_price]]</f>
        <v>0.69069767441860463</v>
      </c>
      <c r="K1259" s="10" t="str">
        <f>IF(Table1[[#This Row],[Calculated Discount %]] &gt;=50%, "Yes", "No")</f>
        <v>Yes</v>
      </c>
      <c r="L1259" s="17">
        <f>Table1[[#This Row],[actual_price]]*Table1[[#This Row],[rating_count]]</f>
        <v>265740</v>
      </c>
      <c r="M1259" s="17" t="str">
        <f t="shared" si="39"/>
        <v>₹200–₹500</v>
      </c>
      <c r="N1259" s="17">
        <f>Table1[[#This Row],[rating]]+(Table1[[#This Row],[rating_count]]/100)</f>
        <v>6.26</v>
      </c>
      <c r="O1259" t="s">
        <v>5093</v>
      </c>
    </row>
    <row r="1260" spans="1:15" x14ac:dyDescent="0.4">
      <c r="A1260" t="s">
        <v>282</v>
      </c>
      <c r="B1260" t="s">
        <v>283</v>
      </c>
      <c r="C1260" t="s">
        <v>18</v>
      </c>
      <c r="D1260" t="str">
        <f t="shared" si="38"/>
        <v>Computers&amp;Accessories</v>
      </c>
      <c r="E1260">
        <v>970</v>
      </c>
      <c r="F1260" s="2">
        <v>1999</v>
      </c>
      <c r="G1260" s="1">
        <v>0.51</v>
      </c>
      <c r="H1260" s="5">
        <v>4.4000000000000004</v>
      </c>
      <c r="I1260" s="4">
        <v>184</v>
      </c>
      <c r="J1260" s="10">
        <f>(Table1[[#This Row],[actual_price]]-Table1[[#This Row],[discounted_price]])/Table1[[#This Row],[actual_price]]</f>
        <v>0.51475737868934468</v>
      </c>
      <c r="K1260" s="10" t="str">
        <f>IF(Table1[[#This Row],[Calculated Discount %]] &gt;=50%, "Yes", "No")</f>
        <v>Yes</v>
      </c>
      <c r="L1260" s="17">
        <f>Table1[[#This Row],[actual_price]]*Table1[[#This Row],[rating_count]]</f>
        <v>367816</v>
      </c>
      <c r="M1260" s="17" t="str">
        <f t="shared" si="39"/>
        <v>&gt;₹500</v>
      </c>
      <c r="N1260" s="17">
        <f>Table1[[#This Row],[rating]]+(Table1[[#This Row],[rating_count]]/100)</f>
        <v>6.24</v>
      </c>
      <c r="O1260" t="s">
        <v>285</v>
      </c>
    </row>
    <row r="1261" spans="1:15" x14ac:dyDescent="0.4">
      <c r="A1261" t="s">
        <v>12321</v>
      </c>
      <c r="B1261" t="s">
        <v>12322</v>
      </c>
      <c r="C1261" t="s">
        <v>10327</v>
      </c>
      <c r="D1261" t="str">
        <f t="shared" si="38"/>
        <v>Home&amp;Kitchen</v>
      </c>
      <c r="E1261">
        <v>85</v>
      </c>
      <c r="F1261">
        <v>199</v>
      </c>
      <c r="G1261" s="1">
        <v>0.56999999999999995</v>
      </c>
      <c r="H1261" s="5">
        <v>4.0999999999999996</v>
      </c>
      <c r="I1261" s="4">
        <v>212</v>
      </c>
      <c r="J1261" s="10">
        <f>(Table1[[#This Row],[actual_price]]-Table1[[#This Row],[discounted_price]])/Table1[[#This Row],[actual_price]]</f>
        <v>0.57286432160804024</v>
      </c>
      <c r="K1261" s="10" t="str">
        <f>IF(Table1[[#This Row],[Calculated Discount %]] &gt;=50%, "Yes", "No")</f>
        <v>Yes</v>
      </c>
      <c r="L1261" s="17">
        <f>Table1[[#This Row],[actual_price]]*Table1[[#This Row],[rating_count]]</f>
        <v>42188</v>
      </c>
      <c r="M1261" s="17" t="str">
        <f t="shared" si="39"/>
        <v>&lt;₹200</v>
      </c>
      <c r="N1261" s="17">
        <f>Table1[[#This Row],[rating]]+(Table1[[#This Row],[rating_count]]/100)</f>
        <v>6.22</v>
      </c>
      <c r="O1261" t="s">
        <v>12324</v>
      </c>
    </row>
    <row r="1262" spans="1:15" x14ac:dyDescent="0.4">
      <c r="A1262" t="s">
        <v>1352</v>
      </c>
      <c r="B1262" t="s">
        <v>1353</v>
      </c>
      <c r="C1262" t="s">
        <v>169</v>
      </c>
      <c r="D1262" t="str">
        <f t="shared" si="38"/>
        <v>Electronics</v>
      </c>
      <c r="E1262" s="2">
        <v>29990</v>
      </c>
      <c r="F1262" s="2">
        <v>65000</v>
      </c>
      <c r="G1262" s="1">
        <v>0.54</v>
      </c>
      <c r="H1262" s="5">
        <v>4.0999999999999996</v>
      </c>
      <c r="I1262" s="4">
        <v>211</v>
      </c>
      <c r="J1262" s="10">
        <f>(Table1[[#This Row],[actual_price]]-Table1[[#This Row],[discounted_price]])/Table1[[#This Row],[actual_price]]</f>
        <v>0.53861538461538461</v>
      </c>
      <c r="K1262" s="10" t="str">
        <f>IF(Table1[[#This Row],[Calculated Discount %]] &gt;=50%, "Yes", "No")</f>
        <v>Yes</v>
      </c>
      <c r="L1262" s="17">
        <f>Table1[[#This Row],[actual_price]]*Table1[[#This Row],[rating_count]]</f>
        <v>13715000</v>
      </c>
      <c r="M1262" s="17" t="str">
        <f t="shared" si="39"/>
        <v>&gt;₹500</v>
      </c>
      <c r="N1262" s="17">
        <f>Table1[[#This Row],[rating]]+(Table1[[#This Row],[rating_count]]/100)</f>
        <v>6.2099999999999991</v>
      </c>
      <c r="O1262" t="s">
        <v>1355</v>
      </c>
    </row>
    <row r="1263" spans="1:15" x14ac:dyDescent="0.4">
      <c r="A1263" t="s">
        <v>672</v>
      </c>
      <c r="B1263" t="s">
        <v>673</v>
      </c>
      <c r="C1263" t="s">
        <v>18</v>
      </c>
      <c r="D1263" t="str">
        <f t="shared" si="38"/>
        <v>Computers&amp;Accessories</v>
      </c>
      <c r="E1263">
        <v>349</v>
      </c>
      <c r="F1263">
        <v>599</v>
      </c>
      <c r="G1263" s="1">
        <v>0.42</v>
      </c>
      <c r="H1263" s="5">
        <v>4.0999999999999996</v>
      </c>
      <c r="I1263" s="4">
        <v>210</v>
      </c>
      <c r="J1263" s="10">
        <f>(Table1[[#This Row],[actual_price]]-Table1[[#This Row],[discounted_price]])/Table1[[#This Row],[actual_price]]</f>
        <v>0.41736227045075125</v>
      </c>
      <c r="K1263" s="10" t="str">
        <f>IF(Table1[[#This Row],[Calculated Discount %]] &gt;=50%, "Yes", "No")</f>
        <v>No</v>
      </c>
      <c r="L1263" s="17">
        <f>Table1[[#This Row],[actual_price]]*Table1[[#This Row],[rating_count]]</f>
        <v>125790</v>
      </c>
      <c r="M1263" s="17" t="str">
        <f t="shared" si="39"/>
        <v>₹200–₹500</v>
      </c>
      <c r="N1263" s="17">
        <f>Table1[[#This Row],[rating]]+(Table1[[#This Row],[rating_count]]/100)</f>
        <v>6.1999999999999993</v>
      </c>
      <c r="O1263" t="s">
        <v>675</v>
      </c>
    </row>
    <row r="1264" spans="1:15" x14ac:dyDescent="0.4">
      <c r="A1264" t="s">
        <v>1994</v>
      </c>
      <c r="B1264" t="s">
        <v>1995</v>
      </c>
      <c r="C1264" t="s">
        <v>462</v>
      </c>
      <c r="D1264" t="str">
        <f t="shared" si="38"/>
        <v>Electronics</v>
      </c>
      <c r="E1264">
        <v>213</v>
      </c>
      <c r="F1264">
        <v>499</v>
      </c>
      <c r="G1264" s="1">
        <v>0.56999999999999995</v>
      </c>
      <c r="H1264" s="5">
        <v>3.7</v>
      </c>
      <c r="I1264" s="4">
        <v>246</v>
      </c>
      <c r="J1264" s="10">
        <f>(Table1[[#This Row],[actual_price]]-Table1[[#This Row],[discounted_price]])/Table1[[#This Row],[actual_price]]</f>
        <v>0.57314629258517036</v>
      </c>
      <c r="K1264" s="10" t="str">
        <f>IF(Table1[[#This Row],[Calculated Discount %]] &gt;=50%, "Yes", "No")</f>
        <v>Yes</v>
      </c>
      <c r="L1264" s="17">
        <f>Table1[[#This Row],[actual_price]]*Table1[[#This Row],[rating_count]]</f>
        <v>122754</v>
      </c>
      <c r="M1264" s="17" t="str">
        <f t="shared" si="39"/>
        <v>₹200–₹500</v>
      </c>
      <c r="N1264" s="17">
        <f>Table1[[#This Row],[rating]]+(Table1[[#This Row],[rating_count]]/100)</f>
        <v>6.16</v>
      </c>
      <c r="O1264" t="s">
        <v>1997</v>
      </c>
    </row>
    <row r="1265" spans="1:15" x14ac:dyDescent="0.4">
      <c r="A1265" t="s">
        <v>11124</v>
      </c>
      <c r="B1265" t="s">
        <v>11125</v>
      </c>
      <c r="C1265" t="s">
        <v>8552</v>
      </c>
      <c r="D1265" t="str">
        <f t="shared" si="38"/>
        <v>Home&amp;Kitchen</v>
      </c>
      <c r="E1265" s="2">
        <v>1235</v>
      </c>
      <c r="F1265" s="2">
        <v>1499</v>
      </c>
      <c r="G1265" s="1">
        <v>0.18</v>
      </c>
      <c r="H1265" s="5">
        <v>4.0999999999999996</v>
      </c>
      <c r="I1265" s="4">
        <v>203</v>
      </c>
      <c r="J1265" s="10">
        <f>(Table1[[#This Row],[actual_price]]-Table1[[#This Row],[discounted_price]])/Table1[[#This Row],[actual_price]]</f>
        <v>0.1761174116077385</v>
      </c>
      <c r="K1265" s="10" t="str">
        <f>IF(Table1[[#This Row],[Calculated Discount %]] &gt;=50%, "Yes", "No")</f>
        <v>No</v>
      </c>
      <c r="L1265" s="17">
        <f>Table1[[#This Row],[actual_price]]*Table1[[#This Row],[rating_count]]</f>
        <v>304297</v>
      </c>
      <c r="M1265" s="17" t="str">
        <f t="shared" si="39"/>
        <v>&gt;₹500</v>
      </c>
      <c r="N1265" s="17">
        <f>Table1[[#This Row],[rating]]+(Table1[[#This Row],[rating_count]]/100)</f>
        <v>6.129999999999999</v>
      </c>
      <c r="O1265" t="s">
        <v>11127</v>
      </c>
    </row>
    <row r="1266" spans="1:15" x14ac:dyDescent="0.4">
      <c r="A1266" t="s">
        <v>1277</v>
      </c>
      <c r="B1266" t="s">
        <v>1278</v>
      </c>
      <c r="C1266" t="s">
        <v>462</v>
      </c>
      <c r="D1266" t="str">
        <f t="shared" si="38"/>
        <v>Electronics</v>
      </c>
      <c r="E1266">
        <v>655</v>
      </c>
      <c r="F1266" s="2">
        <v>1099</v>
      </c>
      <c r="G1266" s="1">
        <v>0.4</v>
      </c>
      <c r="H1266" s="5">
        <v>3.2</v>
      </c>
      <c r="I1266" s="4">
        <v>285</v>
      </c>
      <c r="J1266" s="10">
        <f>(Table1[[#This Row],[actual_price]]-Table1[[#This Row],[discounted_price]])/Table1[[#This Row],[actual_price]]</f>
        <v>0.40400363967242947</v>
      </c>
      <c r="K1266" s="10" t="str">
        <f>IF(Table1[[#This Row],[Calculated Discount %]] &gt;=50%, "Yes", "No")</f>
        <v>No</v>
      </c>
      <c r="L1266" s="17">
        <f>Table1[[#This Row],[actual_price]]*Table1[[#This Row],[rating_count]]</f>
        <v>313215</v>
      </c>
      <c r="M1266" s="17" t="str">
        <f t="shared" si="39"/>
        <v>&gt;₹500</v>
      </c>
      <c r="N1266" s="17">
        <f>Table1[[#This Row],[rating]]+(Table1[[#This Row],[rating_count]]/100)</f>
        <v>6.0500000000000007</v>
      </c>
      <c r="O1266" t="s">
        <v>1280</v>
      </c>
    </row>
    <row r="1267" spans="1:15" x14ac:dyDescent="0.4">
      <c r="A1267" t="s">
        <v>2602</v>
      </c>
      <c r="B1267" t="s">
        <v>2603</v>
      </c>
      <c r="C1267" t="s">
        <v>462</v>
      </c>
      <c r="D1267" t="str">
        <f t="shared" si="38"/>
        <v>Electronics</v>
      </c>
      <c r="E1267">
        <v>349</v>
      </c>
      <c r="F1267">
        <v>699</v>
      </c>
      <c r="G1267" s="1">
        <v>0.5</v>
      </c>
      <c r="H1267" s="5">
        <v>3.9</v>
      </c>
      <c r="I1267" s="4">
        <v>214</v>
      </c>
      <c r="J1267" s="10">
        <f>(Table1[[#This Row],[actual_price]]-Table1[[#This Row],[discounted_price]])/Table1[[#This Row],[actual_price]]</f>
        <v>0.50071530758226035</v>
      </c>
      <c r="K1267" s="10" t="str">
        <f>IF(Table1[[#This Row],[Calculated Discount %]] &gt;=50%, "Yes", "No")</f>
        <v>Yes</v>
      </c>
      <c r="L1267" s="17">
        <f>Table1[[#This Row],[actual_price]]*Table1[[#This Row],[rating_count]]</f>
        <v>149586</v>
      </c>
      <c r="M1267" s="17" t="str">
        <f t="shared" si="39"/>
        <v>₹200–₹500</v>
      </c>
      <c r="N1267" s="17">
        <f>Table1[[#This Row],[rating]]+(Table1[[#This Row],[rating_count]]/100)</f>
        <v>6.04</v>
      </c>
      <c r="O1267" t="s">
        <v>2605</v>
      </c>
    </row>
    <row r="1268" spans="1:15" x14ac:dyDescent="0.4">
      <c r="A1268" t="s">
        <v>662</v>
      </c>
      <c r="B1268" t="s">
        <v>663</v>
      </c>
      <c r="C1268" t="s">
        <v>18</v>
      </c>
      <c r="D1268" t="str">
        <f t="shared" si="38"/>
        <v>Computers&amp;Accessories</v>
      </c>
      <c r="E1268">
        <v>349</v>
      </c>
      <c r="F1268">
        <v>899</v>
      </c>
      <c r="G1268" s="1">
        <v>0.61</v>
      </c>
      <c r="H1268" s="5">
        <v>4.5</v>
      </c>
      <c r="I1268" s="4">
        <v>149</v>
      </c>
      <c r="J1268" s="10">
        <f>(Table1[[#This Row],[actual_price]]-Table1[[#This Row],[discounted_price]])/Table1[[#This Row],[actual_price]]</f>
        <v>0.61179087875417126</v>
      </c>
      <c r="K1268" s="10" t="str">
        <f>IF(Table1[[#This Row],[Calculated Discount %]] &gt;=50%, "Yes", "No")</f>
        <v>Yes</v>
      </c>
      <c r="L1268" s="17">
        <f>Table1[[#This Row],[actual_price]]*Table1[[#This Row],[rating_count]]</f>
        <v>133951</v>
      </c>
      <c r="M1268" s="17" t="str">
        <f t="shared" si="39"/>
        <v>₹200–₹500</v>
      </c>
      <c r="N1268" s="17">
        <f>Table1[[#This Row],[rating]]+(Table1[[#This Row],[rating_count]]/100)</f>
        <v>5.99</v>
      </c>
      <c r="O1268" t="s">
        <v>665</v>
      </c>
    </row>
    <row r="1269" spans="1:15" x14ac:dyDescent="0.4">
      <c r="A1269" t="s">
        <v>12442</v>
      </c>
      <c r="B1269" t="s">
        <v>12443</v>
      </c>
      <c r="C1269" t="s">
        <v>11105</v>
      </c>
      <c r="D1269" t="str">
        <f t="shared" si="38"/>
        <v>Home&amp;Kitchen</v>
      </c>
      <c r="E1269" s="2">
        <v>3290</v>
      </c>
      <c r="F1269" s="2">
        <v>5799</v>
      </c>
      <c r="G1269" s="1">
        <v>0.43</v>
      </c>
      <c r="H1269" s="5">
        <v>4.3</v>
      </c>
      <c r="I1269" s="4">
        <v>168</v>
      </c>
      <c r="J1269" s="10">
        <f>(Table1[[#This Row],[actual_price]]-Table1[[#This Row],[discounted_price]])/Table1[[#This Row],[actual_price]]</f>
        <v>0.43266080358682529</v>
      </c>
      <c r="K1269" s="10" t="str">
        <f>IF(Table1[[#This Row],[Calculated Discount %]] &gt;=50%, "Yes", "No")</f>
        <v>No</v>
      </c>
      <c r="L1269" s="17">
        <f>Table1[[#This Row],[actual_price]]*Table1[[#This Row],[rating_count]]</f>
        <v>974232</v>
      </c>
      <c r="M1269" s="17" t="str">
        <f t="shared" si="39"/>
        <v>&gt;₹500</v>
      </c>
      <c r="N1269" s="17">
        <f>Table1[[#This Row],[rating]]+(Table1[[#This Row],[rating_count]]/100)</f>
        <v>5.9799999999999995</v>
      </c>
      <c r="O1269" t="s">
        <v>12445</v>
      </c>
    </row>
    <row r="1270" spans="1:15" x14ac:dyDescent="0.4">
      <c r="A1270" t="s">
        <v>9953</v>
      </c>
      <c r="B1270" t="s">
        <v>9954</v>
      </c>
      <c r="C1270" t="s">
        <v>8563</v>
      </c>
      <c r="D1270" t="str">
        <f t="shared" si="38"/>
        <v>Home&amp;Kitchen</v>
      </c>
      <c r="E1270">
        <v>899</v>
      </c>
      <c r="F1270" s="2">
        <v>1990</v>
      </c>
      <c r="G1270" s="1">
        <v>0.55000000000000004</v>
      </c>
      <c r="H1270" s="5">
        <v>4.0999999999999996</v>
      </c>
      <c r="I1270" s="4">
        <v>185</v>
      </c>
      <c r="J1270" s="10">
        <f>(Table1[[#This Row],[actual_price]]-Table1[[#This Row],[discounted_price]])/Table1[[#This Row],[actual_price]]</f>
        <v>0.54824120603015081</v>
      </c>
      <c r="K1270" s="10" t="str">
        <f>IF(Table1[[#This Row],[Calculated Discount %]] &gt;=50%, "Yes", "No")</f>
        <v>Yes</v>
      </c>
      <c r="L1270" s="17">
        <f>Table1[[#This Row],[actual_price]]*Table1[[#This Row],[rating_count]]</f>
        <v>368150</v>
      </c>
      <c r="M1270" s="17" t="str">
        <f t="shared" si="39"/>
        <v>&gt;₹500</v>
      </c>
      <c r="N1270" s="17">
        <f>Table1[[#This Row],[rating]]+(Table1[[#This Row],[rating_count]]/100)</f>
        <v>5.9499999999999993</v>
      </c>
      <c r="O1270" t="s">
        <v>9956</v>
      </c>
    </row>
    <row r="1271" spans="1:15" x14ac:dyDescent="0.4">
      <c r="A1271" t="s">
        <v>10670</v>
      </c>
      <c r="B1271" t="s">
        <v>10671</v>
      </c>
      <c r="C1271" t="s">
        <v>8721</v>
      </c>
      <c r="D1271" t="str">
        <f t="shared" si="38"/>
        <v>Home&amp;Kitchen</v>
      </c>
      <c r="E1271">
        <v>999</v>
      </c>
      <c r="F1271" s="2">
        <v>2600</v>
      </c>
      <c r="G1271" s="1">
        <v>0.62</v>
      </c>
      <c r="H1271" s="5">
        <v>3.4</v>
      </c>
      <c r="I1271" s="4">
        <v>252</v>
      </c>
      <c r="J1271" s="10">
        <f>(Table1[[#This Row],[actual_price]]-Table1[[#This Row],[discounted_price]])/Table1[[#This Row],[actual_price]]</f>
        <v>0.61576923076923074</v>
      </c>
      <c r="K1271" s="10" t="str">
        <f>IF(Table1[[#This Row],[Calculated Discount %]] &gt;=50%, "Yes", "No")</f>
        <v>Yes</v>
      </c>
      <c r="L1271" s="17">
        <f>Table1[[#This Row],[actual_price]]*Table1[[#This Row],[rating_count]]</f>
        <v>655200</v>
      </c>
      <c r="M1271" s="17" t="str">
        <f t="shared" si="39"/>
        <v>&gt;₹500</v>
      </c>
      <c r="N1271" s="17">
        <f>Table1[[#This Row],[rating]]+(Table1[[#This Row],[rating_count]]/100)</f>
        <v>5.92</v>
      </c>
      <c r="O1271" t="s">
        <v>10673</v>
      </c>
    </row>
    <row r="1272" spans="1:15" x14ac:dyDescent="0.4">
      <c r="A1272" t="s">
        <v>2792</v>
      </c>
      <c r="B1272" t="s">
        <v>2793</v>
      </c>
      <c r="C1272" t="s">
        <v>462</v>
      </c>
      <c r="D1272" t="str">
        <f t="shared" si="38"/>
        <v>Electronics</v>
      </c>
      <c r="E1272">
        <v>247</v>
      </c>
      <c r="F1272">
        <v>399</v>
      </c>
      <c r="G1272" s="1">
        <v>0.38</v>
      </c>
      <c r="H1272" s="5">
        <v>3.9</v>
      </c>
      <c r="I1272" s="4">
        <v>200</v>
      </c>
      <c r="J1272" s="10">
        <f>(Table1[[#This Row],[actual_price]]-Table1[[#This Row],[discounted_price]])/Table1[[#This Row],[actual_price]]</f>
        <v>0.38095238095238093</v>
      </c>
      <c r="K1272" s="10" t="str">
        <f>IF(Table1[[#This Row],[Calculated Discount %]] &gt;=50%, "Yes", "No")</f>
        <v>No</v>
      </c>
      <c r="L1272" s="17">
        <f>Table1[[#This Row],[actual_price]]*Table1[[#This Row],[rating_count]]</f>
        <v>79800</v>
      </c>
      <c r="M1272" s="17" t="str">
        <f t="shared" si="39"/>
        <v>₹200–₹500</v>
      </c>
      <c r="N1272" s="17">
        <f>Table1[[#This Row],[rating]]+(Table1[[#This Row],[rating_count]]/100)</f>
        <v>5.9</v>
      </c>
      <c r="O1272" t="s">
        <v>2795</v>
      </c>
    </row>
    <row r="1273" spans="1:15" x14ac:dyDescent="0.4">
      <c r="A1273" t="s">
        <v>11325</v>
      </c>
      <c r="B1273" t="s">
        <v>11326</v>
      </c>
      <c r="C1273" t="s">
        <v>9386</v>
      </c>
      <c r="D1273" t="str">
        <f t="shared" si="38"/>
        <v>Home&amp;Kitchen</v>
      </c>
      <c r="E1273" s="2">
        <v>5999</v>
      </c>
      <c r="F1273" s="2">
        <v>9999</v>
      </c>
      <c r="G1273" s="1">
        <v>0.4</v>
      </c>
      <c r="H1273" s="5">
        <v>4.2</v>
      </c>
      <c r="I1273" s="4">
        <v>170</v>
      </c>
      <c r="J1273" s="10">
        <f>(Table1[[#This Row],[actual_price]]-Table1[[#This Row],[discounted_price]])/Table1[[#This Row],[actual_price]]</f>
        <v>0.40004000400040002</v>
      </c>
      <c r="K1273" s="10" t="str">
        <f>IF(Table1[[#This Row],[Calculated Discount %]] &gt;=50%, "Yes", "No")</f>
        <v>No</v>
      </c>
      <c r="L1273" s="17">
        <f>Table1[[#This Row],[actual_price]]*Table1[[#This Row],[rating_count]]</f>
        <v>1699830</v>
      </c>
      <c r="M1273" s="17" t="str">
        <f t="shared" si="39"/>
        <v>&gt;₹500</v>
      </c>
      <c r="N1273" s="17">
        <f>Table1[[#This Row],[rating]]+(Table1[[#This Row],[rating_count]]/100)</f>
        <v>5.9</v>
      </c>
      <c r="O1273" t="s">
        <v>11328</v>
      </c>
    </row>
    <row r="1274" spans="1:15" x14ac:dyDescent="0.4">
      <c r="A1274" t="s">
        <v>2612</v>
      </c>
      <c r="B1274" t="s">
        <v>2613</v>
      </c>
      <c r="C1274" t="s">
        <v>643</v>
      </c>
      <c r="D1274" t="str">
        <f t="shared" si="38"/>
        <v>Electronics</v>
      </c>
      <c r="E1274" s="2">
        <v>1850</v>
      </c>
      <c r="F1274" s="2">
        <v>4500</v>
      </c>
      <c r="G1274" s="1">
        <v>0.59</v>
      </c>
      <c r="H1274" s="5">
        <v>4</v>
      </c>
      <c r="I1274" s="4">
        <v>184</v>
      </c>
      <c r="J1274" s="10">
        <f>(Table1[[#This Row],[actual_price]]-Table1[[#This Row],[discounted_price]])/Table1[[#This Row],[actual_price]]</f>
        <v>0.58888888888888891</v>
      </c>
      <c r="K1274" s="10" t="str">
        <f>IF(Table1[[#This Row],[Calculated Discount %]] &gt;=50%, "Yes", "No")</f>
        <v>Yes</v>
      </c>
      <c r="L1274" s="17">
        <f>Table1[[#This Row],[actual_price]]*Table1[[#This Row],[rating_count]]</f>
        <v>828000</v>
      </c>
      <c r="M1274" s="17" t="str">
        <f t="shared" si="39"/>
        <v>&gt;₹500</v>
      </c>
      <c r="N1274" s="17">
        <f>Table1[[#This Row],[rating]]+(Table1[[#This Row],[rating_count]]/100)</f>
        <v>5.84</v>
      </c>
      <c r="O1274" t="s">
        <v>2615</v>
      </c>
    </row>
    <row r="1275" spans="1:15" x14ac:dyDescent="0.4">
      <c r="A1275" t="s">
        <v>9539</v>
      </c>
      <c r="B1275" t="s">
        <v>9540</v>
      </c>
      <c r="C1275" t="s">
        <v>8574</v>
      </c>
      <c r="D1275" t="str">
        <f t="shared" si="38"/>
        <v>Home&amp;Kitchen</v>
      </c>
      <c r="E1275">
        <v>319</v>
      </c>
      <c r="F1275">
        <v>749</v>
      </c>
      <c r="G1275" s="1">
        <v>0.56999999999999995</v>
      </c>
      <c r="H1275" s="5">
        <v>4.5999999999999996</v>
      </c>
      <c r="I1275" s="4">
        <v>124</v>
      </c>
      <c r="J1275" s="10">
        <f>(Table1[[#This Row],[actual_price]]-Table1[[#This Row],[discounted_price]])/Table1[[#This Row],[actual_price]]</f>
        <v>0.57409879839786382</v>
      </c>
      <c r="K1275" s="10" t="str">
        <f>IF(Table1[[#This Row],[Calculated Discount %]] &gt;=50%, "Yes", "No")</f>
        <v>Yes</v>
      </c>
      <c r="L1275" s="17">
        <f>Table1[[#This Row],[actual_price]]*Table1[[#This Row],[rating_count]]</f>
        <v>92876</v>
      </c>
      <c r="M1275" s="17" t="str">
        <f t="shared" si="39"/>
        <v>₹200–₹500</v>
      </c>
      <c r="N1275" s="17">
        <f>Table1[[#This Row],[rating]]+(Table1[[#This Row],[rating_count]]/100)</f>
        <v>5.84</v>
      </c>
      <c r="O1275" t="s">
        <v>9542</v>
      </c>
    </row>
    <row r="1276" spans="1:15" x14ac:dyDescent="0.4">
      <c r="A1276" t="s">
        <v>11255</v>
      </c>
      <c r="B1276" t="s">
        <v>11256</v>
      </c>
      <c r="C1276" t="s">
        <v>10094</v>
      </c>
      <c r="D1276" t="str">
        <f t="shared" si="38"/>
        <v>Home&amp;Kitchen</v>
      </c>
      <c r="E1276" s="2">
        <v>4999</v>
      </c>
      <c r="F1276" s="2">
        <v>24999</v>
      </c>
      <c r="G1276" s="1">
        <v>0.8</v>
      </c>
      <c r="H1276" s="5">
        <v>4.5999999999999996</v>
      </c>
      <c r="I1276" s="4">
        <v>124</v>
      </c>
      <c r="J1276" s="10">
        <f>(Table1[[#This Row],[actual_price]]-Table1[[#This Row],[discounted_price]])/Table1[[#This Row],[actual_price]]</f>
        <v>0.80003200128005125</v>
      </c>
      <c r="K1276" s="10" t="str">
        <f>IF(Table1[[#This Row],[Calculated Discount %]] &gt;=50%, "Yes", "No")</f>
        <v>Yes</v>
      </c>
      <c r="L1276" s="17">
        <f>Table1[[#This Row],[actual_price]]*Table1[[#This Row],[rating_count]]</f>
        <v>3099876</v>
      </c>
      <c r="M1276" s="17" t="str">
        <f t="shared" si="39"/>
        <v>&gt;₹500</v>
      </c>
      <c r="N1276" s="17">
        <f>Table1[[#This Row],[rating]]+(Table1[[#This Row],[rating_count]]/100)</f>
        <v>5.84</v>
      </c>
      <c r="O1276" t="s">
        <v>11258</v>
      </c>
    </row>
    <row r="1277" spans="1:15" x14ac:dyDescent="0.4">
      <c r="A1277" t="s">
        <v>2657</v>
      </c>
      <c r="B1277" t="s">
        <v>2658</v>
      </c>
      <c r="C1277" t="s">
        <v>98</v>
      </c>
      <c r="D1277" t="str">
        <f t="shared" si="38"/>
        <v>Computers&amp;Accessories</v>
      </c>
      <c r="E1277">
        <v>218</v>
      </c>
      <c r="F1277">
        <v>999</v>
      </c>
      <c r="G1277" s="1">
        <v>0.78</v>
      </c>
      <c r="H1277" s="5">
        <v>4.2</v>
      </c>
      <c r="I1277" s="4">
        <v>163</v>
      </c>
      <c r="J1277" s="10">
        <f>(Table1[[#This Row],[actual_price]]-Table1[[#This Row],[discounted_price]])/Table1[[#This Row],[actual_price]]</f>
        <v>0.78178178178178181</v>
      </c>
      <c r="K1277" s="10" t="str">
        <f>IF(Table1[[#This Row],[Calculated Discount %]] &gt;=50%, "Yes", "No")</f>
        <v>Yes</v>
      </c>
      <c r="L1277" s="17">
        <f>Table1[[#This Row],[actual_price]]*Table1[[#This Row],[rating_count]]</f>
        <v>162837</v>
      </c>
      <c r="M1277" s="17" t="str">
        <f t="shared" si="39"/>
        <v>₹200–₹500</v>
      </c>
      <c r="N1277" s="17">
        <f>Table1[[#This Row],[rating]]+(Table1[[#This Row],[rating_count]]/100)</f>
        <v>5.83</v>
      </c>
      <c r="O1277" t="s">
        <v>2660</v>
      </c>
    </row>
    <row r="1278" spans="1:15" x14ac:dyDescent="0.4">
      <c r="A1278" t="s">
        <v>12803</v>
      </c>
      <c r="B1278" t="s">
        <v>12804</v>
      </c>
      <c r="C1278" t="s">
        <v>9612</v>
      </c>
      <c r="D1278" t="str">
        <f t="shared" si="38"/>
        <v>Home&amp;Kitchen</v>
      </c>
      <c r="E1278" s="2">
        <v>2999</v>
      </c>
      <c r="F1278" s="2">
        <v>3595</v>
      </c>
      <c r="G1278" s="1">
        <v>0.17</v>
      </c>
      <c r="H1278" s="5">
        <v>4</v>
      </c>
      <c r="I1278" s="4">
        <v>178</v>
      </c>
      <c r="J1278" s="10">
        <f>(Table1[[#This Row],[actual_price]]-Table1[[#This Row],[discounted_price]])/Table1[[#This Row],[actual_price]]</f>
        <v>0.16578581363004172</v>
      </c>
      <c r="K1278" s="10" t="str">
        <f>IF(Table1[[#This Row],[Calculated Discount %]] &gt;=50%, "Yes", "No")</f>
        <v>No</v>
      </c>
      <c r="L1278" s="17">
        <f>Table1[[#This Row],[actual_price]]*Table1[[#This Row],[rating_count]]</f>
        <v>639910</v>
      </c>
      <c r="M1278" s="17" t="str">
        <f t="shared" si="39"/>
        <v>&gt;₹500</v>
      </c>
      <c r="N1278" s="17">
        <f>Table1[[#This Row],[rating]]+(Table1[[#This Row],[rating_count]]/100)</f>
        <v>5.78</v>
      </c>
      <c r="O1278" t="s">
        <v>12806</v>
      </c>
    </row>
    <row r="1279" spans="1:15" x14ac:dyDescent="0.4">
      <c r="A1279" t="s">
        <v>2167</v>
      </c>
      <c r="B1279" t="s">
        <v>2168</v>
      </c>
      <c r="C1279" t="s">
        <v>462</v>
      </c>
      <c r="D1279" t="str">
        <f t="shared" si="38"/>
        <v>Electronics</v>
      </c>
      <c r="E1279">
        <v>349</v>
      </c>
      <c r="F1279" s="2">
        <v>1999</v>
      </c>
      <c r="G1279" s="1">
        <v>0.83</v>
      </c>
      <c r="H1279" s="5">
        <v>3.8</v>
      </c>
      <c r="I1279" s="4">
        <v>197</v>
      </c>
      <c r="J1279" s="10">
        <f>(Table1[[#This Row],[actual_price]]-Table1[[#This Row],[discounted_price]])/Table1[[#This Row],[actual_price]]</f>
        <v>0.82541270635317654</v>
      </c>
      <c r="K1279" s="10" t="str">
        <f>IF(Table1[[#This Row],[Calculated Discount %]] &gt;=50%, "Yes", "No")</f>
        <v>Yes</v>
      </c>
      <c r="L1279" s="17">
        <f>Table1[[#This Row],[actual_price]]*Table1[[#This Row],[rating_count]]</f>
        <v>393803</v>
      </c>
      <c r="M1279" s="17" t="str">
        <f t="shared" si="39"/>
        <v>₹200–₹500</v>
      </c>
      <c r="N1279" s="17">
        <f>Table1[[#This Row],[rating]]+(Table1[[#This Row],[rating_count]]/100)</f>
        <v>5.77</v>
      </c>
      <c r="O1279" t="s">
        <v>2170</v>
      </c>
    </row>
    <row r="1280" spans="1:15" x14ac:dyDescent="0.4">
      <c r="A1280" t="s">
        <v>813</v>
      </c>
      <c r="B1280" t="s">
        <v>814</v>
      </c>
      <c r="C1280" t="s">
        <v>18</v>
      </c>
      <c r="D1280" t="str">
        <f t="shared" si="38"/>
        <v>Computers&amp;Accessories</v>
      </c>
      <c r="E1280">
        <v>199</v>
      </c>
      <c r="F1280">
        <v>999</v>
      </c>
      <c r="G1280" s="1">
        <v>0.8</v>
      </c>
      <c r="H1280" s="5">
        <v>4.5</v>
      </c>
      <c r="I1280" s="4">
        <v>127</v>
      </c>
      <c r="J1280" s="10">
        <f>(Table1[[#This Row],[actual_price]]-Table1[[#This Row],[discounted_price]])/Table1[[#This Row],[actual_price]]</f>
        <v>0.80080080080080085</v>
      </c>
      <c r="K1280" s="10" t="str">
        <f>IF(Table1[[#This Row],[Calculated Discount %]] &gt;=50%, "Yes", "No")</f>
        <v>Yes</v>
      </c>
      <c r="L1280" s="17">
        <f>Table1[[#This Row],[actual_price]]*Table1[[#This Row],[rating_count]]</f>
        <v>126873</v>
      </c>
      <c r="M1280" s="17" t="str">
        <f t="shared" si="39"/>
        <v>&lt;₹200</v>
      </c>
      <c r="N1280" s="17">
        <f>Table1[[#This Row],[rating]]+(Table1[[#This Row],[rating_count]]/100)</f>
        <v>5.77</v>
      </c>
      <c r="O1280" t="s">
        <v>816</v>
      </c>
    </row>
    <row r="1281" spans="1:15" x14ac:dyDescent="0.4">
      <c r="A1281" t="s">
        <v>12604</v>
      </c>
      <c r="B1281" t="s">
        <v>12605</v>
      </c>
      <c r="C1281" t="s">
        <v>8647</v>
      </c>
      <c r="D1281" t="str">
        <f t="shared" si="38"/>
        <v>Home&amp;Kitchen</v>
      </c>
      <c r="E1281" s="2">
        <v>1601</v>
      </c>
      <c r="F1281" s="2">
        <v>3890</v>
      </c>
      <c r="G1281" s="1">
        <v>0.59</v>
      </c>
      <c r="H1281" s="5">
        <v>4.2</v>
      </c>
      <c r="I1281" s="4">
        <v>156</v>
      </c>
      <c r="J1281" s="10">
        <f>(Table1[[#This Row],[actual_price]]-Table1[[#This Row],[discounted_price]])/Table1[[#This Row],[actual_price]]</f>
        <v>0.58843187660668383</v>
      </c>
      <c r="K1281" s="10" t="str">
        <f>IF(Table1[[#This Row],[Calculated Discount %]] &gt;=50%, "Yes", "No")</f>
        <v>Yes</v>
      </c>
      <c r="L1281" s="17">
        <f>Table1[[#This Row],[actual_price]]*Table1[[#This Row],[rating_count]]</f>
        <v>606840</v>
      </c>
      <c r="M1281" s="17" t="str">
        <f t="shared" si="39"/>
        <v>&gt;₹500</v>
      </c>
      <c r="N1281" s="17">
        <f>Table1[[#This Row],[rating]]+(Table1[[#This Row],[rating_count]]/100)</f>
        <v>5.76</v>
      </c>
      <c r="O1281" t="s">
        <v>12607</v>
      </c>
    </row>
    <row r="1282" spans="1:15" x14ac:dyDescent="0.4">
      <c r="A1282" t="s">
        <v>12904</v>
      </c>
      <c r="B1282" t="s">
        <v>12905</v>
      </c>
      <c r="C1282" t="s">
        <v>8563</v>
      </c>
      <c r="D1282" t="str">
        <f t="shared" ref="D1282:D1345" si="40">LEFT(C1282, FIND("|", C1282 &amp; "|") - 1)</f>
        <v>Home&amp;Kitchen</v>
      </c>
      <c r="E1282" s="2">
        <v>2320</v>
      </c>
      <c r="F1282" s="2">
        <v>3290</v>
      </c>
      <c r="G1282" s="1">
        <v>0.28999999999999998</v>
      </c>
      <c r="H1282" s="5">
        <v>3.8</v>
      </c>
      <c r="I1282" s="4">
        <v>195</v>
      </c>
      <c r="J1282" s="10">
        <f>(Table1[[#This Row],[actual_price]]-Table1[[#This Row],[discounted_price]])/Table1[[#This Row],[actual_price]]</f>
        <v>0.29483282674772038</v>
      </c>
      <c r="K1282" s="10" t="str">
        <f>IF(Table1[[#This Row],[Calculated Discount %]] &gt;=50%, "Yes", "No")</f>
        <v>No</v>
      </c>
      <c r="L1282" s="17">
        <f>Table1[[#This Row],[actual_price]]*Table1[[#This Row],[rating_count]]</f>
        <v>641550</v>
      </c>
      <c r="M1282" s="17" t="str">
        <f t="shared" ref="M1282:M1345" si="41">IF(E1282&lt;200, "&lt;₹200", IF(E1282&lt;=500, "₹200–₹500", "&gt;₹500"))</f>
        <v>&gt;₹500</v>
      </c>
      <c r="N1282" s="17">
        <f>Table1[[#This Row],[rating]]+(Table1[[#This Row],[rating_count]]/100)</f>
        <v>5.75</v>
      </c>
      <c r="O1282" t="s">
        <v>12907</v>
      </c>
    </row>
    <row r="1283" spans="1:15" x14ac:dyDescent="0.4">
      <c r="A1283" t="s">
        <v>12824</v>
      </c>
      <c r="B1283" t="s">
        <v>12825</v>
      </c>
      <c r="C1283" t="s">
        <v>11105</v>
      </c>
      <c r="D1283" t="str">
        <f t="shared" si="40"/>
        <v>Home&amp;Kitchen</v>
      </c>
      <c r="E1283">
        <v>499</v>
      </c>
      <c r="F1283">
        <v>799</v>
      </c>
      <c r="G1283" s="1">
        <v>0.38</v>
      </c>
      <c r="H1283" s="5">
        <v>3.6</v>
      </c>
      <c r="I1283" s="4">
        <v>212</v>
      </c>
      <c r="J1283" s="10">
        <f>(Table1[[#This Row],[actual_price]]-Table1[[#This Row],[discounted_price]])/Table1[[#This Row],[actual_price]]</f>
        <v>0.37546933667083854</v>
      </c>
      <c r="K1283" s="10" t="str">
        <f>IF(Table1[[#This Row],[Calculated Discount %]] &gt;=50%, "Yes", "No")</f>
        <v>No</v>
      </c>
      <c r="L1283" s="17">
        <f>Table1[[#This Row],[actual_price]]*Table1[[#This Row],[rating_count]]</f>
        <v>169388</v>
      </c>
      <c r="M1283" s="17" t="str">
        <f t="shared" si="41"/>
        <v>₹200–₹500</v>
      </c>
      <c r="N1283" s="17">
        <f>Table1[[#This Row],[rating]]+(Table1[[#This Row],[rating_count]]/100)</f>
        <v>5.7200000000000006</v>
      </c>
      <c r="O1283" t="s">
        <v>12827</v>
      </c>
    </row>
    <row r="1284" spans="1:15" x14ac:dyDescent="0.4">
      <c r="A1284" t="s">
        <v>2821</v>
      </c>
      <c r="B1284" t="s">
        <v>2822</v>
      </c>
      <c r="C1284" t="s">
        <v>129</v>
      </c>
      <c r="D1284" t="str">
        <f t="shared" si="40"/>
        <v>Electronics</v>
      </c>
      <c r="E1284">
        <v>299</v>
      </c>
      <c r="F1284">
        <v>599</v>
      </c>
      <c r="G1284" s="1">
        <v>0.5</v>
      </c>
      <c r="H1284" s="5">
        <v>4</v>
      </c>
      <c r="I1284" s="4">
        <v>171</v>
      </c>
      <c r="J1284" s="10">
        <f>(Table1[[#This Row],[actual_price]]-Table1[[#This Row],[discounted_price]])/Table1[[#This Row],[actual_price]]</f>
        <v>0.5008347245409015</v>
      </c>
      <c r="K1284" s="10" t="str">
        <f>IF(Table1[[#This Row],[Calculated Discount %]] &gt;=50%, "Yes", "No")</f>
        <v>Yes</v>
      </c>
      <c r="L1284" s="17">
        <f>Table1[[#This Row],[actual_price]]*Table1[[#This Row],[rating_count]]</f>
        <v>102429</v>
      </c>
      <c r="M1284" s="17" t="str">
        <f t="shared" si="41"/>
        <v>₹200–₹500</v>
      </c>
      <c r="N1284" s="17">
        <f>Table1[[#This Row],[rating]]+(Table1[[#This Row],[rating_count]]/100)</f>
        <v>5.71</v>
      </c>
      <c r="O1284" t="s">
        <v>2824</v>
      </c>
    </row>
    <row r="1285" spans="1:15" x14ac:dyDescent="0.4">
      <c r="A1285" t="s">
        <v>3886</v>
      </c>
      <c r="B1285" t="s">
        <v>3887</v>
      </c>
      <c r="C1285" t="s">
        <v>2948</v>
      </c>
      <c r="D1285" t="str">
        <f t="shared" si="40"/>
        <v>Electronics</v>
      </c>
      <c r="E1285" s="2">
        <v>2999</v>
      </c>
      <c r="F1285" s="2">
        <v>7990</v>
      </c>
      <c r="G1285" s="1">
        <v>0.62</v>
      </c>
      <c r="H1285" s="5">
        <v>4.0999999999999996</v>
      </c>
      <c r="I1285" s="4">
        <v>154</v>
      </c>
      <c r="J1285" s="10">
        <f>(Table1[[#This Row],[actual_price]]-Table1[[#This Row],[discounted_price]])/Table1[[#This Row],[actual_price]]</f>
        <v>0.6246558197747184</v>
      </c>
      <c r="K1285" s="10" t="str">
        <f>IF(Table1[[#This Row],[Calculated Discount %]] &gt;=50%, "Yes", "No")</f>
        <v>Yes</v>
      </c>
      <c r="L1285" s="17">
        <f>Table1[[#This Row],[actual_price]]*Table1[[#This Row],[rating_count]]</f>
        <v>1230460</v>
      </c>
      <c r="M1285" s="17" t="str">
        <f t="shared" si="41"/>
        <v>&gt;₹500</v>
      </c>
      <c r="N1285" s="17">
        <f>Table1[[#This Row],[rating]]+(Table1[[#This Row],[rating_count]]/100)</f>
        <v>5.64</v>
      </c>
      <c r="O1285" t="s">
        <v>3889</v>
      </c>
    </row>
    <row r="1286" spans="1:15" x14ac:dyDescent="0.4">
      <c r="A1286" t="s">
        <v>4322</v>
      </c>
      <c r="B1286" t="s">
        <v>4323</v>
      </c>
      <c r="C1286" t="s">
        <v>2948</v>
      </c>
      <c r="D1286" t="str">
        <f t="shared" si="40"/>
        <v>Electronics</v>
      </c>
      <c r="E1286" s="2">
        <v>2499</v>
      </c>
      <c r="F1286" s="2">
        <v>7990</v>
      </c>
      <c r="G1286" s="1">
        <v>0.69</v>
      </c>
      <c r="H1286" s="5">
        <v>4.0999999999999996</v>
      </c>
      <c r="I1286" s="4">
        <v>154</v>
      </c>
      <c r="J1286" s="10">
        <f>(Table1[[#This Row],[actual_price]]-Table1[[#This Row],[discounted_price]])/Table1[[#This Row],[actual_price]]</f>
        <v>0.68723404255319154</v>
      </c>
      <c r="K1286" s="10" t="str">
        <f>IF(Table1[[#This Row],[Calculated Discount %]] &gt;=50%, "Yes", "No")</f>
        <v>Yes</v>
      </c>
      <c r="L1286" s="17">
        <f>Table1[[#This Row],[actual_price]]*Table1[[#This Row],[rating_count]]</f>
        <v>1230460</v>
      </c>
      <c r="M1286" s="17" t="str">
        <f t="shared" si="41"/>
        <v>&gt;₹500</v>
      </c>
      <c r="N1286" s="17">
        <f>Table1[[#This Row],[rating]]+(Table1[[#This Row],[rating_count]]/100)</f>
        <v>5.64</v>
      </c>
      <c r="O1286" t="s">
        <v>3889</v>
      </c>
    </row>
    <row r="1287" spans="1:15" x14ac:dyDescent="0.4">
      <c r="A1287" t="s">
        <v>2772</v>
      </c>
      <c r="B1287" t="s">
        <v>2773</v>
      </c>
      <c r="C1287" t="s">
        <v>462</v>
      </c>
      <c r="D1287" t="str">
        <f t="shared" si="40"/>
        <v>Electronics</v>
      </c>
      <c r="E1287">
        <v>246</v>
      </c>
      <c r="F1287">
        <v>600</v>
      </c>
      <c r="G1287" s="1">
        <v>0.59</v>
      </c>
      <c r="H1287" s="5">
        <v>4.2</v>
      </c>
      <c r="I1287" s="4">
        <v>143</v>
      </c>
      <c r="J1287" s="10">
        <f>(Table1[[#This Row],[actual_price]]-Table1[[#This Row],[discounted_price]])/Table1[[#This Row],[actual_price]]</f>
        <v>0.59</v>
      </c>
      <c r="K1287" s="10" t="str">
        <f>IF(Table1[[#This Row],[Calculated Discount %]] &gt;=50%, "Yes", "No")</f>
        <v>Yes</v>
      </c>
      <c r="L1287" s="17">
        <f>Table1[[#This Row],[actual_price]]*Table1[[#This Row],[rating_count]]</f>
        <v>85800</v>
      </c>
      <c r="M1287" s="17" t="str">
        <f t="shared" si="41"/>
        <v>₹200–₹500</v>
      </c>
      <c r="N1287" s="17">
        <f>Table1[[#This Row],[rating]]+(Table1[[#This Row],[rating_count]]/100)</f>
        <v>5.63</v>
      </c>
      <c r="O1287" t="s">
        <v>2775</v>
      </c>
    </row>
    <row r="1288" spans="1:15" x14ac:dyDescent="0.4">
      <c r="A1288" t="s">
        <v>2801</v>
      </c>
      <c r="B1288" t="s">
        <v>2802</v>
      </c>
      <c r="C1288" t="s">
        <v>462</v>
      </c>
      <c r="D1288" t="str">
        <f t="shared" si="40"/>
        <v>Electronics</v>
      </c>
      <c r="E1288" s="2">
        <v>1369</v>
      </c>
      <c r="F1288" s="2">
        <v>2999</v>
      </c>
      <c r="G1288" s="1">
        <v>0.54</v>
      </c>
      <c r="H1288" s="5">
        <v>3.3</v>
      </c>
      <c r="I1288" s="4">
        <v>227</v>
      </c>
      <c r="J1288" s="10">
        <f>(Table1[[#This Row],[actual_price]]-Table1[[#This Row],[discounted_price]])/Table1[[#This Row],[actual_price]]</f>
        <v>0.54351450483494501</v>
      </c>
      <c r="K1288" s="10" t="str">
        <f>IF(Table1[[#This Row],[Calculated Discount %]] &gt;=50%, "Yes", "No")</f>
        <v>Yes</v>
      </c>
      <c r="L1288" s="17">
        <f>Table1[[#This Row],[actual_price]]*Table1[[#This Row],[rating_count]]</f>
        <v>680773</v>
      </c>
      <c r="M1288" s="17" t="str">
        <f t="shared" si="41"/>
        <v>&gt;₹500</v>
      </c>
      <c r="N1288" s="17">
        <f>Table1[[#This Row],[rating]]+(Table1[[#This Row],[rating_count]]/100)</f>
        <v>5.57</v>
      </c>
      <c r="O1288" t="s">
        <v>2804</v>
      </c>
    </row>
    <row r="1289" spans="1:15" x14ac:dyDescent="0.4">
      <c r="A1289" t="s">
        <v>8873</v>
      </c>
      <c r="B1289" t="s">
        <v>8874</v>
      </c>
      <c r="C1289" t="s">
        <v>8875</v>
      </c>
      <c r="D1289" t="str">
        <f t="shared" si="40"/>
        <v>Home&amp;Kitchen</v>
      </c>
      <c r="E1289" s="2">
        <v>3599</v>
      </c>
      <c r="F1289" s="2">
        <v>7950</v>
      </c>
      <c r="G1289" s="1">
        <v>0.55000000000000004</v>
      </c>
      <c r="H1289" s="5">
        <v>4.2</v>
      </c>
      <c r="I1289" s="4">
        <v>136</v>
      </c>
      <c r="J1289" s="10">
        <f>(Table1[[#This Row],[actual_price]]-Table1[[#This Row],[discounted_price]])/Table1[[#This Row],[actual_price]]</f>
        <v>0.5472955974842767</v>
      </c>
      <c r="K1289" s="10" t="str">
        <f>IF(Table1[[#This Row],[Calculated Discount %]] &gt;=50%, "Yes", "No")</f>
        <v>Yes</v>
      </c>
      <c r="L1289" s="17">
        <f>Table1[[#This Row],[actual_price]]*Table1[[#This Row],[rating_count]]</f>
        <v>1081200</v>
      </c>
      <c r="M1289" s="17" t="str">
        <f t="shared" si="41"/>
        <v>&gt;₹500</v>
      </c>
      <c r="N1289" s="17">
        <f>Table1[[#This Row],[rating]]+(Table1[[#This Row],[rating_count]]/100)</f>
        <v>5.5600000000000005</v>
      </c>
      <c r="O1289" t="s">
        <v>8877</v>
      </c>
    </row>
    <row r="1290" spans="1:15" x14ac:dyDescent="0.4">
      <c r="A1290" t="s">
        <v>2221</v>
      </c>
      <c r="B1290" t="s">
        <v>2222</v>
      </c>
      <c r="C1290" t="s">
        <v>462</v>
      </c>
      <c r="D1290" t="str">
        <f t="shared" si="40"/>
        <v>Electronics</v>
      </c>
      <c r="E1290">
        <v>499</v>
      </c>
      <c r="F1290">
        <v>899</v>
      </c>
      <c r="G1290" s="1">
        <v>0.44</v>
      </c>
      <c r="H1290" s="5">
        <v>3.7</v>
      </c>
      <c r="I1290" s="4">
        <v>185</v>
      </c>
      <c r="J1290" s="10">
        <f>(Table1[[#This Row],[actual_price]]-Table1[[#This Row],[discounted_price]])/Table1[[#This Row],[actual_price]]</f>
        <v>0.44493882091212456</v>
      </c>
      <c r="K1290" s="10" t="str">
        <f>IF(Table1[[#This Row],[Calculated Discount %]] &gt;=50%, "Yes", "No")</f>
        <v>No</v>
      </c>
      <c r="L1290" s="17">
        <f>Table1[[#This Row],[actual_price]]*Table1[[#This Row],[rating_count]]</f>
        <v>166315</v>
      </c>
      <c r="M1290" s="17" t="str">
        <f t="shared" si="41"/>
        <v>₹200–₹500</v>
      </c>
      <c r="N1290" s="17">
        <f>Table1[[#This Row],[rating]]+(Table1[[#This Row],[rating_count]]/100)</f>
        <v>5.5500000000000007</v>
      </c>
      <c r="O1290" t="s">
        <v>2224</v>
      </c>
    </row>
    <row r="1291" spans="1:15" x14ac:dyDescent="0.4">
      <c r="A1291" t="s">
        <v>2782</v>
      </c>
      <c r="B1291" t="s">
        <v>2783</v>
      </c>
      <c r="C1291" t="s">
        <v>18</v>
      </c>
      <c r="D1291" t="str">
        <f t="shared" si="40"/>
        <v>Computers&amp;Accessories</v>
      </c>
      <c r="E1291">
        <v>299</v>
      </c>
      <c r="F1291">
        <v>799</v>
      </c>
      <c r="G1291" s="1">
        <v>0.63</v>
      </c>
      <c r="H1291" s="5">
        <v>4</v>
      </c>
      <c r="I1291" s="4">
        <v>151</v>
      </c>
      <c r="J1291" s="10">
        <f>(Table1[[#This Row],[actual_price]]-Table1[[#This Row],[discounted_price]])/Table1[[#This Row],[actual_price]]</f>
        <v>0.62578222778473092</v>
      </c>
      <c r="K1291" s="10" t="str">
        <f>IF(Table1[[#This Row],[Calculated Discount %]] &gt;=50%, "Yes", "No")</f>
        <v>Yes</v>
      </c>
      <c r="L1291" s="17">
        <f>Table1[[#This Row],[actual_price]]*Table1[[#This Row],[rating_count]]</f>
        <v>120649</v>
      </c>
      <c r="M1291" s="17" t="str">
        <f t="shared" si="41"/>
        <v>₹200–₹500</v>
      </c>
      <c r="N1291" s="17">
        <f>Table1[[#This Row],[rating]]+(Table1[[#This Row],[rating_count]]/100)</f>
        <v>5.51</v>
      </c>
      <c r="O1291" t="s">
        <v>2785</v>
      </c>
    </row>
    <row r="1292" spans="1:15" x14ac:dyDescent="0.4">
      <c r="A1292" t="s">
        <v>1863</v>
      </c>
      <c r="B1292" t="s">
        <v>1864</v>
      </c>
      <c r="C1292" t="s">
        <v>462</v>
      </c>
      <c r="D1292" t="str">
        <f t="shared" si="40"/>
        <v>Electronics</v>
      </c>
      <c r="E1292">
        <v>235</v>
      </c>
      <c r="F1292">
        <v>599</v>
      </c>
      <c r="G1292" s="1">
        <v>0.61</v>
      </c>
      <c r="H1292" s="5">
        <v>3.5</v>
      </c>
      <c r="I1292" s="4">
        <v>197</v>
      </c>
      <c r="J1292" s="10">
        <f>(Table1[[#This Row],[actual_price]]-Table1[[#This Row],[discounted_price]])/Table1[[#This Row],[actual_price]]</f>
        <v>0.60767946577629384</v>
      </c>
      <c r="K1292" s="10" t="str">
        <f>IF(Table1[[#This Row],[Calculated Discount %]] &gt;=50%, "Yes", "No")</f>
        <v>Yes</v>
      </c>
      <c r="L1292" s="17">
        <f>Table1[[#This Row],[actual_price]]*Table1[[#This Row],[rating_count]]</f>
        <v>118003</v>
      </c>
      <c r="M1292" s="17" t="str">
        <f t="shared" si="41"/>
        <v>₹200–₹500</v>
      </c>
      <c r="N1292" s="17">
        <f>Table1[[#This Row],[rating]]+(Table1[[#This Row],[rating_count]]/100)</f>
        <v>5.47</v>
      </c>
      <c r="O1292" t="s">
        <v>1866</v>
      </c>
    </row>
    <row r="1293" spans="1:15" x14ac:dyDescent="0.4">
      <c r="A1293" t="s">
        <v>11766</v>
      </c>
      <c r="B1293" t="s">
        <v>11767</v>
      </c>
      <c r="C1293" t="s">
        <v>8563</v>
      </c>
      <c r="D1293" t="str">
        <f t="shared" si="40"/>
        <v>Home&amp;Kitchen</v>
      </c>
      <c r="E1293">
        <v>979</v>
      </c>
      <c r="F1293" s="2">
        <v>1999</v>
      </c>
      <c r="G1293" s="1">
        <v>0.51</v>
      </c>
      <c r="H1293" s="5">
        <v>3.9</v>
      </c>
      <c r="I1293" s="4">
        <v>157</v>
      </c>
      <c r="J1293" s="10">
        <f>(Table1[[#This Row],[actual_price]]-Table1[[#This Row],[discounted_price]])/Table1[[#This Row],[actual_price]]</f>
        <v>0.51025512756378189</v>
      </c>
      <c r="K1293" s="10" t="str">
        <f>IF(Table1[[#This Row],[Calculated Discount %]] &gt;=50%, "Yes", "No")</f>
        <v>Yes</v>
      </c>
      <c r="L1293" s="17">
        <f>Table1[[#This Row],[actual_price]]*Table1[[#This Row],[rating_count]]</f>
        <v>313843</v>
      </c>
      <c r="M1293" s="17" t="str">
        <f t="shared" si="41"/>
        <v>&gt;₹500</v>
      </c>
      <c r="N1293" s="17">
        <f>Table1[[#This Row],[rating]]+(Table1[[#This Row],[rating_count]]/100)</f>
        <v>5.47</v>
      </c>
      <c r="O1293" t="s">
        <v>11769</v>
      </c>
    </row>
    <row r="1294" spans="1:15" x14ac:dyDescent="0.4">
      <c r="A1294" t="s">
        <v>11185</v>
      </c>
      <c r="B1294" t="s">
        <v>11186</v>
      </c>
      <c r="C1294" t="s">
        <v>8563</v>
      </c>
      <c r="D1294" t="str">
        <f t="shared" si="40"/>
        <v>Home&amp;Kitchen</v>
      </c>
      <c r="E1294" s="2">
        <v>1349</v>
      </c>
      <c r="F1294" s="2">
        <v>2495</v>
      </c>
      <c r="G1294" s="1">
        <v>0.46</v>
      </c>
      <c r="H1294" s="5">
        <v>3.8</v>
      </c>
      <c r="I1294" s="4">
        <v>166</v>
      </c>
      <c r="J1294" s="10">
        <f>(Table1[[#This Row],[actual_price]]-Table1[[#This Row],[discounted_price]])/Table1[[#This Row],[actual_price]]</f>
        <v>0.45931863727454908</v>
      </c>
      <c r="K1294" s="10" t="str">
        <f>IF(Table1[[#This Row],[Calculated Discount %]] &gt;=50%, "Yes", "No")</f>
        <v>No</v>
      </c>
      <c r="L1294" s="17">
        <f>Table1[[#This Row],[actual_price]]*Table1[[#This Row],[rating_count]]</f>
        <v>414170</v>
      </c>
      <c r="M1294" s="17" t="str">
        <f t="shared" si="41"/>
        <v>&gt;₹500</v>
      </c>
      <c r="N1294" s="17">
        <f>Table1[[#This Row],[rating]]+(Table1[[#This Row],[rating_count]]/100)</f>
        <v>5.46</v>
      </c>
      <c r="O1294" t="s">
        <v>11188</v>
      </c>
    </row>
    <row r="1295" spans="1:15" x14ac:dyDescent="0.4">
      <c r="A1295" t="s">
        <v>2516</v>
      </c>
      <c r="B1295" t="s">
        <v>2517</v>
      </c>
      <c r="C1295" t="s">
        <v>18</v>
      </c>
      <c r="D1295" t="str">
        <f t="shared" si="40"/>
        <v>Computers&amp;Accessories</v>
      </c>
      <c r="E1295">
        <v>249</v>
      </c>
      <c r="F1295">
        <v>999</v>
      </c>
      <c r="G1295" s="1">
        <v>0.75</v>
      </c>
      <c r="H1295" s="5">
        <v>4.3</v>
      </c>
      <c r="I1295" s="4">
        <v>112</v>
      </c>
      <c r="J1295" s="10">
        <f>(Table1[[#This Row],[actual_price]]-Table1[[#This Row],[discounted_price]])/Table1[[#This Row],[actual_price]]</f>
        <v>0.75075075075075071</v>
      </c>
      <c r="K1295" s="10" t="str">
        <f>IF(Table1[[#This Row],[Calculated Discount %]] &gt;=50%, "Yes", "No")</f>
        <v>Yes</v>
      </c>
      <c r="L1295" s="17">
        <f>Table1[[#This Row],[actual_price]]*Table1[[#This Row],[rating_count]]</f>
        <v>111888</v>
      </c>
      <c r="M1295" s="17" t="str">
        <f t="shared" si="41"/>
        <v>₹200–₹500</v>
      </c>
      <c r="N1295" s="17">
        <f>Table1[[#This Row],[rating]]+(Table1[[#This Row],[rating_count]]/100)</f>
        <v>5.42</v>
      </c>
      <c r="O1295" t="s">
        <v>2519</v>
      </c>
    </row>
    <row r="1296" spans="1:15" x14ac:dyDescent="0.4">
      <c r="A1296" t="s">
        <v>10519</v>
      </c>
      <c r="B1296" t="s">
        <v>10520</v>
      </c>
      <c r="C1296" t="s">
        <v>8574</v>
      </c>
      <c r="D1296" t="str">
        <f t="shared" si="40"/>
        <v>Home&amp;Kitchen</v>
      </c>
      <c r="E1296">
        <v>499</v>
      </c>
      <c r="F1296">
        <v>999</v>
      </c>
      <c r="G1296" s="1">
        <v>0.5</v>
      </c>
      <c r="H1296" s="5">
        <v>4.5999999999999996</v>
      </c>
      <c r="I1296" s="4">
        <v>79</v>
      </c>
      <c r="J1296" s="10">
        <f>(Table1[[#This Row],[actual_price]]-Table1[[#This Row],[discounted_price]])/Table1[[#This Row],[actual_price]]</f>
        <v>0.50050050050050054</v>
      </c>
      <c r="K1296" s="10" t="str">
        <f>IF(Table1[[#This Row],[Calculated Discount %]] &gt;=50%, "Yes", "No")</f>
        <v>Yes</v>
      </c>
      <c r="L1296" s="17">
        <f>Table1[[#This Row],[actual_price]]*Table1[[#This Row],[rating_count]]</f>
        <v>78921</v>
      </c>
      <c r="M1296" s="17" t="str">
        <f t="shared" si="41"/>
        <v>₹200–₹500</v>
      </c>
      <c r="N1296" s="17">
        <f>Table1[[#This Row],[rating]]+(Table1[[#This Row],[rating_count]]/100)</f>
        <v>5.39</v>
      </c>
      <c r="O1296" t="s">
        <v>10522</v>
      </c>
    </row>
    <row r="1297" spans="1:15" x14ac:dyDescent="0.4">
      <c r="A1297" t="s">
        <v>2696</v>
      </c>
      <c r="B1297" t="s">
        <v>2697</v>
      </c>
      <c r="C1297" t="s">
        <v>643</v>
      </c>
      <c r="D1297" t="str">
        <f t="shared" si="40"/>
        <v>Electronics</v>
      </c>
      <c r="E1297">
        <v>893</v>
      </c>
      <c r="F1297" s="2">
        <v>1052</v>
      </c>
      <c r="G1297" s="1">
        <v>0.15</v>
      </c>
      <c r="H1297" s="5">
        <v>4.3</v>
      </c>
      <c r="I1297" s="4">
        <v>106</v>
      </c>
      <c r="J1297" s="10">
        <f>(Table1[[#This Row],[actual_price]]-Table1[[#This Row],[discounted_price]])/Table1[[#This Row],[actual_price]]</f>
        <v>0.15114068441064638</v>
      </c>
      <c r="K1297" s="10" t="str">
        <f>IF(Table1[[#This Row],[Calculated Discount %]] &gt;=50%, "Yes", "No")</f>
        <v>No</v>
      </c>
      <c r="L1297" s="17">
        <f>Table1[[#This Row],[actual_price]]*Table1[[#This Row],[rating_count]]</f>
        <v>111512</v>
      </c>
      <c r="M1297" s="17" t="str">
        <f t="shared" si="41"/>
        <v>&gt;₹500</v>
      </c>
      <c r="N1297" s="17">
        <f>Table1[[#This Row],[rating]]+(Table1[[#This Row],[rating_count]]/100)</f>
        <v>5.3599999999999994</v>
      </c>
      <c r="O1297" t="s">
        <v>2699</v>
      </c>
    </row>
    <row r="1298" spans="1:15" x14ac:dyDescent="0.4">
      <c r="A1298" t="s">
        <v>11062</v>
      </c>
      <c r="B1298" t="s">
        <v>11063</v>
      </c>
      <c r="C1298" t="s">
        <v>11064</v>
      </c>
      <c r="D1298" t="str">
        <f t="shared" si="40"/>
        <v>Home&amp;Kitchen</v>
      </c>
      <c r="E1298">
        <v>229</v>
      </c>
      <c r="F1298">
        <v>499</v>
      </c>
      <c r="G1298" s="1">
        <v>0.54</v>
      </c>
      <c r="H1298" s="5">
        <v>3.5</v>
      </c>
      <c r="I1298" s="4">
        <v>185</v>
      </c>
      <c r="J1298" s="10">
        <f>(Table1[[#This Row],[actual_price]]-Table1[[#This Row],[discounted_price]])/Table1[[#This Row],[actual_price]]</f>
        <v>0.5410821643286573</v>
      </c>
      <c r="K1298" s="10" t="str">
        <f>IF(Table1[[#This Row],[Calculated Discount %]] &gt;=50%, "Yes", "No")</f>
        <v>Yes</v>
      </c>
      <c r="L1298" s="17">
        <f>Table1[[#This Row],[actual_price]]*Table1[[#This Row],[rating_count]]</f>
        <v>92315</v>
      </c>
      <c r="M1298" s="17" t="str">
        <f t="shared" si="41"/>
        <v>₹200–₹500</v>
      </c>
      <c r="N1298" s="17">
        <f>Table1[[#This Row],[rating]]+(Table1[[#This Row],[rating_count]]/100)</f>
        <v>5.35</v>
      </c>
      <c r="O1298" t="s">
        <v>11066</v>
      </c>
    </row>
    <row r="1299" spans="1:15" x14ac:dyDescent="0.4">
      <c r="A1299" t="s">
        <v>11968</v>
      </c>
      <c r="B1299" t="s">
        <v>11969</v>
      </c>
      <c r="C1299" t="s">
        <v>8563</v>
      </c>
      <c r="D1299" t="str">
        <f t="shared" si="40"/>
        <v>Home&amp;Kitchen</v>
      </c>
      <c r="E1299" s="2">
        <v>6850</v>
      </c>
      <c r="F1299" s="2">
        <v>11990</v>
      </c>
      <c r="G1299" s="1">
        <v>0.43</v>
      </c>
      <c r="H1299" s="5">
        <v>3.9</v>
      </c>
      <c r="I1299" s="4">
        <v>144</v>
      </c>
      <c r="J1299" s="10">
        <f>(Table1[[#This Row],[actual_price]]-Table1[[#This Row],[discounted_price]])/Table1[[#This Row],[actual_price]]</f>
        <v>0.42869057547956629</v>
      </c>
      <c r="K1299" s="10" t="str">
        <f>IF(Table1[[#This Row],[Calculated Discount %]] &gt;=50%, "Yes", "No")</f>
        <v>No</v>
      </c>
      <c r="L1299" s="17">
        <f>Table1[[#This Row],[actual_price]]*Table1[[#This Row],[rating_count]]</f>
        <v>1726560</v>
      </c>
      <c r="M1299" s="17" t="str">
        <f t="shared" si="41"/>
        <v>&gt;₹500</v>
      </c>
      <c r="N1299" s="17">
        <f>Table1[[#This Row],[rating]]+(Table1[[#This Row],[rating_count]]/100)</f>
        <v>5.34</v>
      </c>
      <c r="O1299" t="s">
        <v>11971</v>
      </c>
    </row>
    <row r="1300" spans="1:15" x14ac:dyDescent="0.4">
      <c r="A1300" t="s">
        <v>11375</v>
      </c>
      <c r="B1300" t="s">
        <v>11376</v>
      </c>
      <c r="C1300" t="s">
        <v>10094</v>
      </c>
      <c r="D1300" t="str">
        <f t="shared" si="40"/>
        <v>Home&amp;Kitchen</v>
      </c>
      <c r="E1300" s="2">
        <v>8499</v>
      </c>
      <c r="F1300" s="2">
        <v>16490</v>
      </c>
      <c r="G1300" s="1">
        <v>0.48</v>
      </c>
      <c r="H1300" s="5">
        <v>4.3</v>
      </c>
      <c r="I1300" s="4">
        <v>97</v>
      </c>
      <c r="J1300" s="10">
        <f>(Table1[[#This Row],[actual_price]]-Table1[[#This Row],[discounted_price]])/Table1[[#This Row],[actual_price]]</f>
        <v>0.48459672528805336</v>
      </c>
      <c r="K1300" s="10" t="str">
        <f>IF(Table1[[#This Row],[Calculated Discount %]] &gt;=50%, "Yes", "No")</f>
        <v>No</v>
      </c>
      <c r="L1300" s="17">
        <f>Table1[[#This Row],[actual_price]]*Table1[[#This Row],[rating_count]]</f>
        <v>1599530</v>
      </c>
      <c r="M1300" s="17" t="str">
        <f t="shared" si="41"/>
        <v>&gt;₹500</v>
      </c>
      <c r="N1300" s="17">
        <f>Table1[[#This Row],[rating]]+(Table1[[#This Row],[rating_count]]/100)</f>
        <v>5.27</v>
      </c>
      <c r="O1300" t="s">
        <v>11378</v>
      </c>
    </row>
    <row r="1301" spans="1:15" x14ac:dyDescent="0.4">
      <c r="A1301" t="s">
        <v>11937</v>
      </c>
      <c r="B1301" t="s">
        <v>11938</v>
      </c>
      <c r="C1301" t="s">
        <v>8647</v>
      </c>
      <c r="D1301" t="str">
        <f t="shared" si="40"/>
        <v>Home&amp;Kitchen</v>
      </c>
      <c r="E1301">
        <v>697</v>
      </c>
      <c r="F1301" s="2">
        <v>1499</v>
      </c>
      <c r="G1301" s="1">
        <v>0.54</v>
      </c>
      <c r="H1301" s="5">
        <v>3.8</v>
      </c>
      <c r="I1301" s="4">
        <v>144</v>
      </c>
      <c r="J1301" s="10">
        <f>(Table1[[#This Row],[actual_price]]-Table1[[#This Row],[discounted_price]])/Table1[[#This Row],[actual_price]]</f>
        <v>0.53502334889926617</v>
      </c>
      <c r="K1301" s="10" t="str">
        <f>IF(Table1[[#This Row],[Calculated Discount %]] &gt;=50%, "Yes", "No")</f>
        <v>Yes</v>
      </c>
      <c r="L1301" s="17">
        <f>Table1[[#This Row],[actual_price]]*Table1[[#This Row],[rating_count]]</f>
        <v>215856</v>
      </c>
      <c r="M1301" s="17" t="str">
        <f t="shared" si="41"/>
        <v>&gt;₹500</v>
      </c>
      <c r="N1301" s="17">
        <f>Table1[[#This Row],[rating]]+(Table1[[#This Row],[rating_count]]/100)</f>
        <v>5.24</v>
      </c>
      <c r="O1301" t="s">
        <v>11940</v>
      </c>
    </row>
    <row r="1302" spans="1:15" x14ac:dyDescent="0.4">
      <c r="A1302" t="s">
        <v>10621</v>
      </c>
      <c r="B1302" t="s">
        <v>10622</v>
      </c>
      <c r="C1302" t="s">
        <v>8688</v>
      </c>
      <c r="D1302" t="str">
        <f t="shared" si="40"/>
        <v>Home&amp;Kitchen</v>
      </c>
      <c r="E1302">
        <v>499</v>
      </c>
      <c r="F1302" s="2">
        <v>1299</v>
      </c>
      <c r="G1302" s="1">
        <v>0.62</v>
      </c>
      <c r="H1302" s="5">
        <v>4.7</v>
      </c>
      <c r="I1302" s="4">
        <v>54</v>
      </c>
      <c r="J1302" s="10">
        <f>(Table1[[#This Row],[actual_price]]-Table1[[#This Row],[discounted_price]])/Table1[[#This Row],[actual_price]]</f>
        <v>0.61585835257890686</v>
      </c>
      <c r="K1302" s="10" t="str">
        <f>IF(Table1[[#This Row],[Calculated Discount %]] &gt;=50%, "Yes", "No")</f>
        <v>Yes</v>
      </c>
      <c r="L1302" s="17">
        <f>Table1[[#This Row],[actual_price]]*Table1[[#This Row],[rating_count]]</f>
        <v>70146</v>
      </c>
      <c r="M1302" s="17" t="str">
        <f t="shared" si="41"/>
        <v>₹200–₹500</v>
      </c>
      <c r="N1302" s="17">
        <f>Table1[[#This Row],[rating]]+(Table1[[#This Row],[rating_count]]/100)</f>
        <v>5.24</v>
      </c>
      <c r="O1302" t="s">
        <v>10624</v>
      </c>
    </row>
    <row r="1303" spans="1:15" x14ac:dyDescent="0.4">
      <c r="A1303" t="s">
        <v>6388</v>
      </c>
      <c r="B1303" t="s">
        <v>6389</v>
      </c>
      <c r="C1303" t="s">
        <v>4845</v>
      </c>
      <c r="D1303" t="str">
        <f t="shared" si="40"/>
        <v>Computers&amp;Accessories</v>
      </c>
      <c r="E1303">
        <v>499</v>
      </c>
      <c r="F1303" s="2">
        <v>1000</v>
      </c>
      <c r="G1303" s="1">
        <v>0.5</v>
      </c>
      <c r="H1303" s="5">
        <v>5</v>
      </c>
      <c r="I1303" s="4">
        <v>23</v>
      </c>
      <c r="J1303" s="10">
        <f>(Table1[[#This Row],[actual_price]]-Table1[[#This Row],[discounted_price]])/Table1[[#This Row],[actual_price]]</f>
        <v>0.501</v>
      </c>
      <c r="K1303" s="10" t="str">
        <f>IF(Table1[[#This Row],[Calculated Discount %]] &gt;=50%, "Yes", "No")</f>
        <v>Yes</v>
      </c>
      <c r="L1303" s="17">
        <f>Table1[[#This Row],[actual_price]]*Table1[[#This Row],[rating_count]]</f>
        <v>23000</v>
      </c>
      <c r="M1303" s="17" t="str">
        <f t="shared" si="41"/>
        <v>₹200–₹500</v>
      </c>
      <c r="N1303" s="17">
        <f>Table1[[#This Row],[rating]]+(Table1[[#This Row],[rating_count]]/100)</f>
        <v>5.23</v>
      </c>
      <c r="O1303" t="s">
        <v>6391</v>
      </c>
    </row>
    <row r="1304" spans="1:15" x14ac:dyDescent="0.4">
      <c r="A1304" t="s">
        <v>9049</v>
      </c>
      <c r="B1304" t="s">
        <v>9050</v>
      </c>
      <c r="C1304" t="s">
        <v>8762</v>
      </c>
      <c r="D1304" t="str">
        <f t="shared" si="40"/>
        <v>Home&amp;Kitchen</v>
      </c>
      <c r="E1304">
        <v>749</v>
      </c>
      <c r="F1304" s="2">
        <v>1299</v>
      </c>
      <c r="G1304" s="1">
        <v>0.42</v>
      </c>
      <c r="H1304" s="5">
        <v>4</v>
      </c>
      <c r="I1304" s="4">
        <v>119</v>
      </c>
      <c r="J1304" s="10">
        <f>(Table1[[#This Row],[actual_price]]-Table1[[#This Row],[discounted_price]])/Table1[[#This Row],[actual_price]]</f>
        <v>0.42340261739799845</v>
      </c>
      <c r="K1304" s="10" t="str">
        <f>IF(Table1[[#This Row],[Calculated Discount %]] &gt;=50%, "Yes", "No")</f>
        <v>No</v>
      </c>
      <c r="L1304" s="17">
        <f>Table1[[#This Row],[actual_price]]*Table1[[#This Row],[rating_count]]</f>
        <v>154581</v>
      </c>
      <c r="M1304" s="17" t="str">
        <f t="shared" si="41"/>
        <v>&gt;₹500</v>
      </c>
      <c r="N1304" s="17">
        <f>Table1[[#This Row],[rating]]+(Table1[[#This Row],[rating_count]]/100)</f>
        <v>5.1899999999999995</v>
      </c>
      <c r="O1304" t="s">
        <v>9052</v>
      </c>
    </row>
    <row r="1305" spans="1:15" x14ac:dyDescent="0.4">
      <c r="A1305" t="s">
        <v>2667</v>
      </c>
      <c r="B1305" t="s">
        <v>2668</v>
      </c>
      <c r="C1305" t="s">
        <v>18</v>
      </c>
      <c r="D1305" t="str">
        <f t="shared" si="40"/>
        <v>Computers&amp;Accessories</v>
      </c>
      <c r="E1305">
        <v>199</v>
      </c>
      <c r="F1305">
        <v>999</v>
      </c>
      <c r="G1305" s="1">
        <v>0.8</v>
      </c>
      <c r="H1305" s="5">
        <v>4.3</v>
      </c>
      <c r="I1305" s="4">
        <v>87</v>
      </c>
      <c r="J1305" s="10">
        <f>(Table1[[#This Row],[actual_price]]-Table1[[#This Row],[discounted_price]])/Table1[[#This Row],[actual_price]]</f>
        <v>0.80080080080080085</v>
      </c>
      <c r="K1305" s="10" t="str">
        <f>IF(Table1[[#This Row],[Calculated Discount %]] &gt;=50%, "Yes", "No")</f>
        <v>Yes</v>
      </c>
      <c r="L1305" s="17">
        <f>Table1[[#This Row],[actual_price]]*Table1[[#This Row],[rating_count]]</f>
        <v>86913</v>
      </c>
      <c r="M1305" s="17" t="str">
        <f t="shared" si="41"/>
        <v>&lt;₹200</v>
      </c>
      <c r="N1305" s="17">
        <f>Table1[[#This Row],[rating]]+(Table1[[#This Row],[rating_count]]/100)</f>
        <v>5.17</v>
      </c>
      <c r="O1305" t="s">
        <v>2670</v>
      </c>
    </row>
    <row r="1306" spans="1:15" x14ac:dyDescent="0.4">
      <c r="A1306" t="s">
        <v>2896</v>
      </c>
      <c r="B1306" t="s">
        <v>2897</v>
      </c>
      <c r="C1306" t="s">
        <v>462</v>
      </c>
      <c r="D1306" t="str">
        <f t="shared" si="40"/>
        <v>Electronics</v>
      </c>
      <c r="E1306">
        <v>197</v>
      </c>
      <c r="F1306">
        <v>499</v>
      </c>
      <c r="G1306" s="1">
        <v>0.61</v>
      </c>
      <c r="H1306" s="5">
        <v>3.8</v>
      </c>
      <c r="I1306" s="4">
        <v>136</v>
      </c>
      <c r="J1306" s="10">
        <f>(Table1[[#This Row],[actual_price]]-Table1[[#This Row],[discounted_price]])/Table1[[#This Row],[actual_price]]</f>
        <v>0.60521042084168342</v>
      </c>
      <c r="K1306" s="10" t="str">
        <f>IF(Table1[[#This Row],[Calculated Discount %]] &gt;=50%, "Yes", "No")</f>
        <v>Yes</v>
      </c>
      <c r="L1306" s="17">
        <f>Table1[[#This Row],[actual_price]]*Table1[[#This Row],[rating_count]]</f>
        <v>67864</v>
      </c>
      <c r="M1306" s="17" t="str">
        <f t="shared" si="41"/>
        <v>&lt;₹200</v>
      </c>
      <c r="N1306" s="17">
        <f>Table1[[#This Row],[rating]]+(Table1[[#This Row],[rating_count]]/100)</f>
        <v>5.16</v>
      </c>
      <c r="O1306" t="s">
        <v>2899</v>
      </c>
    </row>
    <row r="1307" spans="1:15" x14ac:dyDescent="0.4">
      <c r="A1307" t="s">
        <v>3476</v>
      </c>
      <c r="B1307" t="s">
        <v>3477</v>
      </c>
      <c r="C1307" t="s">
        <v>2948</v>
      </c>
      <c r="D1307" t="str">
        <f t="shared" si="40"/>
        <v>Electronics</v>
      </c>
      <c r="E1307" s="2">
        <v>3999</v>
      </c>
      <c r="F1307" s="2">
        <v>9999</v>
      </c>
      <c r="G1307" s="1">
        <v>0.6</v>
      </c>
      <c r="H1307" s="5">
        <v>4.4000000000000004</v>
      </c>
      <c r="I1307" s="4">
        <v>73</v>
      </c>
      <c r="J1307" s="10">
        <f>(Table1[[#This Row],[actual_price]]-Table1[[#This Row],[discounted_price]])/Table1[[#This Row],[actual_price]]</f>
        <v>0.60006000600060005</v>
      </c>
      <c r="K1307" s="10" t="str">
        <f>IF(Table1[[#This Row],[Calculated Discount %]] &gt;=50%, "Yes", "No")</f>
        <v>Yes</v>
      </c>
      <c r="L1307" s="17">
        <f>Table1[[#This Row],[actual_price]]*Table1[[#This Row],[rating_count]]</f>
        <v>729927</v>
      </c>
      <c r="M1307" s="17" t="str">
        <f t="shared" si="41"/>
        <v>&gt;₹500</v>
      </c>
      <c r="N1307" s="17">
        <f>Table1[[#This Row],[rating]]+(Table1[[#This Row],[rating_count]]/100)</f>
        <v>5.1300000000000008</v>
      </c>
      <c r="O1307" t="s">
        <v>3479</v>
      </c>
    </row>
    <row r="1308" spans="1:15" x14ac:dyDescent="0.4">
      <c r="A1308" t="s">
        <v>12643</v>
      </c>
      <c r="B1308" t="s">
        <v>12644</v>
      </c>
      <c r="C1308" t="s">
        <v>8710</v>
      </c>
      <c r="D1308" t="str">
        <f t="shared" si="40"/>
        <v>Home&amp;Kitchen</v>
      </c>
      <c r="E1308" s="2">
        <v>1199</v>
      </c>
      <c r="F1308" s="2">
        <v>2990</v>
      </c>
      <c r="G1308" s="1">
        <v>0.6</v>
      </c>
      <c r="H1308" s="5">
        <v>3.8</v>
      </c>
      <c r="I1308" s="4">
        <v>133</v>
      </c>
      <c r="J1308" s="10">
        <f>(Table1[[#This Row],[actual_price]]-Table1[[#This Row],[discounted_price]])/Table1[[#This Row],[actual_price]]</f>
        <v>0.59899665551839465</v>
      </c>
      <c r="K1308" s="10" t="str">
        <f>IF(Table1[[#This Row],[Calculated Discount %]] &gt;=50%, "Yes", "No")</f>
        <v>Yes</v>
      </c>
      <c r="L1308" s="17">
        <f>Table1[[#This Row],[actual_price]]*Table1[[#This Row],[rating_count]]</f>
        <v>397670</v>
      </c>
      <c r="M1308" s="17" t="str">
        <f t="shared" si="41"/>
        <v>&gt;₹500</v>
      </c>
      <c r="N1308" s="17">
        <f>Table1[[#This Row],[rating]]+(Table1[[#This Row],[rating_count]]/100)</f>
        <v>5.13</v>
      </c>
      <c r="O1308" t="s">
        <v>12646</v>
      </c>
    </row>
    <row r="1309" spans="1:15" x14ac:dyDescent="0.4">
      <c r="A1309" t="s">
        <v>11032</v>
      </c>
      <c r="B1309" t="s">
        <v>11033</v>
      </c>
      <c r="C1309" t="s">
        <v>8585</v>
      </c>
      <c r="D1309" t="str">
        <f t="shared" si="40"/>
        <v>Home&amp;Kitchen</v>
      </c>
      <c r="E1309">
        <v>799</v>
      </c>
      <c r="F1309" s="2">
        <v>2999</v>
      </c>
      <c r="G1309" s="1">
        <v>0.73</v>
      </c>
      <c r="H1309" s="5">
        <v>4.5</v>
      </c>
      <c r="I1309" s="4">
        <v>63</v>
      </c>
      <c r="J1309" s="10">
        <f>(Table1[[#This Row],[actual_price]]-Table1[[#This Row],[discounted_price]])/Table1[[#This Row],[actual_price]]</f>
        <v>0.73357785928642882</v>
      </c>
      <c r="K1309" s="10" t="str">
        <f>IF(Table1[[#This Row],[Calculated Discount %]] &gt;=50%, "Yes", "No")</f>
        <v>Yes</v>
      </c>
      <c r="L1309" s="17">
        <f>Table1[[#This Row],[actual_price]]*Table1[[#This Row],[rating_count]]</f>
        <v>188937</v>
      </c>
      <c r="M1309" s="17" t="str">
        <f t="shared" si="41"/>
        <v>&gt;₹500</v>
      </c>
      <c r="N1309" s="17">
        <f>Table1[[#This Row],[rating]]+(Table1[[#This Row],[rating_count]]/100)</f>
        <v>5.13</v>
      </c>
      <c r="O1309" t="s">
        <v>11035</v>
      </c>
    </row>
    <row r="1310" spans="1:15" x14ac:dyDescent="0.4">
      <c r="A1310" t="s">
        <v>1076</v>
      </c>
      <c r="B1310" t="s">
        <v>1077</v>
      </c>
      <c r="C1310" t="s">
        <v>18</v>
      </c>
      <c r="D1310" t="str">
        <f t="shared" si="40"/>
        <v>Computers&amp;Accessories</v>
      </c>
      <c r="E1310">
        <v>228</v>
      </c>
      <c r="F1310">
        <v>899</v>
      </c>
      <c r="G1310" s="1">
        <v>0.75</v>
      </c>
      <c r="H1310" s="5">
        <v>3.8</v>
      </c>
      <c r="I1310" s="4">
        <v>132</v>
      </c>
      <c r="J1310" s="10">
        <f>(Table1[[#This Row],[actual_price]]-Table1[[#This Row],[discounted_price]])/Table1[[#This Row],[actual_price]]</f>
        <v>0.74638487208008897</v>
      </c>
      <c r="K1310" s="10" t="str">
        <f>IF(Table1[[#This Row],[Calculated Discount %]] &gt;=50%, "Yes", "No")</f>
        <v>Yes</v>
      </c>
      <c r="L1310" s="17">
        <f>Table1[[#This Row],[actual_price]]*Table1[[#This Row],[rating_count]]</f>
        <v>118668</v>
      </c>
      <c r="M1310" s="17" t="str">
        <f t="shared" si="41"/>
        <v>₹200–₹500</v>
      </c>
      <c r="N1310" s="17">
        <f>Table1[[#This Row],[rating]]+(Table1[[#This Row],[rating_count]]/100)</f>
        <v>5.12</v>
      </c>
      <c r="O1310" t="s">
        <v>1079</v>
      </c>
    </row>
    <row r="1311" spans="1:15" x14ac:dyDescent="0.4">
      <c r="A1311" t="s">
        <v>10367</v>
      </c>
      <c r="B1311" t="s">
        <v>10368</v>
      </c>
      <c r="C1311" t="s">
        <v>8688</v>
      </c>
      <c r="D1311" t="str">
        <f t="shared" si="40"/>
        <v>Home&amp;Kitchen</v>
      </c>
      <c r="E1311">
        <v>279</v>
      </c>
      <c r="F1311">
        <v>499</v>
      </c>
      <c r="G1311" s="1">
        <v>0.44</v>
      </c>
      <c r="H1311" s="5">
        <v>4.8</v>
      </c>
      <c r="I1311" s="4">
        <v>28</v>
      </c>
      <c r="J1311" s="10">
        <f>(Table1[[#This Row],[actual_price]]-Table1[[#This Row],[discounted_price]])/Table1[[#This Row],[actual_price]]</f>
        <v>0.4408817635270541</v>
      </c>
      <c r="K1311" s="10" t="str">
        <f>IF(Table1[[#This Row],[Calculated Discount %]] &gt;=50%, "Yes", "No")</f>
        <v>No</v>
      </c>
      <c r="L1311" s="17">
        <f>Table1[[#This Row],[actual_price]]*Table1[[#This Row],[rating_count]]</f>
        <v>13972</v>
      </c>
      <c r="M1311" s="17" t="str">
        <f t="shared" si="41"/>
        <v>₹200–₹500</v>
      </c>
      <c r="N1311" s="17">
        <f>Table1[[#This Row],[rating]]+(Table1[[#This Row],[rating_count]]/100)</f>
        <v>5.08</v>
      </c>
      <c r="O1311" t="s">
        <v>10370</v>
      </c>
    </row>
    <row r="1312" spans="1:15" x14ac:dyDescent="0.4">
      <c r="A1312" t="s">
        <v>4511</v>
      </c>
      <c r="B1312" t="s">
        <v>4512</v>
      </c>
      <c r="C1312" t="s">
        <v>2990</v>
      </c>
      <c r="D1312" t="str">
        <f t="shared" si="40"/>
        <v>Electronics</v>
      </c>
      <c r="E1312" s="2">
        <v>7998</v>
      </c>
      <c r="F1312" s="2">
        <v>11999</v>
      </c>
      <c r="G1312" s="1">
        <v>0.33</v>
      </c>
      <c r="H1312" s="5">
        <v>3.8</v>
      </c>
      <c r="I1312" s="4">
        <v>125</v>
      </c>
      <c r="J1312" s="10">
        <f>(Table1[[#This Row],[actual_price]]-Table1[[#This Row],[discounted_price]])/Table1[[#This Row],[actual_price]]</f>
        <v>0.3334444537044754</v>
      </c>
      <c r="K1312" s="10" t="str">
        <f>IF(Table1[[#This Row],[Calculated Discount %]] &gt;=50%, "Yes", "No")</f>
        <v>No</v>
      </c>
      <c r="L1312" s="17">
        <f>Table1[[#This Row],[actual_price]]*Table1[[#This Row],[rating_count]]</f>
        <v>1499875</v>
      </c>
      <c r="M1312" s="17" t="str">
        <f t="shared" si="41"/>
        <v>&gt;₹500</v>
      </c>
      <c r="N1312" s="17">
        <f>Table1[[#This Row],[rating]]+(Table1[[#This Row],[rating_count]]/100)</f>
        <v>5.05</v>
      </c>
      <c r="O1312" t="s">
        <v>4514</v>
      </c>
    </row>
    <row r="1313" spans="1:15" x14ac:dyDescent="0.4">
      <c r="A1313" t="s">
        <v>2335</v>
      </c>
      <c r="B1313" t="s">
        <v>2336</v>
      </c>
      <c r="C1313" t="s">
        <v>18</v>
      </c>
      <c r="D1313" t="str">
        <f t="shared" si="40"/>
        <v>Computers&amp;Accessories</v>
      </c>
      <c r="E1313">
        <v>199</v>
      </c>
      <c r="F1313">
        <v>999</v>
      </c>
      <c r="G1313" s="1">
        <v>0.8</v>
      </c>
      <c r="H1313" s="5">
        <v>4.2</v>
      </c>
      <c r="I1313" s="4">
        <v>85</v>
      </c>
      <c r="J1313" s="10">
        <f>(Table1[[#This Row],[actual_price]]-Table1[[#This Row],[discounted_price]])/Table1[[#This Row],[actual_price]]</f>
        <v>0.80080080080080085</v>
      </c>
      <c r="K1313" s="10" t="str">
        <f>IF(Table1[[#This Row],[Calculated Discount %]] &gt;=50%, "Yes", "No")</f>
        <v>Yes</v>
      </c>
      <c r="L1313" s="17">
        <f>Table1[[#This Row],[actual_price]]*Table1[[#This Row],[rating_count]]</f>
        <v>84915</v>
      </c>
      <c r="M1313" s="17" t="str">
        <f t="shared" si="41"/>
        <v>&lt;₹200</v>
      </c>
      <c r="N1313" s="17">
        <f>Table1[[#This Row],[rating]]+(Table1[[#This Row],[rating_count]]/100)</f>
        <v>5.05</v>
      </c>
      <c r="O1313" t="s">
        <v>2338</v>
      </c>
    </row>
    <row r="1314" spans="1:15" x14ac:dyDescent="0.4">
      <c r="A1314" t="s">
        <v>1550</v>
      </c>
      <c r="B1314" t="s">
        <v>1551</v>
      </c>
      <c r="C1314" t="s">
        <v>18</v>
      </c>
      <c r="D1314" t="str">
        <f t="shared" si="40"/>
        <v>Computers&amp;Accessories</v>
      </c>
      <c r="E1314">
        <v>399</v>
      </c>
      <c r="F1314" s="2">
        <v>1999</v>
      </c>
      <c r="G1314" s="1">
        <v>0.8</v>
      </c>
      <c r="H1314" s="5">
        <v>5</v>
      </c>
      <c r="I1314" s="4">
        <v>5</v>
      </c>
      <c r="J1314" s="10">
        <f>(Table1[[#This Row],[actual_price]]-Table1[[#This Row],[discounted_price]])/Table1[[#This Row],[actual_price]]</f>
        <v>0.80040020010004997</v>
      </c>
      <c r="K1314" s="10" t="str">
        <f>IF(Table1[[#This Row],[Calculated Discount %]] &gt;=50%, "Yes", "No")</f>
        <v>Yes</v>
      </c>
      <c r="L1314" s="17">
        <f>Table1[[#This Row],[actual_price]]*Table1[[#This Row],[rating_count]]</f>
        <v>9995</v>
      </c>
      <c r="M1314" s="17" t="str">
        <f t="shared" si="41"/>
        <v>₹200–₹500</v>
      </c>
      <c r="N1314" s="17">
        <f>Table1[[#This Row],[rating]]+(Table1[[#This Row],[rating_count]]/100)</f>
        <v>5.05</v>
      </c>
      <c r="O1314" t="s">
        <v>1553</v>
      </c>
    </row>
    <row r="1315" spans="1:15" x14ac:dyDescent="0.4">
      <c r="A1315" t="s">
        <v>7815</v>
      </c>
      <c r="B1315" t="s">
        <v>7816</v>
      </c>
      <c r="C1315" t="s">
        <v>5122</v>
      </c>
      <c r="D1315" t="str">
        <f t="shared" si="40"/>
        <v>Computers&amp;Accessories</v>
      </c>
      <c r="E1315">
        <v>499</v>
      </c>
      <c r="F1315">
        <v>775</v>
      </c>
      <c r="G1315" s="1">
        <v>0.36</v>
      </c>
      <c r="H1315" s="5">
        <v>4.3</v>
      </c>
      <c r="I1315" s="4">
        <v>74</v>
      </c>
      <c r="J1315" s="10">
        <f>(Table1[[#This Row],[actual_price]]-Table1[[#This Row],[discounted_price]])/Table1[[#This Row],[actual_price]]</f>
        <v>0.35612903225806453</v>
      </c>
      <c r="K1315" s="10" t="str">
        <f>IF(Table1[[#This Row],[Calculated Discount %]] &gt;=50%, "Yes", "No")</f>
        <v>No</v>
      </c>
      <c r="L1315" s="17">
        <f>Table1[[#This Row],[actual_price]]*Table1[[#This Row],[rating_count]]</f>
        <v>57350</v>
      </c>
      <c r="M1315" s="17" t="str">
        <f t="shared" si="41"/>
        <v>₹200–₹500</v>
      </c>
      <c r="N1315" s="17">
        <f>Table1[[#This Row],[rating]]+(Table1[[#This Row],[rating_count]]/100)</f>
        <v>5.04</v>
      </c>
      <c r="O1315" t="s">
        <v>7818</v>
      </c>
    </row>
    <row r="1316" spans="1:15" x14ac:dyDescent="0.4">
      <c r="A1316" t="s">
        <v>9140</v>
      </c>
      <c r="B1316" t="s">
        <v>9141</v>
      </c>
      <c r="C1316" t="s">
        <v>8552</v>
      </c>
      <c r="D1316" t="str">
        <f t="shared" si="40"/>
        <v>Home&amp;Kitchen</v>
      </c>
      <c r="E1316">
        <v>799</v>
      </c>
      <c r="F1316" s="2">
        <v>1989</v>
      </c>
      <c r="G1316" s="1">
        <v>0.6</v>
      </c>
      <c r="H1316" s="5">
        <v>4.3</v>
      </c>
      <c r="I1316" s="4">
        <v>70</v>
      </c>
      <c r="J1316" s="10">
        <f>(Table1[[#This Row],[actual_price]]-Table1[[#This Row],[discounted_price]])/Table1[[#This Row],[actual_price]]</f>
        <v>0.59829059829059827</v>
      </c>
      <c r="K1316" s="10" t="str">
        <f>IF(Table1[[#This Row],[Calculated Discount %]] &gt;=50%, "Yes", "No")</f>
        <v>Yes</v>
      </c>
      <c r="L1316" s="17">
        <f>Table1[[#This Row],[actual_price]]*Table1[[#This Row],[rating_count]]</f>
        <v>139230</v>
      </c>
      <c r="M1316" s="17" t="str">
        <f t="shared" si="41"/>
        <v>&gt;₹500</v>
      </c>
      <c r="N1316" s="17">
        <f>Table1[[#This Row],[rating]]+(Table1[[#This Row],[rating_count]]/100)</f>
        <v>5</v>
      </c>
      <c r="O1316" t="s">
        <v>9143</v>
      </c>
    </row>
    <row r="1317" spans="1:15" x14ac:dyDescent="0.4">
      <c r="A1317" t="s">
        <v>2861</v>
      </c>
      <c r="B1317" t="s">
        <v>2862</v>
      </c>
      <c r="C1317" t="s">
        <v>18</v>
      </c>
      <c r="D1317" t="str">
        <f t="shared" si="40"/>
        <v>Computers&amp;Accessories</v>
      </c>
      <c r="E1317">
        <v>249</v>
      </c>
      <c r="F1317">
        <v>999</v>
      </c>
      <c r="G1317" s="1">
        <v>0.75</v>
      </c>
      <c r="H1317" s="5">
        <v>5</v>
      </c>
      <c r="J1317" s="10">
        <f>(Table1[[#This Row],[actual_price]]-Table1[[#This Row],[discounted_price]])/Table1[[#This Row],[actual_price]]</f>
        <v>0.75075075075075071</v>
      </c>
      <c r="K1317" s="10" t="str">
        <f>IF(Table1[[#This Row],[Calculated Discount %]] &gt;=50%, "Yes", "No")</f>
        <v>Yes</v>
      </c>
      <c r="L1317" s="17">
        <f>Table1[[#This Row],[actual_price]]*Table1[[#This Row],[rating_count]]</f>
        <v>0</v>
      </c>
      <c r="M1317" s="17" t="str">
        <f t="shared" si="41"/>
        <v>₹200–₹500</v>
      </c>
      <c r="N1317" s="17">
        <f>Table1[[#This Row],[rating]]+(Table1[[#This Row],[rating_count]]/100)</f>
        <v>5</v>
      </c>
      <c r="O1317" t="s">
        <v>2864</v>
      </c>
    </row>
    <row r="1318" spans="1:15" x14ac:dyDescent="0.4">
      <c r="A1318" t="s">
        <v>2706</v>
      </c>
      <c r="B1318" t="s">
        <v>2707</v>
      </c>
      <c r="C1318" t="s">
        <v>169</v>
      </c>
      <c r="D1318" t="str">
        <f t="shared" si="40"/>
        <v>Electronics</v>
      </c>
      <c r="E1318" s="2">
        <v>10990</v>
      </c>
      <c r="F1318" s="2">
        <v>19990</v>
      </c>
      <c r="G1318" s="1">
        <v>0.45</v>
      </c>
      <c r="H1318" s="5">
        <v>3.7</v>
      </c>
      <c r="I1318" s="4">
        <v>129</v>
      </c>
      <c r="J1318" s="10">
        <f>(Table1[[#This Row],[actual_price]]-Table1[[#This Row],[discounted_price]])/Table1[[#This Row],[actual_price]]</f>
        <v>0.45022511255627812</v>
      </c>
      <c r="K1318" s="10" t="str">
        <f>IF(Table1[[#This Row],[Calculated Discount %]] &gt;=50%, "Yes", "No")</f>
        <v>No</v>
      </c>
      <c r="L1318" s="17">
        <f>Table1[[#This Row],[actual_price]]*Table1[[#This Row],[rating_count]]</f>
        <v>2578710</v>
      </c>
      <c r="M1318" s="17" t="str">
        <f t="shared" si="41"/>
        <v>&gt;₹500</v>
      </c>
      <c r="N1318" s="17">
        <f>Table1[[#This Row],[rating]]+(Table1[[#This Row],[rating_count]]/100)</f>
        <v>4.99</v>
      </c>
      <c r="O1318" t="s">
        <v>2709</v>
      </c>
    </row>
    <row r="1319" spans="1:15" x14ac:dyDescent="0.4">
      <c r="A1319" t="s">
        <v>4438</v>
      </c>
      <c r="B1319" t="s">
        <v>4439</v>
      </c>
      <c r="C1319" t="s">
        <v>3162</v>
      </c>
      <c r="D1319" t="str">
        <f t="shared" si="40"/>
        <v>Electronics</v>
      </c>
      <c r="E1319">
        <v>799</v>
      </c>
      <c r="F1319" s="2">
        <v>3990</v>
      </c>
      <c r="G1319" s="1">
        <v>0.8</v>
      </c>
      <c r="H1319" s="5">
        <v>3.8</v>
      </c>
      <c r="I1319" s="4">
        <v>119</v>
      </c>
      <c r="J1319" s="10">
        <f>(Table1[[#This Row],[actual_price]]-Table1[[#This Row],[discounted_price]])/Table1[[#This Row],[actual_price]]</f>
        <v>0.79974937343358399</v>
      </c>
      <c r="K1319" s="10" t="str">
        <f>IF(Table1[[#This Row],[Calculated Discount %]] &gt;=50%, "Yes", "No")</f>
        <v>Yes</v>
      </c>
      <c r="L1319" s="17">
        <f>Table1[[#This Row],[actual_price]]*Table1[[#This Row],[rating_count]]</f>
        <v>474810</v>
      </c>
      <c r="M1319" s="17" t="str">
        <f t="shared" si="41"/>
        <v>&gt;₹500</v>
      </c>
      <c r="N1319" s="17">
        <f>Table1[[#This Row],[rating]]+(Table1[[#This Row],[rating_count]]/100)</f>
        <v>4.99</v>
      </c>
      <c r="O1319" t="s">
        <v>4441</v>
      </c>
    </row>
    <row r="1320" spans="1:15" x14ac:dyDescent="0.4">
      <c r="A1320" t="s">
        <v>11836</v>
      </c>
      <c r="B1320" t="s">
        <v>11837</v>
      </c>
      <c r="C1320" t="s">
        <v>8552</v>
      </c>
      <c r="D1320" t="str">
        <f t="shared" si="40"/>
        <v>Home&amp;Kitchen</v>
      </c>
      <c r="E1320" s="2">
        <v>9495</v>
      </c>
      <c r="F1320" s="2">
        <v>18990</v>
      </c>
      <c r="G1320" s="1">
        <v>0.5</v>
      </c>
      <c r="H1320" s="5">
        <v>4.2</v>
      </c>
      <c r="I1320" s="4">
        <v>79</v>
      </c>
      <c r="J1320" s="10">
        <f>(Table1[[#This Row],[actual_price]]-Table1[[#This Row],[discounted_price]])/Table1[[#This Row],[actual_price]]</f>
        <v>0.5</v>
      </c>
      <c r="K1320" s="10" t="str">
        <f>IF(Table1[[#This Row],[Calculated Discount %]] &gt;=50%, "Yes", "No")</f>
        <v>Yes</v>
      </c>
      <c r="L1320" s="17">
        <f>Table1[[#This Row],[actual_price]]*Table1[[#This Row],[rating_count]]</f>
        <v>1500210</v>
      </c>
      <c r="M1320" s="17" t="str">
        <f t="shared" si="41"/>
        <v>&gt;₹500</v>
      </c>
      <c r="N1320" s="17">
        <f>Table1[[#This Row],[rating]]+(Table1[[#This Row],[rating_count]]/100)</f>
        <v>4.99</v>
      </c>
      <c r="O1320" t="s">
        <v>11839</v>
      </c>
    </row>
    <row r="1321" spans="1:15" x14ac:dyDescent="0.4">
      <c r="A1321" t="s">
        <v>10002</v>
      </c>
      <c r="B1321" t="s">
        <v>10003</v>
      </c>
      <c r="C1321" t="s">
        <v>9284</v>
      </c>
      <c r="D1321" t="str">
        <f t="shared" si="40"/>
        <v>Home&amp;Kitchen</v>
      </c>
      <c r="E1321">
        <v>79</v>
      </c>
      <c r="F1321">
        <v>79</v>
      </c>
      <c r="G1321" s="1">
        <v>0</v>
      </c>
      <c r="H1321" s="5">
        <v>4</v>
      </c>
      <c r="I1321" s="4">
        <v>97</v>
      </c>
      <c r="J1321" s="10">
        <f>(Table1[[#This Row],[actual_price]]-Table1[[#This Row],[discounted_price]])/Table1[[#This Row],[actual_price]]</f>
        <v>0</v>
      </c>
      <c r="K1321" s="10" t="str">
        <f>IF(Table1[[#This Row],[Calculated Discount %]] &gt;=50%, "Yes", "No")</f>
        <v>No</v>
      </c>
      <c r="L1321" s="17">
        <f>Table1[[#This Row],[actual_price]]*Table1[[#This Row],[rating_count]]</f>
        <v>7663</v>
      </c>
      <c r="M1321" s="17" t="str">
        <f t="shared" si="41"/>
        <v>&lt;₹200</v>
      </c>
      <c r="N1321" s="17">
        <f>Table1[[#This Row],[rating]]+(Table1[[#This Row],[rating_count]]/100)</f>
        <v>4.97</v>
      </c>
      <c r="O1321" t="s">
        <v>10005</v>
      </c>
    </row>
    <row r="1322" spans="1:15" x14ac:dyDescent="0.4">
      <c r="A1322" t="s">
        <v>11686</v>
      </c>
      <c r="B1322" t="s">
        <v>11687</v>
      </c>
      <c r="C1322" t="s">
        <v>8688</v>
      </c>
      <c r="D1322" t="str">
        <f t="shared" si="40"/>
        <v>Home&amp;Kitchen</v>
      </c>
      <c r="E1322">
        <v>799</v>
      </c>
      <c r="F1322" s="2">
        <v>1699</v>
      </c>
      <c r="G1322" s="1">
        <v>0.53</v>
      </c>
      <c r="H1322" s="5">
        <v>4</v>
      </c>
      <c r="I1322" s="4">
        <v>97</v>
      </c>
      <c r="J1322" s="10">
        <f>(Table1[[#This Row],[actual_price]]-Table1[[#This Row],[discounted_price]])/Table1[[#This Row],[actual_price]]</f>
        <v>0.52972336668628606</v>
      </c>
      <c r="K1322" s="10" t="str">
        <f>IF(Table1[[#This Row],[Calculated Discount %]] &gt;=50%, "Yes", "No")</f>
        <v>Yes</v>
      </c>
      <c r="L1322" s="17">
        <f>Table1[[#This Row],[actual_price]]*Table1[[#This Row],[rating_count]]</f>
        <v>164803</v>
      </c>
      <c r="M1322" s="17" t="str">
        <f t="shared" si="41"/>
        <v>&gt;₹500</v>
      </c>
      <c r="N1322" s="17">
        <f>Table1[[#This Row],[rating]]+(Table1[[#This Row],[rating_count]]/100)</f>
        <v>4.97</v>
      </c>
      <c r="O1322" t="s">
        <v>11689</v>
      </c>
    </row>
    <row r="1323" spans="1:15" x14ac:dyDescent="0.4">
      <c r="A1323" t="s">
        <v>7045</v>
      </c>
      <c r="B1323" t="s">
        <v>7046</v>
      </c>
      <c r="C1323" t="s">
        <v>4876</v>
      </c>
      <c r="D1323" t="str">
        <f t="shared" si="40"/>
        <v>Computers&amp;Accessories</v>
      </c>
      <c r="E1323">
        <v>269</v>
      </c>
      <c r="F1323">
        <v>699</v>
      </c>
      <c r="G1323" s="1">
        <v>0.62</v>
      </c>
      <c r="H1323" s="5">
        <v>4</v>
      </c>
      <c r="I1323" s="4">
        <v>93</v>
      </c>
      <c r="J1323" s="10">
        <f>(Table1[[#This Row],[actual_price]]-Table1[[#This Row],[discounted_price]])/Table1[[#This Row],[actual_price]]</f>
        <v>0.61516452074391992</v>
      </c>
      <c r="K1323" s="10" t="str">
        <f>IF(Table1[[#This Row],[Calculated Discount %]] &gt;=50%, "Yes", "No")</f>
        <v>Yes</v>
      </c>
      <c r="L1323" s="17">
        <f>Table1[[#This Row],[actual_price]]*Table1[[#This Row],[rating_count]]</f>
        <v>65007</v>
      </c>
      <c r="M1323" s="17" t="str">
        <f t="shared" si="41"/>
        <v>₹200–₹500</v>
      </c>
      <c r="N1323" s="17">
        <f>Table1[[#This Row],[rating]]+(Table1[[#This Row],[rating_count]]/100)</f>
        <v>4.93</v>
      </c>
      <c r="O1323" t="s">
        <v>7048</v>
      </c>
    </row>
    <row r="1324" spans="1:15" x14ac:dyDescent="0.4">
      <c r="A1324" t="s">
        <v>1898</v>
      </c>
      <c r="B1324" t="s">
        <v>1899</v>
      </c>
      <c r="C1324" t="s">
        <v>508</v>
      </c>
      <c r="D1324" t="str">
        <f t="shared" si="40"/>
        <v>Electronics</v>
      </c>
      <c r="E1324" s="2">
        <v>6999</v>
      </c>
      <c r="F1324" s="2">
        <v>16990</v>
      </c>
      <c r="G1324" s="1">
        <v>0.59</v>
      </c>
      <c r="H1324" s="5">
        <v>3.8</v>
      </c>
      <c r="I1324" s="4">
        <v>110</v>
      </c>
      <c r="J1324" s="10">
        <f>(Table1[[#This Row],[actual_price]]-Table1[[#This Row],[discounted_price]])/Table1[[#This Row],[actual_price]]</f>
        <v>0.5880517951736316</v>
      </c>
      <c r="K1324" s="10" t="str">
        <f>IF(Table1[[#This Row],[Calculated Discount %]] &gt;=50%, "Yes", "No")</f>
        <v>Yes</v>
      </c>
      <c r="L1324" s="17">
        <f>Table1[[#This Row],[actual_price]]*Table1[[#This Row],[rating_count]]</f>
        <v>1868900</v>
      </c>
      <c r="M1324" s="17" t="str">
        <f t="shared" si="41"/>
        <v>&gt;₹500</v>
      </c>
      <c r="N1324" s="17">
        <f>Table1[[#This Row],[rating]]+(Table1[[#This Row],[rating_count]]/100)</f>
        <v>4.9000000000000004</v>
      </c>
      <c r="O1324" t="s">
        <v>1901</v>
      </c>
    </row>
    <row r="1325" spans="1:15" x14ac:dyDescent="0.4">
      <c r="A1325" t="s">
        <v>4521</v>
      </c>
      <c r="B1325" t="s">
        <v>4522</v>
      </c>
      <c r="C1325" t="s">
        <v>2948</v>
      </c>
      <c r="D1325" t="str">
        <f t="shared" si="40"/>
        <v>Electronics</v>
      </c>
      <c r="E1325">
        <v>249</v>
      </c>
      <c r="F1325">
        <v>999</v>
      </c>
      <c r="G1325" s="1">
        <v>0.75</v>
      </c>
      <c r="H1325" s="5">
        <v>4.5</v>
      </c>
      <c r="I1325" s="4">
        <v>38</v>
      </c>
      <c r="J1325" s="10">
        <f>(Table1[[#This Row],[actual_price]]-Table1[[#This Row],[discounted_price]])/Table1[[#This Row],[actual_price]]</f>
        <v>0.75075075075075071</v>
      </c>
      <c r="K1325" s="10" t="str">
        <f>IF(Table1[[#This Row],[Calculated Discount %]] &gt;=50%, "Yes", "No")</f>
        <v>Yes</v>
      </c>
      <c r="L1325" s="17">
        <f>Table1[[#This Row],[actual_price]]*Table1[[#This Row],[rating_count]]</f>
        <v>37962</v>
      </c>
      <c r="M1325" s="17" t="str">
        <f t="shared" si="41"/>
        <v>₹200–₹500</v>
      </c>
      <c r="N1325" s="17">
        <f>Table1[[#This Row],[rating]]+(Table1[[#This Row],[rating_count]]/100)</f>
        <v>4.88</v>
      </c>
      <c r="O1325" t="s">
        <v>4524</v>
      </c>
    </row>
    <row r="1326" spans="1:15" x14ac:dyDescent="0.4">
      <c r="A1326" t="s">
        <v>12351</v>
      </c>
      <c r="B1326" t="s">
        <v>12352</v>
      </c>
      <c r="C1326" t="s">
        <v>8541</v>
      </c>
      <c r="D1326" t="str">
        <f t="shared" si="40"/>
        <v>Home&amp;Kitchen</v>
      </c>
      <c r="E1326" s="2">
        <v>1260</v>
      </c>
      <c r="F1326" s="2">
        <v>2299</v>
      </c>
      <c r="G1326" s="1">
        <v>0.45</v>
      </c>
      <c r="H1326" s="5">
        <v>4.3</v>
      </c>
      <c r="I1326" s="4">
        <v>55</v>
      </c>
      <c r="J1326" s="10">
        <f>(Table1[[#This Row],[actual_price]]-Table1[[#This Row],[discounted_price]])/Table1[[#This Row],[actual_price]]</f>
        <v>0.45193562418442801</v>
      </c>
      <c r="K1326" s="10" t="str">
        <f>IF(Table1[[#This Row],[Calculated Discount %]] &gt;=50%, "Yes", "No")</f>
        <v>No</v>
      </c>
      <c r="L1326" s="17">
        <f>Table1[[#This Row],[actual_price]]*Table1[[#This Row],[rating_count]]</f>
        <v>126445</v>
      </c>
      <c r="M1326" s="17" t="str">
        <f t="shared" si="41"/>
        <v>&gt;₹500</v>
      </c>
      <c r="N1326" s="17">
        <f>Table1[[#This Row],[rating]]+(Table1[[#This Row],[rating_count]]/100)</f>
        <v>4.8499999999999996</v>
      </c>
      <c r="O1326" t="s">
        <v>12354</v>
      </c>
    </row>
    <row r="1327" spans="1:15" x14ac:dyDescent="0.4">
      <c r="A1327" t="s">
        <v>1814</v>
      </c>
      <c r="B1327" t="s">
        <v>1815</v>
      </c>
      <c r="C1327" t="s">
        <v>169</v>
      </c>
      <c r="D1327" t="str">
        <f t="shared" si="40"/>
        <v>Electronics</v>
      </c>
      <c r="E1327" s="2">
        <v>11990</v>
      </c>
      <c r="F1327" s="2">
        <v>31990</v>
      </c>
      <c r="G1327" s="1">
        <v>0.63</v>
      </c>
      <c r="H1327" s="5">
        <v>4.2</v>
      </c>
      <c r="I1327" s="4">
        <v>64</v>
      </c>
      <c r="J1327" s="10">
        <f>(Table1[[#This Row],[actual_price]]-Table1[[#This Row],[discounted_price]])/Table1[[#This Row],[actual_price]]</f>
        <v>0.62519537355423571</v>
      </c>
      <c r="K1327" s="10" t="str">
        <f>IF(Table1[[#This Row],[Calculated Discount %]] &gt;=50%, "Yes", "No")</f>
        <v>Yes</v>
      </c>
      <c r="L1327" s="17">
        <f>Table1[[#This Row],[actual_price]]*Table1[[#This Row],[rating_count]]</f>
        <v>2047360</v>
      </c>
      <c r="M1327" s="17" t="str">
        <f t="shared" si="41"/>
        <v>&gt;₹500</v>
      </c>
      <c r="N1327" s="17">
        <f>Table1[[#This Row],[rating]]+(Table1[[#This Row],[rating_count]]/100)</f>
        <v>4.84</v>
      </c>
      <c r="O1327" t="s">
        <v>1816</v>
      </c>
    </row>
    <row r="1328" spans="1:15" x14ac:dyDescent="0.4">
      <c r="A1328" t="s">
        <v>9883</v>
      </c>
      <c r="B1328" t="s">
        <v>9884</v>
      </c>
      <c r="C1328" t="s">
        <v>8574</v>
      </c>
      <c r="D1328" t="str">
        <f t="shared" si="40"/>
        <v>Home&amp;Kitchen</v>
      </c>
      <c r="E1328">
        <v>179</v>
      </c>
      <c r="F1328">
        <v>799</v>
      </c>
      <c r="G1328" s="1">
        <v>0.78</v>
      </c>
      <c r="H1328" s="5">
        <v>3.5</v>
      </c>
      <c r="I1328" s="4">
        <v>132</v>
      </c>
      <c r="J1328" s="10">
        <f>(Table1[[#This Row],[actual_price]]-Table1[[#This Row],[discounted_price]])/Table1[[#This Row],[actual_price]]</f>
        <v>0.77596996245306638</v>
      </c>
      <c r="K1328" s="10" t="str">
        <f>IF(Table1[[#This Row],[Calculated Discount %]] &gt;=50%, "Yes", "No")</f>
        <v>Yes</v>
      </c>
      <c r="L1328" s="17">
        <f>Table1[[#This Row],[actual_price]]*Table1[[#This Row],[rating_count]]</f>
        <v>105468</v>
      </c>
      <c r="M1328" s="17" t="str">
        <f t="shared" si="41"/>
        <v>&lt;₹200</v>
      </c>
      <c r="N1328" s="17">
        <f>Table1[[#This Row],[rating]]+(Table1[[#This Row],[rating_count]]/100)</f>
        <v>4.82</v>
      </c>
      <c r="O1328" t="s">
        <v>9886</v>
      </c>
    </row>
    <row r="1329" spans="1:15" x14ac:dyDescent="0.4">
      <c r="A1329" t="s">
        <v>9467</v>
      </c>
      <c r="B1329" t="s">
        <v>9468</v>
      </c>
      <c r="C1329" t="s">
        <v>8552</v>
      </c>
      <c r="D1329" t="str">
        <f t="shared" si="40"/>
        <v>Home&amp;Kitchen</v>
      </c>
      <c r="E1329" s="2">
        <v>1498</v>
      </c>
      <c r="F1329" s="2">
        <v>2300</v>
      </c>
      <c r="G1329" s="1">
        <v>0.35</v>
      </c>
      <c r="H1329" s="5">
        <v>3.8</v>
      </c>
      <c r="I1329" s="4">
        <v>95</v>
      </c>
      <c r="J1329" s="10">
        <f>(Table1[[#This Row],[actual_price]]-Table1[[#This Row],[discounted_price]])/Table1[[#This Row],[actual_price]]</f>
        <v>0.34869565217391302</v>
      </c>
      <c r="K1329" s="10" t="str">
        <f>IF(Table1[[#This Row],[Calculated Discount %]] &gt;=50%, "Yes", "No")</f>
        <v>No</v>
      </c>
      <c r="L1329" s="17">
        <f>Table1[[#This Row],[actual_price]]*Table1[[#This Row],[rating_count]]</f>
        <v>218500</v>
      </c>
      <c r="M1329" s="17" t="str">
        <f t="shared" si="41"/>
        <v>&gt;₹500</v>
      </c>
      <c r="N1329" s="17">
        <f>Table1[[#This Row],[rating]]+(Table1[[#This Row],[rating_count]]/100)</f>
        <v>4.75</v>
      </c>
      <c r="O1329" t="s">
        <v>9470</v>
      </c>
    </row>
    <row r="1330" spans="1:15" x14ac:dyDescent="0.4">
      <c r="A1330" t="s">
        <v>8184</v>
      </c>
      <c r="B1330" t="s">
        <v>8185</v>
      </c>
      <c r="C1330" t="s">
        <v>4876</v>
      </c>
      <c r="D1330" t="str">
        <f t="shared" si="40"/>
        <v>Computers&amp;Accessories</v>
      </c>
      <c r="E1330">
        <v>398</v>
      </c>
      <c r="F1330" s="2">
        <v>1949</v>
      </c>
      <c r="G1330" s="1">
        <v>0.8</v>
      </c>
      <c r="H1330" s="5">
        <v>4</v>
      </c>
      <c r="I1330" s="4">
        <v>75</v>
      </c>
      <c r="J1330" s="10">
        <f>(Table1[[#This Row],[actual_price]]-Table1[[#This Row],[discounted_price]])/Table1[[#This Row],[actual_price]]</f>
        <v>0.7957927142124166</v>
      </c>
      <c r="K1330" s="10" t="str">
        <f>IF(Table1[[#This Row],[Calculated Discount %]] &gt;=50%, "Yes", "No")</f>
        <v>Yes</v>
      </c>
      <c r="L1330" s="17">
        <f>Table1[[#This Row],[actual_price]]*Table1[[#This Row],[rating_count]]</f>
        <v>146175</v>
      </c>
      <c r="M1330" s="17" t="str">
        <f t="shared" si="41"/>
        <v>₹200–₹500</v>
      </c>
      <c r="N1330" s="17">
        <f>Table1[[#This Row],[rating]]+(Table1[[#This Row],[rating_count]]/100)</f>
        <v>4.75</v>
      </c>
      <c r="O1330" t="s">
        <v>8187</v>
      </c>
    </row>
    <row r="1331" spans="1:15" x14ac:dyDescent="0.4">
      <c r="A1331" t="s">
        <v>11275</v>
      </c>
      <c r="B1331" t="s">
        <v>11276</v>
      </c>
      <c r="C1331" t="s">
        <v>8563</v>
      </c>
      <c r="D1331" t="str">
        <f t="shared" si="40"/>
        <v>Home&amp;Kitchen</v>
      </c>
      <c r="E1331" s="2">
        <v>2590</v>
      </c>
      <c r="F1331" s="2">
        <v>4200</v>
      </c>
      <c r="G1331" s="1">
        <v>0.38</v>
      </c>
      <c r="H1331" s="5">
        <v>4.0999999999999996</v>
      </c>
      <c r="I1331" s="4">
        <v>63</v>
      </c>
      <c r="J1331" s="10">
        <f>(Table1[[#This Row],[actual_price]]-Table1[[#This Row],[discounted_price]])/Table1[[#This Row],[actual_price]]</f>
        <v>0.38333333333333336</v>
      </c>
      <c r="K1331" s="10" t="str">
        <f>IF(Table1[[#This Row],[Calculated Discount %]] &gt;=50%, "Yes", "No")</f>
        <v>No</v>
      </c>
      <c r="L1331" s="17">
        <f>Table1[[#This Row],[actual_price]]*Table1[[#This Row],[rating_count]]</f>
        <v>264600</v>
      </c>
      <c r="M1331" s="17" t="str">
        <f t="shared" si="41"/>
        <v>&gt;₹500</v>
      </c>
      <c r="N1331" s="17">
        <f>Table1[[#This Row],[rating]]+(Table1[[#This Row],[rating_count]]/100)</f>
        <v>4.7299999999999995</v>
      </c>
      <c r="O1331" t="s">
        <v>11278</v>
      </c>
    </row>
    <row r="1332" spans="1:15" x14ac:dyDescent="0.4">
      <c r="A1332" t="s">
        <v>12623</v>
      </c>
      <c r="B1332" t="s">
        <v>12624</v>
      </c>
      <c r="C1332" t="s">
        <v>8574</v>
      </c>
      <c r="D1332" t="str">
        <f t="shared" si="40"/>
        <v>Home&amp;Kitchen</v>
      </c>
      <c r="E1332">
        <v>369</v>
      </c>
      <c r="F1332">
        <v>599</v>
      </c>
      <c r="G1332" s="1">
        <v>0.38</v>
      </c>
      <c r="H1332" s="5">
        <v>3.9</v>
      </c>
      <c r="I1332" s="4">
        <v>82</v>
      </c>
      <c r="J1332" s="10">
        <f>(Table1[[#This Row],[actual_price]]-Table1[[#This Row],[discounted_price]])/Table1[[#This Row],[actual_price]]</f>
        <v>0.38397328881469117</v>
      </c>
      <c r="K1332" s="10" t="str">
        <f>IF(Table1[[#This Row],[Calculated Discount %]] &gt;=50%, "Yes", "No")</f>
        <v>No</v>
      </c>
      <c r="L1332" s="17">
        <f>Table1[[#This Row],[actual_price]]*Table1[[#This Row],[rating_count]]</f>
        <v>49118</v>
      </c>
      <c r="M1332" s="17" t="str">
        <f t="shared" si="41"/>
        <v>₹200–₹500</v>
      </c>
      <c r="N1332" s="17">
        <f>Table1[[#This Row],[rating]]+(Table1[[#This Row],[rating_count]]/100)</f>
        <v>4.72</v>
      </c>
      <c r="O1332" t="s">
        <v>12626</v>
      </c>
    </row>
    <row r="1333" spans="1:15" x14ac:dyDescent="0.4">
      <c r="A1333" t="s">
        <v>2491</v>
      </c>
      <c r="B1333" t="s">
        <v>2492</v>
      </c>
      <c r="C1333" t="s">
        <v>462</v>
      </c>
      <c r="D1333" t="str">
        <f t="shared" si="40"/>
        <v>Electronics</v>
      </c>
      <c r="E1333">
        <v>215</v>
      </c>
      <c r="F1333">
        <v>499</v>
      </c>
      <c r="G1333" s="1">
        <v>0.56999999999999995</v>
      </c>
      <c r="H1333" s="5">
        <v>3.5</v>
      </c>
      <c r="I1333" s="4">
        <v>121</v>
      </c>
      <c r="J1333" s="10">
        <f>(Table1[[#This Row],[actual_price]]-Table1[[#This Row],[discounted_price]])/Table1[[#This Row],[actual_price]]</f>
        <v>0.56913827655310623</v>
      </c>
      <c r="K1333" s="10" t="str">
        <f>IF(Table1[[#This Row],[Calculated Discount %]] &gt;=50%, "Yes", "No")</f>
        <v>Yes</v>
      </c>
      <c r="L1333" s="17">
        <f>Table1[[#This Row],[actual_price]]*Table1[[#This Row],[rating_count]]</f>
        <v>60379</v>
      </c>
      <c r="M1333" s="17" t="str">
        <f t="shared" si="41"/>
        <v>₹200–₹500</v>
      </c>
      <c r="N1333" s="17">
        <f>Table1[[#This Row],[rating]]+(Table1[[#This Row],[rating_count]]/100)</f>
        <v>4.71</v>
      </c>
      <c r="O1333" t="s">
        <v>2494</v>
      </c>
    </row>
    <row r="1334" spans="1:15" x14ac:dyDescent="0.4">
      <c r="A1334" t="s">
        <v>1202</v>
      </c>
      <c r="B1334" t="s">
        <v>1203</v>
      </c>
      <c r="C1334" t="s">
        <v>18</v>
      </c>
      <c r="D1334" t="str">
        <f t="shared" si="40"/>
        <v>Computers&amp;Accessories</v>
      </c>
      <c r="E1334">
        <v>179</v>
      </c>
      <c r="F1334">
        <v>299</v>
      </c>
      <c r="G1334" s="1">
        <v>0.4</v>
      </c>
      <c r="H1334" s="5">
        <v>3.9</v>
      </c>
      <c r="I1334" s="4">
        <v>81</v>
      </c>
      <c r="J1334" s="10">
        <f>(Table1[[#This Row],[actual_price]]-Table1[[#This Row],[discounted_price]])/Table1[[#This Row],[actual_price]]</f>
        <v>0.40133779264214048</v>
      </c>
      <c r="K1334" s="10" t="str">
        <f>IF(Table1[[#This Row],[Calculated Discount %]] &gt;=50%, "Yes", "No")</f>
        <v>No</v>
      </c>
      <c r="L1334" s="17">
        <f>Table1[[#This Row],[actual_price]]*Table1[[#This Row],[rating_count]]</f>
        <v>24219</v>
      </c>
      <c r="M1334" s="17" t="str">
        <f t="shared" si="41"/>
        <v>&lt;₹200</v>
      </c>
      <c r="N1334" s="17">
        <f>Table1[[#This Row],[rating]]+(Table1[[#This Row],[rating_count]]/100)</f>
        <v>4.71</v>
      </c>
      <c r="O1334" t="s">
        <v>1205</v>
      </c>
    </row>
    <row r="1335" spans="1:15" x14ac:dyDescent="0.4">
      <c r="A1335" t="s">
        <v>9992</v>
      </c>
      <c r="B1335" t="s">
        <v>9993</v>
      </c>
      <c r="C1335" t="s">
        <v>8721</v>
      </c>
      <c r="D1335" t="str">
        <f t="shared" si="40"/>
        <v>Home&amp;Kitchen</v>
      </c>
      <c r="E1335" s="2">
        <v>1448</v>
      </c>
      <c r="F1335" s="2">
        <v>2999</v>
      </c>
      <c r="G1335" s="1">
        <v>0.52</v>
      </c>
      <c r="H1335" s="5">
        <v>4.5</v>
      </c>
      <c r="I1335" s="4">
        <v>19</v>
      </c>
      <c r="J1335" s="10">
        <f>(Table1[[#This Row],[actual_price]]-Table1[[#This Row],[discounted_price]])/Table1[[#This Row],[actual_price]]</f>
        <v>0.51717239079693234</v>
      </c>
      <c r="K1335" s="10" t="str">
        <f>IF(Table1[[#This Row],[Calculated Discount %]] &gt;=50%, "Yes", "No")</f>
        <v>Yes</v>
      </c>
      <c r="L1335" s="17">
        <f>Table1[[#This Row],[actual_price]]*Table1[[#This Row],[rating_count]]</f>
        <v>56981</v>
      </c>
      <c r="M1335" s="17" t="str">
        <f t="shared" si="41"/>
        <v>&gt;₹500</v>
      </c>
      <c r="N1335" s="17">
        <f>Table1[[#This Row],[rating]]+(Table1[[#This Row],[rating_count]]/100)</f>
        <v>4.6900000000000004</v>
      </c>
      <c r="O1335" t="s">
        <v>9995</v>
      </c>
    </row>
    <row r="1336" spans="1:15" x14ac:dyDescent="0.4">
      <c r="A1336" t="s">
        <v>11295</v>
      </c>
      <c r="B1336" t="s">
        <v>11296</v>
      </c>
      <c r="C1336" t="s">
        <v>8563</v>
      </c>
      <c r="D1336" t="str">
        <f t="shared" si="40"/>
        <v>Home&amp;Kitchen</v>
      </c>
      <c r="E1336">
        <v>998</v>
      </c>
      <c r="F1336" s="2">
        <v>2999</v>
      </c>
      <c r="G1336" s="1">
        <v>0.67</v>
      </c>
      <c r="H1336" s="5">
        <v>4.5999999999999996</v>
      </c>
      <c r="I1336" s="4">
        <v>9</v>
      </c>
      <c r="J1336" s="10">
        <f>(Table1[[#This Row],[actual_price]]-Table1[[#This Row],[discounted_price]])/Table1[[#This Row],[actual_price]]</f>
        <v>0.6672224074691564</v>
      </c>
      <c r="K1336" s="10" t="str">
        <f>IF(Table1[[#This Row],[Calculated Discount %]] &gt;=50%, "Yes", "No")</f>
        <v>Yes</v>
      </c>
      <c r="L1336" s="17">
        <f>Table1[[#This Row],[actual_price]]*Table1[[#This Row],[rating_count]]</f>
        <v>26991</v>
      </c>
      <c r="M1336" s="17" t="str">
        <f t="shared" si="41"/>
        <v>&gt;₹500</v>
      </c>
      <c r="N1336" s="17">
        <f>Table1[[#This Row],[rating]]+(Table1[[#This Row],[rating_count]]/100)</f>
        <v>4.6899999999999995</v>
      </c>
      <c r="O1336" t="s">
        <v>11298</v>
      </c>
    </row>
    <row r="1337" spans="1:15" x14ac:dyDescent="0.4">
      <c r="A1337" t="s">
        <v>2570</v>
      </c>
      <c r="B1337" t="s">
        <v>2571</v>
      </c>
      <c r="C1337" t="s">
        <v>129</v>
      </c>
      <c r="D1337" t="str">
        <f t="shared" si="40"/>
        <v>Electronics</v>
      </c>
      <c r="E1337">
        <v>599</v>
      </c>
      <c r="F1337" s="2">
        <v>1999</v>
      </c>
      <c r="G1337" s="1">
        <v>0.7</v>
      </c>
      <c r="H1337" s="5">
        <v>4.2</v>
      </c>
      <c r="I1337" s="4">
        <v>47</v>
      </c>
      <c r="J1337" s="10">
        <f>(Table1[[#This Row],[actual_price]]-Table1[[#This Row],[discounted_price]])/Table1[[#This Row],[actual_price]]</f>
        <v>0.70035017508754382</v>
      </c>
      <c r="K1337" s="10" t="str">
        <f>IF(Table1[[#This Row],[Calculated Discount %]] &gt;=50%, "Yes", "No")</f>
        <v>Yes</v>
      </c>
      <c r="L1337" s="17">
        <f>Table1[[#This Row],[actual_price]]*Table1[[#This Row],[rating_count]]</f>
        <v>93953</v>
      </c>
      <c r="M1337" s="17" t="str">
        <f t="shared" si="41"/>
        <v>&gt;₹500</v>
      </c>
      <c r="N1337" s="17">
        <f>Table1[[#This Row],[rating]]+(Table1[[#This Row],[rating_count]]/100)</f>
        <v>4.67</v>
      </c>
      <c r="O1337" t="s">
        <v>2573</v>
      </c>
    </row>
    <row r="1338" spans="1:15" x14ac:dyDescent="0.4">
      <c r="A1338" t="s">
        <v>4358</v>
      </c>
      <c r="B1338" t="s">
        <v>4359</v>
      </c>
      <c r="C1338" t="s">
        <v>3495</v>
      </c>
      <c r="D1338" t="str">
        <f t="shared" si="40"/>
        <v>Electronics</v>
      </c>
      <c r="E1338">
        <v>209</v>
      </c>
      <c r="F1338">
        <v>499</v>
      </c>
      <c r="G1338" s="1">
        <v>0.57999999999999996</v>
      </c>
      <c r="H1338" s="5">
        <v>3.6</v>
      </c>
      <c r="I1338" s="4">
        <v>104</v>
      </c>
      <c r="J1338" s="10">
        <f>(Table1[[#This Row],[actual_price]]-Table1[[#This Row],[discounted_price]])/Table1[[#This Row],[actual_price]]</f>
        <v>0.58116232464929862</v>
      </c>
      <c r="K1338" s="10" t="str">
        <f>IF(Table1[[#This Row],[Calculated Discount %]] &gt;=50%, "Yes", "No")</f>
        <v>Yes</v>
      </c>
      <c r="L1338" s="17">
        <f>Table1[[#This Row],[actual_price]]*Table1[[#This Row],[rating_count]]</f>
        <v>51896</v>
      </c>
      <c r="M1338" s="17" t="str">
        <f t="shared" si="41"/>
        <v>₹200–₹500</v>
      </c>
      <c r="N1338" s="17">
        <f>Table1[[#This Row],[rating]]+(Table1[[#This Row],[rating_count]]/100)</f>
        <v>4.6400000000000006</v>
      </c>
      <c r="O1338" t="s">
        <v>4361</v>
      </c>
    </row>
    <row r="1339" spans="1:15" x14ac:dyDescent="0.4">
      <c r="A1339" t="s">
        <v>12452</v>
      </c>
      <c r="B1339" t="s">
        <v>12453</v>
      </c>
      <c r="C1339" t="s">
        <v>8574</v>
      </c>
      <c r="D1339" t="str">
        <f t="shared" si="40"/>
        <v>Home&amp;Kitchen</v>
      </c>
      <c r="E1339">
        <v>179</v>
      </c>
      <c r="F1339">
        <v>799</v>
      </c>
      <c r="G1339" s="1">
        <v>0.78</v>
      </c>
      <c r="H1339" s="5">
        <v>3.6</v>
      </c>
      <c r="I1339" s="4">
        <v>101</v>
      </c>
      <c r="J1339" s="10">
        <f>(Table1[[#This Row],[actual_price]]-Table1[[#This Row],[discounted_price]])/Table1[[#This Row],[actual_price]]</f>
        <v>0.77596996245306638</v>
      </c>
      <c r="K1339" s="10" t="str">
        <f>IF(Table1[[#This Row],[Calculated Discount %]] &gt;=50%, "Yes", "No")</f>
        <v>Yes</v>
      </c>
      <c r="L1339" s="17">
        <f>Table1[[#This Row],[actual_price]]*Table1[[#This Row],[rating_count]]</f>
        <v>80699</v>
      </c>
      <c r="M1339" s="17" t="str">
        <f t="shared" si="41"/>
        <v>&lt;₹200</v>
      </c>
      <c r="N1339" s="17">
        <f>Table1[[#This Row],[rating]]+(Table1[[#This Row],[rating_count]]/100)</f>
        <v>4.6100000000000003</v>
      </c>
      <c r="O1339" t="s">
        <v>12455</v>
      </c>
    </row>
    <row r="1340" spans="1:15" x14ac:dyDescent="0.4">
      <c r="A1340" t="s">
        <v>9932</v>
      </c>
      <c r="B1340" t="s">
        <v>9933</v>
      </c>
      <c r="C1340" t="s">
        <v>8563</v>
      </c>
      <c r="D1340" t="str">
        <f t="shared" si="40"/>
        <v>Home&amp;Kitchen</v>
      </c>
      <c r="E1340">
        <v>784</v>
      </c>
      <c r="F1340" s="2">
        <v>1599</v>
      </c>
      <c r="G1340" s="1">
        <v>0.51</v>
      </c>
      <c r="H1340" s="5">
        <v>4.5</v>
      </c>
      <c r="I1340" s="4">
        <v>11</v>
      </c>
      <c r="J1340" s="10">
        <f>(Table1[[#This Row],[actual_price]]-Table1[[#This Row],[discounted_price]])/Table1[[#This Row],[actual_price]]</f>
        <v>0.50969355847404629</v>
      </c>
      <c r="K1340" s="10" t="str">
        <f>IF(Table1[[#This Row],[Calculated Discount %]] &gt;=50%, "Yes", "No")</f>
        <v>Yes</v>
      </c>
      <c r="L1340" s="17">
        <f>Table1[[#This Row],[actual_price]]*Table1[[#This Row],[rating_count]]</f>
        <v>17589</v>
      </c>
      <c r="M1340" s="17" t="str">
        <f t="shared" si="41"/>
        <v>&gt;₹500</v>
      </c>
      <c r="N1340" s="17">
        <f>Table1[[#This Row],[rating]]+(Table1[[#This Row],[rating_count]]/100)</f>
        <v>4.6100000000000003</v>
      </c>
      <c r="O1340" t="s">
        <v>9935</v>
      </c>
    </row>
    <row r="1341" spans="1:15" x14ac:dyDescent="0.4">
      <c r="A1341" t="s">
        <v>12874</v>
      </c>
      <c r="B1341" t="s">
        <v>12875</v>
      </c>
      <c r="C1341" t="s">
        <v>11990</v>
      </c>
      <c r="D1341" t="str">
        <f t="shared" si="40"/>
        <v>Home&amp;Kitchen</v>
      </c>
      <c r="E1341">
        <v>899</v>
      </c>
      <c r="F1341" s="2">
        <v>1999</v>
      </c>
      <c r="G1341" s="1">
        <v>0.55000000000000004</v>
      </c>
      <c r="H1341" s="5">
        <v>4.2</v>
      </c>
      <c r="I1341" s="4">
        <v>39</v>
      </c>
      <c r="J1341" s="10">
        <f>(Table1[[#This Row],[actual_price]]-Table1[[#This Row],[discounted_price]])/Table1[[#This Row],[actual_price]]</f>
        <v>0.55027513756878443</v>
      </c>
      <c r="K1341" s="10" t="str">
        <f>IF(Table1[[#This Row],[Calculated Discount %]] &gt;=50%, "Yes", "No")</f>
        <v>Yes</v>
      </c>
      <c r="L1341" s="17">
        <f>Table1[[#This Row],[actual_price]]*Table1[[#This Row],[rating_count]]</f>
        <v>77961</v>
      </c>
      <c r="M1341" s="17" t="str">
        <f t="shared" si="41"/>
        <v>&gt;₹500</v>
      </c>
      <c r="N1341" s="17">
        <f>Table1[[#This Row],[rating]]+(Table1[[#This Row],[rating_count]]/100)</f>
        <v>4.59</v>
      </c>
      <c r="O1341" t="s">
        <v>12877</v>
      </c>
    </row>
    <row r="1342" spans="1:15" x14ac:dyDescent="0.4">
      <c r="A1342" t="s">
        <v>12734</v>
      </c>
      <c r="B1342" t="s">
        <v>12735</v>
      </c>
      <c r="C1342" t="s">
        <v>8563</v>
      </c>
      <c r="D1342" t="str">
        <f t="shared" si="40"/>
        <v>Home&amp;Kitchen</v>
      </c>
      <c r="E1342">
        <v>799</v>
      </c>
      <c r="F1342" s="2">
        <v>1199</v>
      </c>
      <c r="G1342" s="1">
        <v>0.33</v>
      </c>
      <c r="H1342" s="5">
        <v>4.4000000000000004</v>
      </c>
      <c r="I1342" s="4">
        <v>17</v>
      </c>
      <c r="J1342" s="10">
        <f>(Table1[[#This Row],[actual_price]]-Table1[[#This Row],[discounted_price]])/Table1[[#This Row],[actual_price]]</f>
        <v>0.33361134278565469</v>
      </c>
      <c r="K1342" s="10" t="str">
        <f>IF(Table1[[#This Row],[Calculated Discount %]] &gt;=50%, "Yes", "No")</f>
        <v>No</v>
      </c>
      <c r="L1342" s="17">
        <f>Table1[[#This Row],[actual_price]]*Table1[[#This Row],[rating_count]]</f>
        <v>20383</v>
      </c>
      <c r="M1342" s="17" t="str">
        <f t="shared" si="41"/>
        <v>&gt;₹500</v>
      </c>
      <c r="N1342" s="17">
        <f>Table1[[#This Row],[rating]]+(Table1[[#This Row],[rating_count]]/100)</f>
        <v>4.57</v>
      </c>
      <c r="O1342" t="s">
        <v>12736</v>
      </c>
    </row>
    <row r="1343" spans="1:15" x14ac:dyDescent="0.4">
      <c r="A1343" t="s">
        <v>2622</v>
      </c>
      <c r="B1343" t="s">
        <v>2623</v>
      </c>
      <c r="C1343" t="s">
        <v>1404</v>
      </c>
      <c r="D1343" t="str">
        <f t="shared" si="40"/>
        <v>Electronics</v>
      </c>
      <c r="E1343" s="2">
        <v>13990</v>
      </c>
      <c r="F1343" s="2">
        <v>28900</v>
      </c>
      <c r="G1343" s="1">
        <v>0.52</v>
      </c>
      <c r="H1343" s="5">
        <v>4.5</v>
      </c>
      <c r="I1343" s="4">
        <v>7</v>
      </c>
      <c r="J1343" s="10">
        <f>(Table1[[#This Row],[actual_price]]-Table1[[#This Row],[discounted_price]])/Table1[[#This Row],[actual_price]]</f>
        <v>0.51591695501730106</v>
      </c>
      <c r="K1343" s="10" t="str">
        <f>IF(Table1[[#This Row],[Calculated Discount %]] &gt;=50%, "Yes", "No")</f>
        <v>Yes</v>
      </c>
      <c r="L1343" s="17">
        <f>Table1[[#This Row],[actual_price]]*Table1[[#This Row],[rating_count]]</f>
        <v>202300</v>
      </c>
      <c r="M1343" s="17" t="str">
        <f t="shared" si="41"/>
        <v>&gt;₹500</v>
      </c>
      <c r="N1343" s="17">
        <f>Table1[[#This Row],[rating]]+(Table1[[#This Row],[rating_count]]/100)</f>
        <v>4.57</v>
      </c>
      <c r="O1343" t="s">
        <v>2625</v>
      </c>
    </row>
    <row r="1344" spans="1:15" x14ac:dyDescent="0.4">
      <c r="A1344" t="s">
        <v>12331</v>
      </c>
      <c r="B1344" t="s">
        <v>12332</v>
      </c>
      <c r="C1344" t="s">
        <v>8938</v>
      </c>
      <c r="D1344" t="str">
        <f t="shared" si="40"/>
        <v>Home&amp;Kitchen</v>
      </c>
      <c r="E1344">
        <v>499</v>
      </c>
      <c r="F1344" s="2">
        <v>1299</v>
      </c>
      <c r="G1344" s="1">
        <v>0.62</v>
      </c>
      <c r="H1344" s="5">
        <v>3.9</v>
      </c>
      <c r="I1344" s="4">
        <v>65</v>
      </c>
      <c r="J1344" s="10">
        <f>(Table1[[#This Row],[actual_price]]-Table1[[#This Row],[discounted_price]])/Table1[[#This Row],[actual_price]]</f>
        <v>0.61585835257890686</v>
      </c>
      <c r="K1344" s="10" t="str">
        <f>IF(Table1[[#This Row],[Calculated Discount %]] &gt;=50%, "Yes", "No")</f>
        <v>Yes</v>
      </c>
      <c r="L1344" s="17">
        <f>Table1[[#This Row],[actual_price]]*Table1[[#This Row],[rating_count]]</f>
        <v>84435</v>
      </c>
      <c r="M1344" s="17" t="str">
        <f t="shared" si="41"/>
        <v>₹200–₹500</v>
      </c>
      <c r="N1344" s="17">
        <f>Table1[[#This Row],[rating]]+(Table1[[#This Row],[rating_count]]/100)</f>
        <v>4.55</v>
      </c>
      <c r="O1344" t="s">
        <v>12334</v>
      </c>
    </row>
    <row r="1345" spans="1:15" x14ac:dyDescent="0.4">
      <c r="A1345" t="s">
        <v>4735</v>
      </c>
      <c r="B1345" t="s">
        <v>4736</v>
      </c>
      <c r="C1345" t="s">
        <v>3162</v>
      </c>
      <c r="D1345" t="str">
        <f t="shared" si="40"/>
        <v>Electronics</v>
      </c>
      <c r="E1345">
        <v>219</v>
      </c>
      <c r="F1345">
        <v>499</v>
      </c>
      <c r="G1345" s="1">
        <v>0.56000000000000005</v>
      </c>
      <c r="H1345" s="5">
        <v>4.4000000000000004</v>
      </c>
      <c r="I1345" s="4">
        <v>14</v>
      </c>
      <c r="J1345" s="10">
        <f>(Table1[[#This Row],[actual_price]]-Table1[[#This Row],[discounted_price]])/Table1[[#This Row],[actual_price]]</f>
        <v>0.56112224448897796</v>
      </c>
      <c r="K1345" s="10" t="str">
        <f>IF(Table1[[#This Row],[Calculated Discount %]] &gt;=50%, "Yes", "No")</f>
        <v>Yes</v>
      </c>
      <c r="L1345" s="17">
        <f>Table1[[#This Row],[actual_price]]*Table1[[#This Row],[rating_count]]</f>
        <v>6986</v>
      </c>
      <c r="M1345" s="17" t="str">
        <f t="shared" si="41"/>
        <v>₹200–₹500</v>
      </c>
      <c r="N1345" s="17">
        <f>Table1[[#This Row],[rating]]+(Table1[[#This Row],[rating_count]]/100)</f>
        <v>4.54</v>
      </c>
      <c r="O1345" t="s">
        <v>4738</v>
      </c>
    </row>
    <row r="1346" spans="1:15" x14ac:dyDescent="0.4">
      <c r="A1346" t="s">
        <v>11556</v>
      </c>
      <c r="B1346" t="s">
        <v>11557</v>
      </c>
      <c r="C1346" t="s">
        <v>8699</v>
      </c>
      <c r="D1346" t="str">
        <f t="shared" ref="D1346:D1390" si="42">LEFT(C1346, FIND("|", C1346 &amp; "|") - 1)</f>
        <v>Home&amp;Kitchen</v>
      </c>
      <c r="E1346">
        <v>660</v>
      </c>
      <c r="F1346" s="2">
        <v>1100</v>
      </c>
      <c r="G1346" s="1">
        <v>0.4</v>
      </c>
      <c r="H1346" s="5">
        <v>3.6</v>
      </c>
      <c r="I1346" s="4">
        <v>91</v>
      </c>
      <c r="J1346" s="10">
        <f>(Table1[[#This Row],[actual_price]]-Table1[[#This Row],[discounted_price]])/Table1[[#This Row],[actual_price]]</f>
        <v>0.4</v>
      </c>
      <c r="K1346" s="10" t="str">
        <f>IF(Table1[[#This Row],[Calculated Discount %]] &gt;=50%, "Yes", "No")</f>
        <v>No</v>
      </c>
      <c r="L1346" s="17">
        <f>Table1[[#This Row],[actual_price]]*Table1[[#This Row],[rating_count]]</f>
        <v>100100</v>
      </c>
      <c r="M1346" s="17" t="str">
        <f t="shared" ref="M1346:M1390" si="43">IF(E1346&lt;200, "&lt;₹200", IF(E1346&lt;=500, "₹200–₹500", "&gt;₹500"))</f>
        <v>&gt;₹500</v>
      </c>
      <c r="N1346" s="17">
        <f>Table1[[#This Row],[rating]]+(Table1[[#This Row],[rating_count]]/100)</f>
        <v>4.51</v>
      </c>
      <c r="O1346" t="s">
        <v>11559</v>
      </c>
    </row>
    <row r="1347" spans="1:15" x14ac:dyDescent="0.4">
      <c r="A1347" t="s">
        <v>1714</v>
      </c>
      <c r="B1347" t="s">
        <v>1715</v>
      </c>
      <c r="C1347" t="s">
        <v>18</v>
      </c>
      <c r="D1347" t="str">
        <f t="shared" si="42"/>
        <v>Computers&amp;Accessories</v>
      </c>
      <c r="E1347">
        <v>139</v>
      </c>
      <c r="F1347">
        <v>549</v>
      </c>
      <c r="G1347" s="1">
        <v>0.75</v>
      </c>
      <c r="H1347" s="5">
        <v>3.9</v>
      </c>
      <c r="I1347" s="4">
        <v>61</v>
      </c>
      <c r="J1347" s="10">
        <f>(Table1[[#This Row],[actual_price]]-Table1[[#This Row],[discounted_price]])/Table1[[#This Row],[actual_price]]</f>
        <v>0.74681238615664847</v>
      </c>
      <c r="K1347" s="10" t="str">
        <f>IF(Table1[[#This Row],[Calculated Discount %]] &gt;=50%, "Yes", "No")</f>
        <v>Yes</v>
      </c>
      <c r="L1347" s="17">
        <f>Table1[[#This Row],[actual_price]]*Table1[[#This Row],[rating_count]]</f>
        <v>33489</v>
      </c>
      <c r="M1347" s="17" t="str">
        <f t="shared" si="43"/>
        <v>&lt;₹200</v>
      </c>
      <c r="N1347" s="17">
        <f>Table1[[#This Row],[rating]]+(Table1[[#This Row],[rating_count]]/100)</f>
        <v>4.51</v>
      </c>
      <c r="O1347" t="s">
        <v>1717</v>
      </c>
    </row>
    <row r="1348" spans="1:15" x14ac:dyDescent="0.4">
      <c r="A1348" t="s">
        <v>2085</v>
      </c>
      <c r="B1348" t="s">
        <v>2086</v>
      </c>
      <c r="C1348" t="s">
        <v>18</v>
      </c>
      <c r="D1348" t="str">
        <f t="shared" si="42"/>
        <v>Computers&amp;Accessories</v>
      </c>
      <c r="E1348">
        <v>128.31</v>
      </c>
      <c r="F1348">
        <v>549</v>
      </c>
      <c r="G1348" s="1">
        <v>0.77</v>
      </c>
      <c r="H1348" s="5">
        <v>3.9</v>
      </c>
      <c r="I1348" s="4">
        <v>61</v>
      </c>
      <c r="J1348" s="10">
        <f>(Table1[[#This Row],[actual_price]]-Table1[[#This Row],[discounted_price]])/Table1[[#This Row],[actual_price]]</f>
        <v>0.76628415300546449</v>
      </c>
      <c r="K1348" s="10" t="str">
        <f>IF(Table1[[#This Row],[Calculated Discount %]] &gt;=50%, "Yes", "No")</f>
        <v>Yes</v>
      </c>
      <c r="L1348" s="17">
        <f>Table1[[#This Row],[actual_price]]*Table1[[#This Row],[rating_count]]</f>
        <v>33489</v>
      </c>
      <c r="M1348" s="17" t="str">
        <f t="shared" si="43"/>
        <v>&lt;₹200</v>
      </c>
      <c r="N1348" s="17">
        <f>Table1[[#This Row],[rating]]+(Table1[[#This Row],[rating_count]]/100)</f>
        <v>4.51</v>
      </c>
      <c r="O1348" t="s">
        <v>1717</v>
      </c>
    </row>
    <row r="1349" spans="1:15" x14ac:dyDescent="0.4">
      <c r="A1349" t="s">
        <v>12864</v>
      </c>
      <c r="B1349" t="s">
        <v>12865</v>
      </c>
      <c r="C1349" t="s">
        <v>9633</v>
      </c>
      <c r="D1349" t="str">
        <f t="shared" si="42"/>
        <v>Home&amp;Kitchen</v>
      </c>
      <c r="E1349">
        <v>199</v>
      </c>
      <c r="F1349">
        <v>699</v>
      </c>
      <c r="G1349" s="1">
        <v>0.72</v>
      </c>
      <c r="H1349" s="5">
        <v>2.9</v>
      </c>
      <c r="I1349" s="4">
        <v>159</v>
      </c>
      <c r="J1349" s="10">
        <f>(Table1[[#This Row],[actual_price]]-Table1[[#This Row],[discounted_price]])/Table1[[#This Row],[actual_price]]</f>
        <v>0.71530758226037194</v>
      </c>
      <c r="K1349" s="10" t="str">
        <f>IF(Table1[[#This Row],[Calculated Discount %]] &gt;=50%, "Yes", "No")</f>
        <v>Yes</v>
      </c>
      <c r="L1349" s="17">
        <f>Table1[[#This Row],[actual_price]]*Table1[[#This Row],[rating_count]]</f>
        <v>111141</v>
      </c>
      <c r="M1349" s="17" t="str">
        <f t="shared" si="43"/>
        <v>&lt;₹200</v>
      </c>
      <c r="N1349" s="17">
        <f>Table1[[#This Row],[rating]]+(Table1[[#This Row],[rating_count]]/100)</f>
        <v>4.49</v>
      </c>
      <c r="O1349" t="s">
        <v>12867</v>
      </c>
    </row>
    <row r="1350" spans="1:15" x14ac:dyDescent="0.4">
      <c r="A1350" t="s">
        <v>1457</v>
      </c>
      <c r="B1350" t="s">
        <v>1458</v>
      </c>
      <c r="C1350" t="s">
        <v>18</v>
      </c>
      <c r="D1350" t="str">
        <f t="shared" si="42"/>
        <v>Computers&amp;Accessories</v>
      </c>
      <c r="E1350">
        <v>149</v>
      </c>
      <c r="F1350">
        <v>399</v>
      </c>
      <c r="G1350" s="1">
        <v>0.63</v>
      </c>
      <c r="H1350" s="5">
        <v>3.9</v>
      </c>
      <c r="I1350" s="4">
        <v>57</v>
      </c>
      <c r="J1350" s="10">
        <f>(Table1[[#This Row],[actual_price]]-Table1[[#This Row],[discounted_price]])/Table1[[#This Row],[actual_price]]</f>
        <v>0.62656641604010022</v>
      </c>
      <c r="K1350" s="10" t="str">
        <f>IF(Table1[[#This Row],[Calculated Discount %]] &gt;=50%, "Yes", "No")</f>
        <v>Yes</v>
      </c>
      <c r="L1350" s="17">
        <f>Table1[[#This Row],[actual_price]]*Table1[[#This Row],[rating_count]]</f>
        <v>22743</v>
      </c>
      <c r="M1350" s="17" t="str">
        <f t="shared" si="43"/>
        <v>&lt;₹200</v>
      </c>
      <c r="N1350" s="17">
        <f>Table1[[#This Row],[rating]]+(Table1[[#This Row],[rating_count]]/100)</f>
        <v>4.47</v>
      </c>
      <c r="O1350" t="s">
        <v>1460</v>
      </c>
    </row>
    <row r="1351" spans="1:15" x14ac:dyDescent="0.4">
      <c r="A1351" t="s">
        <v>2647</v>
      </c>
      <c r="B1351" t="s">
        <v>2648</v>
      </c>
      <c r="C1351" t="s">
        <v>129</v>
      </c>
      <c r="D1351" t="str">
        <f t="shared" si="42"/>
        <v>Electronics</v>
      </c>
      <c r="E1351">
        <v>185</v>
      </c>
      <c r="F1351">
        <v>499</v>
      </c>
      <c r="G1351" s="1">
        <v>0.63</v>
      </c>
      <c r="H1351" s="5">
        <v>4.2</v>
      </c>
      <c r="I1351" s="4">
        <v>25</v>
      </c>
      <c r="J1351" s="10">
        <f>(Table1[[#This Row],[actual_price]]-Table1[[#This Row],[discounted_price]])/Table1[[#This Row],[actual_price]]</f>
        <v>0.6292585170340681</v>
      </c>
      <c r="K1351" s="10" t="str">
        <f>IF(Table1[[#This Row],[Calculated Discount %]] &gt;=50%, "Yes", "No")</f>
        <v>Yes</v>
      </c>
      <c r="L1351" s="17">
        <f>Table1[[#This Row],[actual_price]]*Table1[[#This Row],[rating_count]]</f>
        <v>12475</v>
      </c>
      <c r="M1351" s="17" t="str">
        <f t="shared" si="43"/>
        <v>&lt;₹200</v>
      </c>
      <c r="N1351" s="17">
        <f>Table1[[#This Row],[rating]]+(Table1[[#This Row],[rating_count]]/100)</f>
        <v>4.45</v>
      </c>
      <c r="O1351" t="s">
        <v>2650</v>
      </c>
    </row>
    <row r="1352" spans="1:15" x14ac:dyDescent="0.4">
      <c r="A1352" t="s">
        <v>10690</v>
      </c>
      <c r="B1352" t="s">
        <v>10691</v>
      </c>
      <c r="C1352" t="s">
        <v>8688</v>
      </c>
      <c r="D1352" t="str">
        <f t="shared" si="42"/>
        <v>Home&amp;Kitchen</v>
      </c>
      <c r="E1352">
        <v>210</v>
      </c>
      <c r="F1352">
        <v>699</v>
      </c>
      <c r="G1352" s="1">
        <v>0.7</v>
      </c>
      <c r="H1352" s="5">
        <v>3.7</v>
      </c>
      <c r="I1352" s="4">
        <v>74</v>
      </c>
      <c r="J1352" s="10">
        <f>(Table1[[#This Row],[actual_price]]-Table1[[#This Row],[discounted_price]])/Table1[[#This Row],[actual_price]]</f>
        <v>0.69957081545064381</v>
      </c>
      <c r="K1352" s="10" t="str">
        <f>IF(Table1[[#This Row],[Calculated Discount %]] &gt;=50%, "Yes", "No")</f>
        <v>Yes</v>
      </c>
      <c r="L1352" s="17">
        <f>Table1[[#This Row],[actual_price]]*Table1[[#This Row],[rating_count]]</f>
        <v>51726</v>
      </c>
      <c r="M1352" s="17" t="str">
        <f t="shared" si="43"/>
        <v>₹200–₹500</v>
      </c>
      <c r="N1352" s="17">
        <f>Table1[[#This Row],[rating]]+(Table1[[#This Row],[rating_count]]/100)</f>
        <v>4.4400000000000004</v>
      </c>
      <c r="O1352" t="s">
        <v>10693</v>
      </c>
    </row>
    <row r="1353" spans="1:15" x14ac:dyDescent="0.4">
      <c r="A1353" t="s">
        <v>10295</v>
      </c>
      <c r="B1353" t="s">
        <v>10296</v>
      </c>
      <c r="C1353" t="s">
        <v>8688</v>
      </c>
      <c r="D1353" t="str">
        <f t="shared" si="42"/>
        <v>Home&amp;Kitchen</v>
      </c>
      <c r="E1353">
        <v>259</v>
      </c>
      <c r="F1353">
        <v>999</v>
      </c>
      <c r="G1353" s="1">
        <v>0.74</v>
      </c>
      <c r="H1353" s="5">
        <v>4</v>
      </c>
      <c r="I1353" s="4">
        <v>43</v>
      </c>
      <c r="J1353" s="10">
        <f>(Table1[[#This Row],[actual_price]]-Table1[[#This Row],[discounted_price]])/Table1[[#This Row],[actual_price]]</f>
        <v>0.7407407407407407</v>
      </c>
      <c r="K1353" s="10" t="str">
        <f>IF(Table1[[#This Row],[Calculated Discount %]] &gt;=50%, "Yes", "No")</f>
        <v>Yes</v>
      </c>
      <c r="L1353" s="17">
        <f>Table1[[#This Row],[actual_price]]*Table1[[#This Row],[rating_count]]</f>
        <v>42957</v>
      </c>
      <c r="M1353" s="17" t="str">
        <f t="shared" si="43"/>
        <v>₹200–₹500</v>
      </c>
      <c r="N1353" s="17">
        <f>Table1[[#This Row],[rating]]+(Table1[[#This Row],[rating_count]]/100)</f>
        <v>4.43</v>
      </c>
      <c r="O1353" t="s">
        <v>10298</v>
      </c>
    </row>
    <row r="1354" spans="1:15" x14ac:dyDescent="0.4">
      <c r="A1354" t="s">
        <v>1387</v>
      </c>
      <c r="B1354" t="s">
        <v>1388</v>
      </c>
      <c r="C1354" t="s">
        <v>462</v>
      </c>
      <c r="D1354" t="str">
        <f t="shared" si="42"/>
        <v>Electronics</v>
      </c>
      <c r="E1354">
        <v>399</v>
      </c>
      <c r="F1354">
        <v>799</v>
      </c>
      <c r="G1354" s="1">
        <v>0.5</v>
      </c>
      <c r="H1354" s="5">
        <v>4.3</v>
      </c>
      <c r="I1354" s="4">
        <v>12</v>
      </c>
      <c r="J1354" s="10">
        <f>(Table1[[#This Row],[actual_price]]-Table1[[#This Row],[discounted_price]])/Table1[[#This Row],[actual_price]]</f>
        <v>0.50062578222778475</v>
      </c>
      <c r="K1354" s="10" t="str">
        <f>IF(Table1[[#This Row],[Calculated Discount %]] &gt;=50%, "Yes", "No")</f>
        <v>Yes</v>
      </c>
      <c r="L1354" s="17">
        <f>Table1[[#This Row],[actual_price]]*Table1[[#This Row],[rating_count]]</f>
        <v>9588</v>
      </c>
      <c r="M1354" s="17" t="str">
        <f t="shared" si="43"/>
        <v>₹200–₹500</v>
      </c>
      <c r="N1354" s="17">
        <f>Table1[[#This Row],[rating]]+(Table1[[#This Row],[rating_count]]/100)</f>
        <v>4.42</v>
      </c>
      <c r="O1354" t="s">
        <v>1390</v>
      </c>
    </row>
    <row r="1355" spans="1:15" x14ac:dyDescent="0.4">
      <c r="A1355" t="s">
        <v>10580</v>
      </c>
      <c r="B1355" t="s">
        <v>10581</v>
      </c>
      <c r="C1355" t="s">
        <v>9243</v>
      </c>
      <c r="D1355" t="str">
        <f t="shared" si="42"/>
        <v>Home&amp;Kitchen</v>
      </c>
      <c r="E1355">
        <v>239</v>
      </c>
      <c r="F1355">
        <v>239</v>
      </c>
      <c r="G1355" s="1">
        <v>0</v>
      </c>
      <c r="H1355" s="5">
        <v>4.3</v>
      </c>
      <c r="I1355" s="4">
        <v>7</v>
      </c>
      <c r="J1355" s="10">
        <f>(Table1[[#This Row],[actual_price]]-Table1[[#This Row],[discounted_price]])/Table1[[#This Row],[actual_price]]</f>
        <v>0</v>
      </c>
      <c r="K1355" s="10" t="str">
        <f>IF(Table1[[#This Row],[Calculated Discount %]] &gt;=50%, "Yes", "No")</f>
        <v>No</v>
      </c>
      <c r="L1355" s="17">
        <f>Table1[[#This Row],[actual_price]]*Table1[[#This Row],[rating_count]]</f>
        <v>1673</v>
      </c>
      <c r="M1355" s="17" t="str">
        <f t="shared" si="43"/>
        <v>₹200–₹500</v>
      </c>
      <c r="N1355" s="17">
        <f>Table1[[#This Row],[rating]]+(Table1[[#This Row],[rating_count]]/100)</f>
        <v>4.37</v>
      </c>
      <c r="O1355" t="s">
        <v>10583</v>
      </c>
    </row>
    <row r="1356" spans="1:15" x14ac:dyDescent="0.4">
      <c r="A1356" t="s">
        <v>10730</v>
      </c>
      <c r="B1356" t="s">
        <v>10731</v>
      </c>
      <c r="C1356" t="s">
        <v>8552</v>
      </c>
      <c r="D1356" t="str">
        <f t="shared" si="42"/>
        <v>Home&amp;Kitchen</v>
      </c>
      <c r="E1356" s="2">
        <v>2439</v>
      </c>
      <c r="F1356" s="2">
        <v>2545</v>
      </c>
      <c r="G1356" s="1">
        <v>0.04</v>
      </c>
      <c r="H1356" s="5">
        <v>4.0999999999999996</v>
      </c>
      <c r="I1356" s="4">
        <v>25</v>
      </c>
      <c r="J1356" s="10">
        <f>(Table1[[#This Row],[actual_price]]-Table1[[#This Row],[discounted_price]])/Table1[[#This Row],[actual_price]]</f>
        <v>4.1650294695481337E-2</v>
      </c>
      <c r="K1356" s="10" t="str">
        <f>IF(Table1[[#This Row],[Calculated Discount %]] &gt;=50%, "Yes", "No")</f>
        <v>No</v>
      </c>
      <c r="L1356" s="17">
        <f>Table1[[#This Row],[actual_price]]*Table1[[#This Row],[rating_count]]</f>
        <v>63625</v>
      </c>
      <c r="M1356" s="17" t="str">
        <f t="shared" si="43"/>
        <v>&gt;₹500</v>
      </c>
      <c r="N1356" s="17">
        <f>Table1[[#This Row],[rating]]+(Table1[[#This Row],[rating_count]]/100)</f>
        <v>4.3499999999999996</v>
      </c>
      <c r="O1356" t="s">
        <v>10733</v>
      </c>
    </row>
    <row r="1357" spans="1:15" x14ac:dyDescent="0.4">
      <c r="A1357" t="s">
        <v>1413</v>
      </c>
      <c r="B1357" t="s">
        <v>1414</v>
      </c>
      <c r="C1357" t="s">
        <v>129</v>
      </c>
      <c r="D1357" t="str">
        <f t="shared" si="42"/>
        <v>Electronics</v>
      </c>
      <c r="E1357">
        <v>637</v>
      </c>
      <c r="F1357" s="2">
        <v>1499</v>
      </c>
      <c r="G1357" s="1">
        <v>0.57999999999999996</v>
      </c>
      <c r="H1357" s="5">
        <v>4.0999999999999996</v>
      </c>
      <c r="I1357" s="4">
        <v>24</v>
      </c>
      <c r="J1357" s="10">
        <f>(Table1[[#This Row],[actual_price]]-Table1[[#This Row],[discounted_price]])/Table1[[#This Row],[actual_price]]</f>
        <v>0.57505003335557037</v>
      </c>
      <c r="K1357" s="10" t="str">
        <f>IF(Table1[[#This Row],[Calculated Discount %]] &gt;=50%, "Yes", "No")</f>
        <v>Yes</v>
      </c>
      <c r="L1357" s="17">
        <f>Table1[[#This Row],[actual_price]]*Table1[[#This Row],[rating_count]]</f>
        <v>35976</v>
      </c>
      <c r="M1357" s="17" t="str">
        <f t="shared" si="43"/>
        <v>&gt;₹500</v>
      </c>
      <c r="N1357" s="17">
        <f>Table1[[#This Row],[rating]]+(Table1[[#This Row],[rating_count]]/100)</f>
        <v>4.34</v>
      </c>
      <c r="O1357" t="s">
        <v>1416</v>
      </c>
    </row>
    <row r="1358" spans="1:15" x14ac:dyDescent="0.4">
      <c r="A1358" t="s">
        <v>12934</v>
      </c>
      <c r="B1358" t="s">
        <v>12935</v>
      </c>
      <c r="C1358" t="s">
        <v>9192</v>
      </c>
      <c r="D1358" t="str">
        <f t="shared" si="42"/>
        <v>Home&amp;Kitchen</v>
      </c>
      <c r="E1358">
        <v>498</v>
      </c>
      <c r="F1358" s="2">
        <v>1200</v>
      </c>
      <c r="G1358" s="1">
        <v>0.59</v>
      </c>
      <c r="H1358" s="5">
        <v>3.2</v>
      </c>
      <c r="I1358" s="4">
        <v>113</v>
      </c>
      <c r="J1358" s="10">
        <f>(Table1[[#This Row],[actual_price]]-Table1[[#This Row],[discounted_price]])/Table1[[#This Row],[actual_price]]</f>
        <v>0.58499999999999996</v>
      </c>
      <c r="K1358" s="10" t="str">
        <f>IF(Table1[[#This Row],[Calculated Discount %]] &gt;=50%, "Yes", "No")</f>
        <v>Yes</v>
      </c>
      <c r="L1358" s="17">
        <f>Table1[[#This Row],[actual_price]]*Table1[[#This Row],[rating_count]]</f>
        <v>135600</v>
      </c>
      <c r="M1358" s="17" t="str">
        <f t="shared" si="43"/>
        <v>₹200–₹500</v>
      </c>
      <c r="N1358" s="17">
        <f>Table1[[#This Row],[rating]]+(Table1[[#This Row],[rating_count]]/100)</f>
        <v>4.33</v>
      </c>
      <c r="O1358" t="s">
        <v>12937</v>
      </c>
    </row>
    <row r="1359" spans="1:15" x14ac:dyDescent="0.4">
      <c r="A1359" t="s">
        <v>746</v>
      </c>
      <c r="B1359" t="s">
        <v>747</v>
      </c>
      <c r="C1359" t="s">
        <v>462</v>
      </c>
      <c r="D1359" t="str">
        <f t="shared" si="42"/>
        <v>Electronics</v>
      </c>
      <c r="E1359" s="2">
        <v>1434</v>
      </c>
      <c r="F1359" s="2">
        <v>3999</v>
      </c>
      <c r="G1359" s="1">
        <v>0.64</v>
      </c>
      <c r="H1359" s="5">
        <v>4</v>
      </c>
      <c r="I1359" s="4">
        <v>32</v>
      </c>
      <c r="J1359" s="10">
        <f>(Table1[[#This Row],[actual_price]]-Table1[[#This Row],[discounted_price]])/Table1[[#This Row],[actual_price]]</f>
        <v>0.64141035258814705</v>
      </c>
      <c r="K1359" s="10" t="str">
        <f>IF(Table1[[#This Row],[Calculated Discount %]] &gt;=50%, "Yes", "No")</f>
        <v>Yes</v>
      </c>
      <c r="L1359" s="17">
        <f>Table1[[#This Row],[actual_price]]*Table1[[#This Row],[rating_count]]</f>
        <v>127968</v>
      </c>
      <c r="M1359" s="17" t="str">
        <f t="shared" si="43"/>
        <v>&gt;₹500</v>
      </c>
      <c r="N1359" s="17">
        <f>Table1[[#This Row],[rating]]+(Table1[[#This Row],[rating_count]]/100)</f>
        <v>4.32</v>
      </c>
      <c r="O1359" t="s">
        <v>749</v>
      </c>
    </row>
    <row r="1360" spans="1:15" x14ac:dyDescent="0.4">
      <c r="A1360" t="s">
        <v>2432</v>
      </c>
      <c r="B1360" t="s">
        <v>2433</v>
      </c>
      <c r="C1360" t="s">
        <v>18</v>
      </c>
      <c r="D1360" t="str">
        <f t="shared" si="42"/>
        <v>Computers&amp;Accessories</v>
      </c>
      <c r="E1360">
        <v>119</v>
      </c>
      <c r="F1360">
        <v>299</v>
      </c>
      <c r="G1360" s="1">
        <v>0.6</v>
      </c>
      <c r="H1360" s="5">
        <v>3.8</v>
      </c>
      <c r="I1360" s="4">
        <v>51</v>
      </c>
      <c r="J1360" s="10">
        <f>(Table1[[#This Row],[actual_price]]-Table1[[#This Row],[discounted_price]])/Table1[[#This Row],[actual_price]]</f>
        <v>0.60200668896321075</v>
      </c>
      <c r="K1360" s="10" t="str">
        <f>IF(Table1[[#This Row],[Calculated Discount %]] &gt;=50%, "Yes", "No")</f>
        <v>Yes</v>
      </c>
      <c r="L1360" s="17">
        <f>Table1[[#This Row],[actual_price]]*Table1[[#This Row],[rating_count]]</f>
        <v>15249</v>
      </c>
      <c r="M1360" s="17" t="str">
        <f t="shared" si="43"/>
        <v>&lt;₹200</v>
      </c>
      <c r="N1360" s="17">
        <f>Table1[[#This Row],[rating]]+(Table1[[#This Row],[rating_count]]/100)</f>
        <v>4.3099999999999996</v>
      </c>
      <c r="O1360" t="s">
        <v>2435</v>
      </c>
    </row>
    <row r="1361" spans="1:15" x14ac:dyDescent="0.4">
      <c r="A1361" t="s">
        <v>7264</v>
      </c>
      <c r="B1361" t="s">
        <v>7265</v>
      </c>
      <c r="C1361" t="s">
        <v>4856</v>
      </c>
      <c r="D1361" t="str">
        <f t="shared" si="42"/>
        <v>Computers&amp;Accessories</v>
      </c>
      <c r="E1361">
        <v>175</v>
      </c>
      <c r="F1361">
        <v>499</v>
      </c>
      <c r="G1361" s="1">
        <v>0.65</v>
      </c>
      <c r="H1361" s="5">
        <v>4.0999999999999996</v>
      </c>
      <c r="I1361" s="4">
        <v>21</v>
      </c>
      <c r="J1361" s="10">
        <f>(Table1[[#This Row],[actual_price]]-Table1[[#This Row],[discounted_price]])/Table1[[#This Row],[actual_price]]</f>
        <v>0.64929859719438876</v>
      </c>
      <c r="K1361" s="10" t="str">
        <f>IF(Table1[[#This Row],[Calculated Discount %]] &gt;=50%, "Yes", "No")</f>
        <v>Yes</v>
      </c>
      <c r="L1361" s="17">
        <f>Table1[[#This Row],[actual_price]]*Table1[[#This Row],[rating_count]]</f>
        <v>10479</v>
      </c>
      <c r="M1361" s="17" t="str">
        <f t="shared" si="43"/>
        <v>&lt;₹200</v>
      </c>
      <c r="N1361" s="17">
        <f>Table1[[#This Row],[rating]]+(Table1[[#This Row],[rating_count]]/100)</f>
        <v>4.3099999999999996</v>
      </c>
      <c r="O1361" t="s">
        <v>7267</v>
      </c>
    </row>
    <row r="1362" spans="1:15" x14ac:dyDescent="0.4">
      <c r="A1362" t="s">
        <v>10194</v>
      </c>
      <c r="B1362" t="s">
        <v>10195</v>
      </c>
      <c r="C1362" t="s">
        <v>8552</v>
      </c>
      <c r="D1362" t="str">
        <f t="shared" si="42"/>
        <v>Home&amp;Kitchen</v>
      </c>
      <c r="E1362">
        <v>649</v>
      </c>
      <c r="F1362">
        <v>999</v>
      </c>
      <c r="G1362" s="1">
        <v>0.35</v>
      </c>
      <c r="H1362" s="5">
        <v>3.8</v>
      </c>
      <c r="I1362" s="4">
        <v>49</v>
      </c>
      <c r="J1362" s="10">
        <f>(Table1[[#This Row],[actual_price]]-Table1[[#This Row],[discounted_price]])/Table1[[#This Row],[actual_price]]</f>
        <v>0.35035035035035034</v>
      </c>
      <c r="K1362" s="10" t="str">
        <f>IF(Table1[[#This Row],[Calculated Discount %]] &gt;=50%, "Yes", "No")</f>
        <v>No</v>
      </c>
      <c r="L1362" s="17">
        <f>Table1[[#This Row],[actual_price]]*Table1[[#This Row],[rating_count]]</f>
        <v>48951</v>
      </c>
      <c r="M1362" s="17" t="str">
        <f t="shared" si="43"/>
        <v>&gt;₹500</v>
      </c>
      <c r="N1362" s="17">
        <f>Table1[[#This Row],[rating]]+(Table1[[#This Row],[rating_count]]/100)</f>
        <v>4.29</v>
      </c>
      <c r="O1362" t="s">
        <v>10197</v>
      </c>
    </row>
    <row r="1363" spans="1:15" x14ac:dyDescent="0.4">
      <c r="A1363" t="s">
        <v>1853</v>
      </c>
      <c r="B1363" t="s">
        <v>1854</v>
      </c>
      <c r="C1363" t="s">
        <v>1404</v>
      </c>
      <c r="D1363" t="str">
        <f t="shared" si="42"/>
        <v>Electronics</v>
      </c>
      <c r="E1363" s="2">
        <v>6490</v>
      </c>
      <c r="F1363" s="2">
        <v>9990</v>
      </c>
      <c r="G1363" s="1">
        <v>0.35</v>
      </c>
      <c r="H1363" s="5">
        <v>4</v>
      </c>
      <c r="I1363" s="4">
        <v>27</v>
      </c>
      <c r="J1363" s="10">
        <f>(Table1[[#This Row],[actual_price]]-Table1[[#This Row],[discounted_price]])/Table1[[#This Row],[actual_price]]</f>
        <v>0.35035035035035034</v>
      </c>
      <c r="K1363" s="10" t="str">
        <f>IF(Table1[[#This Row],[Calculated Discount %]] &gt;=50%, "Yes", "No")</f>
        <v>No</v>
      </c>
      <c r="L1363" s="17">
        <f>Table1[[#This Row],[actual_price]]*Table1[[#This Row],[rating_count]]</f>
        <v>269730</v>
      </c>
      <c r="M1363" s="17" t="str">
        <f t="shared" si="43"/>
        <v>&gt;₹500</v>
      </c>
      <c r="N1363" s="17">
        <f>Table1[[#This Row],[rating]]+(Table1[[#This Row],[rating_count]]/100)</f>
        <v>4.2699999999999996</v>
      </c>
      <c r="O1363" t="s">
        <v>1856</v>
      </c>
    </row>
    <row r="1364" spans="1:15" x14ac:dyDescent="0.4">
      <c r="A1364" t="s">
        <v>12151</v>
      </c>
      <c r="B1364" t="s">
        <v>12152</v>
      </c>
      <c r="C1364" t="s">
        <v>8721</v>
      </c>
      <c r="D1364" t="str">
        <f t="shared" si="42"/>
        <v>Home&amp;Kitchen</v>
      </c>
      <c r="E1364" s="2">
        <v>1449</v>
      </c>
      <c r="F1364" s="2">
        <v>4999</v>
      </c>
      <c r="G1364" s="1">
        <v>0.71</v>
      </c>
      <c r="H1364" s="5">
        <v>3.6</v>
      </c>
      <c r="I1364" s="4">
        <v>63</v>
      </c>
      <c r="J1364" s="10">
        <f>(Table1[[#This Row],[actual_price]]-Table1[[#This Row],[discounted_price]])/Table1[[#This Row],[actual_price]]</f>
        <v>0.71014202840568119</v>
      </c>
      <c r="K1364" s="10" t="str">
        <f>IF(Table1[[#This Row],[Calculated Discount %]] &gt;=50%, "Yes", "No")</f>
        <v>Yes</v>
      </c>
      <c r="L1364" s="17">
        <f>Table1[[#This Row],[actual_price]]*Table1[[#This Row],[rating_count]]</f>
        <v>314937</v>
      </c>
      <c r="M1364" s="17" t="str">
        <f t="shared" si="43"/>
        <v>&gt;₹500</v>
      </c>
      <c r="N1364" s="17">
        <f>Table1[[#This Row],[rating]]+(Table1[[#This Row],[rating_count]]/100)</f>
        <v>4.2300000000000004</v>
      </c>
      <c r="O1364" t="s">
        <v>12154</v>
      </c>
    </row>
    <row r="1365" spans="1:15" x14ac:dyDescent="0.4">
      <c r="A1365" t="s">
        <v>10469</v>
      </c>
      <c r="B1365" t="s">
        <v>10470</v>
      </c>
      <c r="C1365" t="s">
        <v>8938</v>
      </c>
      <c r="D1365" t="str">
        <f t="shared" si="42"/>
        <v>Home&amp;Kitchen</v>
      </c>
      <c r="E1365">
        <v>499</v>
      </c>
      <c r="F1365" s="2">
        <v>2199</v>
      </c>
      <c r="G1365" s="1">
        <v>0.77</v>
      </c>
      <c r="H1365" s="5">
        <v>3.7</v>
      </c>
      <c r="I1365" s="4">
        <v>53</v>
      </c>
      <c r="J1365" s="10">
        <f>(Table1[[#This Row],[actual_price]]-Table1[[#This Row],[discounted_price]])/Table1[[#This Row],[actual_price]]</f>
        <v>0.77307867212369263</v>
      </c>
      <c r="K1365" s="10" t="str">
        <f>IF(Table1[[#This Row],[Calculated Discount %]] &gt;=50%, "Yes", "No")</f>
        <v>Yes</v>
      </c>
      <c r="L1365" s="17">
        <f>Table1[[#This Row],[actual_price]]*Table1[[#This Row],[rating_count]]</f>
        <v>116547</v>
      </c>
      <c r="M1365" s="17" t="str">
        <f t="shared" si="43"/>
        <v>₹200–₹500</v>
      </c>
      <c r="N1365" s="17">
        <f>Table1[[#This Row],[rating]]+(Table1[[#This Row],[rating_count]]/100)</f>
        <v>4.2300000000000004</v>
      </c>
      <c r="O1365" t="s">
        <v>10472</v>
      </c>
    </row>
    <row r="1366" spans="1:15" x14ac:dyDescent="0.4">
      <c r="A1366" t="s">
        <v>9231</v>
      </c>
      <c r="B1366" t="s">
        <v>9232</v>
      </c>
      <c r="C1366" t="s">
        <v>8563</v>
      </c>
      <c r="D1366" t="str">
        <f t="shared" si="42"/>
        <v>Home&amp;Kitchen</v>
      </c>
      <c r="E1366" s="2">
        <v>1049</v>
      </c>
      <c r="F1366" s="2">
        <v>1699</v>
      </c>
      <c r="G1366" s="1">
        <v>0.38</v>
      </c>
      <c r="H1366" s="5">
        <v>3.1</v>
      </c>
      <c r="I1366" s="4">
        <v>111</v>
      </c>
      <c r="J1366" s="10">
        <f>(Table1[[#This Row],[actual_price]]-Table1[[#This Row],[discounted_price]])/Table1[[#This Row],[actual_price]]</f>
        <v>0.3825779870512066</v>
      </c>
      <c r="K1366" s="10" t="str">
        <f>IF(Table1[[#This Row],[Calculated Discount %]] &gt;=50%, "Yes", "No")</f>
        <v>No</v>
      </c>
      <c r="L1366" s="17">
        <f>Table1[[#This Row],[actual_price]]*Table1[[#This Row],[rating_count]]</f>
        <v>188589</v>
      </c>
      <c r="M1366" s="17" t="str">
        <f t="shared" si="43"/>
        <v>&gt;₹500</v>
      </c>
      <c r="N1366" s="17">
        <f>Table1[[#This Row],[rating]]+(Table1[[#This Row],[rating_count]]/100)</f>
        <v>4.21</v>
      </c>
      <c r="O1366" t="s">
        <v>9234</v>
      </c>
    </row>
    <row r="1367" spans="1:15" x14ac:dyDescent="0.4">
      <c r="A1367" t="s">
        <v>2632</v>
      </c>
      <c r="B1367" t="s">
        <v>2633</v>
      </c>
      <c r="C1367" t="s">
        <v>18</v>
      </c>
      <c r="D1367" t="str">
        <f t="shared" si="42"/>
        <v>Computers&amp;Accessories</v>
      </c>
      <c r="E1367">
        <v>129</v>
      </c>
      <c r="F1367">
        <v>449</v>
      </c>
      <c r="G1367" s="1">
        <v>0.71</v>
      </c>
      <c r="H1367" s="5">
        <v>3.7</v>
      </c>
      <c r="I1367" s="4">
        <v>41</v>
      </c>
      <c r="J1367" s="10">
        <f>(Table1[[#This Row],[actual_price]]-Table1[[#This Row],[discounted_price]])/Table1[[#This Row],[actual_price]]</f>
        <v>0.71269487750556793</v>
      </c>
      <c r="K1367" s="10" t="str">
        <f>IF(Table1[[#This Row],[Calculated Discount %]] &gt;=50%, "Yes", "No")</f>
        <v>Yes</v>
      </c>
      <c r="L1367" s="17">
        <f>Table1[[#This Row],[actual_price]]*Table1[[#This Row],[rating_count]]</f>
        <v>18409</v>
      </c>
      <c r="M1367" s="17" t="str">
        <f t="shared" si="43"/>
        <v>&lt;₹200</v>
      </c>
      <c r="N1367" s="17">
        <f>Table1[[#This Row],[rating]]+(Table1[[#This Row],[rating_count]]/100)</f>
        <v>4.1100000000000003</v>
      </c>
      <c r="O1367" t="s">
        <v>2635</v>
      </c>
    </row>
    <row r="1368" spans="1:15" x14ac:dyDescent="0.4">
      <c r="A1368" t="s">
        <v>11999</v>
      </c>
      <c r="B1368" t="s">
        <v>12000</v>
      </c>
      <c r="C1368" t="s">
        <v>8563</v>
      </c>
      <c r="D1368" t="str">
        <f t="shared" si="42"/>
        <v>Home&amp;Kitchen</v>
      </c>
      <c r="E1368" s="2">
        <v>1090</v>
      </c>
      <c r="F1368" s="2">
        <v>2999</v>
      </c>
      <c r="G1368" s="1">
        <v>0.64</v>
      </c>
      <c r="H1368" s="5">
        <v>3.5</v>
      </c>
      <c r="I1368" s="4">
        <v>57</v>
      </c>
      <c r="J1368" s="10">
        <f>(Table1[[#This Row],[actual_price]]-Table1[[#This Row],[discounted_price]])/Table1[[#This Row],[actual_price]]</f>
        <v>0.63654551517172386</v>
      </c>
      <c r="K1368" s="10" t="str">
        <f>IF(Table1[[#This Row],[Calculated Discount %]] &gt;=50%, "Yes", "No")</f>
        <v>Yes</v>
      </c>
      <c r="L1368" s="17">
        <f>Table1[[#This Row],[actual_price]]*Table1[[#This Row],[rating_count]]</f>
        <v>170943</v>
      </c>
      <c r="M1368" s="17" t="str">
        <f t="shared" si="43"/>
        <v>&gt;₹500</v>
      </c>
      <c r="N1368" s="17">
        <f>Table1[[#This Row],[rating]]+(Table1[[#This Row],[rating_count]]/100)</f>
        <v>4.07</v>
      </c>
      <c r="O1368" t="s">
        <v>12002</v>
      </c>
    </row>
    <row r="1369" spans="1:15" x14ac:dyDescent="0.4">
      <c r="A1369" t="s">
        <v>1096</v>
      </c>
      <c r="B1369" t="s">
        <v>1097</v>
      </c>
      <c r="C1369" t="s">
        <v>462</v>
      </c>
      <c r="D1369" t="str">
        <f t="shared" si="42"/>
        <v>Electronics</v>
      </c>
      <c r="E1369" s="2">
        <v>1499</v>
      </c>
      <c r="F1369" s="2">
        <v>3999</v>
      </c>
      <c r="G1369" s="1">
        <v>0.63</v>
      </c>
      <c r="H1369" s="5">
        <v>3.7</v>
      </c>
      <c r="I1369" s="4">
        <v>37</v>
      </c>
      <c r="J1369" s="10">
        <f>(Table1[[#This Row],[actual_price]]-Table1[[#This Row],[discounted_price]])/Table1[[#This Row],[actual_price]]</f>
        <v>0.62515628907226806</v>
      </c>
      <c r="K1369" s="10" t="str">
        <f>IF(Table1[[#This Row],[Calculated Discount %]] &gt;=50%, "Yes", "No")</f>
        <v>Yes</v>
      </c>
      <c r="L1369" s="17">
        <f>Table1[[#This Row],[actual_price]]*Table1[[#This Row],[rating_count]]</f>
        <v>147963</v>
      </c>
      <c r="M1369" s="17" t="str">
        <f t="shared" si="43"/>
        <v>&gt;₹500</v>
      </c>
      <c r="N1369" s="17">
        <f>Table1[[#This Row],[rating]]+(Table1[[#This Row],[rating_count]]/100)</f>
        <v>4.07</v>
      </c>
      <c r="O1369" t="s">
        <v>1099</v>
      </c>
    </row>
    <row r="1370" spans="1:15" x14ac:dyDescent="0.4">
      <c r="A1370" t="s">
        <v>2309</v>
      </c>
      <c r="B1370" t="s">
        <v>2310</v>
      </c>
      <c r="C1370" t="s">
        <v>462</v>
      </c>
      <c r="D1370" t="str">
        <f t="shared" si="42"/>
        <v>Electronics</v>
      </c>
      <c r="E1370">
        <v>790</v>
      </c>
      <c r="F1370" s="2">
        <v>1999</v>
      </c>
      <c r="G1370" s="1">
        <v>0.6</v>
      </c>
      <c r="H1370" s="5">
        <v>3</v>
      </c>
      <c r="I1370" s="4">
        <v>103</v>
      </c>
      <c r="J1370" s="10">
        <f>(Table1[[#This Row],[actual_price]]-Table1[[#This Row],[discounted_price]])/Table1[[#This Row],[actual_price]]</f>
        <v>0.60480240120060025</v>
      </c>
      <c r="K1370" s="10" t="str">
        <f>IF(Table1[[#This Row],[Calculated Discount %]] &gt;=50%, "Yes", "No")</f>
        <v>Yes</v>
      </c>
      <c r="L1370" s="17">
        <f>Table1[[#This Row],[actual_price]]*Table1[[#This Row],[rating_count]]</f>
        <v>205897</v>
      </c>
      <c r="M1370" s="17" t="str">
        <f t="shared" si="43"/>
        <v>&gt;₹500</v>
      </c>
      <c r="N1370" s="17">
        <f>Table1[[#This Row],[rating]]+(Table1[[#This Row],[rating_count]]/100)</f>
        <v>4.03</v>
      </c>
      <c r="O1370" t="s">
        <v>2312</v>
      </c>
    </row>
    <row r="1371" spans="1:15" x14ac:dyDescent="0.4">
      <c r="A1371" t="s">
        <v>2541</v>
      </c>
      <c r="B1371" t="s">
        <v>747</v>
      </c>
      <c r="C1371" t="s">
        <v>462</v>
      </c>
      <c r="D1371" t="str">
        <f t="shared" si="42"/>
        <v>Electronics</v>
      </c>
      <c r="E1371" s="2">
        <v>1289</v>
      </c>
      <c r="F1371" s="2">
        <v>2499</v>
      </c>
      <c r="G1371" s="1">
        <v>0.48</v>
      </c>
      <c r="H1371" s="5">
        <v>3.3</v>
      </c>
      <c r="I1371" s="4">
        <v>73</v>
      </c>
      <c r="J1371" s="10">
        <f>(Table1[[#This Row],[actual_price]]-Table1[[#This Row],[discounted_price]])/Table1[[#This Row],[actual_price]]</f>
        <v>0.4841936774709884</v>
      </c>
      <c r="K1371" s="10" t="str">
        <f>IF(Table1[[#This Row],[Calculated Discount %]] &gt;=50%, "Yes", "No")</f>
        <v>No</v>
      </c>
      <c r="L1371" s="17">
        <f>Table1[[#This Row],[actual_price]]*Table1[[#This Row],[rating_count]]</f>
        <v>182427</v>
      </c>
      <c r="M1371" s="17" t="str">
        <f t="shared" si="43"/>
        <v>&gt;₹500</v>
      </c>
      <c r="N1371" s="17">
        <f>Table1[[#This Row],[rating]]+(Table1[[#This Row],[rating_count]]/100)</f>
        <v>4.0299999999999994</v>
      </c>
      <c r="O1371" t="s">
        <v>2543</v>
      </c>
    </row>
    <row r="1372" spans="1:15" x14ac:dyDescent="0.4">
      <c r="A1372" t="s">
        <v>11447</v>
      </c>
      <c r="B1372" t="s">
        <v>11448</v>
      </c>
      <c r="C1372" t="s">
        <v>9633</v>
      </c>
      <c r="D1372" t="str">
        <f t="shared" si="42"/>
        <v>Home&amp;Kitchen</v>
      </c>
      <c r="E1372">
        <v>193</v>
      </c>
      <c r="F1372">
        <v>399</v>
      </c>
      <c r="G1372" s="1">
        <v>0.52</v>
      </c>
      <c r="H1372" s="5">
        <v>3.6</v>
      </c>
      <c r="I1372" s="4">
        <v>37</v>
      </c>
      <c r="J1372" s="10">
        <f>(Table1[[#This Row],[actual_price]]-Table1[[#This Row],[discounted_price]])/Table1[[#This Row],[actual_price]]</f>
        <v>0.51629072681704258</v>
      </c>
      <c r="K1372" s="10" t="str">
        <f>IF(Table1[[#This Row],[Calculated Discount %]] &gt;=50%, "Yes", "No")</f>
        <v>Yes</v>
      </c>
      <c r="L1372" s="17">
        <f>Table1[[#This Row],[actual_price]]*Table1[[#This Row],[rating_count]]</f>
        <v>14763</v>
      </c>
      <c r="M1372" s="17" t="str">
        <f t="shared" si="43"/>
        <v>&lt;₹200</v>
      </c>
      <c r="N1372" s="17">
        <f>Table1[[#This Row],[rating]]+(Table1[[#This Row],[rating_count]]/100)</f>
        <v>3.97</v>
      </c>
      <c r="O1372" t="s">
        <v>11450</v>
      </c>
    </row>
    <row r="1373" spans="1:15" x14ac:dyDescent="0.4">
      <c r="A1373" t="s">
        <v>11225</v>
      </c>
      <c r="B1373" t="s">
        <v>11226</v>
      </c>
      <c r="C1373" t="s">
        <v>8938</v>
      </c>
      <c r="D1373" t="str">
        <f t="shared" si="42"/>
        <v>Home&amp;Kitchen</v>
      </c>
      <c r="E1373">
        <v>499</v>
      </c>
      <c r="F1373" s="2">
        <v>2199</v>
      </c>
      <c r="G1373" s="1">
        <v>0.77</v>
      </c>
      <c r="H1373" s="5">
        <v>2.8</v>
      </c>
      <c r="I1373" s="4">
        <v>109</v>
      </c>
      <c r="J1373" s="10">
        <f>(Table1[[#This Row],[actual_price]]-Table1[[#This Row],[discounted_price]])/Table1[[#This Row],[actual_price]]</f>
        <v>0.77307867212369263</v>
      </c>
      <c r="K1373" s="10" t="str">
        <f>IF(Table1[[#This Row],[Calculated Discount %]] &gt;=50%, "Yes", "No")</f>
        <v>Yes</v>
      </c>
      <c r="L1373" s="17">
        <f>Table1[[#This Row],[actual_price]]*Table1[[#This Row],[rating_count]]</f>
        <v>239691</v>
      </c>
      <c r="M1373" s="17" t="str">
        <f t="shared" si="43"/>
        <v>₹200–₹500</v>
      </c>
      <c r="N1373" s="17">
        <f>Table1[[#This Row],[rating]]+(Table1[[#This Row],[rating_count]]/100)</f>
        <v>3.8899999999999997</v>
      </c>
      <c r="O1373" t="s">
        <v>11228</v>
      </c>
    </row>
    <row r="1374" spans="1:15" x14ac:dyDescent="0.4">
      <c r="A1374" t="s">
        <v>4054</v>
      </c>
      <c r="B1374" t="s">
        <v>4055</v>
      </c>
      <c r="C1374" t="s">
        <v>2948</v>
      </c>
      <c r="D1374" t="str">
        <f t="shared" si="42"/>
        <v>Electronics</v>
      </c>
      <c r="E1374" s="2">
        <v>4499</v>
      </c>
      <c r="F1374" s="2">
        <v>7999</v>
      </c>
      <c r="G1374" s="1">
        <v>0.44</v>
      </c>
      <c r="H1374" s="5">
        <v>3.5</v>
      </c>
      <c r="I1374" s="4">
        <v>37</v>
      </c>
      <c r="J1374" s="10">
        <f>(Table1[[#This Row],[actual_price]]-Table1[[#This Row],[discounted_price]])/Table1[[#This Row],[actual_price]]</f>
        <v>0.43755469433679212</v>
      </c>
      <c r="K1374" s="10" t="str">
        <f>IF(Table1[[#This Row],[Calculated Discount %]] &gt;=50%, "Yes", "No")</f>
        <v>No</v>
      </c>
      <c r="L1374" s="17">
        <f>Table1[[#This Row],[actual_price]]*Table1[[#This Row],[rating_count]]</f>
        <v>295963</v>
      </c>
      <c r="M1374" s="17" t="str">
        <f t="shared" si="43"/>
        <v>&gt;₹500</v>
      </c>
      <c r="N1374" s="17">
        <f>Table1[[#This Row],[rating]]+(Table1[[#This Row],[rating_count]]/100)</f>
        <v>3.87</v>
      </c>
      <c r="O1374" t="s">
        <v>4057</v>
      </c>
    </row>
    <row r="1375" spans="1:15" x14ac:dyDescent="0.4">
      <c r="A1375" t="s">
        <v>9039</v>
      </c>
      <c r="B1375" t="s">
        <v>9040</v>
      </c>
      <c r="C1375" t="s">
        <v>8552</v>
      </c>
      <c r="D1375" t="str">
        <f t="shared" si="42"/>
        <v>Home&amp;Kitchen</v>
      </c>
      <c r="E1375" s="2">
        <v>1099</v>
      </c>
      <c r="F1375" s="2">
        <v>2400</v>
      </c>
      <c r="G1375" s="1">
        <v>0.54</v>
      </c>
      <c r="H1375" s="5">
        <v>3.8</v>
      </c>
      <c r="I1375" s="4">
        <v>4</v>
      </c>
      <c r="J1375" s="10">
        <f>(Table1[[#This Row],[actual_price]]-Table1[[#This Row],[discounted_price]])/Table1[[#This Row],[actual_price]]</f>
        <v>0.54208333333333336</v>
      </c>
      <c r="K1375" s="10" t="str">
        <f>IF(Table1[[#This Row],[Calculated Discount %]] &gt;=50%, "Yes", "No")</f>
        <v>Yes</v>
      </c>
      <c r="L1375" s="17">
        <f>Table1[[#This Row],[actual_price]]*Table1[[#This Row],[rating_count]]</f>
        <v>9600</v>
      </c>
      <c r="M1375" s="17" t="str">
        <f t="shared" si="43"/>
        <v>&gt;₹500</v>
      </c>
      <c r="N1375" s="17">
        <f>Table1[[#This Row],[rating]]+(Table1[[#This Row],[rating_count]]/100)</f>
        <v>3.84</v>
      </c>
      <c r="O1375" t="s">
        <v>9042</v>
      </c>
    </row>
    <row r="1376" spans="1:15" x14ac:dyDescent="0.4">
      <c r="A1376" t="s">
        <v>9559</v>
      </c>
      <c r="B1376" t="s">
        <v>9560</v>
      </c>
      <c r="C1376" t="s">
        <v>8574</v>
      </c>
      <c r="D1376" t="str">
        <f t="shared" si="42"/>
        <v>Home&amp;Kitchen</v>
      </c>
      <c r="E1376">
        <v>469</v>
      </c>
      <c r="F1376" s="2">
        <v>1599</v>
      </c>
      <c r="G1376" s="1">
        <v>0.71</v>
      </c>
      <c r="H1376" s="5">
        <v>3.7</v>
      </c>
      <c r="I1376" s="4">
        <v>6</v>
      </c>
      <c r="J1376" s="10">
        <f>(Table1[[#This Row],[actual_price]]-Table1[[#This Row],[discounted_price]])/Table1[[#This Row],[actual_price]]</f>
        <v>0.70669168230143842</v>
      </c>
      <c r="K1376" s="10" t="str">
        <f>IF(Table1[[#This Row],[Calculated Discount %]] &gt;=50%, "Yes", "No")</f>
        <v>Yes</v>
      </c>
      <c r="L1376" s="17">
        <f>Table1[[#This Row],[actual_price]]*Table1[[#This Row],[rating_count]]</f>
        <v>9594</v>
      </c>
      <c r="M1376" s="17" t="str">
        <f t="shared" si="43"/>
        <v>₹200–₹500</v>
      </c>
      <c r="N1376" s="17">
        <f>Table1[[#This Row],[rating]]+(Table1[[#This Row],[rating_count]]/100)</f>
        <v>3.7600000000000002</v>
      </c>
      <c r="O1376" t="s">
        <v>9562</v>
      </c>
    </row>
    <row r="1377" spans="1:15" x14ac:dyDescent="0.4">
      <c r="A1377" t="s">
        <v>12834</v>
      </c>
      <c r="B1377" t="s">
        <v>12835</v>
      </c>
      <c r="C1377" t="s">
        <v>8552</v>
      </c>
      <c r="D1377" t="str">
        <f t="shared" si="42"/>
        <v>Home&amp;Kitchen</v>
      </c>
      <c r="E1377" s="2">
        <v>1149</v>
      </c>
      <c r="F1377" s="2">
        <v>1899</v>
      </c>
      <c r="G1377" s="1">
        <v>0.39</v>
      </c>
      <c r="H1377" s="5">
        <v>3.5</v>
      </c>
      <c r="I1377" s="4">
        <v>24</v>
      </c>
      <c r="J1377" s="10">
        <f>(Table1[[#This Row],[actual_price]]-Table1[[#This Row],[discounted_price]])/Table1[[#This Row],[actual_price]]</f>
        <v>0.39494470774091628</v>
      </c>
      <c r="K1377" s="10" t="str">
        <f>IF(Table1[[#This Row],[Calculated Discount %]] &gt;=50%, "Yes", "No")</f>
        <v>No</v>
      </c>
      <c r="L1377" s="17">
        <f>Table1[[#This Row],[actual_price]]*Table1[[#This Row],[rating_count]]</f>
        <v>45576</v>
      </c>
      <c r="M1377" s="17" t="str">
        <f t="shared" si="43"/>
        <v>&gt;₹500</v>
      </c>
      <c r="N1377" s="17">
        <f>Table1[[#This Row],[rating]]+(Table1[[#This Row],[rating_count]]/100)</f>
        <v>3.74</v>
      </c>
      <c r="O1377" t="s">
        <v>12837</v>
      </c>
    </row>
    <row r="1378" spans="1:15" x14ac:dyDescent="0.4">
      <c r="A1378" t="s">
        <v>11806</v>
      </c>
      <c r="B1378" t="s">
        <v>11807</v>
      </c>
      <c r="C1378" t="s">
        <v>8552</v>
      </c>
      <c r="D1378" t="str">
        <f t="shared" si="42"/>
        <v>Home&amp;Kitchen</v>
      </c>
      <c r="E1378">
        <v>929</v>
      </c>
      <c r="F1378" s="2">
        <v>2199</v>
      </c>
      <c r="G1378" s="1">
        <v>0.57999999999999996</v>
      </c>
      <c r="H1378" s="5">
        <v>3.7</v>
      </c>
      <c r="I1378" s="4">
        <v>4</v>
      </c>
      <c r="J1378" s="10">
        <f>(Table1[[#This Row],[actual_price]]-Table1[[#This Row],[discounted_price]])/Table1[[#This Row],[actual_price]]</f>
        <v>0.57753524329240569</v>
      </c>
      <c r="K1378" s="10" t="str">
        <f>IF(Table1[[#This Row],[Calculated Discount %]] &gt;=50%, "Yes", "No")</f>
        <v>Yes</v>
      </c>
      <c r="L1378" s="17">
        <f>Table1[[#This Row],[actual_price]]*Table1[[#This Row],[rating_count]]</f>
        <v>8796</v>
      </c>
      <c r="M1378" s="17" t="str">
        <f t="shared" si="43"/>
        <v>&gt;₹500</v>
      </c>
      <c r="N1378" s="17">
        <f>Table1[[#This Row],[rating]]+(Table1[[#This Row],[rating_count]]/100)</f>
        <v>3.74</v>
      </c>
      <c r="O1378" t="s">
        <v>11809</v>
      </c>
    </row>
    <row r="1379" spans="1:15" x14ac:dyDescent="0.4">
      <c r="A1379" t="s">
        <v>4501</v>
      </c>
      <c r="B1379" t="s">
        <v>4502</v>
      </c>
      <c r="C1379" t="s">
        <v>2948</v>
      </c>
      <c r="D1379" t="str">
        <f t="shared" si="42"/>
        <v>Electronics</v>
      </c>
      <c r="E1379">
        <v>281</v>
      </c>
      <c r="F1379" s="2">
        <v>1999</v>
      </c>
      <c r="G1379" s="1">
        <v>0.86</v>
      </c>
      <c r="H1379" s="5">
        <v>2.8</v>
      </c>
      <c r="I1379" s="4">
        <v>87</v>
      </c>
      <c r="J1379" s="10">
        <f>(Table1[[#This Row],[actual_price]]-Table1[[#This Row],[discounted_price]])/Table1[[#This Row],[actual_price]]</f>
        <v>0.85942971485742869</v>
      </c>
      <c r="K1379" s="10" t="str">
        <f>IF(Table1[[#This Row],[Calculated Discount %]] &gt;=50%, "Yes", "No")</f>
        <v>Yes</v>
      </c>
      <c r="L1379" s="17">
        <f>Table1[[#This Row],[actual_price]]*Table1[[#This Row],[rating_count]]</f>
        <v>173913</v>
      </c>
      <c r="M1379" s="17" t="str">
        <f t="shared" si="43"/>
        <v>₹200–₹500</v>
      </c>
      <c r="N1379" s="17">
        <f>Table1[[#This Row],[rating]]+(Table1[[#This Row],[rating_count]]/100)</f>
        <v>3.67</v>
      </c>
      <c r="O1379" t="s">
        <v>4504</v>
      </c>
    </row>
    <row r="1380" spans="1:15" x14ac:dyDescent="0.4">
      <c r="A1380" t="s">
        <v>12221</v>
      </c>
      <c r="B1380" t="s">
        <v>12222</v>
      </c>
      <c r="C1380" t="s">
        <v>8938</v>
      </c>
      <c r="D1380" t="str">
        <f t="shared" si="42"/>
        <v>Home&amp;Kitchen</v>
      </c>
      <c r="E1380">
        <v>649</v>
      </c>
      <c r="F1380">
        <v>999</v>
      </c>
      <c r="G1380" s="1">
        <v>0.35</v>
      </c>
      <c r="H1380" s="5">
        <v>3.6</v>
      </c>
      <c r="I1380" s="4">
        <v>4</v>
      </c>
      <c r="J1380" s="10">
        <f>(Table1[[#This Row],[actual_price]]-Table1[[#This Row],[discounted_price]])/Table1[[#This Row],[actual_price]]</f>
        <v>0.35035035035035034</v>
      </c>
      <c r="K1380" s="10" t="str">
        <f>IF(Table1[[#This Row],[Calculated Discount %]] &gt;=50%, "Yes", "No")</f>
        <v>No</v>
      </c>
      <c r="L1380" s="17">
        <f>Table1[[#This Row],[actual_price]]*Table1[[#This Row],[rating_count]]</f>
        <v>3996</v>
      </c>
      <c r="M1380" s="17" t="str">
        <f t="shared" si="43"/>
        <v>&gt;₹500</v>
      </c>
      <c r="N1380" s="17">
        <f>Table1[[#This Row],[rating]]+(Table1[[#This Row],[rating_count]]/100)</f>
        <v>3.64</v>
      </c>
      <c r="O1380" t="s">
        <v>12224</v>
      </c>
    </row>
    <row r="1381" spans="1:15" x14ac:dyDescent="0.4">
      <c r="A1381" t="s">
        <v>10539</v>
      </c>
      <c r="B1381" t="s">
        <v>10540</v>
      </c>
      <c r="C1381" t="s">
        <v>8552</v>
      </c>
      <c r="D1381" t="str">
        <f t="shared" si="42"/>
        <v>Home&amp;Kitchen</v>
      </c>
      <c r="E1381" s="2">
        <v>1529</v>
      </c>
      <c r="F1381" s="2">
        <v>2999</v>
      </c>
      <c r="G1381" s="1">
        <v>0.49</v>
      </c>
      <c r="H1381" s="5">
        <v>3.3</v>
      </c>
      <c r="I1381" s="4">
        <v>29</v>
      </c>
      <c r="J1381" s="10">
        <f>(Table1[[#This Row],[actual_price]]-Table1[[#This Row],[discounted_price]])/Table1[[#This Row],[actual_price]]</f>
        <v>0.49016338779593199</v>
      </c>
      <c r="K1381" s="10" t="str">
        <f>IF(Table1[[#This Row],[Calculated Discount %]] &gt;=50%, "Yes", "No")</f>
        <v>No</v>
      </c>
      <c r="L1381" s="17">
        <f>Table1[[#This Row],[actual_price]]*Table1[[#This Row],[rating_count]]</f>
        <v>86971</v>
      </c>
      <c r="M1381" s="17" t="str">
        <f t="shared" si="43"/>
        <v>&gt;₹500</v>
      </c>
      <c r="N1381" s="17">
        <f>Table1[[#This Row],[rating]]+(Table1[[#This Row],[rating_count]]/100)</f>
        <v>3.59</v>
      </c>
      <c r="O1381" t="s">
        <v>10542</v>
      </c>
    </row>
    <row r="1382" spans="1:15" x14ac:dyDescent="0.4">
      <c r="A1382" t="s">
        <v>11285</v>
      </c>
      <c r="B1382" t="s">
        <v>11286</v>
      </c>
      <c r="C1382" t="s">
        <v>8563</v>
      </c>
      <c r="D1382" t="str">
        <f t="shared" si="42"/>
        <v>Home&amp;Kitchen</v>
      </c>
      <c r="E1382">
        <v>899</v>
      </c>
      <c r="F1382" s="2">
        <v>1599</v>
      </c>
      <c r="G1382" s="1">
        <v>0.44</v>
      </c>
      <c r="H1382" s="5">
        <v>3.4</v>
      </c>
      <c r="I1382" s="4">
        <v>15</v>
      </c>
      <c r="J1382" s="10">
        <f>(Table1[[#This Row],[actual_price]]-Table1[[#This Row],[discounted_price]])/Table1[[#This Row],[actual_price]]</f>
        <v>0.43777360850531583</v>
      </c>
      <c r="K1382" s="10" t="str">
        <f>IF(Table1[[#This Row],[Calculated Discount %]] &gt;=50%, "Yes", "No")</f>
        <v>No</v>
      </c>
      <c r="L1382" s="17">
        <f>Table1[[#This Row],[actual_price]]*Table1[[#This Row],[rating_count]]</f>
        <v>23985</v>
      </c>
      <c r="M1382" s="17" t="str">
        <f t="shared" si="43"/>
        <v>&gt;₹500</v>
      </c>
      <c r="N1382" s="17">
        <f>Table1[[#This Row],[rating]]+(Table1[[#This Row],[rating_count]]/100)</f>
        <v>3.55</v>
      </c>
      <c r="O1382" t="s">
        <v>11288</v>
      </c>
    </row>
    <row r="1383" spans="1:15" x14ac:dyDescent="0.4">
      <c r="A1383" t="s">
        <v>2417</v>
      </c>
      <c r="B1383" t="s">
        <v>2418</v>
      </c>
      <c r="C1383" t="s">
        <v>462</v>
      </c>
      <c r="D1383" t="str">
        <f t="shared" si="42"/>
        <v>Electronics</v>
      </c>
      <c r="E1383">
        <v>399</v>
      </c>
      <c r="F1383">
        <v>999</v>
      </c>
      <c r="G1383" s="1">
        <v>0.6</v>
      </c>
      <c r="H1383" s="5">
        <v>3.3</v>
      </c>
      <c r="I1383" s="4">
        <v>23</v>
      </c>
      <c r="J1383" s="10">
        <f>(Table1[[#This Row],[actual_price]]-Table1[[#This Row],[discounted_price]])/Table1[[#This Row],[actual_price]]</f>
        <v>0.60060060060060061</v>
      </c>
      <c r="K1383" s="10" t="str">
        <f>IF(Table1[[#This Row],[Calculated Discount %]] &gt;=50%, "Yes", "No")</f>
        <v>Yes</v>
      </c>
      <c r="L1383" s="17">
        <f>Table1[[#This Row],[actual_price]]*Table1[[#This Row],[rating_count]]</f>
        <v>22977</v>
      </c>
      <c r="M1383" s="17" t="str">
        <f t="shared" si="43"/>
        <v>₹200–₹500</v>
      </c>
      <c r="N1383" s="17">
        <f>Table1[[#This Row],[rating]]+(Table1[[#This Row],[rating_count]]/100)</f>
        <v>3.53</v>
      </c>
      <c r="O1383" t="s">
        <v>2420</v>
      </c>
    </row>
    <row r="1384" spans="1:15" x14ac:dyDescent="0.4">
      <c r="A1384" t="s">
        <v>9734</v>
      </c>
      <c r="B1384" t="s">
        <v>9735</v>
      </c>
      <c r="C1384" t="s">
        <v>9284</v>
      </c>
      <c r="D1384" t="str">
        <f t="shared" si="42"/>
        <v>Home&amp;Kitchen</v>
      </c>
      <c r="E1384">
        <v>199</v>
      </c>
      <c r="F1384">
        <v>499</v>
      </c>
      <c r="G1384" s="1">
        <v>0.6</v>
      </c>
      <c r="H1384" s="5">
        <v>3.3</v>
      </c>
      <c r="I1384" s="4">
        <v>12</v>
      </c>
      <c r="J1384" s="10">
        <f>(Table1[[#This Row],[actual_price]]-Table1[[#This Row],[discounted_price]])/Table1[[#This Row],[actual_price]]</f>
        <v>0.60120240480961928</v>
      </c>
      <c r="K1384" s="10" t="str">
        <f>IF(Table1[[#This Row],[Calculated Discount %]] &gt;=50%, "Yes", "No")</f>
        <v>Yes</v>
      </c>
      <c r="L1384" s="17">
        <f>Table1[[#This Row],[actual_price]]*Table1[[#This Row],[rating_count]]</f>
        <v>5988</v>
      </c>
      <c r="M1384" s="17" t="str">
        <f t="shared" si="43"/>
        <v>&lt;₹200</v>
      </c>
      <c r="N1384" s="17">
        <f>Table1[[#This Row],[rating]]+(Table1[[#This Row],[rating_count]]/100)</f>
        <v>3.42</v>
      </c>
      <c r="O1384" t="s">
        <v>9737</v>
      </c>
    </row>
    <row r="1385" spans="1:15" x14ac:dyDescent="0.4">
      <c r="A1385" t="s">
        <v>12110</v>
      </c>
      <c r="B1385" t="s">
        <v>12111</v>
      </c>
      <c r="C1385" t="s">
        <v>8563</v>
      </c>
      <c r="D1385" t="str">
        <f t="shared" si="42"/>
        <v>Home&amp;Kitchen</v>
      </c>
      <c r="E1385">
        <v>778</v>
      </c>
      <c r="F1385">
        <v>999</v>
      </c>
      <c r="G1385" s="1">
        <v>0.22</v>
      </c>
      <c r="H1385" s="5">
        <v>3.3</v>
      </c>
      <c r="I1385" s="4">
        <v>8</v>
      </c>
      <c r="J1385" s="10">
        <f>(Table1[[#This Row],[actual_price]]-Table1[[#This Row],[discounted_price]])/Table1[[#This Row],[actual_price]]</f>
        <v>0.22122122122122123</v>
      </c>
      <c r="K1385" s="10" t="str">
        <f>IF(Table1[[#This Row],[Calculated Discount %]] &gt;=50%, "Yes", "No")</f>
        <v>No</v>
      </c>
      <c r="L1385" s="17">
        <f>Table1[[#This Row],[actual_price]]*Table1[[#This Row],[rating_count]]</f>
        <v>7992</v>
      </c>
      <c r="M1385" s="17" t="str">
        <f t="shared" si="43"/>
        <v>&gt;₹500</v>
      </c>
      <c r="N1385" s="17">
        <f>Table1[[#This Row],[rating]]+(Table1[[#This Row],[rating_count]]/100)</f>
        <v>3.38</v>
      </c>
      <c r="O1385" t="s">
        <v>12113</v>
      </c>
    </row>
    <row r="1386" spans="1:15" x14ac:dyDescent="0.4">
      <c r="A1386" t="s">
        <v>12964</v>
      </c>
      <c r="B1386" t="s">
        <v>12965</v>
      </c>
      <c r="C1386" t="s">
        <v>8574</v>
      </c>
      <c r="D1386" t="str">
        <f t="shared" si="42"/>
        <v>Home&amp;Kitchen</v>
      </c>
      <c r="E1386">
        <v>199</v>
      </c>
      <c r="F1386">
        <v>999</v>
      </c>
      <c r="G1386" s="1">
        <v>0.8</v>
      </c>
      <c r="H1386" s="5">
        <v>3.1</v>
      </c>
      <c r="I1386" s="4">
        <v>2</v>
      </c>
      <c r="J1386" s="10">
        <f>(Table1[[#This Row],[actual_price]]-Table1[[#This Row],[discounted_price]])/Table1[[#This Row],[actual_price]]</f>
        <v>0.80080080080080085</v>
      </c>
      <c r="K1386" s="10" t="str">
        <f>IF(Table1[[#This Row],[Calculated Discount %]] &gt;=50%, "Yes", "No")</f>
        <v>Yes</v>
      </c>
      <c r="L1386" s="17">
        <f>Table1[[#This Row],[actual_price]]*Table1[[#This Row],[rating_count]]</f>
        <v>1998</v>
      </c>
      <c r="M1386" s="17" t="str">
        <f t="shared" si="43"/>
        <v>&lt;₹200</v>
      </c>
      <c r="N1386" s="17">
        <f>Table1[[#This Row],[rating]]+(Table1[[#This Row],[rating_count]]/100)</f>
        <v>3.12</v>
      </c>
      <c r="O1386" t="s">
        <v>12967</v>
      </c>
    </row>
    <row r="1387" spans="1:15" x14ac:dyDescent="0.4">
      <c r="A1387" t="s">
        <v>2477</v>
      </c>
      <c r="B1387" t="s">
        <v>2478</v>
      </c>
      <c r="C1387" t="s">
        <v>18</v>
      </c>
      <c r="D1387" t="str">
        <f t="shared" si="42"/>
        <v>Computers&amp;Accessories</v>
      </c>
      <c r="E1387">
        <v>199</v>
      </c>
      <c r="F1387">
        <v>999</v>
      </c>
      <c r="G1387" s="1">
        <v>0.8</v>
      </c>
      <c r="H1387" s="5">
        <v>3</v>
      </c>
      <c r="J1387" s="10">
        <f>(Table1[[#This Row],[actual_price]]-Table1[[#This Row],[discounted_price]])/Table1[[#This Row],[actual_price]]</f>
        <v>0.80080080080080085</v>
      </c>
      <c r="K1387" s="10" t="str">
        <f>IF(Table1[[#This Row],[Calculated Discount %]] &gt;=50%, "Yes", "No")</f>
        <v>Yes</v>
      </c>
      <c r="L1387" s="17">
        <f>Table1[[#This Row],[actual_price]]*Table1[[#This Row],[rating_count]]</f>
        <v>0</v>
      </c>
      <c r="M1387" s="17" t="str">
        <f t="shared" si="43"/>
        <v>&lt;₹200</v>
      </c>
      <c r="N1387" s="17">
        <f>Table1[[#This Row],[rating]]+(Table1[[#This Row],[rating_count]]/100)</f>
        <v>3</v>
      </c>
      <c r="O1387" t="s">
        <v>2480</v>
      </c>
    </row>
    <row r="1388" spans="1:15" x14ac:dyDescent="0.4">
      <c r="A1388" t="s">
        <v>11927</v>
      </c>
      <c r="B1388" t="s">
        <v>11928</v>
      </c>
      <c r="C1388" t="s">
        <v>9284</v>
      </c>
      <c r="D1388" t="str">
        <f t="shared" si="42"/>
        <v>Home&amp;Kitchen</v>
      </c>
      <c r="E1388">
        <v>161</v>
      </c>
      <c r="F1388">
        <v>300</v>
      </c>
      <c r="G1388" s="1">
        <v>0.46</v>
      </c>
      <c r="H1388" s="5">
        <v>2.6</v>
      </c>
      <c r="I1388" s="4">
        <v>24</v>
      </c>
      <c r="J1388" s="10">
        <f>(Table1[[#This Row],[actual_price]]-Table1[[#This Row],[discounted_price]])/Table1[[#This Row],[actual_price]]</f>
        <v>0.46333333333333332</v>
      </c>
      <c r="K1388" s="10" t="str">
        <f>IF(Table1[[#This Row],[Calculated Discount %]] &gt;=50%, "Yes", "No")</f>
        <v>No</v>
      </c>
      <c r="L1388" s="17">
        <f>Table1[[#This Row],[actual_price]]*Table1[[#This Row],[rating_count]]</f>
        <v>7200</v>
      </c>
      <c r="M1388" s="17" t="str">
        <f t="shared" si="43"/>
        <v>&lt;₹200</v>
      </c>
      <c r="N1388" s="17">
        <f>Table1[[#This Row],[rating]]+(Table1[[#This Row],[rating_count]]/100)</f>
        <v>2.84</v>
      </c>
      <c r="O1388" t="s">
        <v>11930</v>
      </c>
    </row>
    <row r="1389" spans="1:15" x14ac:dyDescent="0.4">
      <c r="A1389" t="s">
        <v>10789</v>
      </c>
      <c r="B1389" t="s">
        <v>10790</v>
      </c>
      <c r="C1389" t="s">
        <v>8688</v>
      </c>
      <c r="D1389" t="str">
        <f t="shared" si="42"/>
        <v>Home&amp;Kitchen</v>
      </c>
      <c r="E1389">
        <v>669</v>
      </c>
      <c r="F1389" s="2">
        <v>1499</v>
      </c>
      <c r="G1389" s="1">
        <v>0.55000000000000004</v>
      </c>
      <c r="H1389" s="5">
        <v>2.2999999999999998</v>
      </c>
      <c r="I1389" s="4">
        <v>13</v>
      </c>
      <c r="J1389" s="10">
        <f>(Table1[[#This Row],[actual_price]]-Table1[[#This Row],[discounted_price]])/Table1[[#This Row],[actual_price]]</f>
        <v>0.55370246831220815</v>
      </c>
      <c r="K1389" s="10" t="str">
        <f>IF(Table1[[#This Row],[Calculated Discount %]] &gt;=50%, "Yes", "No")</f>
        <v>Yes</v>
      </c>
      <c r="L1389" s="17">
        <f>Table1[[#This Row],[actual_price]]*Table1[[#This Row],[rating_count]]</f>
        <v>19487</v>
      </c>
      <c r="M1389" s="17" t="str">
        <f t="shared" si="43"/>
        <v>&gt;₹500</v>
      </c>
      <c r="N1389" s="17">
        <f>Table1[[#This Row],[rating]]+(Table1[[#This Row],[rating_count]]/100)</f>
        <v>2.4299999999999997</v>
      </c>
      <c r="O1389" t="s">
        <v>10792</v>
      </c>
    </row>
    <row r="1390" spans="1:15" x14ac:dyDescent="0.4">
      <c r="A1390" t="s">
        <v>11457</v>
      </c>
      <c r="B1390" t="s">
        <v>11458</v>
      </c>
      <c r="C1390" t="s">
        <v>8563</v>
      </c>
      <c r="D1390" t="str">
        <f t="shared" si="42"/>
        <v>Home&amp;Kitchen</v>
      </c>
      <c r="E1390" s="2">
        <v>1299</v>
      </c>
      <c r="F1390" s="2">
        <v>2495</v>
      </c>
      <c r="G1390" s="1">
        <v>0.48</v>
      </c>
      <c r="H1390" s="5">
        <v>2</v>
      </c>
      <c r="I1390" s="4">
        <v>2</v>
      </c>
      <c r="J1390" s="10">
        <f>(Table1[[#This Row],[actual_price]]-Table1[[#This Row],[discounted_price]])/Table1[[#This Row],[actual_price]]</f>
        <v>0.47935871743486974</v>
      </c>
      <c r="K1390" s="10" t="str">
        <f>IF(Table1[[#This Row],[Calculated Discount %]] &gt;=50%, "Yes", "No")</f>
        <v>No</v>
      </c>
      <c r="L1390" s="17">
        <f>Table1[[#This Row],[actual_price]]*Table1[[#This Row],[rating_count]]</f>
        <v>4990</v>
      </c>
      <c r="M1390" s="17" t="str">
        <f t="shared" si="43"/>
        <v>&gt;₹500</v>
      </c>
      <c r="N1390" s="17">
        <f>Table1[[#This Row],[rating]]+(Table1[[#This Row],[rating_count]]/100)</f>
        <v>2.02</v>
      </c>
      <c r="O1390" t="s">
        <v>11460</v>
      </c>
    </row>
    <row r="1391" spans="1:15" x14ac:dyDescent="0.4">
      <c r="H1391"/>
      <c r="I1391"/>
    </row>
    <row r="1392" spans="1:15" x14ac:dyDescent="0.4">
      <c r="H1392"/>
      <c r="I1392"/>
    </row>
    <row r="1393" spans="8:9" x14ac:dyDescent="0.4">
      <c r="H1393"/>
      <c r="I1393"/>
    </row>
    <row r="1394" spans="8:9" x14ac:dyDescent="0.4">
      <c r="H1394"/>
      <c r="I1394"/>
    </row>
    <row r="1395" spans="8:9" x14ac:dyDescent="0.4">
      <c r="H1395"/>
      <c r="I1395"/>
    </row>
    <row r="1396" spans="8:9" x14ac:dyDescent="0.4">
      <c r="H1396"/>
      <c r="I1396"/>
    </row>
    <row r="1397" spans="8:9" x14ac:dyDescent="0.4">
      <c r="H1397"/>
      <c r="I1397"/>
    </row>
    <row r="1398" spans="8:9" x14ac:dyDescent="0.4">
      <c r="H1398"/>
      <c r="I1398"/>
    </row>
    <row r="1399" spans="8:9" x14ac:dyDescent="0.4">
      <c r="H1399"/>
      <c r="I1399"/>
    </row>
    <row r="1400" spans="8:9" x14ac:dyDescent="0.4">
      <c r="H1400"/>
      <c r="I1400"/>
    </row>
    <row r="1401" spans="8:9" x14ac:dyDescent="0.4">
      <c r="H1401"/>
      <c r="I1401"/>
    </row>
    <row r="1402" spans="8:9" x14ac:dyDescent="0.4">
      <c r="H1402"/>
      <c r="I1402"/>
    </row>
    <row r="1403" spans="8:9" x14ac:dyDescent="0.4">
      <c r="H1403"/>
      <c r="I1403"/>
    </row>
    <row r="1404" spans="8:9" x14ac:dyDescent="0.4">
      <c r="H1404"/>
      <c r="I1404"/>
    </row>
    <row r="1405" spans="8:9" x14ac:dyDescent="0.4">
      <c r="H1405"/>
      <c r="I1405"/>
    </row>
    <row r="1406" spans="8:9" x14ac:dyDescent="0.4">
      <c r="H1406"/>
      <c r="I1406"/>
    </row>
    <row r="1407" spans="8:9" x14ac:dyDescent="0.4">
      <c r="H1407"/>
      <c r="I1407"/>
    </row>
    <row r="1408" spans="8:9" x14ac:dyDescent="0.4">
      <c r="H1408"/>
      <c r="I1408"/>
    </row>
    <row r="1409" spans="8:9" x14ac:dyDescent="0.4">
      <c r="H1409"/>
      <c r="I1409"/>
    </row>
    <row r="1410" spans="8:9" x14ac:dyDescent="0.4">
      <c r="H1410"/>
      <c r="I1410"/>
    </row>
    <row r="1411" spans="8:9" x14ac:dyDescent="0.4">
      <c r="H1411"/>
      <c r="I1411"/>
    </row>
    <row r="1412" spans="8:9" x14ac:dyDescent="0.4">
      <c r="H1412"/>
      <c r="I1412"/>
    </row>
    <row r="1413" spans="8:9" x14ac:dyDescent="0.4">
      <c r="H1413"/>
      <c r="I1413"/>
    </row>
    <row r="1414" spans="8:9" x14ac:dyDescent="0.4">
      <c r="H1414"/>
      <c r="I1414"/>
    </row>
    <row r="1415" spans="8:9" x14ac:dyDescent="0.4">
      <c r="H1415"/>
      <c r="I1415"/>
    </row>
    <row r="1416" spans="8:9" x14ac:dyDescent="0.4">
      <c r="H1416"/>
      <c r="I1416"/>
    </row>
    <row r="1417" spans="8:9" x14ac:dyDescent="0.4">
      <c r="H1417"/>
      <c r="I1417"/>
    </row>
    <row r="1418" spans="8:9" x14ac:dyDescent="0.4">
      <c r="H1418"/>
      <c r="I1418"/>
    </row>
    <row r="1419" spans="8:9" x14ac:dyDescent="0.4">
      <c r="H1419"/>
      <c r="I1419"/>
    </row>
    <row r="1420" spans="8:9" x14ac:dyDescent="0.4">
      <c r="H1420"/>
      <c r="I1420"/>
    </row>
    <row r="1421" spans="8:9" x14ac:dyDescent="0.4">
      <c r="H1421"/>
      <c r="I1421"/>
    </row>
    <row r="1422" spans="8:9" x14ac:dyDescent="0.4">
      <c r="H1422"/>
      <c r="I1422"/>
    </row>
    <row r="1423" spans="8:9" x14ac:dyDescent="0.4">
      <c r="H1423"/>
      <c r="I1423"/>
    </row>
    <row r="1424" spans="8:9" x14ac:dyDescent="0.4">
      <c r="H1424"/>
      <c r="I1424"/>
    </row>
    <row r="1425" spans="8:9" x14ac:dyDescent="0.4">
      <c r="H1425"/>
      <c r="I1425"/>
    </row>
    <row r="1426" spans="8:9" x14ac:dyDescent="0.4">
      <c r="H1426"/>
      <c r="I1426"/>
    </row>
    <row r="1427" spans="8:9" x14ac:dyDescent="0.4">
      <c r="H1427"/>
      <c r="I1427"/>
    </row>
    <row r="1428" spans="8:9" x14ac:dyDescent="0.4">
      <c r="H1428"/>
      <c r="I1428"/>
    </row>
    <row r="1429" spans="8:9" x14ac:dyDescent="0.4">
      <c r="H1429"/>
      <c r="I1429"/>
    </row>
    <row r="1430" spans="8:9" x14ac:dyDescent="0.4">
      <c r="H1430"/>
      <c r="I1430"/>
    </row>
    <row r="1431" spans="8:9" x14ac:dyDescent="0.4">
      <c r="H1431"/>
      <c r="I1431"/>
    </row>
    <row r="1432" spans="8:9" x14ac:dyDescent="0.4">
      <c r="H1432"/>
      <c r="I1432"/>
    </row>
    <row r="1433" spans="8:9" x14ac:dyDescent="0.4">
      <c r="H1433"/>
      <c r="I1433"/>
    </row>
    <row r="1434" spans="8:9" x14ac:dyDescent="0.4">
      <c r="H1434"/>
      <c r="I1434"/>
    </row>
    <row r="1435" spans="8:9" x14ac:dyDescent="0.4">
      <c r="H1435"/>
      <c r="I1435"/>
    </row>
    <row r="1436" spans="8:9" x14ac:dyDescent="0.4">
      <c r="H1436"/>
      <c r="I1436"/>
    </row>
    <row r="1437" spans="8:9" x14ac:dyDescent="0.4">
      <c r="H1437"/>
      <c r="I1437"/>
    </row>
    <row r="1438" spans="8:9" x14ac:dyDescent="0.4">
      <c r="H1438"/>
      <c r="I1438"/>
    </row>
    <row r="1439" spans="8:9" x14ac:dyDescent="0.4">
      <c r="H1439"/>
      <c r="I1439"/>
    </row>
    <row r="1440" spans="8:9" x14ac:dyDescent="0.4">
      <c r="H1440"/>
      <c r="I1440"/>
    </row>
    <row r="1441" spans="8:9" x14ac:dyDescent="0.4">
      <c r="H1441"/>
      <c r="I1441"/>
    </row>
    <row r="1442" spans="8:9" x14ac:dyDescent="0.4">
      <c r="H1442"/>
      <c r="I1442"/>
    </row>
    <row r="1443" spans="8:9" x14ac:dyDescent="0.4">
      <c r="H1443"/>
      <c r="I1443"/>
    </row>
    <row r="1444" spans="8:9" x14ac:dyDescent="0.4">
      <c r="H1444"/>
      <c r="I1444"/>
    </row>
    <row r="1445" spans="8:9" x14ac:dyDescent="0.4">
      <c r="H1445"/>
      <c r="I1445"/>
    </row>
    <row r="1446" spans="8:9" x14ac:dyDescent="0.4">
      <c r="H1446"/>
      <c r="I1446"/>
    </row>
    <row r="1447" spans="8:9" x14ac:dyDescent="0.4">
      <c r="H1447"/>
      <c r="I1447"/>
    </row>
    <row r="1448" spans="8:9" x14ac:dyDescent="0.4">
      <c r="H1448"/>
      <c r="I1448"/>
    </row>
    <row r="1449" spans="8:9" x14ac:dyDescent="0.4">
      <c r="H1449"/>
      <c r="I1449"/>
    </row>
    <row r="1450" spans="8:9" x14ac:dyDescent="0.4">
      <c r="H1450"/>
      <c r="I1450"/>
    </row>
    <row r="1451" spans="8:9" x14ac:dyDescent="0.4">
      <c r="H1451"/>
      <c r="I1451"/>
    </row>
    <row r="1452" spans="8:9" x14ac:dyDescent="0.4">
      <c r="H1452"/>
      <c r="I1452"/>
    </row>
    <row r="1453" spans="8:9" x14ac:dyDescent="0.4">
      <c r="H1453"/>
      <c r="I1453"/>
    </row>
    <row r="1454" spans="8:9" x14ac:dyDescent="0.4">
      <c r="H1454"/>
      <c r="I1454"/>
    </row>
    <row r="1455" spans="8:9" x14ac:dyDescent="0.4">
      <c r="H1455"/>
      <c r="I1455"/>
    </row>
    <row r="1456" spans="8:9" x14ac:dyDescent="0.4">
      <c r="H1456"/>
      <c r="I1456"/>
    </row>
    <row r="1457" spans="8:9" x14ac:dyDescent="0.4">
      <c r="H1457"/>
      <c r="I1457"/>
    </row>
    <row r="1458" spans="8:9" x14ac:dyDescent="0.4">
      <c r="H1458"/>
      <c r="I1458"/>
    </row>
    <row r="1459" spans="8:9" x14ac:dyDescent="0.4">
      <c r="H1459"/>
      <c r="I1459"/>
    </row>
    <row r="1460" spans="8:9" x14ac:dyDescent="0.4">
      <c r="H1460"/>
      <c r="I1460"/>
    </row>
    <row r="1461" spans="8:9" x14ac:dyDescent="0.4">
      <c r="H1461"/>
      <c r="I1461"/>
    </row>
    <row r="1462" spans="8:9" x14ac:dyDescent="0.4">
      <c r="H1462"/>
      <c r="I1462"/>
    </row>
    <row r="1463" spans="8:9" x14ac:dyDescent="0.4">
      <c r="H1463"/>
      <c r="I1463"/>
    </row>
    <row r="1464" spans="8:9" x14ac:dyDescent="0.4">
      <c r="H1464"/>
      <c r="I1464"/>
    </row>
    <row r="1465" spans="8:9" x14ac:dyDescent="0.4">
      <c r="H1465"/>
      <c r="I1465"/>
    </row>
    <row r="1466" spans="8:9" x14ac:dyDescent="0.4">
      <c r="H1466"/>
      <c r="I1466"/>
    </row>
  </sheetData>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B882E-659F-4623-B563-A6230F7E9166}">
  <dimension ref="B3:J19"/>
  <sheetViews>
    <sheetView zoomScaleNormal="100" workbookViewId="0">
      <selection activeCell="B16" sqref="B16"/>
    </sheetView>
  </sheetViews>
  <sheetFormatPr defaultRowHeight="16" x14ac:dyDescent="0.4"/>
  <cols>
    <col min="2" max="2" width="20.83203125" bestFit="1" customWidth="1"/>
    <col min="3" max="3" width="28.83203125" bestFit="1" customWidth="1"/>
    <col min="4" max="4" width="24.33203125" bestFit="1" customWidth="1"/>
    <col min="5" max="5" width="14.5" bestFit="1" customWidth="1"/>
    <col min="6" max="6" width="20.83203125" bestFit="1" customWidth="1"/>
    <col min="7" max="7" width="13.4140625" bestFit="1" customWidth="1"/>
  </cols>
  <sheetData>
    <row r="3" spans="2:3" x14ac:dyDescent="0.4">
      <c r="B3" s="11" t="s">
        <v>13090</v>
      </c>
    </row>
    <row r="4" spans="2:3" x14ac:dyDescent="0.4">
      <c r="B4" s="7" t="s">
        <v>13089</v>
      </c>
      <c r="C4" t="s">
        <v>13077</v>
      </c>
    </row>
    <row r="5" spans="2:3" x14ac:dyDescent="0.4">
      <c r="B5" s="8" t="s">
        <v>13084</v>
      </c>
      <c r="C5" s="6">
        <v>0.57944087660281318</v>
      </c>
    </row>
    <row r="6" spans="2:3" x14ac:dyDescent="0.4">
      <c r="B6" s="8" t="s">
        <v>13080</v>
      </c>
      <c r="C6" s="6">
        <v>0.53887769202088109</v>
      </c>
    </row>
    <row r="7" spans="2:3" x14ac:dyDescent="0.4">
      <c r="B7" s="8" t="s">
        <v>13082</v>
      </c>
      <c r="C7" s="6">
        <v>0.52684210526315789</v>
      </c>
    </row>
    <row r="8" spans="2:3" x14ac:dyDescent="0.4">
      <c r="B8" s="8" t="s">
        <v>13081</v>
      </c>
      <c r="C8" s="6">
        <v>0.50483740816015854</v>
      </c>
    </row>
    <row r="9" spans="2:3" x14ac:dyDescent="0.4">
      <c r="B9" s="8" t="s">
        <v>13085</v>
      </c>
      <c r="C9" s="6">
        <v>0.4580829756795422</v>
      </c>
    </row>
    <row r="10" spans="2:3" x14ac:dyDescent="0.4">
      <c r="B10" s="8" t="s">
        <v>13079</v>
      </c>
      <c r="C10" s="6">
        <v>0.41525000000000001</v>
      </c>
    </row>
    <row r="11" spans="2:3" x14ac:dyDescent="0.4">
      <c r="B11" s="8" t="s">
        <v>13083</v>
      </c>
      <c r="C11" s="6">
        <v>0.40116869509904379</v>
      </c>
    </row>
    <row r="12" spans="2:3" x14ac:dyDescent="0.4">
      <c r="B12" s="8" t="s">
        <v>13086</v>
      </c>
      <c r="C12" s="6">
        <v>0.12359817023136248</v>
      </c>
    </row>
    <row r="13" spans="2:3" x14ac:dyDescent="0.4">
      <c r="B13" s="8" t="s">
        <v>13087</v>
      </c>
      <c r="C13" s="6">
        <v>0</v>
      </c>
    </row>
    <row r="14" spans="2:3" x14ac:dyDescent="0.4">
      <c r="B14" s="8" t="s">
        <v>13076</v>
      </c>
      <c r="C14" s="6">
        <v>0.47212687497004918</v>
      </c>
    </row>
    <row r="19" spans="10:10" x14ac:dyDescent="0.4">
      <c r="J1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8B2C8-79A8-4FB4-9C6F-3DBE61E8ECA6}">
  <dimension ref="B3:C14"/>
  <sheetViews>
    <sheetView workbookViewId="0">
      <selection activeCell="B16" sqref="B16"/>
    </sheetView>
  </sheetViews>
  <sheetFormatPr defaultRowHeight="16" x14ac:dyDescent="0.4"/>
  <cols>
    <col min="2" max="2" width="20.83203125" bestFit="1" customWidth="1"/>
    <col min="3" max="3" width="13.4140625" bestFit="1" customWidth="1"/>
  </cols>
  <sheetData>
    <row r="3" spans="2:3" x14ac:dyDescent="0.4">
      <c r="B3" s="11" t="s">
        <v>13091</v>
      </c>
    </row>
    <row r="4" spans="2:3" x14ac:dyDescent="0.4">
      <c r="B4" s="7" t="s">
        <v>13089</v>
      </c>
      <c r="C4" t="s">
        <v>13100</v>
      </c>
    </row>
    <row r="5" spans="2:3" x14ac:dyDescent="0.4">
      <c r="B5" s="8" t="s">
        <v>13081</v>
      </c>
      <c r="C5" s="25">
        <v>511</v>
      </c>
    </row>
    <row r="6" spans="2:3" x14ac:dyDescent="0.4">
      <c r="B6" s="8" t="s">
        <v>13083</v>
      </c>
      <c r="C6" s="25">
        <v>448</v>
      </c>
    </row>
    <row r="7" spans="2:3" x14ac:dyDescent="0.4">
      <c r="B7" s="8" t="s">
        <v>13080</v>
      </c>
      <c r="C7" s="25">
        <v>392</v>
      </c>
    </row>
    <row r="8" spans="2:3" x14ac:dyDescent="0.4">
      <c r="B8" s="8" t="s">
        <v>13086</v>
      </c>
      <c r="C8" s="25">
        <v>31</v>
      </c>
    </row>
    <row r="9" spans="2:3" x14ac:dyDescent="0.4">
      <c r="B9" s="8" t="s">
        <v>13085</v>
      </c>
      <c r="C9" s="25">
        <v>2</v>
      </c>
    </row>
    <row r="10" spans="2:3" x14ac:dyDescent="0.4">
      <c r="B10" s="8" t="s">
        <v>13084</v>
      </c>
      <c r="C10" s="25">
        <v>2</v>
      </c>
    </row>
    <row r="11" spans="2:3" x14ac:dyDescent="0.4">
      <c r="B11" s="8" t="s">
        <v>13079</v>
      </c>
      <c r="C11" s="25">
        <v>1</v>
      </c>
    </row>
    <row r="12" spans="2:3" x14ac:dyDescent="0.4">
      <c r="B12" s="8" t="s">
        <v>13087</v>
      </c>
      <c r="C12" s="25">
        <v>1</v>
      </c>
    </row>
    <row r="13" spans="2:3" x14ac:dyDescent="0.4">
      <c r="B13" s="8" t="s">
        <v>13082</v>
      </c>
      <c r="C13" s="25">
        <v>1</v>
      </c>
    </row>
    <row r="14" spans="2:3" x14ac:dyDescent="0.4">
      <c r="B14" s="8" t="s">
        <v>13076</v>
      </c>
      <c r="C14" s="25">
        <v>1389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D1AFE-F48E-489B-9A66-DAB8FE9E1288}">
  <dimension ref="B3:C14"/>
  <sheetViews>
    <sheetView workbookViewId="0">
      <selection activeCell="C10" sqref="C10"/>
    </sheetView>
  </sheetViews>
  <sheetFormatPr defaultRowHeight="16" x14ac:dyDescent="0.4"/>
  <cols>
    <col min="2" max="2" width="20.83203125" bestFit="1" customWidth="1"/>
    <col min="3" max="3" width="18.25" bestFit="1" customWidth="1"/>
  </cols>
  <sheetData>
    <row r="3" spans="2:3" x14ac:dyDescent="0.4">
      <c r="B3" s="11" t="s">
        <v>13092</v>
      </c>
    </row>
    <row r="4" spans="2:3" x14ac:dyDescent="0.4">
      <c r="B4" s="7" t="s">
        <v>13088</v>
      </c>
      <c r="C4" t="s">
        <v>13093</v>
      </c>
    </row>
    <row r="5" spans="2:3" x14ac:dyDescent="0.4">
      <c r="B5" s="8" t="s">
        <v>13081</v>
      </c>
      <c r="C5" s="9">
        <v>15595997</v>
      </c>
    </row>
    <row r="6" spans="2:3" x14ac:dyDescent="0.4">
      <c r="B6" s="8" t="s">
        <v>13080</v>
      </c>
      <c r="C6" s="9">
        <v>6865676</v>
      </c>
    </row>
    <row r="7" spans="2:3" x14ac:dyDescent="0.4">
      <c r="B7" s="8" t="s">
        <v>13083</v>
      </c>
      <c r="C7" s="9">
        <v>2991069</v>
      </c>
    </row>
    <row r="8" spans="2:3" x14ac:dyDescent="0.4">
      <c r="B8" s="8" t="s">
        <v>13086</v>
      </c>
      <c r="C8" s="9">
        <v>149675</v>
      </c>
    </row>
    <row r="9" spans="2:3" x14ac:dyDescent="0.4">
      <c r="B9" s="8" t="s">
        <v>13085</v>
      </c>
      <c r="C9" s="9">
        <v>88882</v>
      </c>
    </row>
    <row r="10" spans="2:3" x14ac:dyDescent="0.4">
      <c r="B10" s="8" t="s">
        <v>13087</v>
      </c>
      <c r="C10" s="9">
        <v>15867</v>
      </c>
    </row>
    <row r="11" spans="2:3" x14ac:dyDescent="0.4">
      <c r="B11" s="8" t="s">
        <v>13084</v>
      </c>
      <c r="C11" s="9">
        <v>8566</v>
      </c>
    </row>
    <row r="12" spans="2:3" x14ac:dyDescent="0.4">
      <c r="B12" s="8" t="s">
        <v>13082</v>
      </c>
      <c r="C12" s="9">
        <v>3663</v>
      </c>
    </row>
    <row r="13" spans="2:3" x14ac:dyDescent="0.4">
      <c r="B13" s="8" t="s">
        <v>13079</v>
      </c>
      <c r="C13" s="9">
        <v>1118</v>
      </c>
    </row>
    <row r="14" spans="2:3" x14ac:dyDescent="0.4">
      <c r="B14" s="8" t="s">
        <v>13076</v>
      </c>
      <c r="C14" s="9">
        <v>25720513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00A07-33D3-49F3-A2AC-20608ACC4146}">
  <dimension ref="B2:C9"/>
  <sheetViews>
    <sheetView topLeftCell="B1" zoomScale="53" zoomScaleNormal="70" workbookViewId="0">
      <selection activeCell="C11" sqref="C11"/>
    </sheetView>
  </sheetViews>
  <sheetFormatPr defaultRowHeight="16" x14ac:dyDescent="0.4"/>
  <cols>
    <col min="2" max="2" width="219.58203125" bestFit="1" customWidth="1"/>
    <col min="3" max="3" width="13.25" bestFit="1" customWidth="1"/>
  </cols>
  <sheetData>
    <row r="2" spans="2:3" x14ac:dyDescent="0.4">
      <c r="B2" s="11" t="s">
        <v>13094</v>
      </c>
    </row>
    <row r="3" spans="2:3" x14ac:dyDescent="0.4">
      <c r="B3" s="7" t="s">
        <v>13095</v>
      </c>
      <c r="C3" t="s">
        <v>13096</v>
      </c>
    </row>
    <row r="4" spans="2:3" x14ac:dyDescent="0.4">
      <c r="B4" s="8" t="s">
        <v>1551</v>
      </c>
      <c r="C4" s="5">
        <v>5</v>
      </c>
    </row>
    <row r="5" spans="2:3" x14ac:dyDescent="0.4">
      <c r="B5" s="8" t="s">
        <v>2862</v>
      </c>
      <c r="C5" s="5">
        <v>5</v>
      </c>
    </row>
    <row r="6" spans="2:3" x14ac:dyDescent="0.4">
      <c r="B6" s="8" t="s">
        <v>6389</v>
      </c>
      <c r="C6" s="5">
        <v>5</v>
      </c>
    </row>
    <row r="7" spans="2:3" x14ac:dyDescent="0.4">
      <c r="B7" s="8" t="s">
        <v>9805</v>
      </c>
      <c r="C7" s="5">
        <v>4.8</v>
      </c>
    </row>
    <row r="8" spans="2:3" x14ac:dyDescent="0.4">
      <c r="B8" s="8" t="s">
        <v>11356</v>
      </c>
      <c r="C8" s="5">
        <v>4.8</v>
      </c>
    </row>
    <row r="9" spans="2:3" x14ac:dyDescent="0.4">
      <c r="B9" s="8" t="s">
        <v>10368</v>
      </c>
      <c r="C9" s="5">
        <v>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2F5AA-014D-4563-92C6-2CA4BAEF39E1}">
  <dimension ref="B3:D14"/>
  <sheetViews>
    <sheetView workbookViewId="0">
      <selection activeCell="B17" sqref="B17"/>
    </sheetView>
  </sheetViews>
  <sheetFormatPr defaultRowHeight="16" x14ac:dyDescent="0.4"/>
  <cols>
    <col min="2" max="2" width="20.83203125" bestFit="1" customWidth="1"/>
    <col min="3" max="3" width="20.1640625" bestFit="1" customWidth="1"/>
    <col min="4" max="4" width="24.33203125" bestFit="1" customWidth="1"/>
  </cols>
  <sheetData>
    <row r="3" spans="2:4" x14ac:dyDescent="0.4">
      <c r="B3" s="11" t="s">
        <v>13099</v>
      </c>
    </row>
    <row r="4" spans="2:4" x14ac:dyDescent="0.4">
      <c r="B4" s="7" t="s">
        <v>13088</v>
      </c>
      <c r="C4" t="s">
        <v>13097</v>
      </c>
      <c r="D4" t="s">
        <v>13098</v>
      </c>
    </row>
    <row r="5" spans="2:4" x14ac:dyDescent="0.4">
      <c r="B5" s="8" t="s">
        <v>13079</v>
      </c>
      <c r="C5" s="14">
        <v>4000</v>
      </c>
      <c r="D5" s="14">
        <v>2339</v>
      </c>
    </row>
    <row r="6" spans="2:4" x14ac:dyDescent="0.4">
      <c r="B6" s="8" t="s">
        <v>13080</v>
      </c>
      <c r="C6" s="14">
        <v>1809.322142857143</v>
      </c>
      <c r="D6" s="14">
        <v>915.86732142857136</v>
      </c>
    </row>
    <row r="7" spans="2:4" x14ac:dyDescent="0.4">
      <c r="B7" s="8" t="s">
        <v>13081</v>
      </c>
      <c r="C7" s="14">
        <v>10270.052837573385</v>
      </c>
      <c r="D7" s="14">
        <v>6064.682974559687</v>
      </c>
    </row>
    <row r="8" spans="2:4" x14ac:dyDescent="0.4">
      <c r="B8" s="8" t="s">
        <v>13082</v>
      </c>
      <c r="C8" s="14">
        <v>1900</v>
      </c>
      <c r="D8" s="14">
        <v>899</v>
      </c>
    </row>
    <row r="9" spans="2:4" x14ac:dyDescent="0.4">
      <c r="B9" s="8" t="s">
        <v>13083</v>
      </c>
      <c r="C9" s="14">
        <v>4162.0736607142853</v>
      </c>
      <c r="D9" s="14">
        <v>2330.6156473214287</v>
      </c>
    </row>
    <row r="10" spans="2:4" x14ac:dyDescent="0.4">
      <c r="B10" s="8" t="s">
        <v>13084</v>
      </c>
      <c r="C10" s="14">
        <v>799</v>
      </c>
      <c r="D10" s="14">
        <v>337</v>
      </c>
    </row>
    <row r="11" spans="2:4" x14ac:dyDescent="0.4">
      <c r="B11" s="8" t="s">
        <v>13085</v>
      </c>
      <c r="C11" s="14">
        <v>1347</v>
      </c>
      <c r="D11" s="14">
        <v>638</v>
      </c>
    </row>
    <row r="12" spans="2:4" x14ac:dyDescent="0.4">
      <c r="B12" s="8" t="s">
        <v>13086</v>
      </c>
      <c r="C12" s="14">
        <v>397.19354838709677</v>
      </c>
      <c r="D12" s="14">
        <v>301.58064516129031</v>
      </c>
    </row>
    <row r="13" spans="2:4" x14ac:dyDescent="0.4">
      <c r="B13" s="8" t="s">
        <v>13087</v>
      </c>
      <c r="C13" s="14">
        <v>150</v>
      </c>
      <c r="D13" s="14">
        <v>150</v>
      </c>
    </row>
    <row r="14" spans="2:4" x14ac:dyDescent="0.4">
      <c r="B14" s="8" t="s">
        <v>13076</v>
      </c>
      <c r="C14" s="14">
        <v>5647.5991936645069</v>
      </c>
      <c r="D14" s="14">
        <v>3251.8904247660184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35F51-DC1C-463E-A0CC-11956FD6A435}">
  <dimension ref="B3:C7"/>
  <sheetViews>
    <sheetView workbookViewId="0">
      <selection activeCell="E8" sqref="E8"/>
    </sheetView>
  </sheetViews>
  <sheetFormatPr defaultRowHeight="16" x14ac:dyDescent="0.4"/>
  <cols>
    <col min="2" max="2" width="27.75" customWidth="1"/>
    <col min="3" max="3" width="15" customWidth="1"/>
  </cols>
  <sheetData>
    <row r="3" spans="2:3" x14ac:dyDescent="0.4">
      <c r="B3" s="11" t="s">
        <v>13123</v>
      </c>
    </row>
    <row r="4" spans="2:3" x14ac:dyDescent="0.4">
      <c r="B4" t="s">
        <v>13095</v>
      </c>
      <c r="C4" s="15" t="s">
        <v>13124</v>
      </c>
    </row>
    <row r="5" spans="2:3" x14ac:dyDescent="0.4">
      <c r="B5" t="s">
        <v>617</v>
      </c>
      <c r="C5" s="15">
        <v>426973</v>
      </c>
    </row>
    <row r="6" spans="2:3" x14ac:dyDescent="0.4">
      <c r="B6" t="s">
        <v>128</v>
      </c>
      <c r="C6" s="15">
        <v>426972</v>
      </c>
    </row>
    <row r="7" spans="2:3" x14ac:dyDescent="0.4">
      <c r="B7" t="s">
        <v>3117</v>
      </c>
      <c r="C7" s="15">
        <v>363713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AF711-B213-491B-A516-8873E555F789}">
  <dimension ref="B4:C5"/>
  <sheetViews>
    <sheetView workbookViewId="0">
      <selection activeCell="D9" sqref="D9"/>
    </sheetView>
  </sheetViews>
  <sheetFormatPr defaultRowHeight="16" x14ac:dyDescent="0.4"/>
  <cols>
    <col min="2" max="2" width="27.58203125" customWidth="1"/>
  </cols>
  <sheetData>
    <row r="4" spans="2:3" x14ac:dyDescent="0.4">
      <c r="B4" s="11" t="s">
        <v>13102</v>
      </c>
    </row>
    <row r="5" spans="2:3" x14ac:dyDescent="0.4">
      <c r="B5" t="s">
        <v>13103</v>
      </c>
      <c r="C5" s="18">
        <f>COUNTIF('Cleaned Data'!K:K, "Yes")</f>
        <v>686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33DD4-A56F-454E-BA8A-86754F7EA274}">
  <dimension ref="B3:C31"/>
  <sheetViews>
    <sheetView workbookViewId="0">
      <selection activeCell="B7" sqref="B5:B30"/>
      <pivotSelection pane="bottomRight" showHeader="1" axis="axisRow" activeRow="6" activeCol="1" previousRow="6" previousCol="1" click="1" r:id="rId1">
        <pivotArea dataOnly="0" labelOnly="1" fieldPosition="0">
          <references count="1">
            <reference field="7" count="0"/>
          </references>
        </pivotArea>
      </pivotSelection>
    </sheetView>
  </sheetViews>
  <sheetFormatPr defaultRowHeight="16" x14ac:dyDescent="0.4"/>
  <cols>
    <col min="2" max="2" width="10.33203125" bestFit="1" customWidth="1"/>
    <col min="3" max="3" width="20.33203125" bestFit="1" customWidth="1"/>
  </cols>
  <sheetData>
    <row r="3" spans="2:3" x14ac:dyDescent="0.4">
      <c r="B3" s="11" t="s">
        <v>13106</v>
      </c>
    </row>
    <row r="4" spans="2:3" x14ac:dyDescent="0.4">
      <c r="B4" s="7" t="s">
        <v>13105</v>
      </c>
      <c r="C4" t="s">
        <v>13104</v>
      </c>
    </row>
    <row r="5" spans="2:3" x14ac:dyDescent="0.4">
      <c r="B5" s="16">
        <v>2</v>
      </c>
      <c r="C5" s="9">
        <v>1</v>
      </c>
    </row>
    <row r="6" spans="2:3" x14ac:dyDescent="0.4">
      <c r="B6" s="16">
        <v>2.2999999999999998</v>
      </c>
      <c r="C6" s="9">
        <v>1</v>
      </c>
    </row>
    <row r="7" spans="2:3" x14ac:dyDescent="0.4">
      <c r="B7" s="16">
        <v>2.6</v>
      </c>
      <c r="C7" s="9">
        <v>1</v>
      </c>
    </row>
    <row r="8" spans="2:3" x14ac:dyDescent="0.4">
      <c r="B8" s="16">
        <v>2.8</v>
      </c>
      <c r="C8" s="9">
        <v>2</v>
      </c>
    </row>
    <row r="9" spans="2:3" x14ac:dyDescent="0.4">
      <c r="B9" s="16">
        <v>2.9</v>
      </c>
      <c r="C9" s="9">
        <v>1</v>
      </c>
    </row>
    <row r="10" spans="2:3" x14ac:dyDescent="0.4">
      <c r="B10" s="16">
        <v>3</v>
      </c>
      <c r="C10" s="9">
        <v>4</v>
      </c>
    </row>
    <row r="11" spans="2:3" x14ac:dyDescent="0.4">
      <c r="B11" s="16">
        <v>3.1</v>
      </c>
      <c r="C11" s="9">
        <v>4</v>
      </c>
    </row>
    <row r="12" spans="2:3" x14ac:dyDescent="0.4">
      <c r="B12" s="16">
        <v>3.2</v>
      </c>
      <c r="C12" s="9">
        <v>2</v>
      </c>
    </row>
    <row r="13" spans="2:3" x14ac:dyDescent="0.4">
      <c r="B13" s="16">
        <v>3.3</v>
      </c>
      <c r="C13" s="9">
        <v>15</v>
      </c>
    </row>
    <row r="14" spans="2:3" x14ac:dyDescent="0.4">
      <c r="B14" s="16">
        <v>3.4</v>
      </c>
      <c r="C14" s="9">
        <v>10</v>
      </c>
    </row>
    <row r="15" spans="2:3" x14ac:dyDescent="0.4">
      <c r="B15" s="16">
        <v>3.5</v>
      </c>
      <c r="C15" s="9">
        <v>26</v>
      </c>
    </row>
    <row r="16" spans="2:3" x14ac:dyDescent="0.4">
      <c r="B16" s="16">
        <v>3.6</v>
      </c>
      <c r="C16" s="9">
        <v>34</v>
      </c>
    </row>
    <row r="17" spans="2:3" x14ac:dyDescent="0.4">
      <c r="B17" s="16">
        <v>3.7</v>
      </c>
      <c r="C17" s="9">
        <v>41</v>
      </c>
    </row>
    <row r="18" spans="2:3" x14ac:dyDescent="0.4">
      <c r="B18" s="16">
        <v>3.8</v>
      </c>
      <c r="C18" s="9">
        <v>85</v>
      </c>
    </row>
    <row r="19" spans="2:3" x14ac:dyDescent="0.4">
      <c r="B19" s="16">
        <v>3.9</v>
      </c>
      <c r="C19" s="9">
        <v>119</v>
      </c>
    </row>
    <row r="20" spans="2:3" x14ac:dyDescent="0.4">
      <c r="B20" s="16">
        <v>4</v>
      </c>
      <c r="C20" s="9">
        <v>167</v>
      </c>
    </row>
    <row r="21" spans="2:3" x14ac:dyDescent="0.4">
      <c r="B21" s="16">
        <v>4.0999999999999996</v>
      </c>
      <c r="C21" s="9">
        <v>232</v>
      </c>
    </row>
    <row r="22" spans="2:3" x14ac:dyDescent="0.4">
      <c r="B22" s="16">
        <v>4.2</v>
      </c>
      <c r="C22" s="9">
        <v>216</v>
      </c>
    </row>
    <row r="23" spans="2:3" x14ac:dyDescent="0.4">
      <c r="B23" s="16">
        <v>4.3</v>
      </c>
      <c r="C23" s="9">
        <v>214</v>
      </c>
    </row>
    <row r="24" spans="2:3" x14ac:dyDescent="0.4">
      <c r="B24" s="16">
        <v>4.4000000000000004</v>
      </c>
      <c r="C24" s="9">
        <v>116</v>
      </c>
    </row>
    <row r="25" spans="2:3" x14ac:dyDescent="0.4">
      <c r="B25" s="16">
        <v>4.5</v>
      </c>
      <c r="C25" s="9">
        <v>69</v>
      </c>
    </row>
    <row r="26" spans="2:3" x14ac:dyDescent="0.4">
      <c r="B26" s="16">
        <v>4.5999999999999996</v>
      </c>
      <c r="C26" s="9">
        <v>16</v>
      </c>
    </row>
    <row r="27" spans="2:3" x14ac:dyDescent="0.4">
      <c r="B27" s="16">
        <v>4.7</v>
      </c>
      <c r="C27" s="9">
        <v>6</v>
      </c>
    </row>
    <row r="28" spans="2:3" x14ac:dyDescent="0.4">
      <c r="B28" s="16">
        <v>4.8</v>
      </c>
      <c r="C28" s="9">
        <v>3</v>
      </c>
    </row>
    <row r="29" spans="2:3" x14ac:dyDescent="0.4">
      <c r="B29" s="16">
        <v>5</v>
      </c>
      <c r="C29" s="9">
        <v>3</v>
      </c>
    </row>
    <row r="30" spans="2:3" x14ac:dyDescent="0.4">
      <c r="B30" s="16">
        <v>4.0333333333333332</v>
      </c>
      <c r="C30" s="9">
        <v>1</v>
      </c>
    </row>
    <row r="31" spans="2:3" x14ac:dyDescent="0.4">
      <c r="B31" s="16" t="s">
        <v>13076</v>
      </c>
      <c r="C31" s="9">
        <v>1389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11FFE-5D8C-4026-8B60-F7F979214AB4}">
  <dimension ref="B3:C14"/>
  <sheetViews>
    <sheetView topLeftCell="A4" workbookViewId="0">
      <selection activeCell="E20" sqref="E20"/>
    </sheetView>
  </sheetViews>
  <sheetFormatPr defaultRowHeight="16" x14ac:dyDescent="0.4"/>
  <cols>
    <col min="2" max="2" width="20.83203125" bestFit="1" customWidth="1"/>
    <col min="3" max="3" width="22.58203125" bestFit="1" customWidth="1"/>
  </cols>
  <sheetData>
    <row r="3" spans="2:3" x14ac:dyDescent="0.4">
      <c r="B3" s="11" t="s">
        <v>13109</v>
      </c>
    </row>
    <row r="4" spans="2:3" x14ac:dyDescent="0.4">
      <c r="B4" s="7" t="s">
        <v>13088</v>
      </c>
      <c r="C4" t="s">
        <v>13108</v>
      </c>
    </row>
    <row r="5" spans="2:3" x14ac:dyDescent="0.4">
      <c r="B5" s="8" t="s">
        <v>13079</v>
      </c>
      <c r="C5" s="9">
        <v>4472000</v>
      </c>
    </row>
    <row r="6" spans="2:3" x14ac:dyDescent="0.4">
      <c r="B6" s="8" t="s">
        <v>13080</v>
      </c>
      <c r="C6" s="9">
        <v>12015083485.58</v>
      </c>
    </row>
    <row r="7" spans="2:3" x14ac:dyDescent="0.4">
      <c r="B7" s="8" t="s">
        <v>13081</v>
      </c>
      <c r="C7" s="9">
        <v>96936506025</v>
      </c>
    </row>
    <row r="8" spans="2:3" x14ac:dyDescent="0.4">
      <c r="B8" s="8" t="s">
        <v>13082</v>
      </c>
      <c r="C8" s="9">
        <v>6959700</v>
      </c>
    </row>
    <row r="9" spans="2:3" x14ac:dyDescent="0.4">
      <c r="B9" s="8" t="s">
        <v>13083</v>
      </c>
      <c r="C9" s="9">
        <v>10459722337</v>
      </c>
    </row>
    <row r="10" spans="2:3" x14ac:dyDescent="0.4">
      <c r="B10" s="8" t="s">
        <v>13084</v>
      </c>
      <c r="C10" s="9">
        <v>6163434</v>
      </c>
    </row>
    <row r="11" spans="2:3" x14ac:dyDescent="0.4">
      <c r="B11" s="8" t="s">
        <v>13085</v>
      </c>
      <c r="C11" s="9">
        <v>151117062</v>
      </c>
    </row>
    <row r="12" spans="2:3" x14ac:dyDescent="0.4">
      <c r="B12" s="8" t="s">
        <v>13086</v>
      </c>
      <c r="C12" s="9">
        <v>60778817</v>
      </c>
    </row>
    <row r="13" spans="2:3" x14ac:dyDescent="0.4">
      <c r="B13" s="8" t="s">
        <v>13087</v>
      </c>
      <c r="C13" s="9">
        <v>2380050</v>
      </c>
    </row>
    <row r="14" spans="2:3" x14ac:dyDescent="0.4">
      <c r="B14" s="8" t="s">
        <v>13076</v>
      </c>
      <c r="C14" s="9">
        <v>119643182910.58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1A990-DB92-4851-8ADC-EF1C1C444AC6}">
  <dimension ref="B4:C9"/>
  <sheetViews>
    <sheetView workbookViewId="0">
      <selection activeCell="B6" sqref="B6:C6"/>
      <pivotSelection pane="bottomRight" showHeader="1" extendable="1" axis="axisRow" max="4" activeRow="5" activeCol="1" previousRow="5" previousCol="1" click="1" r:id="rId1">
        <pivotArea dataOnly="0" fieldPosition="0">
          <references count="1">
            <reference field="12" count="1">
              <x v="0"/>
            </reference>
          </references>
        </pivotArea>
      </pivotSelection>
    </sheetView>
  </sheetViews>
  <sheetFormatPr defaultRowHeight="16" x14ac:dyDescent="0.4"/>
  <cols>
    <col min="2" max="2" width="13.25" bestFit="1" customWidth="1"/>
    <col min="3" max="3" width="19.83203125" bestFit="1" customWidth="1"/>
  </cols>
  <sheetData>
    <row r="4" spans="2:3" x14ac:dyDescent="0.4">
      <c r="B4" s="11" t="s">
        <v>13115</v>
      </c>
    </row>
    <row r="5" spans="2:3" x14ac:dyDescent="0.4">
      <c r="B5" s="7" t="s">
        <v>13110</v>
      </c>
      <c r="C5" t="s">
        <v>13114</v>
      </c>
    </row>
    <row r="6" spans="2:3" x14ac:dyDescent="0.4">
      <c r="B6" s="8" t="s">
        <v>13111</v>
      </c>
      <c r="C6" s="9">
        <v>351</v>
      </c>
    </row>
    <row r="7" spans="2:3" x14ac:dyDescent="0.4">
      <c r="B7" s="8" t="s">
        <v>13112</v>
      </c>
      <c r="C7" s="9">
        <v>169</v>
      </c>
    </row>
    <row r="8" spans="2:3" x14ac:dyDescent="0.4">
      <c r="B8" s="8" t="s">
        <v>13113</v>
      </c>
      <c r="C8" s="9">
        <v>869</v>
      </c>
    </row>
    <row r="9" spans="2:3" x14ac:dyDescent="0.4">
      <c r="B9" s="8" t="s">
        <v>13076</v>
      </c>
      <c r="C9" s="9">
        <v>1389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59DE2-A316-410E-80D7-2F1419CB6511}">
  <dimension ref="B4"/>
  <sheetViews>
    <sheetView topLeftCell="A7" workbookViewId="0">
      <selection activeCell="I14" sqref="I14"/>
    </sheetView>
  </sheetViews>
  <sheetFormatPr defaultRowHeight="16" x14ac:dyDescent="0.4"/>
  <sheetData>
    <row r="4" spans="2:2" x14ac:dyDescent="0.4">
      <c r="B4" s="11" t="s">
        <v>13116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BC2A-2C7F-47F3-A4D8-0AE01700B7C0}">
  <dimension ref="B4:C5"/>
  <sheetViews>
    <sheetView workbookViewId="0">
      <selection activeCell="C9" sqref="C9"/>
    </sheetView>
  </sheetViews>
  <sheetFormatPr defaultRowHeight="16" x14ac:dyDescent="0.4"/>
  <cols>
    <col min="2" max="2" width="23.58203125" customWidth="1"/>
    <col min="3" max="3" width="18.25" customWidth="1"/>
  </cols>
  <sheetData>
    <row r="4" spans="2:3" x14ac:dyDescent="0.4">
      <c r="B4" s="11" t="s">
        <v>13117</v>
      </c>
    </row>
    <row r="5" spans="2:3" x14ac:dyDescent="0.4">
      <c r="B5" t="s">
        <v>13100</v>
      </c>
      <c r="C5" s="19">
        <v>310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EFB94-BC38-4F75-BECB-3BF29762239D}">
  <dimension ref="B3:C14"/>
  <sheetViews>
    <sheetView workbookViewId="0">
      <selection activeCell="C16" sqref="C16"/>
    </sheetView>
  </sheetViews>
  <sheetFormatPr defaultRowHeight="16" x14ac:dyDescent="0.4"/>
  <cols>
    <col min="2" max="2" width="20.83203125" bestFit="1" customWidth="1"/>
    <col min="3" max="3" width="17" bestFit="1" customWidth="1"/>
  </cols>
  <sheetData>
    <row r="3" spans="2:3" x14ac:dyDescent="0.4">
      <c r="B3" s="11" t="s">
        <v>13119</v>
      </c>
    </row>
    <row r="4" spans="2:3" x14ac:dyDescent="0.4">
      <c r="B4" s="7" t="s">
        <v>13088</v>
      </c>
      <c r="C4" t="s">
        <v>13118</v>
      </c>
    </row>
    <row r="5" spans="2:3" x14ac:dyDescent="0.4">
      <c r="B5" s="8" t="s">
        <v>13080</v>
      </c>
      <c r="C5" s="1">
        <v>0.94</v>
      </c>
    </row>
    <row r="6" spans="2:3" x14ac:dyDescent="0.4">
      <c r="B6" s="8" t="s">
        <v>13081</v>
      </c>
      <c r="C6" s="1">
        <v>0.91</v>
      </c>
    </row>
    <row r="7" spans="2:3" x14ac:dyDescent="0.4">
      <c r="B7" s="8" t="s">
        <v>13083</v>
      </c>
      <c r="C7" s="1">
        <v>0.9</v>
      </c>
    </row>
    <row r="8" spans="2:3" x14ac:dyDescent="0.4">
      <c r="B8" s="8" t="s">
        <v>13086</v>
      </c>
      <c r="C8" s="1">
        <v>0.75</v>
      </c>
    </row>
    <row r="9" spans="2:3" x14ac:dyDescent="0.4">
      <c r="B9" s="8" t="s">
        <v>13085</v>
      </c>
      <c r="C9" s="1">
        <v>0.6</v>
      </c>
    </row>
    <row r="10" spans="2:3" x14ac:dyDescent="0.4">
      <c r="B10" s="8" t="s">
        <v>13084</v>
      </c>
      <c r="C10" s="1">
        <v>0.57999999999999996</v>
      </c>
    </row>
    <row r="11" spans="2:3" x14ac:dyDescent="0.4">
      <c r="B11" s="8" t="s">
        <v>13082</v>
      </c>
      <c r="C11" s="1">
        <v>0.53</v>
      </c>
    </row>
    <row r="12" spans="2:3" x14ac:dyDescent="0.4">
      <c r="B12" s="8" t="s">
        <v>13079</v>
      </c>
      <c r="C12" s="1">
        <v>0.42</v>
      </c>
    </row>
    <row r="13" spans="2:3" x14ac:dyDescent="0.4">
      <c r="B13" s="8" t="s">
        <v>13087</v>
      </c>
      <c r="C13" s="1">
        <v>0</v>
      </c>
    </row>
    <row r="14" spans="2:3" x14ac:dyDescent="0.4">
      <c r="B14" s="8" t="s">
        <v>13076</v>
      </c>
      <c r="C14" s="1">
        <v>0.94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3573C-F40C-4493-AB76-DCE362BFF79B}">
  <dimension ref="B4:E11"/>
  <sheetViews>
    <sheetView workbookViewId="0">
      <selection activeCell="D15" sqref="D15"/>
    </sheetView>
  </sheetViews>
  <sheetFormatPr defaultRowHeight="16" x14ac:dyDescent="0.4"/>
  <cols>
    <col min="2" max="2" width="29.4140625" customWidth="1"/>
    <col min="3" max="3" width="5.58203125" bestFit="1" customWidth="1"/>
    <col min="4" max="4" width="11.25" bestFit="1" customWidth="1"/>
    <col min="5" max="5" width="14.5" bestFit="1" customWidth="1"/>
  </cols>
  <sheetData>
    <row r="4" spans="2:5" x14ac:dyDescent="0.4">
      <c r="B4" s="11" t="s">
        <v>13121</v>
      </c>
    </row>
    <row r="5" spans="2:5" x14ac:dyDescent="0.4">
      <c r="B5" s="12" t="s">
        <v>1</v>
      </c>
      <c r="C5" s="12" t="s">
        <v>6</v>
      </c>
      <c r="D5" s="12" t="s">
        <v>7</v>
      </c>
      <c r="E5" s="12" t="s">
        <v>13120</v>
      </c>
    </row>
    <row r="6" spans="2:5" x14ac:dyDescent="0.4">
      <c r="B6" t="s">
        <v>128</v>
      </c>
      <c r="C6" s="5">
        <v>4.4000000000000004</v>
      </c>
      <c r="D6" s="15">
        <v>426973</v>
      </c>
      <c r="E6" s="20">
        <v>4274.1299999999992</v>
      </c>
    </row>
    <row r="7" spans="2:5" x14ac:dyDescent="0.4">
      <c r="B7" t="s">
        <v>456</v>
      </c>
      <c r="C7" s="5">
        <v>4.4000000000000004</v>
      </c>
      <c r="D7" s="15">
        <v>426973</v>
      </c>
      <c r="E7" s="20">
        <v>4274.1299999999992</v>
      </c>
    </row>
    <row r="8" spans="2:5" x14ac:dyDescent="0.4">
      <c r="B8" t="s">
        <v>617</v>
      </c>
      <c r="C8" s="5">
        <v>4.4000000000000004</v>
      </c>
      <c r="D8" s="15">
        <v>426973</v>
      </c>
      <c r="E8" s="20">
        <v>4274.1299999999992</v>
      </c>
    </row>
    <row r="9" spans="2:5" x14ac:dyDescent="0.4">
      <c r="B9" t="s">
        <v>128</v>
      </c>
      <c r="C9" s="5">
        <v>4.4000000000000004</v>
      </c>
      <c r="D9" s="15">
        <v>426972</v>
      </c>
      <c r="E9" s="20">
        <v>4274.12</v>
      </c>
    </row>
    <row r="10" spans="2:5" x14ac:dyDescent="0.4">
      <c r="B10" t="s">
        <v>3117</v>
      </c>
      <c r="C10" s="5">
        <v>4.0999999999999996</v>
      </c>
      <c r="D10" s="15">
        <v>363713</v>
      </c>
      <c r="E10" s="20">
        <v>3641.23</v>
      </c>
    </row>
    <row r="11" spans="2:5" x14ac:dyDescent="0.4">
      <c r="B11" t="s">
        <v>3467</v>
      </c>
      <c r="C11" s="5">
        <v>4.0999999999999996</v>
      </c>
      <c r="D11" s="15">
        <v>363713</v>
      </c>
      <c r="E11" s="20">
        <v>3641.23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amazon</vt:lpstr>
      <vt:lpstr>Dashboard</vt:lpstr>
      <vt:lpstr>Cleaned Data</vt:lpstr>
      <vt:lpstr>Average Discount %</vt:lpstr>
      <vt:lpstr>No. of Product.Category</vt:lpstr>
      <vt:lpstr>No. of Reviews</vt:lpstr>
      <vt:lpstr>Highest Average Ratings</vt:lpstr>
      <vt:lpstr>Actual Pr VS Discounted Pr</vt:lpstr>
      <vt:lpstr>Highest No. of Reviews</vt:lpstr>
      <vt:lpstr>50% Discount or more</vt:lpstr>
      <vt:lpstr>Distr. of Product Ratings</vt:lpstr>
      <vt:lpstr>Potential Revenue</vt:lpstr>
      <vt:lpstr>Range Bucket</vt:lpstr>
      <vt:lpstr>Rating to Discount Level</vt:lpstr>
      <vt:lpstr>&lt; 1,000 Reviews</vt:lpstr>
      <vt:lpstr>Highest Discounts</vt:lpstr>
      <vt:lpstr>Top 5 Rating vs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Michael Abayomi</cp:lastModifiedBy>
  <dcterms:created xsi:type="dcterms:W3CDTF">2025-05-26T18:46:29Z</dcterms:created>
  <dcterms:modified xsi:type="dcterms:W3CDTF">2025-07-06T11:10:22Z</dcterms:modified>
</cp:coreProperties>
</file>