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1209265-grade2023\wflow\RWSOS_Calibration\meuse\docs\tables\"/>
    </mc:Choice>
  </mc:AlternateContent>
  <xr:revisionPtr revIDLastSave="0" documentId="8_{895B7422-5E96-4C52-9229-10E346945C59}" xr6:coauthVersionLast="47" xr6:coauthVersionMax="47" xr10:uidLastSave="{00000000-0000-0000-0000-000000000000}"/>
  <bookViews>
    <workbookView xWindow="14835" yWindow="-16320" windowWidth="29040" windowHeight="15840" xr2:uid="{9641F1E4-3301-46C7-8F2A-43EA5BC0D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D4" i="1"/>
  <c r="D5" i="1" s="1"/>
  <c r="D7" i="1" s="1"/>
  <c r="D3" i="1"/>
  <c r="D2" i="1"/>
  <c r="E7" i="1" l="1"/>
  <c r="F7" i="1" s="1"/>
  <c r="E2" i="1"/>
  <c r="E6" i="1"/>
  <c r="F6" i="1" s="1"/>
  <c r="E5" i="1"/>
  <c r="E4" i="1"/>
  <c r="E3" i="1"/>
  <c r="G7" i="1" l="1"/>
  <c r="G8" i="1" s="1"/>
</calcChain>
</file>

<file path=xl/sharedStrings.xml><?xml version="1.0" encoding="utf-8"?>
<sst xmlns="http://schemas.openxmlformats.org/spreadsheetml/2006/main" count="25" uniqueCount="25">
  <si>
    <t>KsatHorFrac</t>
  </si>
  <si>
    <t>Param</t>
  </si>
  <si>
    <t>n</t>
  </si>
  <si>
    <t>SoilThickness</t>
  </si>
  <si>
    <t>RootingDepth</t>
  </si>
  <si>
    <t>MaxLeakage</t>
  </si>
  <si>
    <t>Nland</t>
  </si>
  <si>
    <t>ModelRun</t>
  </si>
  <si>
    <t>hours</t>
  </si>
  <si>
    <t>total_run</t>
  </si>
  <si>
    <t>CompHours</t>
  </si>
  <si>
    <t>cores</t>
  </si>
  <si>
    <t>levels</t>
  </si>
  <si>
    <t>Total (days)</t>
  </si>
  <si>
    <t>Nodes</t>
  </si>
  <si>
    <t>Nriver/Nflp</t>
  </si>
  <si>
    <t xml:space="preserve"> </t>
  </si>
  <si>
    <t>timeseries divide</t>
  </si>
  <si>
    <t>[Track 3 ad-hoc cloud service]</t>
  </si>
  <si>
    <t>Track 2 Cloud options</t>
  </si>
  <si>
    <t>Track 1 Dependency Queue</t>
  </si>
  <si>
    <t>More Expensive,  Not Ready</t>
  </si>
  <si>
    <t>Less Expensive,    Ready</t>
  </si>
  <si>
    <t>Column1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</si>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</sst>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2" fontId="1" fillId="2" borderId="0" xfId="0" applyNumberFormat="1" applyFont="1" applyFill="1"/>
    <xf numFmtId="0" fontId="1" fillId="3" borderId="0" xfId="0" applyFont="1" applyFill="1"/>
    <xf numFmtId="0" fontId="3" fillId="5" borderId="0" xfId="0" applyFont="1" applyFill="1"/>
    <xf numFmtId="0" fontId="3" fillId="2" borderId="0" xfId="0" applyFont="1" applyFill="1"/>
    <xf numFmtId="164" fontId="0" fillId="0" borderId="0" xfId="0" applyNumberFormat="1"/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164" formatCode="0.000"/>
    </dxf>
    <dxf>
      <numFmt numFmtId="164" formatCode="0.0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9185C9-5B6D-48C9-8F85-3524BB3E4EED}" name="Table1" displayName="Table1" ref="A1:G8" totalsRowShown="0" headerRowDxfId="2">
  <autoFilter ref="A1:G8" xr:uid="{0E9185C9-5B6D-48C9-8F85-3524BB3E4EED}"/>
  <tableColumns count="7">
    <tableColumn id="1" xr3:uid="{E8982B44-AECE-4533-95B8-FFB3B0E1E472}" name="Param"/>
    <tableColumn id="2" xr3:uid="{BB6B27FF-1E0C-430D-8466-3D7A9ED3570B}" name="n"/>
    <tableColumn id="6" xr3:uid="{2C56B20A-2792-4343-8820-8152257CA5A6}" name="Column1"/>
    <tableColumn id="3" xr3:uid="{0ABFDE23-C87E-4D2B-B5F8-812D24B31E7D}" name="total_run">
      <calculatedColumnFormula>D1*B2</calculatedColumnFormula>
    </tableColumn>
    <tableColumn id="4" xr3:uid="{00E5195D-826E-4AFB-9AF1-75FB98DE813C}" name="CompHours">
      <calculatedColumnFormula>D2*$H$3</calculatedColumnFormula>
    </tableColumn>
    <tableColumn id="5" xr3:uid="{99198A3D-EA82-4B2B-B9E0-F1670BE72383}" name="Days" dataDxfId="1">
      <calculatedColumnFormula>(Table1[[#This Row],[CompHours]]/($H$5))/24</calculatedColumnFormula>
    </tableColumn>
    <tableColumn id="7" xr3:uid="{6E251A65-3F21-4640-9CE5-EBD66DA3E2AC}" name="Total (days)" dataDxfId="0">
      <calculatedColumnFormula>Table1[[#This Row],[Days]]*H2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76A4-37DB-4156-B709-560E028BE93F}">
  <dimension ref="A1:J18"/>
  <sheetViews>
    <sheetView tabSelected="1" zoomScale="128" workbookViewId="0">
      <selection activeCell="D6" sqref="D6"/>
    </sheetView>
  </sheetViews>
  <sheetFormatPr defaultRowHeight="15" x14ac:dyDescent="0.25"/>
  <cols>
    <col min="1" max="1" width="26.28515625" customWidth="1"/>
    <col min="4" max="4" width="11.7109375" customWidth="1"/>
    <col min="5" max="5" width="13.7109375" customWidth="1"/>
    <col min="6" max="7" width="18.28515625" customWidth="1"/>
    <col min="8" max="8" width="10.140625" bestFit="1" customWidth="1"/>
  </cols>
  <sheetData>
    <row r="1" spans="1:9" x14ac:dyDescent="0.25">
      <c r="A1" s="1" t="s">
        <v>1</v>
      </c>
      <c r="B1" s="1" t="s">
        <v>2</v>
      </c>
      <c r="C1" s="1" t="s">
        <v>23</v>
      </c>
      <c r="D1" s="1" t="s">
        <v>9</v>
      </c>
      <c r="E1" s="1" t="s">
        <v>10</v>
      </c>
      <c r="F1" s="1" t="s">
        <v>24</v>
      </c>
      <c r="G1" s="1" t="s">
        <v>13</v>
      </c>
      <c r="H1" s="3"/>
      <c r="I1" s="3"/>
    </row>
    <row r="2" spans="1:9" x14ac:dyDescent="0.25">
      <c r="A2" s="10" t="s">
        <v>0</v>
      </c>
      <c r="B2">
        <v>7</v>
      </c>
      <c r="C2">
        <v>5</v>
      </c>
      <c r="D2">
        <f>Table1[[#This Row],[Column1]]</f>
        <v>5</v>
      </c>
      <c r="E2">
        <f>D2*$H$3</f>
        <v>15</v>
      </c>
      <c r="F2" s="9">
        <f>(Table1[[#This Row],[CompHours]]/24)</f>
        <v>0.625</v>
      </c>
      <c r="G2" s="9"/>
      <c r="H2" s="11" t="s">
        <v>7</v>
      </c>
      <c r="I2" s="11"/>
    </row>
    <row r="3" spans="1:9" x14ac:dyDescent="0.25">
      <c r="A3" s="10" t="s">
        <v>3</v>
      </c>
      <c r="B3">
        <v>5</v>
      </c>
      <c r="C3">
        <v>5</v>
      </c>
      <c r="D3">
        <f>D2*Table1[[#This Row],[Column1]]</f>
        <v>25</v>
      </c>
      <c r="E3">
        <f t="shared" ref="E3:E7" si="0">D3*$H$3</f>
        <v>75</v>
      </c>
      <c r="F3" s="9">
        <f>(Table1[[#This Row],[CompHours]]/24)</f>
        <v>3.125</v>
      </c>
      <c r="G3" s="9"/>
      <c r="H3" s="5">
        <v>3</v>
      </c>
      <c r="I3" s="2" t="s">
        <v>8</v>
      </c>
    </row>
    <row r="4" spans="1:9" x14ac:dyDescent="0.25">
      <c r="A4" s="10" t="s">
        <v>15</v>
      </c>
      <c r="B4">
        <v>5</v>
      </c>
      <c r="C4">
        <v>3</v>
      </c>
      <c r="D4">
        <f>D3*Table1[[#This Row],[Column1]]</f>
        <v>75</v>
      </c>
      <c r="E4">
        <f t="shared" si="0"/>
        <v>225</v>
      </c>
      <c r="F4" s="9">
        <f>(Table1[[#This Row],[CompHours]]/24)</f>
        <v>9.375</v>
      </c>
      <c r="G4" s="9"/>
      <c r="H4" s="6">
        <v>1</v>
      </c>
      <c r="I4" s="6" t="s">
        <v>17</v>
      </c>
    </row>
    <row r="5" spans="1:9" x14ac:dyDescent="0.25">
      <c r="A5" s="10" t="s">
        <v>4</v>
      </c>
      <c r="B5">
        <v>3</v>
      </c>
      <c r="C5">
        <v>3</v>
      </c>
      <c r="D5">
        <f>D4*Table1[[#This Row],[Column1]]</f>
        <v>225</v>
      </c>
      <c r="E5">
        <f t="shared" si="0"/>
        <v>675</v>
      </c>
      <c r="F5" s="9">
        <f>(Table1[[#This Row],[CompHours]]/24)</f>
        <v>28.125</v>
      </c>
      <c r="G5" s="9"/>
      <c r="H5" s="4">
        <v>4</v>
      </c>
      <c r="I5" s="4" t="s">
        <v>11</v>
      </c>
    </row>
    <row r="6" spans="1:9" x14ac:dyDescent="0.25">
      <c r="A6" s="10" t="s">
        <v>5</v>
      </c>
      <c r="B6">
        <v>3</v>
      </c>
      <c r="C6">
        <v>2</v>
      </c>
      <c r="D6">
        <v>1350</v>
      </c>
      <c r="E6">
        <f t="shared" si="0"/>
        <v>4050</v>
      </c>
      <c r="F6" s="9">
        <f>(Table1[[#This Row],[CompHours]]/24)</f>
        <v>168.75</v>
      </c>
      <c r="G6" s="9"/>
      <c r="H6" s="3"/>
      <c r="I6" s="3"/>
    </row>
    <row r="7" spans="1:9" x14ac:dyDescent="0.25">
      <c r="A7" s="10" t="s">
        <v>6</v>
      </c>
      <c r="B7">
        <v>3</v>
      </c>
      <c r="C7">
        <v>0</v>
      </c>
      <c r="D7">
        <f>D6*Table1[[#This Row],[Column1]]</f>
        <v>0</v>
      </c>
      <c r="E7">
        <f t="shared" si="0"/>
        <v>0</v>
      </c>
      <c r="F7" s="9">
        <f>(Table1[[#This Row],[CompHours]]/24)</f>
        <v>0</v>
      </c>
      <c r="G7" s="9">
        <f>MAX(F2:F7)*H7</f>
        <v>1012.5</v>
      </c>
      <c r="H7" s="7">
        <v>6</v>
      </c>
      <c r="I7" s="7" t="s">
        <v>12</v>
      </c>
    </row>
    <row r="8" spans="1:9" x14ac:dyDescent="0.25">
      <c r="F8" s="9"/>
      <c r="G8" s="9">
        <f>G7/(H8*H5)</f>
        <v>12.65625</v>
      </c>
      <c r="H8" s="8">
        <v>20</v>
      </c>
      <c r="I8" s="8" t="s">
        <v>14</v>
      </c>
    </row>
    <row r="11" spans="1:9" x14ac:dyDescent="0.25">
      <c r="A11" t="s">
        <v>22</v>
      </c>
      <c r="B11" t="s">
        <v>20</v>
      </c>
    </row>
    <row r="12" spans="1:9" x14ac:dyDescent="0.25">
      <c r="A12" t="s">
        <v>21</v>
      </c>
      <c r="B12" t="s">
        <v>19</v>
      </c>
    </row>
    <row r="13" spans="1:9" x14ac:dyDescent="0.25">
      <c r="B13" t="s">
        <v>18</v>
      </c>
    </row>
    <row r="18" spans="10:10" x14ac:dyDescent="0.25">
      <c r="J18" t="s">
        <v>16</v>
      </c>
    </row>
  </sheetData>
  <mergeCells count="1">
    <mergeCell ref="H2:I2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O'Hanrahan</dc:creator>
  <cp:lastModifiedBy>Michael O'Hanrahan</cp:lastModifiedBy>
  <dcterms:created xsi:type="dcterms:W3CDTF">2024-05-21T12:51:59Z</dcterms:created>
  <dcterms:modified xsi:type="dcterms:W3CDTF">2024-08-29T07:28:10Z</dcterms:modified>
</cp:coreProperties>
</file>