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\OneDrive\Documents\Projects\PA100\PA-Index\"/>
    </mc:Choice>
  </mc:AlternateContent>
  <bookViews>
    <workbookView xWindow="0" yWindow="0" windowWidth="28800" windowHeight="116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4" i="2" l="1"/>
  <c r="L23" i="2"/>
  <c r="J24" i="2"/>
  <c r="J23" i="2"/>
  <c r="J22" i="2"/>
  <c r="J21" i="2"/>
  <c r="I24" i="2"/>
  <c r="F24" i="2"/>
  <c r="K24" i="2" s="1"/>
  <c r="K23" i="2"/>
  <c r="I23" i="2"/>
  <c r="F23" i="2"/>
  <c r="H23" i="2" s="1"/>
  <c r="I22" i="2"/>
  <c r="F22" i="2"/>
  <c r="K22" i="2" s="1"/>
  <c r="F21" i="2"/>
  <c r="I21" i="2" s="1"/>
  <c r="F15" i="2"/>
  <c r="H15" i="2" s="1"/>
  <c r="F14" i="2"/>
  <c r="H14" i="2" s="1"/>
  <c r="F13" i="2"/>
  <c r="H13" i="2" s="1"/>
  <c r="F12" i="2"/>
  <c r="I12" i="2" s="1"/>
  <c r="F4" i="2"/>
  <c r="H4" i="2" s="1"/>
  <c r="F5" i="2"/>
  <c r="H5" i="2" s="1"/>
  <c r="F6" i="2"/>
  <c r="H6" i="2" s="1"/>
  <c r="F3" i="2"/>
  <c r="H3" i="2" s="1"/>
  <c r="S28" i="1"/>
  <c r="S29" i="1"/>
  <c r="S30" i="1"/>
  <c r="S31" i="1"/>
  <c r="S32" i="1"/>
  <c r="S33" i="1"/>
  <c r="S34" i="1"/>
  <c r="S35" i="1"/>
  <c r="S36" i="1"/>
  <c r="S27" i="1"/>
  <c r="S23" i="1"/>
  <c r="S24" i="1"/>
  <c r="S25" i="1"/>
  <c r="S26" i="1"/>
  <c r="S22" i="1"/>
  <c r="S11" i="1"/>
  <c r="S12" i="1"/>
  <c r="S13" i="1"/>
  <c r="S14" i="1"/>
  <c r="S15" i="1"/>
  <c r="S16" i="1"/>
  <c r="S17" i="1"/>
  <c r="S18" i="1"/>
  <c r="S19" i="1"/>
  <c r="S20" i="1"/>
  <c r="S21" i="1"/>
  <c r="S10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" i="1"/>
  <c r="H22" i="2" l="1"/>
  <c r="L22" i="2" s="1"/>
  <c r="H21" i="2"/>
  <c r="H24" i="2"/>
  <c r="H12" i="2"/>
  <c r="I3" i="2"/>
  <c r="I6" i="2"/>
  <c r="K6" i="2" s="1"/>
  <c r="J6" i="2"/>
  <c r="L6" i="2" s="1"/>
  <c r="I5" i="2" l="1"/>
  <c r="I15" i="2"/>
  <c r="I14" i="2"/>
  <c r="I13" i="2"/>
  <c r="I4" i="2"/>
  <c r="J3" i="2"/>
  <c r="J4" i="2" l="1"/>
  <c r="L4" i="2" s="1"/>
  <c r="K4" i="2"/>
  <c r="L13" i="2"/>
  <c r="K13" i="2"/>
  <c r="L14" i="2"/>
  <c r="K14" i="2"/>
  <c r="L15" i="2"/>
  <c r="K15" i="2"/>
  <c r="J5" i="2"/>
  <c r="L5" i="2" s="1"/>
  <c r="K5" i="2"/>
</calcChain>
</file>

<file path=xl/sharedStrings.xml><?xml version="1.0" encoding="utf-8"?>
<sst xmlns="http://schemas.openxmlformats.org/spreadsheetml/2006/main" count="59" uniqueCount="26">
  <si>
    <t>Ticker</t>
  </si>
  <si>
    <t>A</t>
  </si>
  <si>
    <t>Date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</si>
  <si>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</si>
  <si>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</si>
  <si>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</si>
  <si>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</si>
  <si>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</si>
  <si>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</si>
  <si>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</si>
  <si>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</si>
  <si>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</si>
  <si>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</si>
  <si>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</si>
  <si>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</si>
  <si>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</si>
  <si>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</si>
  <si>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</si>
  <si>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close_mkt_cap</t>
  </si>
  <si>
    <t>total_mkt_cap_deleted_stock</t>
  </si>
  <si>
    <t>adj_market_cap</t>
  </si>
  <si>
    <t>adj_mkt_cap</t>
  </si>
  <si>
    <t>close_divisor</t>
  </si>
  <si>
    <t>adj_divisor</t>
  </si>
  <si>
    <t>gross_index_level</t>
  </si>
  <si>
    <t>Index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</si>
</sst>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T2" sqref="T2"/>
    </sheetView>
  </sheetViews>
  <sheetFormatPr defaultRowHeight="15" x14ac:dyDescent="0.25"/>
  <cols>
    <col min="1" max="1" width="9.7109375" bestFit="1" customWidth="1"/>
    <col min="2" max="2" width="8.42578125" bestFit="1" customWidth="1"/>
    <col min="18" max="18" width="14.140625" bestFit="1" customWidth="1"/>
    <col min="19" max="19" width="27.85546875" bestFit="1" customWidth="1"/>
    <col min="20" max="20" width="15.140625" bestFit="1" customWidth="1"/>
  </cols>
  <sheetData>
    <row r="1" spans="1:2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2</v>
      </c>
    </row>
    <row r="3" spans="1:20" x14ac:dyDescent="0.25">
      <c r="A3" s="1">
        <v>45292</v>
      </c>
      <c r="B3" s="2">
        <v>140</v>
      </c>
      <c r="C3" s="2">
        <v>261</v>
      </c>
      <c r="D3" s="2">
        <v>104</v>
      </c>
      <c r="E3" s="2">
        <v>116</v>
      </c>
      <c r="F3" s="2">
        <v>388</v>
      </c>
      <c r="G3" s="2">
        <v>380</v>
      </c>
      <c r="H3" s="2">
        <v>228</v>
      </c>
      <c r="I3" s="2">
        <v>495</v>
      </c>
      <c r="J3" s="2">
        <v>299</v>
      </c>
      <c r="K3" s="2">
        <v>350</v>
      </c>
      <c r="L3" s="2">
        <v>139</v>
      </c>
      <c r="M3" s="2">
        <v>483</v>
      </c>
      <c r="N3" s="2">
        <v>369</v>
      </c>
      <c r="O3" s="2">
        <v>115</v>
      </c>
      <c r="P3" s="2">
        <v>493</v>
      </c>
      <c r="Q3" s="2">
        <v>194</v>
      </c>
      <c r="R3" s="2">
        <f>SUM(B3:Q3)</f>
        <v>4554</v>
      </c>
      <c r="S3" s="2">
        <v>0</v>
      </c>
    </row>
    <row r="4" spans="1:20" x14ac:dyDescent="0.25">
      <c r="A4" s="1">
        <v>45293</v>
      </c>
      <c r="B4" s="2">
        <v>137.19999999999999</v>
      </c>
      <c r="C4" s="2">
        <v>266.22000000000003</v>
      </c>
      <c r="D4" s="2">
        <v>110.24000000000001</v>
      </c>
      <c r="E4" s="2">
        <v>118.32000000000001</v>
      </c>
      <c r="F4" s="2">
        <v>395.76</v>
      </c>
      <c r="G4" s="2">
        <v>368.59999999999997</v>
      </c>
      <c r="H4" s="2">
        <v>237.12</v>
      </c>
      <c r="I4" s="2">
        <v>519.75</v>
      </c>
      <c r="J4" s="2">
        <v>284.05</v>
      </c>
      <c r="K4" s="2">
        <v>353.5</v>
      </c>
      <c r="L4" s="2">
        <v>143.17000000000002</v>
      </c>
      <c r="M4" s="2">
        <v>497.49</v>
      </c>
      <c r="N4" s="2">
        <v>391.14000000000004</v>
      </c>
      <c r="O4" s="2">
        <v>120.75</v>
      </c>
      <c r="P4" s="2">
        <v>507.79</v>
      </c>
      <c r="Q4" s="2">
        <v>184.29999999999998</v>
      </c>
      <c r="R4" s="2">
        <f t="shared" ref="R4:R36" si="0">SUM(B4:Q4)</f>
        <v>4635.4000000000005</v>
      </c>
      <c r="S4" s="2">
        <v>0</v>
      </c>
    </row>
    <row r="5" spans="1:20" x14ac:dyDescent="0.25">
      <c r="A5" s="1">
        <v>45294</v>
      </c>
      <c r="B5" s="2">
        <v>142.68799999999999</v>
      </c>
      <c r="C5" s="2">
        <v>258.23340000000002</v>
      </c>
      <c r="D5" s="2">
        <v>113.54720000000002</v>
      </c>
      <c r="E5" s="2">
        <v>121.86960000000001</v>
      </c>
      <c r="F5" s="2">
        <v>415.548</v>
      </c>
      <c r="G5" s="2">
        <v>375.97199999999998</v>
      </c>
      <c r="H5" s="2">
        <v>234.74879999999999</v>
      </c>
      <c r="I5" s="2">
        <v>498.96</v>
      </c>
      <c r="J5" s="2">
        <v>275.52850000000001</v>
      </c>
      <c r="K5" s="2">
        <v>349.96499999999997</v>
      </c>
      <c r="L5" s="2">
        <v>138.87490000000003</v>
      </c>
      <c r="M5" s="2">
        <v>472.6155</v>
      </c>
      <c r="N5" s="2">
        <v>410.69700000000006</v>
      </c>
      <c r="O5" s="2">
        <v>118.33499999999999</v>
      </c>
      <c r="P5" s="2">
        <v>512.86790000000008</v>
      </c>
      <c r="Q5" s="2">
        <v>186.14299999999997</v>
      </c>
      <c r="R5" s="2">
        <f t="shared" si="0"/>
        <v>4626.5938000000006</v>
      </c>
      <c r="S5" s="2">
        <v>0</v>
      </c>
    </row>
    <row r="6" spans="1:20" x14ac:dyDescent="0.25">
      <c r="A6" s="1">
        <v>45295</v>
      </c>
      <c r="B6" s="2">
        <v>141.26111999999998</v>
      </c>
      <c r="C6" s="2">
        <v>245.32173</v>
      </c>
      <c r="D6" s="2">
        <v>119.22456000000003</v>
      </c>
      <c r="E6" s="2">
        <v>124.30699200000001</v>
      </c>
      <c r="F6" s="2">
        <v>403.08155999999997</v>
      </c>
      <c r="G6" s="2">
        <v>394.7706</v>
      </c>
      <c r="H6" s="2">
        <v>237.09628799999999</v>
      </c>
      <c r="I6" s="2">
        <v>493.97039999999998</v>
      </c>
      <c r="J6" s="2">
        <v>278.28378500000002</v>
      </c>
      <c r="K6" s="2">
        <v>363.96359999999999</v>
      </c>
      <c r="L6" s="2">
        <v>143.04114700000002</v>
      </c>
      <c r="M6" s="2">
        <v>477.341655</v>
      </c>
      <c r="N6" s="2">
        <v>431.23185000000007</v>
      </c>
      <c r="O6" s="2">
        <v>125.43510000000001</v>
      </c>
      <c r="P6" s="2">
        <v>517.99657900000011</v>
      </c>
      <c r="Q6" s="2">
        <v>184.28156999999996</v>
      </c>
      <c r="R6" s="2">
        <f t="shared" si="0"/>
        <v>4680.6085360000006</v>
      </c>
      <c r="S6" s="2">
        <v>0</v>
      </c>
    </row>
    <row r="7" spans="1:20" x14ac:dyDescent="0.25">
      <c r="A7" s="1">
        <v>45296</v>
      </c>
      <c r="B7" s="2">
        <v>144.08634239999998</v>
      </c>
      <c r="C7" s="2">
        <v>235.50886079999998</v>
      </c>
      <c r="D7" s="2">
        <v>120.41680560000003</v>
      </c>
      <c r="E7" s="2">
        <v>130.5223416</v>
      </c>
      <c r="F7" s="2">
        <v>423.23563799999999</v>
      </c>
      <c r="G7" s="2">
        <v>378.97977600000002</v>
      </c>
      <c r="H7" s="2">
        <v>232.35436223999997</v>
      </c>
      <c r="I7" s="2">
        <v>513.72921599999995</v>
      </c>
      <c r="J7" s="2">
        <v>269.93527145000002</v>
      </c>
      <c r="K7" s="2">
        <v>356.68432799999999</v>
      </c>
      <c r="L7" s="2">
        <v>135.88908965000002</v>
      </c>
      <c r="M7" s="2">
        <v>505.98215430000005</v>
      </c>
      <c r="N7" s="2">
        <v>448.48112400000008</v>
      </c>
      <c r="O7" s="2">
        <v>125.43510000000001</v>
      </c>
      <c r="P7" s="2">
        <v>507.63664742000009</v>
      </c>
      <c r="Q7" s="2">
        <v>180.59593859999995</v>
      </c>
      <c r="R7" s="2">
        <f t="shared" si="0"/>
        <v>4709.4729960599998</v>
      </c>
      <c r="S7" s="2">
        <v>0</v>
      </c>
    </row>
    <row r="8" spans="1:20" x14ac:dyDescent="0.25">
      <c r="A8" s="1">
        <v>45297</v>
      </c>
      <c r="B8" s="2">
        <v>144.08634239999998</v>
      </c>
      <c r="C8" s="2">
        <v>230.79868358399997</v>
      </c>
      <c r="D8" s="2">
        <v>118.00846948800003</v>
      </c>
      <c r="E8" s="2">
        <v>125.301447936</v>
      </c>
      <c r="F8" s="2">
        <v>414.77092524</v>
      </c>
      <c r="G8" s="2">
        <v>386.55937152000001</v>
      </c>
      <c r="H8" s="2">
        <v>230.03081861759998</v>
      </c>
      <c r="I8" s="2">
        <v>508.59192383999994</v>
      </c>
      <c r="J8" s="2">
        <v>280.73268230800005</v>
      </c>
      <c r="K8" s="2">
        <v>374.5185444</v>
      </c>
      <c r="L8" s="2">
        <v>141.32465323600002</v>
      </c>
      <c r="M8" s="2">
        <v>521.16161892900004</v>
      </c>
      <c r="N8" s="2">
        <v>426.05706780000003</v>
      </c>
      <c r="O8" s="2">
        <v>126.68945100000001</v>
      </c>
      <c r="P8" s="2">
        <v>482.25481504900006</v>
      </c>
      <c r="Q8" s="2">
        <v>180.59593859999995</v>
      </c>
      <c r="R8" s="2">
        <f t="shared" si="0"/>
        <v>4691.4827539475991</v>
      </c>
      <c r="S8" s="2">
        <v>0</v>
      </c>
    </row>
    <row r="9" spans="1:20" x14ac:dyDescent="0.25">
      <c r="A9" s="1">
        <v>45298</v>
      </c>
      <c r="B9" s="2">
        <v>144.08634239999998</v>
      </c>
      <c r="C9" s="2">
        <v>240.03063092735999</v>
      </c>
      <c r="D9" s="2">
        <v>125.08897765728004</v>
      </c>
      <c r="E9" s="2">
        <v>131.5665203328</v>
      </c>
      <c r="F9" s="2">
        <v>394.032378978</v>
      </c>
      <c r="G9" s="2">
        <v>409.75293381120002</v>
      </c>
      <c r="H9" s="2">
        <v>218.52927768671998</v>
      </c>
      <c r="I9" s="2">
        <v>513.67784307839997</v>
      </c>
      <c r="J9" s="2">
        <v>297.57664324648005</v>
      </c>
      <c r="K9" s="2">
        <v>370.77335895599998</v>
      </c>
      <c r="L9" s="2">
        <v>146.97763936544001</v>
      </c>
      <c r="M9" s="2">
        <v>505.52677036113005</v>
      </c>
      <c r="N9" s="2">
        <v>413.27535576600002</v>
      </c>
      <c r="O9" s="2">
        <v>127.95634551000001</v>
      </c>
      <c r="P9" s="2">
        <v>511.1901039519401</v>
      </c>
      <c r="Q9" s="2">
        <v>175.17806044199995</v>
      </c>
      <c r="R9" s="2">
        <f t="shared" si="0"/>
        <v>4725.2191824707506</v>
      </c>
      <c r="S9" s="2">
        <v>0</v>
      </c>
    </row>
    <row r="10" spans="1:20" x14ac:dyDescent="0.25">
      <c r="A10" s="1">
        <v>45299</v>
      </c>
      <c r="B10" s="2">
        <v>138.32288870399998</v>
      </c>
      <c r="C10" s="2">
        <v>249.6318561644544</v>
      </c>
      <c r="D10" s="2">
        <v>130.09253676357125</v>
      </c>
      <c r="E10" s="2">
        <v>134.19785073945599</v>
      </c>
      <c r="F10" s="2">
        <v>394.032378978</v>
      </c>
      <c r="G10" s="2">
        <v>0</v>
      </c>
      <c r="H10" s="2">
        <v>218.52927768671998</v>
      </c>
      <c r="I10" s="2">
        <v>508.541064647616</v>
      </c>
      <c r="J10" s="2">
        <v>315.43124184126884</v>
      </c>
      <c r="K10" s="2">
        <v>393.01976049336002</v>
      </c>
      <c r="L10" s="2">
        <v>146.97763936544001</v>
      </c>
      <c r="M10" s="2">
        <v>515.63730576835269</v>
      </c>
      <c r="N10" s="2">
        <v>405.00984865068</v>
      </c>
      <c r="O10" s="2">
        <v>124.1176551447</v>
      </c>
      <c r="P10" s="2">
        <v>521.41390603097886</v>
      </c>
      <c r="Q10" s="2">
        <v>176.92984104641994</v>
      </c>
      <c r="R10" s="2">
        <f t="shared" si="0"/>
        <v>4371.885052025018</v>
      </c>
      <c r="S10" s="2">
        <f>$G$9</f>
        <v>409.75293381120002</v>
      </c>
    </row>
    <row r="11" spans="1:20" x14ac:dyDescent="0.25">
      <c r="A11" s="1">
        <v>45300</v>
      </c>
      <c r="B11" s="2">
        <v>136.93965981695999</v>
      </c>
      <c r="C11" s="2">
        <v>264.60976753432169</v>
      </c>
      <c r="D11" s="2">
        <v>127.49068602829982</v>
      </c>
      <c r="E11" s="2">
        <v>139.56576476903422</v>
      </c>
      <c r="F11" s="2">
        <v>386.15173139844001</v>
      </c>
      <c r="G11" s="2"/>
      <c r="H11" s="2">
        <v>209.78810657925118</v>
      </c>
      <c r="I11" s="2">
        <v>518.71188594056832</v>
      </c>
      <c r="J11" s="2">
        <v>305.9683045860308</v>
      </c>
      <c r="K11" s="2">
        <v>412.67074851802806</v>
      </c>
      <c r="L11" s="2">
        <v>142.56831018447681</v>
      </c>
      <c r="M11" s="2">
        <v>495.01181353761854</v>
      </c>
      <c r="N11" s="2">
        <v>429.31043956972081</v>
      </c>
      <c r="O11" s="2">
        <v>127.841184799041</v>
      </c>
      <c r="P11" s="2">
        <v>500.5573497897397</v>
      </c>
      <c r="Q11" s="2">
        <v>175.16054263595575</v>
      </c>
      <c r="R11" s="2">
        <f t="shared" si="0"/>
        <v>4372.3462956874864</v>
      </c>
      <c r="S11" s="2">
        <f t="shared" ref="S11:S21" si="1">$G$9</f>
        <v>409.75293381120002</v>
      </c>
    </row>
    <row r="12" spans="1:20" x14ac:dyDescent="0.25">
      <c r="A12" s="1">
        <v>45301</v>
      </c>
      <c r="B12" s="2">
        <v>143.78664280780799</v>
      </c>
      <c r="C12" s="2">
        <v>277.84025591103779</v>
      </c>
      <c r="D12" s="2">
        <v>126.21577916801682</v>
      </c>
      <c r="E12" s="2">
        <v>133.98313417827285</v>
      </c>
      <c r="F12" s="2">
        <v>409.32083528234642</v>
      </c>
      <c r="G12" s="2"/>
      <c r="H12" s="2">
        <v>216.08174977662873</v>
      </c>
      <c r="I12" s="2">
        <v>508.33764822175692</v>
      </c>
      <c r="J12" s="2">
        <v>312.08767067775142</v>
      </c>
      <c r="K12" s="2">
        <v>412.67074851802806</v>
      </c>
      <c r="L12" s="2">
        <v>136.86557777709774</v>
      </c>
      <c r="M12" s="2">
        <v>499.96193167299475</v>
      </c>
      <c r="N12" s="2">
        <v>455.06906594390409</v>
      </c>
      <c r="O12" s="2">
        <v>132.95483219100265</v>
      </c>
      <c r="P12" s="2">
        <v>530.59079077712408</v>
      </c>
      <c r="Q12" s="2">
        <v>168.15412093051751</v>
      </c>
      <c r="R12" s="2">
        <f t="shared" si="0"/>
        <v>4463.9207838342882</v>
      </c>
      <c r="S12" s="2">
        <f t="shared" si="1"/>
        <v>409.75293381120002</v>
      </c>
    </row>
    <row r="13" spans="1:20" x14ac:dyDescent="0.25">
      <c r="A13" s="1">
        <v>45302</v>
      </c>
      <c r="B13" s="2">
        <v>145.22450923588607</v>
      </c>
      <c r="C13" s="2">
        <v>291.73226870658971</v>
      </c>
      <c r="D13" s="2">
        <v>130.00225254305732</v>
      </c>
      <c r="E13" s="2">
        <v>127.2839774693592</v>
      </c>
      <c r="F13" s="2">
        <v>425.69366869364029</v>
      </c>
      <c r="G13" s="2"/>
      <c r="H13" s="2">
        <v>218.24256727439501</v>
      </c>
      <c r="I13" s="2">
        <v>508.33764822175692</v>
      </c>
      <c r="J13" s="2">
        <v>299.60416385064133</v>
      </c>
      <c r="K13" s="2">
        <v>429.17757845874922</v>
      </c>
      <c r="L13" s="2">
        <v>139.60288933263971</v>
      </c>
      <c r="M13" s="2">
        <v>524.96002825664448</v>
      </c>
      <c r="N13" s="2">
        <v>450.51837528446504</v>
      </c>
      <c r="O13" s="2">
        <v>134.28438051291269</v>
      </c>
      <c r="P13" s="2">
        <v>546.50851450043785</v>
      </c>
      <c r="Q13" s="2">
        <v>164.79103851190715</v>
      </c>
      <c r="R13" s="2">
        <f t="shared" si="0"/>
        <v>4535.9638608530831</v>
      </c>
      <c r="S13" s="2">
        <f t="shared" si="1"/>
        <v>409.75293381120002</v>
      </c>
    </row>
    <row r="14" spans="1:20" x14ac:dyDescent="0.25">
      <c r="A14" s="1">
        <v>45303</v>
      </c>
      <c r="B14" s="2">
        <v>145.22450923588607</v>
      </c>
      <c r="C14" s="2">
        <v>300.48423676778742</v>
      </c>
      <c r="D14" s="2">
        <v>126.10218496676561</v>
      </c>
      <c r="E14" s="2">
        <v>126.01113769466561</v>
      </c>
      <c r="F14" s="2">
        <v>425.69366869364029</v>
      </c>
      <c r="G14" s="2"/>
      <c r="H14" s="2">
        <v>209.5128645834192</v>
      </c>
      <c r="I14" s="2">
        <v>493.08751877510423</v>
      </c>
      <c r="J14" s="2">
        <v>314.5843720431734</v>
      </c>
      <c r="K14" s="2">
        <v>433.46935424333674</v>
      </c>
      <c r="L14" s="2">
        <v>136.8108315459869</v>
      </c>
      <c r="M14" s="2">
        <v>524.96002825664448</v>
      </c>
      <c r="N14" s="2">
        <v>464.03392654299898</v>
      </c>
      <c r="O14" s="2">
        <v>134.28438051291269</v>
      </c>
      <c r="P14" s="2">
        <v>524.64817392042028</v>
      </c>
      <c r="Q14" s="2">
        <v>169.73476966726437</v>
      </c>
      <c r="R14" s="2">
        <f t="shared" si="0"/>
        <v>4528.641957450006</v>
      </c>
      <c r="S14" s="2">
        <f t="shared" si="1"/>
        <v>409.75293381120002</v>
      </c>
    </row>
    <row r="15" spans="1:20" x14ac:dyDescent="0.25">
      <c r="A15" s="1">
        <v>45304</v>
      </c>
      <c r="B15" s="2">
        <v>139.41552886645061</v>
      </c>
      <c r="C15" s="2">
        <v>297.47939440010953</v>
      </c>
      <c r="D15" s="2">
        <v>129.88525051576858</v>
      </c>
      <c r="E15" s="2">
        <v>120.97069218687898</v>
      </c>
      <c r="F15" s="2">
        <v>408.66592194589464</v>
      </c>
      <c r="G15" s="2"/>
      <c r="H15" s="2">
        <v>215.79825052092178</v>
      </c>
      <c r="I15" s="2">
        <v>517.74189471385944</v>
      </c>
      <c r="J15" s="2">
        <v>327.16774692490037</v>
      </c>
      <c r="K15" s="2">
        <v>429.13466070090334</v>
      </c>
      <c r="L15" s="2">
        <v>138.17893986144676</v>
      </c>
      <c r="M15" s="2">
        <v>498.71202684381223</v>
      </c>
      <c r="N15" s="2">
        <v>445.47256948127898</v>
      </c>
      <c r="O15" s="2">
        <v>138.31291192830008</v>
      </c>
      <c r="P15" s="2">
        <v>535.14113739882873</v>
      </c>
      <c r="Q15" s="2">
        <v>176.52416045395495</v>
      </c>
      <c r="R15" s="2">
        <f t="shared" si="0"/>
        <v>4518.6010867433088</v>
      </c>
      <c r="S15" s="2">
        <f t="shared" si="1"/>
        <v>409.75293381120002</v>
      </c>
    </row>
    <row r="16" spans="1:20" x14ac:dyDescent="0.25">
      <c r="A16" s="1">
        <v>45305</v>
      </c>
      <c r="B16" s="2">
        <v>136.6272182891216</v>
      </c>
      <c r="C16" s="2">
        <v>306.40377623211282</v>
      </c>
      <c r="D16" s="2">
        <v>135.08066053639934</v>
      </c>
      <c r="E16" s="2">
        <v>128.22893371809172</v>
      </c>
      <c r="F16" s="2">
        <v>420.92589960427148</v>
      </c>
      <c r="G16" s="2"/>
      <c r="H16" s="2">
        <v>228.7461455521771</v>
      </c>
      <c r="I16" s="2">
        <v>543.62898944955248</v>
      </c>
      <c r="J16" s="2">
        <v>317.35271451715334</v>
      </c>
      <c r="K16" s="2">
        <v>446.30004712893947</v>
      </c>
      <c r="L16" s="2">
        <v>132.6517822669889</v>
      </c>
      <c r="M16" s="2">
        <v>493.72490657537412</v>
      </c>
      <c r="N16" s="2">
        <v>436.56311809165339</v>
      </c>
      <c r="O16" s="2">
        <v>142.46229928614909</v>
      </c>
      <c r="P16" s="2">
        <v>556.54678289478193</v>
      </c>
      <c r="Q16" s="2">
        <v>171.2284356403363</v>
      </c>
      <c r="R16" s="2">
        <f t="shared" si="0"/>
        <v>4596.4717097831035</v>
      </c>
      <c r="S16" s="2">
        <f t="shared" si="1"/>
        <v>409.75293381120002</v>
      </c>
    </row>
    <row r="17" spans="1:19" x14ac:dyDescent="0.25">
      <c r="A17" s="1">
        <v>45306</v>
      </c>
      <c r="B17" s="2">
        <v>143.4585792035777</v>
      </c>
      <c r="C17" s="2">
        <v>321.72396504371847</v>
      </c>
      <c r="D17" s="2">
        <v>139.13308035249131</v>
      </c>
      <c r="E17" s="2">
        <v>125.66435504372988</v>
      </c>
      <c r="F17" s="2">
        <v>412.50738161218607</v>
      </c>
      <c r="G17" s="2"/>
      <c r="H17" s="2">
        <v>224.17122264113354</v>
      </c>
      <c r="I17" s="2">
        <v>554.50156923854354</v>
      </c>
      <c r="J17" s="2">
        <v>307.83213308163874</v>
      </c>
      <c r="K17" s="2">
        <v>423.98504477249247</v>
      </c>
      <c r="L17" s="2">
        <v>140.61088920300824</v>
      </c>
      <c r="M17" s="2">
        <v>493.72490657537412</v>
      </c>
      <c r="N17" s="2">
        <v>458.39127399623607</v>
      </c>
      <c r="O17" s="2">
        <v>145.31154527187206</v>
      </c>
      <c r="P17" s="2">
        <v>556.54678289478193</v>
      </c>
      <c r="Q17" s="2">
        <v>166.0915825711262</v>
      </c>
      <c r="R17" s="2">
        <f t="shared" si="0"/>
        <v>4613.6543115019103</v>
      </c>
      <c r="S17" s="2">
        <f t="shared" si="1"/>
        <v>409.75293381120002</v>
      </c>
    </row>
    <row r="18" spans="1:19" x14ac:dyDescent="0.25">
      <c r="A18" s="1">
        <v>45307</v>
      </c>
      <c r="B18" s="2">
        <v>140.58940761950615</v>
      </c>
      <c r="C18" s="2">
        <v>305.6377667915325</v>
      </c>
      <c r="D18" s="2">
        <v>133.56775713839164</v>
      </c>
      <c r="E18" s="2">
        <v>120.63778084198069</v>
      </c>
      <c r="F18" s="2">
        <v>404.25723397994233</v>
      </c>
      <c r="G18" s="2"/>
      <c r="H18" s="2">
        <v>224.17122264113354</v>
      </c>
      <c r="I18" s="2">
        <v>576.68163200808533</v>
      </c>
      <c r="J18" s="2">
        <v>307.83213308163874</v>
      </c>
      <c r="K18" s="2">
        <v>423.98504477249247</v>
      </c>
      <c r="L18" s="2">
        <v>134.98645363488791</v>
      </c>
      <c r="M18" s="2">
        <v>493.72490657537412</v>
      </c>
      <c r="N18" s="2">
        <v>435.47171029642425</v>
      </c>
      <c r="O18" s="2">
        <v>142.40531436643462</v>
      </c>
      <c r="P18" s="2">
        <v>528.71944375004284</v>
      </c>
      <c r="Q18" s="2">
        <v>169.41341422254871</v>
      </c>
      <c r="R18" s="2">
        <f t="shared" si="0"/>
        <v>4542.0812217204148</v>
      </c>
      <c r="S18" s="2">
        <f t="shared" si="1"/>
        <v>409.75293381120002</v>
      </c>
    </row>
    <row r="19" spans="1:19" x14ac:dyDescent="0.25">
      <c r="A19" s="1">
        <v>45308</v>
      </c>
      <c r="B19" s="2">
        <v>146.21298392428639</v>
      </c>
      <c r="C19" s="2">
        <v>299.52501145570187</v>
      </c>
      <c r="D19" s="2">
        <v>129.56072442423988</v>
      </c>
      <c r="E19" s="2">
        <v>118.22502522514107</v>
      </c>
      <c r="F19" s="2">
        <v>428.51266801873891</v>
      </c>
      <c r="G19" s="2"/>
      <c r="H19" s="2">
        <v>219.68779818831086</v>
      </c>
      <c r="I19" s="2">
        <v>588.21526464824706</v>
      </c>
      <c r="J19" s="2">
        <v>313.9887757432715</v>
      </c>
      <c r="K19" s="2">
        <v>423.98504477249247</v>
      </c>
      <c r="L19" s="2">
        <v>137.68618270758566</v>
      </c>
      <c r="M19" s="2">
        <v>493.72490657537412</v>
      </c>
      <c r="N19" s="2">
        <v>461.60001291420974</v>
      </c>
      <c r="O19" s="2">
        <v>146.67747379742767</v>
      </c>
      <c r="P19" s="2">
        <v>539.29383262504371</v>
      </c>
      <c r="Q19" s="2">
        <v>172.8016825069997</v>
      </c>
      <c r="R19" s="2">
        <f t="shared" si="0"/>
        <v>4619.6973875270714</v>
      </c>
      <c r="S19" s="2">
        <f t="shared" si="1"/>
        <v>409.75293381120002</v>
      </c>
    </row>
    <row r="20" spans="1:19" x14ac:dyDescent="0.25">
      <c r="A20" s="1">
        <v>45309</v>
      </c>
      <c r="B20" s="2">
        <v>149.13724360277212</v>
      </c>
      <c r="C20" s="2">
        <v>308.51076179937291</v>
      </c>
      <c r="D20" s="2">
        <v>136.03876064545187</v>
      </c>
      <c r="E20" s="2">
        <v>118.22502522514107</v>
      </c>
      <c r="F20" s="2">
        <v>428.51266801873891</v>
      </c>
      <c r="G20" s="2"/>
      <c r="H20" s="2">
        <v>221.88467617019398</v>
      </c>
      <c r="I20" s="2">
        <v>623.50818052714192</v>
      </c>
      <c r="J20" s="2">
        <v>307.70900022840607</v>
      </c>
      <c r="K20" s="2">
        <v>440.94444656339221</v>
      </c>
      <c r="L20" s="2">
        <v>130.80187357220638</v>
      </c>
      <c r="M20" s="2">
        <v>473.97591031235913</v>
      </c>
      <c r="N20" s="2">
        <v>470.83201317249393</v>
      </c>
      <c r="O20" s="2">
        <v>148.14424853540194</v>
      </c>
      <c r="P20" s="2">
        <v>555.47264760379505</v>
      </c>
      <c r="Q20" s="2">
        <v>183.1697834574197</v>
      </c>
      <c r="R20" s="2">
        <f t="shared" si="0"/>
        <v>4696.8672394342875</v>
      </c>
      <c r="S20" s="2">
        <f t="shared" si="1"/>
        <v>409.75293381120002</v>
      </c>
    </row>
    <row r="21" spans="1:19" x14ac:dyDescent="0.25">
      <c r="A21" s="1">
        <v>45310</v>
      </c>
      <c r="B21" s="2">
        <v>144.66312629468894</v>
      </c>
      <c r="C21" s="2">
        <v>320.85119227134783</v>
      </c>
      <c r="D21" s="2">
        <v>131.95759782608832</v>
      </c>
      <c r="E21" s="2">
        <v>114.67827446838683</v>
      </c>
      <c r="F21" s="2">
        <v>419.9424146583641</v>
      </c>
      <c r="G21" s="2"/>
      <c r="H21" s="2">
        <v>217.4469826467901</v>
      </c>
      <c r="I21" s="2">
        <v>629.74326233241334</v>
      </c>
      <c r="J21" s="2">
        <v>307.70900022840607</v>
      </c>
      <c r="K21" s="2">
        <v>432.12555763212436</v>
      </c>
      <c r="L21" s="2">
        <v>124.26177989359606</v>
      </c>
      <c r="M21" s="2">
        <v>455.01687389986478</v>
      </c>
      <c r="N21" s="2">
        <v>484.95697356766874</v>
      </c>
      <c r="O21" s="2">
        <v>157.03290344752605</v>
      </c>
      <c r="P21" s="2">
        <v>561.02737407983295</v>
      </c>
      <c r="Q21" s="2">
        <v>190.4965747957165</v>
      </c>
      <c r="R21" s="2">
        <f t="shared" si="0"/>
        <v>4691.9098880428155</v>
      </c>
      <c r="S21" s="2">
        <f t="shared" si="1"/>
        <v>409.75293381120002</v>
      </c>
    </row>
    <row r="22" spans="1:19" x14ac:dyDescent="0.25">
      <c r="A22" s="1">
        <v>45311</v>
      </c>
      <c r="B22" s="2">
        <v>143.21649503174206</v>
      </c>
      <c r="C22" s="2">
        <v>308.01714458049389</v>
      </c>
      <c r="D22" s="2">
        <v>0</v>
      </c>
      <c r="E22" s="2">
        <v>118.11862270243844</v>
      </c>
      <c r="F22" s="2">
        <v>432.54068709811503</v>
      </c>
      <c r="G22" s="2"/>
      <c r="H22" s="2">
        <v>223.97039212619381</v>
      </c>
      <c r="I22" s="2">
        <v>629.74326233241334</v>
      </c>
      <c r="J22" s="2">
        <v>295.4006402192698</v>
      </c>
      <c r="K22" s="2">
        <v>423.48304647948186</v>
      </c>
      <c r="L22" s="2">
        <v>129.23225108933991</v>
      </c>
      <c r="M22" s="2">
        <v>482.31788633385668</v>
      </c>
      <c r="N22" s="2">
        <v>470.40826436063867</v>
      </c>
      <c r="O22" s="2">
        <v>158.60323248200132</v>
      </c>
      <c r="P22" s="2">
        <v>549.80682659823628</v>
      </c>
      <c r="Q22" s="2">
        <v>190.4965747957165</v>
      </c>
      <c r="R22" s="2">
        <f t="shared" si="0"/>
        <v>4555.3553262299374</v>
      </c>
      <c r="S22" s="2">
        <f>$G$9+$D$21</f>
        <v>541.71053163728834</v>
      </c>
    </row>
    <row r="23" spans="1:19" x14ac:dyDescent="0.25">
      <c r="A23" s="1">
        <v>45312</v>
      </c>
      <c r="B23" s="2">
        <v>137.48783523047237</v>
      </c>
      <c r="C23" s="2">
        <v>326.49817325532354</v>
      </c>
      <c r="D23" s="2"/>
      <c r="E23" s="2">
        <v>120.48099515648721</v>
      </c>
      <c r="F23" s="2">
        <v>436.8660939690962</v>
      </c>
      <c r="G23" s="2"/>
      <c r="H23" s="2">
        <v>223.97039212619381</v>
      </c>
      <c r="I23" s="2">
        <v>623.44582970908925</v>
      </c>
      <c r="J23" s="2">
        <v>298.35464662146251</v>
      </c>
      <c r="K23" s="2">
        <v>415.01338554989223</v>
      </c>
      <c r="L23" s="2">
        <v>122.77063853487292</v>
      </c>
      <c r="M23" s="2">
        <v>463.0251708805024</v>
      </c>
      <c r="N23" s="2">
        <v>475.11234700424507</v>
      </c>
      <c r="O23" s="2">
        <v>160.18926480682134</v>
      </c>
      <c r="P23" s="2">
        <v>549.80682659823628</v>
      </c>
      <c r="Q23" s="2">
        <v>200.02140353550234</v>
      </c>
      <c r="R23" s="2">
        <f t="shared" si="0"/>
        <v>4553.0430029781974</v>
      </c>
      <c r="S23" s="2">
        <f t="shared" ref="S23:S26" si="2">$G$9+$D$21</f>
        <v>541.71053163728834</v>
      </c>
    </row>
    <row r="24" spans="1:19" x14ac:dyDescent="0.25">
      <c r="A24" s="1">
        <v>45313</v>
      </c>
      <c r="B24" s="2">
        <v>140.23759193508181</v>
      </c>
      <c r="C24" s="2">
        <v>342.82308191808971</v>
      </c>
      <c r="D24" s="2"/>
      <c r="E24" s="2">
        <v>121.68580510805208</v>
      </c>
      <c r="F24" s="2">
        <v>423.76011115002331</v>
      </c>
      <c r="G24" s="2"/>
      <c r="H24" s="2">
        <v>219.49098428366995</v>
      </c>
      <c r="I24" s="2">
        <v>592.27353822363477</v>
      </c>
      <c r="J24" s="2">
        <v>304.32173955389175</v>
      </c>
      <c r="K24" s="2">
        <v>402.56298398339544</v>
      </c>
      <c r="L24" s="2">
        <v>126.4537576909191</v>
      </c>
      <c r="M24" s="2">
        <v>472.28567429811244</v>
      </c>
      <c r="N24" s="2">
        <v>475.11234700424507</v>
      </c>
      <c r="O24" s="2">
        <v>153.78169421454848</v>
      </c>
      <c r="P24" s="2">
        <v>566.30103139618336</v>
      </c>
      <c r="Q24" s="2">
        <v>212.02268774763249</v>
      </c>
      <c r="R24" s="2">
        <f t="shared" si="0"/>
        <v>4553.1130285074805</v>
      </c>
      <c r="S24" s="2">
        <f t="shared" si="2"/>
        <v>541.71053163728834</v>
      </c>
    </row>
    <row r="25" spans="1:19" x14ac:dyDescent="0.25">
      <c r="A25" s="1">
        <v>45314</v>
      </c>
      <c r="B25" s="2">
        <v>140.23759193508181</v>
      </c>
      <c r="C25" s="2">
        <v>332.53838946054702</v>
      </c>
      <c r="D25" s="2"/>
      <c r="E25" s="2">
        <v>118.03523095481052</v>
      </c>
      <c r="F25" s="2">
        <v>411.04730781552257</v>
      </c>
      <c r="G25" s="2"/>
      <c r="H25" s="2">
        <v>228.27062365501675</v>
      </c>
      <c r="I25" s="2">
        <v>574.5053320769257</v>
      </c>
      <c r="J25" s="2">
        <v>316.49460913604742</v>
      </c>
      <c r="K25" s="2">
        <v>402.56298398339544</v>
      </c>
      <c r="L25" s="2">
        <v>123.92468253710072</v>
      </c>
      <c r="M25" s="2">
        <v>472.28567429811244</v>
      </c>
      <c r="N25" s="2">
        <v>503.61908782449979</v>
      </c>
      <c r="O25" s="2">
        <v>159.93296198313041</v>
      </c>
      <c r="P25" s="2">
        <v>566.30103139618336</v>
      </c>
      <c r="Q25" s="2">
        <v>209.90246087015618</v>
      </c>
      <c r="R25" s="2">
        <f t="shared" si="0"/>
        <v>4559.6579679265305</v>
      </c>
      <c r="S25" s="2">
        <f t="shared" si="2"/>
        <v>541.71053163728834</v>
      </c>
    </row>
    <row r="26" spans="1:19" x14ac:dyDescent="0.25">
      <c r="A26" s="1">
        <v>45315</v>
      </c>
      <c r="B26" s="2">
        <v>133.22571233832772</v>
      </c>
      <c r="C26" s="2">
        <v>325.88762167133609</v>
      </c>
      <c r="D26" s="2"/>
      <c r="E26" s="2">
        <v>113.31382171661809</v>
      </c>
      <c r="F26" s="2">
        <v>419.26825397183302</v>
      </c>
      <c r="G26" s="2"/>
      <c r="H26" s="2">
        <v>239.68415483776761</v>
      </c>
      <c r="I26" s="2">
        <v>608.97565200154122</v>
      </c>
      <c r="J26" s="2">
        <v>335.48428568421025</v>
      </c>
      <c r="K26" s="2">
        <v>426.71676302239916</v>
      </c>
      <c r="L26" s="2">
        <v>118.96769523561669</v>
      </c>
      <c r="M26" s="2">
        <v>495.89995801301808</v>
      </c>
      <c r="N26" s="2">
        <v>523.76385133747976</v>
      </c>
      <c r="O26" s="2">
        <v>161.53229160296172</v>
      </c>
      <c r="P26" s="2">
        <v>594.61608296599252</v>
      </c>
      <c r="Q26" s="2">
        <v>205.70441165275304</v>
      </c>
      <c r="R26" s="2">
        <f t="shared" si="0"/>
        <v>4703.0405560518548</v>
      </c>
      <c r="S26" s="2">
        <f t="shared" si="2"/>
        <v>541.71053163728834</v>
      </c>
    </row>
    <row r="27" spans="1:19" x14ac:dyDescent="0.25">
      <c r="A27" s="1">
        <v>45316</v>
      </c>
      <c r="B27" s="2">
        <v>139.88699795524411</v>
      </c>
      <c r="C27" s="2">
        <v>332.40537410476281</v>
      </c>
      <c r="D27" s="2"/>
      <c r="E27" s="2">
        <v>112.18068349945192</v>
      </c>
      <c r="F27" s="2">
        <v>423.46093651155138</v>
      </c>
      <c r="G27" s="2"/>
      <c r="H27" s="2">
        <v>244.47783793452297</v>
      </c>
      <c r="I27" s="2">
        <v>584.61662592147957</v>
      </c>
      <c r="J27" s="2">
        <v>335.48428568421025</v>
      </c>
      <c r="K27" s="2">
        <v>439.51826591307116</v>
      </c>
      <c r="L27" s="2">
        <v>114.20898742619201</v>
      </c>
      <c r="M27" s="2">
        <v>0</v>
      </c>
      <c r="N27" s="2">
        <v>518.52621282410496</v>
      </c>
      <c r="O27" s="2">
        <v>158.3016457709025</v>
      </c>
      <c r="P27" s="2">
        <v>606.50840462531232</v>
      </c>
      <c r="Q27" s="2">
        <v>209.81849988580811</v>
      </c>
      <c r="R27" s="2">
        <f t="shared" si="0"/>
        <v>4219.3947580566137</v>
      </c>
      <c r="S27" s="2">
        <f>$S$26+$M$26</f>
        <v>1037.6104896503064</v>
      </c>
    </row>
    <row r="28" spans="1:19" x14ac:dyDescent="0.25">
      <c r="A28" s="1">
        <v>45317</v>
      </c>
      <c r="B28" s="2">
        <v>135.69038801658678</v>
      </c>
      <c r="C28" s="2">
        <v>322.43321288161991</v>
      </c>
      <c r="D28" s="2"/>
      <c r="E28" s="2">
        <v>112.18068349945192</v>
      </c>
      <c r="F28" s="2">
        <v>406.52249905108931</v>
      </c>
      <c r="G28" s="2"/>
      <c r="H28" s="2">
        <v>237.14350279648727</v>
      </c>
      <c r="I28" s="2">
        <v>561.23196088462032</v>
      </c>
      <c r="J28" s="2">
        <v>318.71007139999972</v>
      </c>
      <c r="K28" s="2">
        <v>430.72790059480974</v>
      </c>
      <c r="L28" s="2">
        <v>118.77734692323969</v>
      </c>
      <c r="M28" s="2"/>
      <c r="N28" s="2">
        <v>513.34095069586385</v>
      </c>
      <c r="O28" s="2">
        <v>155.13561285548445</v>
      </c>
      <c r="P28" s="2">
        <v>606.50840462531232</v>
      </c>
      <c r="Q28" s="2">
        <v>220.30942488009853</v>
      </c>
      <c r="R28" s="2">
        <f t="shared" si="0"/>
        <v>4138.7119591046639</v>
      </c>
      <c r="S28" s="2">
        <f t="shared" ref="S28:S36" si="3">$S$26+$M$26</f>
        <v>1037.6104896503064</v>
      </c>
    </row>
    <row r="29" spans="1:19" x14ac:dyDescent="0.25">
      <c r="A29" s="1">
        <v>45318</v>
      </c>
      <c r="B29" s="2">
        <v>139.7610996570844</v>
      </c>
      <c r="C29" s="2">
        <v>309.53588436635511</v>
      </c>
      <c r="D29" s="2"/>
      <c r="E29" s="2">
        <v>109.93706982946287</v>
      </c>
      <c r="F29" s="2">
        <v>398.39204907006751</v>
      </c>
      <c r="G29" s="2"/>
      <c r="H29" s="2">
        <v>239.51493782445215</v>
      </c>
      <c r="I29" s="2">
        <v>555.61964127577414</v>
      </c>
      <c r="J29" s="2">
        <v>315.52297068599972</v>
      </c>
      <c r="K29" s="2">
        <v>447.95701661860215</v>
      </c>
      <c r="L29" s="2">
        <v>114.0262530463101</v>
      </c>
      <c r="M29" s="2"/>
      <c r="N29" s="2">
        <v>503.07413168194654</v>
      </c>
      <c r="O29" s="2">
        <v>147.37883221271022</v>
      </c>
      <c r="P29" s="2">
        <v>600.44332057905922</v>
      </c>
      <c r="Q29" s="2">
        <v>211.49704788489458</v>
      </c>
      <c r="R29" s="2">
        <f t="shared" si="0"/>
        <v>4092.6602547327188</v>
      </c>
      <c r="S29" s="2">
        <f t="shared" si="3"/>
        <v>1037.6104896503064</v>
      </c>
    </row>
    <row r="30" spans="1:19" x14ac:dyDescent="0.25">
      <c r="A30" s="1">
        <v>45319</v>
      </c>
      <c r="B30" s="2">
        <v>135.56826666737186</v>
      </c>
      <c r="C30" s="2">
        <v>315.7266020536822</v>
      </c>
      <c r="D30" s="2"/>
      <c r="E30" s="2">
        <v>104.44021633798972</v>
      </c>
      <c r="F30" s="2">
        <v>382.45636710726478</v>
      </c>
      <c r="G30" s="2"/>
      <c r="H30" s="2">
        <v>249.09553533743025</v>
      </c>
      <c r="I30" s="2">
        <v>533.39485562474317</v>
      </c>
      <c r="J30" s="2">
        <v>321.83343009971975</v>
      </c>
      <c r="K30" s="2">
        <v>470.35486744953226</v>
      </c>
      <c r="L30" s="2">
        <v>115.16651557677321</v>
      </c>
      <c r="M30" s="2"/>
      <c r="N30" s="2">
        <v>508.10487299876598</v>
      </c>
      <c r="O30" s="2">
        <v>147.37883221271022</v>
      </c>
      <c r="P30" s="2">
        <v>588.43445416747807</v>
      </c>
      <c r="Q30" s="2">
        <v>203.0371659694988</v>
      </c>
      <c r="R30" s="2">
        <f t="shared" si="0"/>
        <v>4074.9919816029605</v>
      </c>
      <c r="S30" s="2">
        <f t="shared" si="3"/>
        <v>1037.6104896503064</v>
      </c>
    </row>
    <row r="31" spans="1:19" x14ac:dyDescent="0.25">
      <c r="A31" s="1">
        <v>45320</v>
      </c>
      <c r="B31" s="2">
        <v>132.85690133402443</v>
      </c>
      <c r="C31" s="2">
        <v>299.94027195099807</v>
      </c>
      <c r="D31" s="2"/>
      <c r="E31" s="2">
        <v>105.48461850136962</v>
      </c>
      <c r="F31" s="2">
        <v>401.57918546262806</v>
      </c>
      <c r="G31" s="2"/>
      <c r="H31" s="2">
        <v>261.55031210430178</v>
      </c>
      <c r="I31" s="2">
        <v>538.72880418099066</v>
      </c>
      <c r="J31" s="2">
        <v>328.27009870171418</v>
      </c>
      <c r="K31" s="2">
        <v>446.83712407705565</v>
      </c>
      <c r="L31" s="2">
        <v>114.01485042100548</v>
      </c>
      <c r="M31" s="2"/>
      <c r="N31" s="2">
        <v>528.42906791871667</v>
      </c>
      <c r="O31" s="2">
        <v>150.32640885696443</v>
      </c>
      <c r="P31" s="2">
        <v>623.74052141752679</v>
      </c>
      <c r="Q31" s="2">
        <v>203.0371659694988</v>
      </c>
      <c r="R31" s="2">
        <f t="shared" si="0"/>
        <v>4134.7953308967953</v>
      </c>
      <c r="S31" s="2">
        <f t="shared" si="3"/>
        <v>1037.6104896503064</v>
      </c>
    </row>
    <row r="32" spans="1:19" x14ac:dyDescent="0.25">
      <c r="A32" s="1">
        <v>45321</v>
      </c>
      <c r="B32" s="2">
        <v>134.18547034736469</v>
      </c>
      <c r="C32" s="2">
        <v>290.9420637924681</v>
      </c>
      <c r="D32" s="2"/>
      <c r="E32" s="2">
        <v>104.42977231635592</v>
      </c>
      <c r="F32" s="2">
        <v>385.51601804412292</v>
      </c>
      <c r="G32" s="2"/>
      <c r="H32" s="2">
        <v>261.55031210430178</v>
      </c>
      <c r="I32" s="2">
        <v>544.1160922228006</v>
      </c>
      <c r="J32" s="2">
        <v>338.11820166276561</v>
      </c>
      <c r="K32" s="2">
        <v>460.24223779936733</v>
      </c>
      <c r="L32" s="2">
        <v>120.85574144626581</v>
      </c>
      <c r="M32" s="2"/>
      <c r="N32" s="2">
        <v>507.29190520196801</v>
      </c>
      <c r="O32" s="2">
        <v>154.83620112267337</v>
      </c>
      <c r="P32" s="2">
        <v>629.97792663170208</v>
      </c>
      <c r="Q32" s="2">
        <v>213.18902426797376</v>
      </c>
      <c r="R32" s="2">
        <f t="shared" si="0"/>
        <v>4145.2509669601295</v>
      </c>
      <c r="S32" s="2">
        <f t="shared" si="3"/>
        <v>1037.6104896503064</v>
      </c>
    </row>
    <row r="33" spans="1:19" x14ac:dyDescent="0.25">
      <c r="A33" s="1">
        <v>45322</v>
      </c>
      <c r="B33" s="2">
        <v>140.89474386473293</v>
      </c>
      <c r="C33" s="2">
        <v>276.39496060284466</v>
      </c>
      <c r="D33" s="2"/>
      <c r="E33" s="2">
        <v>108.60696320901016</v>
      </c>
      <c r="F33" s="2">
        <v>404.7918189463291</v>
      </c>
      <c r="G33" s="2"/>
      <c r="H33" s="2">
        <v>274.62782770951691</v>
      </c>
      <c r="I33" s="2">
        <v>527.79260945611657</v>
      </c>
      <c r="J33" s="2">
        <v>338.11820166276561</v>
      </c>
      <c r="K33" s="2">
        <v>451.03739304337995</v>
      </c>
      <c r="L33" s="2">
        <v>128.10708593304176</v>
      </c>
      <c r="M33" s="2"/>
      <c r="N33" s="2">
        <v>517.43774330600741</v>
      </c>
      <c r="O33" s="2">
        <v>150.19111508899317</v>
      </c>
      <c r="P33" s="2">
        <v>629.97792663170208</v>
      </c>
      <c r="Q33" s="2">
        <v>219.58469499601298</v>
      </c>
      <c r="R33" s="2">
        <f t="shared" si="0"/>
        <v>4167.563084450454</v>
      </c>
      <c r="S33" s="2">
        <f t="shared" si="3"/>
        <v>1037.6104896503064</v>
      </c>
    </row>
    <row r="34" spans="1:19" x14ac:dyDescent="0.25">
      <c r="A34" s="1">
        <v>45323</v>
      </c>
      <c r="B34" s="2">
        <v>147.93948105796957</v>
      </c>
      <c r="C34" s="2">
        <v>290.21470863298691</v>
      </c>
      <c r="D34" s="2"/>
      <c r="E34" s="2">
        <v>107.52089357692006</v>
      </c>
      <c r="F34" s="2">
        <v>412.88765532525571</v>
      </c>
      <c r="G34" s="2"/>
      <c r="H34" s="2">
        <v>269.13527115532656</v>
      </c>
      <c r="I34" s="2">
        <v>511.95883117243307</v>
      </c>
      <c r="J34" s="2">
        <v>348.26174771264857</v>
      </c>
      <c r="K34" s="2">
        <v>437.50627125207853</v>
      </c>
      <c r="L34" s="2">
        <v>126.82601507371135</v>
      </c>
      <c r="M34" s="2"/>
      <c r="N34" s="2">
        <v>527.78649817212761</v>
      </c>
      <c r="O34" s="2">
        <v>154.69684854166297</v>
      </c>
      <c r="P34" s="2">
        <v>617.37836809906798</v>
      </c>
      <c r="Q34" s="2">
        <v>208.60546024621232</v>
      </c>
      <c r="R34" s="2">
        <f t="shared" si="0"/>
        <v>4160.7180500184013</v>
      </c>
      <c r="S34" s="2">
        <f t="shared" si="3"/>
        <v>1037.6104896503064</v>
      </c>
    </row>
    <row r="35" spans="1:19" x14ac:dyDescent="0.25">
      <c r="A35" s="1">
        <v>45324</v>
      </c>
      <c r="B35" s="2">
        <v>153.85706030028837</v>
      </c>
      <c r="C35" s="2">
        <v>296.01900280564666</v>
      </c>
      <c r="D35" s="2"/>
      <c r="E35" s="2">
        <v>113.97214719153527</v>
      </c>
      <c r="F35" s="2">
        <v>425.27428498501337</v>
      </c>
      <c r="G35" s="2"/>
      <c r="H35" s="2">
        <v>266.44391844377327</v>
      </c>
      <c r="I35" s="2">
        <v>486.36088961381137</v>
      </c>
      <c r="J35" s="2">
        <v>337.81389528126908</v>
      </c>
      <c r="K35" s="2">
        <v>455.00652210216168</v>
      </c>
      <c r="L35" s="2">
        <v>128.09427522444847</v>
      </c>
      <c r="M35" s="2"/>
      <c r="N35" s="2">
        <v>554.17582308073406</v>
      </c>
      <c r="O35" s="2">
        <v>148.50897459999644</v>
      </c>
      <c r="P35" s="2">
        <v>605.03080073708657</v>
      </c>
      <c r="Q35" s="2">
        <v>216.94967865606083</v>
      </c>
      <c r="R35" s="2">
        <f t="shared" si="0"/>
        <v>4187.5072730218262</v>
      </c>
      <c r="S35" s="2">
        <f t="shared" si="3"/>
        <v>1037.6104896503064</v>
      </c>
    </row>
    <row r="36" spans="1:19" x14ac:dyDescent="0.25">
      <c r="A36" s="1">
        <v>45325</v>
      </c>
      <c r="B36" s="2">
        <v>158.47277210929701</v>
      </c>
      <c r="C36" s="2">
        <v>296.01900280564666</v>
      </c>
      <c r="D36" s="2"/>
      <c r="E36" s="2">
        <v>115.11186866345062</v>
      </c>
      <c r="F36" s="2">
        <v>450.79074208411419</v>
      </c>
      <c r="G36" s="2"/>
      <c r="H36" s="2">
        <v>255.78616170602234</v>
      </c>
      <c r="I36" s="2">
        <v>500.95171630222575</v>
      </c>
      <c r="J36" s="2">
        <v>347.94831213970718</v>
      </c>
      <c r="K36" s="2">
        <v>459.55658732318329</v>
      </c>
      <c r="L36" s="2">
        <v>135.77993173791538</v>
      </c>
      <c r="M36" s="2"/>
      <c r="N36" s="2">
        <v>570.80109777315613</v>
      </c>
      <c r="O36" s="2">
        <v>155.93442332999626</v>
      </c>
      <c r="P36" s="2">
        <v>635.28234077394097</v>
      </c>
      <c r="Q36" s="2">
        <v>210.44118829637898</v>
      </c>
      <c r="R36" s="2">
        <f t="shared" si="0"/>
        <v>4292.8761450450347</v>
      </c>
      <c r="S36" s="2">
        <f t="shared" si="3"/>
        <v>1037.6104896503064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P14" sqref="P14"/>
    </sheetView>
  </sheetViews>
  <sheetFormatPr defaultRowHeight="15" x14ac:dyDescent="0.25"/>
  <cols>
    <col min="6" max="6" width="14.140625" bestFit="1" customWidth="1"/>
    <col min="7" max="7" width="27.7109375" bestFit="1" customWidth="1"/>
    <col min="8" max="8" width="12.140625" bestFit="1" customWidth="1"/>
    <col min="9" max="9" width="12.5703125" bestFit="1" customWidth="1"/>
    <col min="10" max="10" width="10.7109375" bestFit="1" customWidth="1"/>
    <col min="11" max="11" width="17.28515625" bestFit="1" customWidth="1"/>
    <col min="12" max="12" width="11.57031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18</v>
      </c>
      <c r="G1" t="s">
        <v>19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t="s">
        <v>2</v>
      </c>
    </row>
    <row r="3" spans="1:12" x14ac:dyDescent="0.25">
      <c r="A3" s="1">
        <v>45292</v>
      </c>
      <c r="B3">
        <v>100000</v>
      </c>
      <c r="C3">
        <v>200000</v>
      </c>
      <c r="D3">
        <v>300000</v>
      </c>
      <c r="E3">
        <v>400000</v>
      </c>
      <c r="F3">
        <f>SUM(B3:E3)</f>
        <v>1000000</v>
      </c>
      <c r="G3">
        <v>0</v>
      </c>
      <c r="H3">
        <f>F3+G3</f>
        <v>1000000</v>
      </c>
      <c r="I3">
        <f>F3/K3</f>
        <v>10000</v>
      </c>
      <c r="J3">
        <f>H3/F3*I3</f>
        <v>10000</v>
      </c>
      <c r="K3">
        <v>100</v>
      </c>
      <c r="L3">
        <v>100</v>
      </c>
    </row>
    <row r="4" spans="1:12" x14ac:dyDescent="0.25">
      <c r="A4" s="1">
        <v>45293</v>
      </c>
      <c r="B4">
        <v>105000</v>
      </c>
      <c r="C4">
        <v>205000</v>
      </c>
      <c r="D4">
        <v>305000</v>
      </c>
      <c r="E4">
        <v>405000</v>
      </c>
      <c r="F4">
        <f t="shared" ref="F4:F6" si="0">SUM(B4:E4)</f>
        <v>1020000</v>
      </c>
      <c r="G4">
        <v>0</v>
      </c>
      <c r="H4">
        <f t="shared" ref="H4:H6" si="1">F4+G4</f>
        <v>1020000</v>
      </c>
      <c r="I4">
        <f>$I$3</f>
        <v>10000</v>
      </c>
      <c r="J4">
        <f t="shared" ref="J4:J6" si="2">H4/F4*I4</f>
        <v>10000</v>
      </c>
      <c r="K4">
        <f>F4/I4</f>
        <v>102</v>
      </c>
      <c r="L4">
        <f>H4/J4</f>
        <v>102</v>
      </c>
    </row>
    <row r="5" spans="1:12" x14ac:dyDescent="0.25">
      <c r="A5" s="1">
        <v>45294</v>
      </c>
      <c r="B5">
        <v>110000</v>
      </c>
      <c r="C5">
        <v>210000</v>
      </c>
      <c r="D5">
        <v>0</v>
      </c>
      <c r="E5">
        <v>410000</v>
      </c>
      <c r="F5">
        <f t="shared" si="0"/>
        <v>730000</v>
      </c>
      <c r="G5">
        <v>305000</v>
      </c>
      <c r="H5">
        <f t="shared" si="1"/>
        <v>1035000</v>
      </c>
      <c r="I5">
        <f>$I$3</f>
        <v>10000</v>
      </c>
      <c r="J5">
        <f t="shared" si="2"/>
        <v>14178.082191780821</v>
      </c>
      <c r="K5">
        <f t="shared" ref="K5:K6" si="3">F5/I5</f>
        <v>73</v>
      </c>
      <c r="L5">
        <f t="shared" ref="L5:L6" si="4">H5/J5</f>
        <v>73</v>
      </c>
    </row>
    <row r="6" spans="1:12" x14ac:dyDescent="0.25">
      <c r="A6" s="1">
        <v>45295</v>
      </c>
      <c r="B6">
        <v>115000</v>
      </c>
      <c r="C6">
        <v>215000</v>
      </c>
      <c r="E6">
        <v>415000</v>
      </c>
      <c r="F6">
        <f t="shared" si="0"/>
        <v>745000</v>
      </c>
      <c r="G6">
        <v>305000</v>
      </c>
      <c r="H6">
        <f t="shared" si="1"/>
        <v>1050000</v>
      </c>
      <c r="I6">
        <f>$I$3</f>
        <v>10000</v>
      </c>
      <c r="J6">
        <f t="shared" si="2"/>
        <v>14093.959731543624</v>
      </c>
      <c r="K6">
        <f t="shared" si="3"/>
        <v>74.5</v>
      </c>
      <c r="L6">
        <f t="shared" si="4"/>
        <v>74.5</v>
      </c>
    </row>
    <row r="10" spans="1:12" x14ac:dyDescent="0.25">
      <c r="A10" t="s">
        <v>0</v>
      </c>
      <c r="B10" t="s">
        <v>1</v>
      </c>
      <c r="C10" t="s">
        <v>3</v>
      </c>
      <c r="D10" t="s">
        <v>4</v>
      </c>
      <c r="E10" t="s">
        <v>5</v>
      </c>
      <c r="F10" t="s">
        <v>18</v>
      </c>
      <c r="G10" t="s">
        <v>19</v>
      </c>
      <c r="H10" t="s">
        <v>21</v>
      </c>
      <c r="I10" t="s">
        <v>22</v>
      </c>
      <c r="K10" t="s">
        <v>24</v>
      </c>
      <c r="L10" t="s">
        <v>25</v>
      </c>
    </row>
    <row r="11" spans="1:12" x14ac:dyDescent="0.25">
      <c r="A11" t="s">
        <v>2</v>
      </c>
    </row>
    <row r="12" spans="1:12" x14ac:dyDescent="0.25">
      <c r="A12" s="1">
        <v>45292</v>
      </c>
      <c r="B12">
        <v>100000</v>
      </c>
      <c r="C12">
        <v>200000</v>
      </c>
      <c r="D12">
        <v>300000</v>
      </c>
      <c r="E12">
        <v>400000</v>
      </c>
      <c r="F12">
        <f>SUM(B12:E12)</f>
        <v>1000000</v>
      </c>
      <c r="G12">
        <v>0</v>
      </c>
      <c r="H12">
        <f>F12+G12</f>
        <v>1000000</v>
      </c>
      <c r="I12">
        <f>F12/K12</f>
        <v>10000</v>
      </c>
      <c r="K12">
        <v>100</v>
      </c>
      <c r="L12">
        <v>100</v>
      </c>
    </row>
    <row r="13" spans="1:12" x14ac:dyDescent="0.25">
      <c r="A13" s="1">
        <v>45293</v>
      </c>
      <c r="B13">
        <v>105000</v>
      </c>
      <c r="C13">
        <v>205000</v>
      </c>
      <c r="D13">
        <v>305000</v>
      </c>
      <c r="E13">
        <v>405000</v>
      </c>
      <c r="F13">
        <f t="shared" ref="F13:F15" si="5">SUM(B13:E13)</f>
        <v>1020000</v>
      </c>
      <c r="G13">
        <v>0</v>
      </c>
      <c r="H13">
        <f t="shared" ref="H13:H15" si="6">F13+G13</f>
        <v>1020000</v>
      </c>
      <c r="I13">
        <f>$I$3</f>
        <v>10000</v>
      </c>
      <c r="K13">
        <f>F13/I13</f>
        <v>102</v>
      </c>
      <c r="L13">
        <f>H13/I13</f>
        <v>102</v>
      </c>
    </row>
    <row r="14" spans="1:12" x14ac:dyDescent="0.25">
      <c r="A14" s="1">
        <v>45294</v>
      </c>
      <c r="B14">
        <v>110000</v>
      </c>
      <c r="C14">
        <v>210000</v>
      </c>
      <c r="D14">
        <v>0</v>
      </c>
      <c r="E14">
        <v>410000</v>
      </c>
      <c r="F14">
        <f t="shared" si="5"/>
        <v>730000</v>
      </c>
      <c r="G14">
        <v>305000</v>
      </c>
      <c r="H14">
        <f t="shared" si="6"/>
        <v>1035000</v>
      </c>
      <c r="I14">
        <f>$I$3</f>
        <v>10000</v>
      </c>
      <c r="K14">
        <f t="shared" ref="K14:K15" si="7">F14/I14</f>
        <v>73</v>
      </c>
      <c r="L14">
        <f t="shared" ref="L14:L15" si="8">H14/I14</f>
        <v>103.5</v>
      </c>
    </row>
    <row r="15" spans="1:12" x14ac:dyDescent="0.25">
      <c r="A15" s="1">
        <v>45295</v>
      </c>
      <c r="B15">
        <v>115000</v>
      </c>
      <c r="C15">
        <v>215000</v>
      </c>
      <c r="E15">
        <v>415000</v>
      </c>
      <c r="F15">
        <f t="shared" si="5"/>
        <v>745000</v>
      </c>
      <c r="G15">
        <v>305000</v>
      </c>
      <c r="H15">
        <f t="shared" si="6"/>
        <v>1050000</v>
      </c>
      <c r="I15">
        <f>$I$3</f>
        <v>10000</v>
      </c>
      <c r="K15">
        <f t="shared" si="7"/>
        <v>74.5</v>
      </c>
      <c r="L15">
        <f t="shared" si="8"/>
        <v>105</v>
      </c>
    </row>
    <row r="19" spans="1:12" x14ac:dyDescent="0.25">
      <c r="A19" t="s">
        <v>0</v>
      </c>
      <c r="B19" t="s">
        <v>1</v>
      </c>
      <c r="C19" t="s">
        <v>3</v>
      </c>
      <c r="D19" t="s">
        <v>4</v>
      </c>
      <c r="E19" t="s">
        <v>5</v>
      </c>
      <c r="F19" t="s">
        <v>18</v>
      </c>
      <c r="G19" t="s">
        <v>19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</row>
    <row r="20" spans="1:12" x14ac:dyDescent="0.25">
      <c r="A20" t="s">
        <v>2</v>
      </c>
    </row>
    <row r="21" spans="1:12" x14ac:dyDescent="0.25">
      <c r="A21" s="1">
        <v>45292</v>
      </c>
      <c r="B21">
        <v>100000</v>
      </c>
      <c r="C21">
        <v>200000</v>
      </c>
      <c r="D21">
        <v>300000</v>
      </c>
      <c r="E21">
        <v>400000</v>
      </c>
      <c r="F21">
        <f>SUM(B21:E21)</f>
        <v>1000000</v>
      </c>
      <c r="G21">
        <v>0</v>
      </c>
      <c r="H21">
        <f>F21+G21</f>
        <v>1000000</v>
      </c>
      <c r="I21">
        <f>F21/K21</f>
        <v>10000</v>
      </c>
      <c r="J21">
        <f>H21/F21*I21</f>
        <v>10000</v>
      </c>
      <c r="K21">
        <v>100</v>
      </c>
      <c r="L21">
        <v>100</v>
      </c>
    </row>
    <row r="22" spans="1:12" x14ac:dyDescent="0.25">
      <c r="A22" s="1">
        <v>45293</v>
      </c>
      <c r="B22">
        <v>105000</v>
      </c>
      <c r="C22">
        <v>205000</v>
      </c>
      <c r="D22">
        <v>305000</v>
      </c>
      <c r="E22">
        <v>405000</v>
      </c>
      <c r="F22">
        <f t="shared" ref="F22:F24" si="9">SUM(B22:E22)</f>
        <v>1020000</v>
      </c>
      <c r="G22">
        <v>0</v>
      </c>
      <c r="H22">
        <f t="shared" ref="H22:H24" si="10">F22+G22</f>
        <v>1020000</v>
      </c>
      <c r="I22">
        <f>$I$3</f>
        <v>10000</v>
      </c>
      <c r="J22">
        <f t="shared" ref="J22:J24" si="11">H22/F22*I22</f>
        <v>10000</v>
      </c>
      <c r="K22">
        <f>F22/I22</f>
        <v>102</v>
      </c>
      <c r="L22">
        <f>H22/I22</f>
        <v>102</v>
      </c>
    </row>
    <row r="23" spans="1:12" x14ac:dyDescent="0.25">
      <c r="A23" s="1">
        <v>45294</v>
      </c>
      <c r="B23">
        <v>110000</v>
      </c>
      <c r="C23">
        <v>210000</v>
      </c>
      <c r="D23">
        <v>0</v>
      </c>
      <c r="E23">
        <v>410000</v>
      </c>
      <c r="F23">
        <f t="shared" si="9"/>
        <v>730000</v>
      </c>
      <c r="G23">
        <v>305000</v>
      </c>
      <c r="H23">
        <f t="shared" si="10"/>
        <v>1035000</v>
      </c>
      <c r="I23">
        <f>$I$3</f>
        <v>10000</v>
      </c>
      <c r="J23">
        <f>(1-(G23/(SUM(B22:E22))))*I23</f>
        <v>7009.8039215686267</v>
      </c>
      <c r="K23">
        <f t="shared" ref="K23:K24" si="12">F23/I23</f>
        <v>73</v>
      </c>
      <c r="L23">
        <f>F23/J23</f>
        <v>104.13986013986015</v>
      </c>
    </row>
    <row r="24" spans="1:12" x14ac:dyDescent="0.25">
      <c r="A24" s="1">
        <v>45295</v>
      </c>
      <c r="B24">
        <v>115000</v>
      </c>
      <c r="C24">
        <v>215000</v>
      </c>
      <c r="E24">
        <v>415000</v>
      </c>
      <c r="F24">
        <f t="shared" si="9"/>
        <v>745000</v>
      </c>
      <c r="G24">
        <v>305000</v>
      </c>
      <c r="H24">
        <f t="shared" si="10"/>
        <v>1050000</v>
      </c>
      <c r="I24">
        <f>$I$3</f>
        <v>10000</v>
      </c>
      <c r="J24">
        <f>J23</f>
        <v>7009.8039215686267</v>
      </c>
      <c r="K24">
        <f t="shared" si="12"/>
        <v>74.5</v>
      </c>
      <c r="L24">
        <f>F24/J24</f>
        <v>106.27972027972029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Michael Parker</cp:lastModifiedBy>
  <dcterms:created xsi:type="dcterms:W3CDTF">2024-06-02T16:14:18Z</dcterms:created>
  <dcterms:modified xsi:type="dcterms:W3CDTF">2024-06-02T23:28:23Z</dcterms:modified>
</cp:coreProperties>
</file>