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\OneDrive\Documents\Projects\PA100\PA-Index\"/>
    </mc:Choice>
  </mc:AlternateContent>
  <bookViews>
    <workbookView xWindow="0" yWindow="0" windowWidth="28800" windowHeight="11610" activeTab="1"/>
  </bookViews>
  <sheets>
    <sheet name="Sheet1 (2)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3" l="1"/>
  <c r="H3" i="3"/>
  <c r="G2" i="3"/>
  <c r="F3" i="3"/>
  <c r="I22" i="3"/>
  <c r="I21" i="3"/>
  <c r="G22" i="3"/>
  <c r="G21" i="3"/>
  <c r="H21" i="3"/>
  <c r="F33" i="3"/>
  <c r="H33" i="3"/>
  <c r="F34" i="3"/>
  <c r="G32" i="3"/>
  <c r="D34" i="3"/>
  <c r="D28" i="3"/>
  <c r="D22" i="3"/>
  <c r="E22" i="3" s="1"/>
  <c r="G20" i="3"/>
  <c r="F20" i="3"/>
  <c r="F4" i="3"/>
  <c r="E4" i="3"/>
  <c r="G16" i="3"/>
  <c r="G4" i="3"/>
  <c r="K5" i="2"/>
  <c r="I6" i="2"/>
  <c r="I7" i="2"/>
  <c r="I5" i="2"/>
  <c r="E34" i="3"/>
  <c r="E28" i="3"/>
  <c r="F16" i="3"/>
  <c r="C34" i="3"/>
  <c r="E33" i="3"/>
  <c r="C33" i="3"/>
  <c r="F32" i="3"/>
  <c r="E32" i="3"/>
  <c r="C28" i="3"/>
  <c r="E27" i="3"/>
  <c r="C27" i="3"/>
  <c r="F26" i="3"/>
  <c r="G26" i="3" s="1"/>
  <c r="E26" i="3"/>
  <c r="E21" i="3"/>
  <c r="E20" i="3"/>
  <c r="C22" i="3"/>
  <c r="C21" i="3"/>
  <c r="E16" i="3"/>
  <c r="C16" i="3"/>
  <c r="E15" i="3"/>
  <c r="F15" i="3" s="1"/>
  <c r="G15" i="3" s="1"/>
  <c r="H15" i="3" s="1"/>
  <c r="C15" i="3"/>
  <c r="G14" i="3"/>
  <c r="H14" i="3" s="1"/>
  <c r="E10" i="3"/>
  <c r="C10" i="3"/>
  <c r="E9" i="3"/>
  <c r="F9" i="3" s="1"/>
  <c r="C9" i="3"/>
  <c r="G8" i="3"/>
  <c r="H8" i="3" s="1"/>
  <c r="G3" i="3"/>
  <c r="H2" i="3"/>
  <c r="E3" i="3"/>
  <c r="C4" i="3"/>
  <c r="C3" i="3"/>
  <c r="I32" i="3" l="1"/>
  <c r="F21" i="3"/>
  <c r="F27" i="3"/>
  <c r="I26" i="3"/>
  <c r="H16" i="3"/>
  <c r="G9" i="3"/>
  <c r="H9" i="3" s="1"/>
  <c r="F10" i="3"/>
  <c r="G10" i="3" s="1"/>
  <c r="H10" i="3" s="1"/>
  <c r="P6" i="2"/>
  <c r="O6" i="2"/>
  <c r="O5" i="2"/>
  <c r="P5" i="2"/>
  <c r="Q5" i="2" s="1"/>
  <c r="P4" i="2"/>
  <c r="K4" i="2"/>
  <c r="Q4" i="2"/>
  <c r="J5" i="2"/>
  <c r="J6" i="2" s="1"/>
  <c r="L6" i="2" s="1"/>
  <c r="F7" i="2"/>
  <c r="F6" i="2"/>
  <c r="F5" i="2"/>
  <c r="F4" i="2"/>
  <c r="I4" i="2" s="1"/>
  <c r="G33" i="3" l="1"/>
  <c r="H27" i="3"/>
  <c r="G27" i="3"/>
  <c r="Q6" i="2"/>
  <c r="O7" i="2"/>
  <c r="P7" i="2" s="1"/>
  <c r="Q7" i="2" s="1"/>
  <c r="J4" i="2"/>
  <c r="G5" i="2"/>
  <c r="G6" i="2"/>
  <c r="G7" i="2"/>
  <c r="K6" i="2"/>
  <c r="M6" i="2" s="1"/>
  <c r="I33" i="3" l="1"/>
  <c r="F22" i="3"/>
  <c r="H22" i="3" s="1"/>
  <c r="F28" i="3"/>
  <c r="I27" i="3"/>
  <c r="J7" i="2"/>
  <c r="M5" i="2"/>
  <c r="G34" i="3" l="1"/>
  <c r="I34" i="3" s="1"/>
  <c r="H34" i="3"/>
  <c r="H28" i="3"/>
  <c r="G28" i="3"/>
  <c r="I28" i="3" s="1"/>
  <c r="K7" i="2"/>
  <c r="M7" i="2" s="1"/>
  <c r="L7" i="2"/>
  <c r="L5" i="2"/>
</calcChain>
</file>

<file path=xl/sharedStrings.xml><?xml version="1.0" encoding="utf-8"?>
<sst xmlns="http://schemas.openxmlformats.org/spreadsheetml/2006/main" count="68" uniqueCount="18">
  <si>
    <t>Ticker</t>
  </si>
  <si>
    <t>A</t>
  </si>
  <si>
    <t>B</t>
  </si>
  <si>
    <t>C</t>
  </si>
  <si>
    <t>D</t>
  </si>
  <si>
    <t>Date</t>
  </si>
  <si>
    <t>close_market_cap</t>
  </si>
  <si>
    <t>gross_change_mkt_cap</t>
  </si>
  <si>
    <t>mkt_cap_deleted_stock</t>
  </si>
  <si>
    <t>adj_mkt_cap</t>
  </si>
  <si>
    <t>close_divisor</t>
  </si>
  <si>
    <t>adj_divisor</t>
  </si>
  <si>
    <t>gross_index_level</t>
  </si>
  <si>
    <t>Index Value</t>
  </si>
  <si>
    <t>Table 1 - What the code is currently doing</t>
  </si>
  <si>
    <t>myclose</t>
  </si>
  <si>
    <t>myadjdiv</t>
  </si>
  <si>
    <t>divisor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</si>
</sst>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opLeftCell="F1" workbookViewId="0">
      <selection activeCell="J16" sqref="J16"/>
    </sheetView>
  </sheetViews>
  <sheetFormatPr defaultRowHeight="15" x14ac:dyDescent="0.25"/>
  <cols>
    <col min="6" max="6" width="17" bestFit="1" customWidth="1"/>
    <col min="7" max="7" width="21.7109375" bestFit="1" customWidth="1"/>
    <col min="8" max="8" width="22.42578125" bestFit="1" customWidth="1"/>
    <col min="9" max="9" width="12.140625" bestFit="1" customWidth="1"/>
    <col min="10" max="10" width="12.5703125" bestFit="1" customWidth="1"/>
    <col min="11" max="11" width="10.7109375" bestFit="1" customWidth="1"/>
    <col min="12" max="12" width="17.28515625" bestFit="1" customWidth="1"/>
    <col min="13" max="13" width="11.5703125" bestFit="1" customWidth="1"/>
  </cols>
  <sheetData>
    <row r="1" spans="1:17" x14ac:dyDescent="0.25">
      <c r="A1" s="3" t="s">
        <v>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O2" t="s">
        <v>15</v>
      </c>
      <c r="P2" t="s">
        <v>16</v>
      </c>
    </row>
    <row r="3" spans="1:17" x14ac:dyDescent="0.25">
      <c r="A3" t="s">
        <v>5</v>
      </c>
    </row>
    <row r="4" spans="1:17" x14ac:dyDescent="0.25">
      <c r="A4" s="1">
        <v>45292</v>
      </c>
      <c r="B4">
        <v>100000</v>
      </c>
      <c r="C4">
        <v>200000</v>
      </c>
      <c r="D4">
        <v>300000</v>
      </c>
      <c r="E4">
        <v>400000</v>
      </c>
      <c r="F4">
        <f>SUM(B4:E4)</f>
        <v>1000000</v>
      </c>
      <c r="G4">
        <v>0</v>
      </c>
      <c r="H4">
        <v>0</v>
      </c>
      <c r="I4">
        <f>F4+H4</f>
        <v>1000000</v>
      </c>
      <c r="J4">
        <f>F4/L4</f>
        <v>10000</v>
      </c>
      <c r="K4">
        <f>(J4*(I4/F4))</f>
        <v>10000</v>
      </c>
      <c r="L4">
        <v>100</v>
      </c>
      <c r="M4">
        <v>100</v>
      </c>
      <c r="O4">
        <v>10000</v>
      </c>
      <c r="P4">
        <f>(O4*(F4/(F4+H4)))</f>
        <v>10000</v>
      </c>
      <c r="Q4">
        <f>F4/P4</f>
        <v>100</v>
      </c>
    </row>
    <row r="5" spans="1:17" x14ac:dyDescent="0.25">
      <c r="A5" s="1">
        <v>45293</v>
      </c>
      <c r="B5">
        <v>105000</v>
      </c>
      <c r="C5">
        <v>205000</v>
      </c>
      <c r="D5">
        <v>305000</v>
      </c>
      <c r="E5">
        <v>405000</v>
      </c>
      <c r="F5">
        <f>SUM(B5:E5)</f>
        <v>1020000</v>
      </c>
      <c r="G5">
        <f t="shared" ref="G5:G7" si="0">IFERROR(F5-F4,0)</f>
        <v>20000</v>
      </c>
      <c r="H5">
        <v>0</v>
      </c>
      <c r="I5">
        <f>F4+H5</f>
        <v>1000000</v>
      </c>
      <c r="J5">
        <f>K4</f>
        <v>10000</v>
      </c>
      <c r="K5">
        <f t="shared" ref="K5:K7" si="1">(J5*(I5/F5))</f>
        <v>9803.9215686274511</v>
      </c>
      <c r="L5">
        <f>F5/J5</f>
        <v>102</v>
      </c>
      <c r="M5">
        <f>I5/K5</f>
        <v>102</v>
      </c>
      <c r="O5">
        <f>P4</f>
        <v>10000</v>
      </c>
      <c r="P5">
        <f t="shared" ref="P5:P7" si="2">(O5*(F5/(F5+H5)))</f>
        <v>10000</v>
      </c>
      <c r="Q5">
        <f t="shared" ref="Q5:Q7" si="3">F5/P5</f>
        <v>102</v>
      </c>
    </row>
    <row r="6" spans="1:17" x14ac:dyDescent="0.25">
      <c r="A6" s="1">
        <v>45294</v>
      </c>
      <c r="B6">
        <v>105000</v>
      </c>
      <c r="C6">
        <v>205000</v>
      </c>
      <c r="D6">
        <v>0</v>
      </c>
      <c r="E6">
        <v>405000</v>
      </c>
      <c r="F6">
        <f>SUM(B6:E6)</f>
        <v>715000</v>
      </c>
      <c r="G6">
        <f t="shared" si="0"/>
        <v>-305000</v>
      </c>
      <c r="H6">
        <v>-305000</v>
      </c>
      <c r="I6">
        <f t="shared" ref="I6:I7" si="4">F5+H6</f>
        <v>715000</v>
      </c>
      <c r="J6">
        <f t="shared" ref="J6:J7" si="5">K5</f>
        <v>9803.9215686274511</v>
      </c>
      <c r="K6">
        <f>(J6*(I6/F6))</f>
        <v>9803.9215686274511</v>
      </c>
      <c r="L6">
        <f>F6/J6</f>
        <v>72.929999999999993</v>
      </c>
      <c r="M6">
        <f>I6/K6</f>
        <v>72.929999999999993</v>
      </c>
      <c r="O6">
        <f t="shared" ref="O6:O7" si="6">P5</f>
        <v>10000</v>
      </c>
      <c r="P6">
        <f>(O6*(F6/(F6-H6)))</f>
        <v>7009.8039215686267</v>
      </c>
      <c r="Q6">
        <f>F6/P6</f>
        <v>102.00000000000001</v>
      </c>
    </row>
    <row r="7" spans="1:17" x14ac:dyDescent="0.25">
      <c r="A7" s="1">
        <v>45295</v>
      </c>
      <c r="B7">
        <v>115000</v>
      </c>
      <c r="C7">
        <v>215000</v>
      </c>
      <c r="E7">
        <v>415000</v>
      </c>
      <c r="F7">
        <f>SUM(B7:E7)</f>
        <v>745000</v>
      </c>
      <c r="G7">
        <f t="shared" si="0"/>
        <v>30000</v>
      </c>
      <c r="H7">
        <v>0</v>
      </c>
      <c r="I7">
        <f t="shared" si="4"/>
        <v>715000</v>
      </c>
      <c r="J7">
        <f t="shared" si="5"/>
        <v>9803.9215686274511</v>
      </c>
      <c r="K7">
        <f t="shared" si="1"/>
        <v>9409.1327806290301</v>
      </c>
      <c r="L7">
        <f>F7/J7</f>
        <v>75.989999999999995</v>
      </c>
      <c r="M7">
        <f>I7/K7</f>
        <v>75.989999999999995</v>
      </c>
      <c r="O7">
        <f t="shared" si="6"/>
        <v>7009.8039215686267</v>
      </c>
      <c r="P7">
        <f t="shared" si="2"/>
        <v>7009.8039215686267</v>
      </c>
      <c r="Q7">
        <f t="shared" si="3"/>
        <v>106.27972027972029</v>
      </c>
    </row>
    <row r="9" spans="1:1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2" spans="1:17" x14ac:dyDescent="0.25">
      <c r="A12" s="1"/>
    </row>
    <row r="13" spans="1:17" x14ac:dyDescent="0.25">
      <c r="A13" s="1"/>
    </row>
    <row r="14" spans="1:17" x14ac:dyDescent="0.25">
      <c r="A14" s="1"/>
    </row>
    <row r="15" spans="1:17" x14ac:dyDescent="0.25">
      <c r="A15" s="1"/>
    </row>
    <row r="17" spans="1:13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20" spans="1:13" x14ac:dyDescent="0.25">
      <c r="A20" s="1"/>
    </row>
    <row r="21" spans="1:13" x14ac:dyDescent="0.25">
      <c r="A21" s="1"/>
    </row>
    <row r="22" spans="1:13" x14ac:dyDescent="0.25">
      <c r="A22" s="1"/>
    </row>
    <row r="23" spans="1:13" x14ac:dyDescent="0.25">
      <c r="A23" s="1"/>
    </row>
  </sheetData>
  <mergeCells count="1"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H6" sqref="H6"/>
    </sheetView>
  </sheetViews>
  <sheetFormatPr defaultRowHeight="15" x14ac:dyDescent="0.25"/>
  <cols>
    <col min="2" max="2" width="17" bestFit="1" customWidth="1"/>
    <col min="3" max="4" width="21.7109375" bestFit="1" customWidth="1"/>
    <col min="5" max="5" width="12.140625" bestFit="1" customWidth="1"/>
    <col min="6" max="6" width="12.5703125" bestFit="1" customWidth="1"/>
    <col min="7" max="9" width="17.28515625" bestFit="1" customWidth="1"/>
    <col min="10" max="10" width="11.5703125" bestFit="1" customWidth="1"/>
  </cols>
  <sheetData>
    <row r="1" spans="1:8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17</v>
      </c>
      <c r="G1" t="s">
        <v>12</v>
      </c>
      <c r="H1" t="s">
        <v>13</v>
      </c>
    </row>
    <row r="2" spans="1:8" x14ac:dyDescent="0.25">
      <c r="A2" s="1">
        <v>45292</v>
      </c>
      <c r="B2">
        <v>1000000000</v>
      </c>
      <c r="C2">
        <v>0</v>
      </c>
      <c r="D2">
        <v>0</v>
      </c>
      <c r="E2">
        <v>1000000000</v>
      </c>
      <c r="F2">
        <v>1</v>
      </c>
      <c r="G2">
        <f>B2/F2</f>
        <v>1000000000</v>
      </c>
      <c r="H2">
        <f>G2/1000000</f>
        <v>1000</v>
      </c>
    </row>
    <row r="3" spans="1:8" x14ac:dyDescent="0.25">
      <c r="A3" s="1">
        <v>45293</v>
      </c>
      <c r="B3">
        <v>990000000</v>
      </c>
      <c r="C3">
        <f>IFERROR(B3-B2,0)</f>
        <v>-10000000</v>
      </c>
      <c r="D3">
        <v>0</v>
      </c>
      <c r="E3">
        <f>B2-D3</f>
        <v>1000000000</v>
      </c>
      <c r="F3">
        <f>(E3/B2)*F2</f>
        <v>1</v>
      </c>
      <c r="G3">
        <f t="shared" ref="G3:G4" si="0">B3/F3</f>
        <v>990000000</v>
      </c>
      <c r="H3">
        <f>G3/1000000</f>
        <v>990</v>
      </c>
    </row>
    <row r="4" spans="1:8" x14ac:dyDescent="0.25">
      <c r="A4" s="1">
        <v>45294</v>
      </c>
      <c r="B4">
        <v>989500000</v>
      </c>
      <c r="C4">
        <f>IFERROR(B4-B3,0)</f>
        <v>-500000</v>
      </c>
      <c r="D4">
        <v>500000</v>
      </c>
      <c r="E4">
        <f>B3-D4</f>
        <v>989500000</v>
      </c>
      <c r="F4">
        <f>(E4/B3)*F3</f>
        <v>0.99949494949494955</v>
      </c>
      <c r="G4">
        <f>B4/F4</f>
        <v>990000000</v>
      </c>
      <c r="H4">
        <f>G4/1000000</f>
        <v>990</v>
      </c>
    </row>
    <row r="5" spans="1:8" x14ac:dyDescent="0.25">
      <c r="A5" s="1"/>
    </row>
    <row r="7" spans="1:8" x14ac:dyDescent="0.25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17</v>
      </c>
      <c r="G7" t="s">
        <v>12</v>
      </c>
      <c r="H7" t="s">
        <v>13</v>
      </c>
    </row>
    <row r="8" spans="1:8" x14ac:dyDescent="0.25">
      <c r="A8" s="1">
        <v>45292</v>
      </c>
      <c r="B8">
        <v>1000000000</v>
      </c>
      <c r="C8">
        <v>0</v>
      </c>
      <c r="D8">
        <v>0</v>
      </c>
      <c r="E8">
        <v>1000000000</v>
      </c>
      <c r="F8">
        <v>1</v>
      </c>
      <c r="G8">
        <f>B8/F8</f>
        <v>1000000000</v>
      </c>
      <c r="H8">
        <f>G8/1000000</f>
        <v>1000</v>
      </c>
    </row>
    <row r="9" spans="1:8" x14ac:dyDescent="0.25">
      <c r="A9" s="1">
        <v>45293</v>
      </c>
      <c r="B9">
        <v>990000000</v>
      </c>
      <c r="C9">
        <f>IFERROR(B9-B8,0)</f>
        <v>-10000000</v>
      </c>
      <c r="D9">
        <v>0</v>
      </c>
      <c r="E9">
        <f>B8-D9</f>
        <v>1000000000</v>
      </c>
      <c r="F9">
        <f>(E9/B8)*F8</f>
        <v>1</v>
      </c>
      <c r="G9">
        <f t="shared" ref="G9:G10" si="1">B9/F9</f>
        <v>990000000</v>
      </c>
      <c r="H9">
        <f t="shared" ref="H9:H10" si="2">G9/1000000</f>
        <v>990</v>
      </c>
    </row>
    <row r="10" spans="1:8" x14ac:dyDescent="0.25">
      <c r="A10" s="1">
        <v>45294</v>
      </c>
      <c r="B10">
        <v>979500000</v>
      </c>
      <c r="C10">
        <f>IFERROR(B10-B9,0)</f>
        <v>-10500000</v>
      </c>
      <c r="D10">
        <v>500000</v>
      </c>
      <c r="E10">
        <f>B9-D10</f>
        <v>989500000</v>
      </c>
      <c r="F10">
        <f>(E10/B9)*F9</f>
        <v>0.99949494949494955</v>
      </c>
      <c r="G10">
        <f t="shared" si="1"/>
        <v>979994946.94290042</v>
      </c>
      <c r="H10">
        <f t="shared" si="2"/>
        <v>979.99494694290047</v>
      </c>
    </row>
    <row r="13" spans="1:8" x14ac:dyDescent="0.25">
      <c r="A13" t="s">
        <v>5</v>
      </c>
      <c r="B13" t="s">
        <v>6</v>
      </c>
      <c r="C13" t="s">
        <v>7</v>
      </c>
      <c r="D13" t="s">
        <v>8</v>
      </c>
      <c r="E13" t="s">
        <v>9</v>
      </c>
      <c r="F13" t="s">
        <v>17</v>
      </c>
      <c r="G13" t="s">
        <v>12</v>
      </c>
      <c r="H13" t="s">
        <v>13</v>
      </c>
    </row>
    <row r="14" spans="1:8" x14ac:dyDescent="0.25">
      <c r="A14" s="1">
        <v>45292</v>
      </c>
      <c r="B14">
        <v>1000000000</v>
      </c>
      <c r="C14">
        <v>0</v>
      </c>
      <c r="D14">
        <v>0</v>
      </c>
      <c r="E14">
        <v>1000000000</v>
      </c>
      <c r="F14">
        <v>1</v>
      </c>
      <c r="G14">
        <f>B14/F14</f>
        <v>1000000000</v>
      </c>
      <c r="H14">
        <f>G14/1000000</f>
        <v>1000</v>
      </c>
    </row>
    <row r="15" spans="1:8" x14ac:dyDescent="0.25">
      <c r="A15" s="1">
        <v>45293</v>
      </c>
      <c r="B15">
        <v>990000000</v>
      </c>
      <c r="C15">
        <f>IFERROR(B15-B14,0)</f>
        <v>-10000000</v>
      </c>
      <c r="D15">
        <v>0</v>
      </c>
      <c r="E15">
        <f>B14-D15</f>
        <v>1000000000</v>
      </c>
      <c r="F15">
        <f>(E15/B14)*F14</f>
        <v>1</v>
      </c>
      <c r="G15">
        <f t="shared" ref="G15:G16" si="3">B15/F15</f>
        <v>990000000</v>
      </c>
      <c r="H15">
        <f t="shared" ref="H15:H16" si="4">G15/1000000</f>
        <v>990</v>
      </c>
    </row>
    <row r="16" spans="1:8" x14ac:dyDescent="0.25">
      <c r="A16" s="1">
        <v>45294</v>
      </c>
      <c r="B16">
        <v>999500000</v>
      </c>
      <c r="C16">
        <f>IFERROR(B16-B15,0)</f>
        <v>9500000</v>
      </c>
      <c r="D16">
        <v>500000</v>
      </c>
      <c r="E16">
        <f>B15-D16</f>
        <v>989500000</v>
      </c>
      <c r="F16">
        <f>(E16/B15)*F15</f>
        <v>0.99949494949494955</v>
      </c>
      <c r="G16">
        <f>B16/F16</f>
        <v>1000005053.0570995</v>
      </c>
      <c r="H16">
        <f t="shared" si="4"/>
        <v>1000.0050530570994</v>
      </c>
    </row>
    <row r="19" spans="1:9" x14ac:dyDescent="0.25">
      <c r="A19" t="s">
        <v>5</v>
      </c>
      <c r="B19" t="s">
        <v>6</v>
      </c>
      <c r="C19" t="s">
        <v>7</v>
      </c>
      <c r="D19" t="s">
        <v>8</v>
      </c>
      <c r="E19" t="s">
        <v>9</v>
      </c>
      <c r="F19" t="s">
        <v>10</v>
      </c>
      <c r="G19" t="s">
        <v>11</v>
      </c>
      <c r="H19" t="s">
        <v>12</v>
      </c>
      <c r="I19" t="s">
        <v>13</v>
      </c>
    </row>
    <row r="20" spans="1:9" x14ac:dyDescent="0.25">
      <c r="A20" s="1">
        <v>45292</v>
      </c>
      <c r="B20">
        <v>1000000000</v>
      </c>
      <c r="C20">
        <v>0</v>
      </c>
      <c r="D20">
        <v>0</v>
      </c>
      <c r="E20">
        <f>B20+D20</f>
        <v>1000000000</v>
      </c>
      <c r="F20">
        <f>B20/H20</f>
        <v>1000000</v>
      </c>
      <c r="G20">
        <f>F20*B20/E20</f>
        <v>1000000</v>
      </c>
      <c r="H20">
        <v>1000</v>
      </c>
      <c r="I20">
        <v>1000</v>
      </c>
    </row>
    <row r="21" spans="1:9" x14ac:dyDescent="0.25">
      <c r="A21" s="1">
        <v>45293</v>
      </c>
      <c r="B21">
        <v>990000000</v>
      </c>
      <c r="C21">
        <f>IFERROR(B21-B20,0)</f>
        <v>-10000000</v>
      </c>
      <c r="D21">
        <v>0</v>
      </c>
      <c r="E21">
        <f>B21+D21</f>
        <v>990000000</v>
      </c>
      <c r="F21">
        <f>G20</f>
        <v>1000000</v>
      </c>
      <c r="G21">
        <f>E21/B21*F21</f>
        <v>1000000</v>
      </c>
      <c r="H21">
        <f>B21/F21</f>
        <v>990</v>
      </c>
      <c r="I21">
        <f>E21/G21</f>
        <v>990</v>
      </c>
    </row>
    <row r="22" spans="1:9" x14ac:dyDescent="0.25">
      <c r="A22" s="1">
        <v>45294</v>
      </c>
      <c r="B22">
        <v>989500000</v>
      </c>
      <c r="C22">
        <f>IFERROR(B22-B21,0)</f>
        <v>-500000</v>
      </c>
      <c r="D22">
        <f>-500000</f>
        <v>-500000</v>
      </c>
      <c r="E22">
        <f>B22-D22</f>
        <v>990000000</v>
      </c>
      <c r="F22">
        <f>G21</f>
        <v>1000000</v>
      </c>
      <c r="G22">
        <f>E22/B22*F22</f>
        <v>1000505.3057099545</v>
      </c>
      <c r="H22">
        <f>B22/F22</f>
        <v>989.5</v>
      </c>
      <c r="I22">
        <f>E22/G22</f>
        <v>989.5</v>
      </c>
    </row>
    <row r="25" spans="1:9" x14ac:dyDescent="0.25">
      <c r="A25" t="s">
        <v>5</v>
      </c>
      <c r="B25" t="s">
        <v>6</v>
      </c>
      <c r="C25" t="s">
        <v>7</v>
      </c>
      <c r="D25" t="s">
        <v>8</v>
      </c>
      <c r="E25" t="s">
        <v>9</v>
      </c>
      <c r="F25" t="s">
        <v>10</v>
      </c>
      <c r="G25" t="s">
        <v>11</v>
      </c>
      <c r="H25" t="s">
        <v>12</v>
      </c>
      <c r="I25" t="s">
        <v>13</v>
      </c>
    </row>
    <row r="26" spans="1:9" x14ac:dyDescent="0.25">
      <c r="A26" s="1">
        <v>45292</v>
      </c>
      <c r="B26">
        <v>1000000000</v>
      </c>
      <c r="C26">
        <v>0</v>
      </c>
      <c r="D26">
        <v>0</v>
      </c>
      <c r="E26">
        <f>B26+D26</f>
        <v>1000000000</v>
      </c>
      <c r="F26">
        <f>B26/H26</f>
        <v>1000000</v>
      </c>
      <c r="G26">
        <f>F26*(E26/B26)</f>
        <v>1000000</v>
      </c>
      <c r="H26">
        <v>1000</v>
      </c>
      <c r="I26">
        <f>B26/G26</f>
        <v>1000</v>
      </c>
    </row>
    <row r="27" spans="1:9" x14ac:dyDescent="0.25">
      <c r="A27" s="1">
        <v>45293</v>
      </c>
      <c r="B27">
        <v>990000000</v>
      </c>
      <c r="C27">
        <f>IFERROR(B27-B26,0)</f>
        <v>-10000000</v>
      </c>
      <c r="D27">
        <v>0</v>
      </c>
      <c r="E27">
        <f>B27+D27</f>
        <v>990000000</v>
      </c>
      <c r="F27">
        <f>G26</f>
        <v>1000000</v>
      </c>
      <c r="G27">
        <f t="shared" ref="G27:G28" si="5">F27*(E27/B27)</f>
        <v>1000000</v>
      </c>
      <c r="H27">
        <f>B27/F27</f>
        <v>990</v>
      </c>
      <c r="I27">
        <f t="shared" ref="I27:I28" si="6">B27/G27</f>
        <v>990</v>
      </c>
    </row>
    <row r="28" spans="1:9" x14ac:dyDescent="0.25">
      <c r="A28" s="1">
        <v>45294</v>
      </c>
      <c r="B28">
        <v>979500000</v>
      </c>
      <c r="C28">
        <f>IFERROR(B28-B27,0)</f>
        <v>-10500000</v>
      </c>
      <c r="D28">
        <f>-500000</f>
        <v>-500000</v>
      </c>
      <c r="E28">
        <f>B28-D28</f>
        <v>980000000</v>
      </c>
      <c r="F28">
        <f>G27</f>
        <v>1000000</v>
      </c>
      <c r="G28">
        <f t="shared" si="5"/>
        <v>1000510.4645227157</v>
      </c>
      <c r="H28">
        <f>B28/F28</f>
        <v>979.5</v>
      </c>
      <c r="I28">
        <f t="shared" si="6"/>
        <v>979.0002551020408</v>
      </c>
    </row>
    <row r="31" spans="1:9" x14ac:dyDescent="0.25">
      <c r="A31" t="s">
        <v>5</v>
      </c>
      <c r="B31" t="s">
        <v>6</v>
      </c>
      <c r="C31" t="s">
        <v>7</v>
      </c>
      <c r="D31" t="s">
        <v>8</v>
      </c>
      <c r="E31" t="s">
        <v>9</v>
      </c>
      <c r="F31" t="s">
        <v>10</v>
      </c>
      <c r="G31" t="s">
        <v>11</v>
      </c>
      <c r="H31" t="s">
        <v>12</v>
      </c>
      <c r="I31" t="s">
        <v>13</v>
      </c>
    </row>
    <row r="32" spans="1:9" x14ac:dyDescent="0.25">
      <c r="A32" s="1">
        <v>45292</v>
      </c>
      <c r="B32">
        <v>1000000000</v>
      </c>
      <c r="C32">
        <v>0</v>
      </c>
      <c r="D32">
        <v>0</v>
      </c>
      <c r="E32">
        <f>B32+D32</f>
        <v>1000000000</v>
      </c>
      <c r="F32">
        <f>B32/H32</f>
        <v>1000000</v>
      </c>
      <c r="G32">
        <f>F32*(E32/B32)</f>
        <v>1000000</v>
      </c>
      <c r="H32">
        <v>1000</v>
      </c>
      <c r="I32">
        <f>B32/G32</f>
        <v>1000</v>
      </c>
    </row>
    <row r="33" spans="1:9" x14ac:dyDescent="0.25">
      <c r="A33" s="1">
        <v>45293</v>
      </c>
      <c r="B33">
        <v>990000000</v>
      </c>
      <c r="C33">
        <f>IFERROR(B33-B32,0)</f>
        <v>-10000000</v>
      </c>
      <c r="D33">
        <v>0</v>
      </c>
      <c r="E33">
        <f>B33+D33</f>
        <v>990000000</v>
      </c>
      <c r="F33">
        <f>G32</f>
        <v>1000000</v>
      </c>
      <c r="G33">
        <f t="shared" ref="G33:G34" si="7">F33*(E33/B33)</f>
        <v>1000000</v>
      </c>
      <c r="H33">
        <f>B33/F33</f>
        <v>990</v>
      </c>
      <c r="I33">
        <f t="shared" ref="I33:I34" si="8">B33/G33</f>
        <v>990</v>
      </c>
    </row>
    <row r="34" spans="1:9" x14ac:dyDescent="0.25">
      <c r="A34" s="1">
        <v>45294</v>
      </c>
      <c r="B34">
        <v>999500000</v>
      </c>
      <c r="C34">
        <f>IFERROR(B34-B33,0)</f>
        <v>9500000</v>
      </c>
      <c r="D34">
        <f>-500000</f>
        <v>-500000</v>
      </c>
      <c r="E34">
        <f>B34-D34</f>
        <v>1000000000</v>
      </c>
      <c r="F34">
        <f>G33</f>
        <v>1000000</v>
      </c>
      <c r="G34">
        <f t="shared" si="7"/>
        <v>1000500.2501250627</v>
      </c>
      <c r="H34">
        <f>B34/F34</f>
        <v>999.5</v>
      </c>
      <c r="I34">
        <f t="shared" si="8"/>
        <v>999.00024999999982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Parker</dc:creator>
  <cp:lastModifiedBy>Michael Parker</cp:lastModifiedBy>
  <dcterms:created xsi:type="dcterms:W3CDTF">2024-06-04T02:29:04Z</dcterms:created>
  <dcterms:modified xsi:type="dcterms:W3CDTF">2024-06-07T00:07:10Z</dcterms:modified>
</cp:coreProperties>
</file>