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<sst xmlns="http://schemas.openxmlformats.org/spreadsheetml/2006/main" count="39" uniqueCount="20">
  <si>
    <t>Description</t>
  </si>
  <si>
    <t>Concept #1</t>
  </si>
  <si>
    <t>Concept #2</t>
  </si>
  <si>
    <t>Concept #3</t>
  </si>
  <si>
    <t>Sketch</t>
  </si>
  <si>
    <t>Criteria</t>
  </si>
  <si>
    <t>Weight</t>
  </si>
  <si>
    <t>Design 1</t>
  </si>
  <si>
    <t>Design 2</t>
  </si>
  <si>
    <t>Design 3</t>
  </si>
  <si>
    <t>Size</t>
  </si>
  <si>
    <t>Cost</t>
  </si>
  <si>
    <t>Accuracy</t>
  </si>
  <si>
    <t>Ease of use</t>
  </si>
  <si>
    <t>Ease of sterilization</t>
  </si>
  <si>
    <t>Manufacturability</t>
  </si>
  <si>
    <t>Speed</t>
  </si>
  <si>
    <t>+</t>
  </si>
  <si>
    <t>-</t>
  </si>
  <si>
    <t>Net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</si>
</sst>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2" fillId="0" fontId="2" numFmtId="0" xfId="0" applyBorder="1" applyFont="1"/>
    <xf borderId="3" fillId="2" fontId="1" numFmtId="0" xfId="0" applyAlignment="1" applyBorder="1" applyFont="1">
      <alignment readingOrder="0" vertical="bottom"/>
    </xf>
    <xf borderId="0" fillId="2" fontId="3" numFmtId="0" xfId="0" applyAlignment="1" applyFont="1">
      <alignment vertical="bottom"/>
    </xf>
    <xf borderId="3" fillId="2" fontId="3" numFmtId="0" xfId="0" applyAlignment="1" applyBorder="1" applyFont="1">
      <alignment vertical="bottom"/>
    </xf>
    <xf borderId="0" fillId="2" fontId="3" numFmtId="0" xfId="0" applyAlignment="1" applyFont="1">
      <alignment readingOrder="0"/>
    </xf>
    <xf borderId="3" fillId="2" fontId="3" numFmtId="0" xfId="0" applyAlignment="1" applyBorder="1" applyFont="1">
      <alignment readingOrder="0"/>
    </xf>
    <xf borderId="3" fillId="2" fontId="3" numFmtId="0" xfId="0" applyAlignment="1" applyBorder="1" applyFont="1">
      <alignment horizontal="center" readingOrder="0"/>
    </xf>
    <xf borderId="3" fillId="3" fontId="3" numFmtId="0" xfId="0" applyAlignment="1" applyBorder="1" applyFill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textRotation="90"/>
    </xf>
    <xf borderId="3" fillId="2" fontId="1" numFmtId="0" xfId="0" applyBorder="1" applyFont="1"/>
    <xf borderId="0" fillId="2" fontId="3" numFmtId="0" xfId="0" applyFont="1"/>
    <xf borderId="0" fillId="2" fontId="1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quotePrefix="1" borderId="1" fillId="2" fontId="3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/>
    </xf>
    <xf borderId="0" fillId="2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3" fillId="6" fontId="1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7.png"/><Relationship Id="rId7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1647825" cy="13906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343025" cy="13906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190625" cy="13906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</xdr:row>
      <xdr:rowOff>0</xdr:rowOff>
    </xdr:from>
    <xdr:ext cx="1647825" cy="13906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</xdr:row>
      <xdr:rowOff>0</xdr:rowOff>
    </xdr:from>
    <xdr:ext cx="1343025" cy="13906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743075" cy="13906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485775" cy="2000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247650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304800" cy="2000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8.57"/>
    <col customWidth="1" min="4" max="4" width="25.86"/>
    <col customWidth="1" min="5" max="5" width="26.57"/>
    <col customWidth="1" min="6" max="6" width="27.29"/>
    <col customWidth="1" min="11" max="12" width="18.57"/>
    <col customWidth="1" min="14" max="14" width="25.86"/>
    <col customWidth="1" min="15" max="15" width="26.57"/>
    <col customWidth="1" min="16" max="16" width="27.29"/>
  </cols>
  <sheetData>
    <row r="1">
      <c r="A1" s="1"/>
      <c r="B1" s="1"/>
      <c r="C1" s="1"/>
      <c r="D1" s="2"/>
      <c r="E1" s="2"/>
      <c r="F1" s="2"/>
      <c r="G1" s="3"/>
      <c r="H1" s="3"/>
      <c r="I1" s="3"/>
      <c r="J1" s="3"/>
      <c r="K1" s="1"/>
      <c r="L1" s="1"/>
      <c r="M1" s="1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4" t="s">
        <v>0</v>
      </c>
      <c r="C2" s="5"/>
      <c r="D2" s="6" t="s">
        <v>1</v>
      </c>
      <c r="E2" s="6" t="s">
        <v>2</v>
      </c>
      <c r="F2" s="6" t="s">
        <v>3</v>
      </c>
      <c r="G2" s="3"/>
      <c r="H2" s="3"/>
      <c r="I2" s="3"/>
      <c r="J2" s="3"/>
      <c r="K2" s="1"/>
      <c r="L2" s="4" t="s">
        <v>0</v>
      </c>
      <c r="M2" s="5"/>
      <c r="N2" s="6" t="s">
        <v>1</v>
      </c>
      <c r="O2" s="6" t="s">
        <v>2</v>
      </c>
      <c r="P2" s="6" t="s">
        <v>3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09.5" customHeight="1">
      <c r="A3" s="1"/>
      <c r="B3" s="4" t="s">
        <v>4</v>
      </c>
      <c r="C3" s="5"/>
      <c r="D3" s="3"/>
      <c r="E3" s="3"/>
      <c r="F3" s="3"/>
      <c r="J3" s="3"/>
      <c r="K3" s="1"/>
      <c r="L3" s="4" t="s">
        <v>4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/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3"/>
      <c r="H4" s="3"/>
      <c r="I4" s="3"/>
      <c r="J4" s="3"/>
      <c r="K4" s="7"/>
      <c r="L4" s="8" t="s">
        <v>5</v>
      </c>
      <c r="M4" s="8" t="s">
        <v>6</v>
      </c>
      <c r="N4" s="8" t="s">
        <v>7</v>
      </c>
      <c r="O4" s="8" t="s">
        <v>8</v>
      </c>
      <c r="P4" s="8" t="s">
        <v>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/>
      <c r="B5" s="10" t="s">
        <v>10</v>
      </c>
      <c r="C5" s="11">
        <v>2.0</v>
      </c>
      <c r="D5" s="12">
        <v>-1.0</v>
      </c>
      <c r="E5" s="13">
        <v>0.0</v>
      </c>
      <c r="F5" s="14">
        <v>1.0</v>
      </c>
      <c r="K5" s="9"/>
      <c r="L5" s="10" t="s">
        <v>10</v>
      </c>
      <c r="M5" s="11">
        <v>2.0</v>
      </c>
      <c r="N5" s="12">
        <v>-1.0</v>
      </c>
      <c r="O5" s="13">
        <v>0.0</v>
      </c>
      <c r="P5" s="14">
        <v>1.0</v>
      </c>
    </row>
    <row r="6">
      <c r="A6" s="9"/>
      <c r="B6" s="10" t="s">
        <v>11</v>
      </c>
      <c r="C6" s="11">
        <v>1.0</v>
      </c>
      <c r="D6" s="12">
        <v>-1.0</v>
      </c>
      <c r="E6" s="12">
        <v>-1.0</v>
      </c>
      <c r="F6" s="13">
        <v>0.0</v>
      </c>
      <c r="K6" s="9"/>
      <c r="L6" s="10" t="s">
        <v>11</v>
      </c>
      <c r="M6" s="11">
        <v>1.0</v>
      </c>
      <c r="N6" s="12">
        <v>-1.0</v>
      </c>
      <c r="O6" s="12">
        <v>-1.0</v>
      </c>
      <c r="P6" s="13">
        <v>0.0</v>
      </c>
    </row>
    <row r="7">
      <c r="A7" s="9"/>
      <c r="B7" s="10" t="s">
        <v>12</v>
      </c>
      <c r="C7" s="11">
        <v>3.0</v>
      </c>
      <c r="D7" s="13">
        <v>0.0</v>
      </c>
      <c r="E7" s="14">
        <v>1.0</v>
      </c>
      <c r="F7" s="14">
        <v>1.0</v>
      </c>
      <c r="K7" s="9"/>
      <c r="L7" s="10" t="s">
        <v>12</v>
      </c>
      <c r="M7" s="11">
        <v>3.0</v>
      </c>
      <c r="N7" s="13">
        <v>0.0</v>
      </c>
      <c r="O7" s="14">
        <v>1.0</v>
      </c>
      <c r="P7" s="14">
        <v>1.0</v>
      </c>
    </row>
    <row r="8">
      <c r="A8" s="9"/>
      <c r="B8" s="10" t="s">
        <v>13</v>
      </c>
      <c r="C8" s="11">
        <v>3.0</v>
      </c>
      <c r="D8" s="14">
        <v>1.0</v>
      </c>
      <c r="E8" s="14">
        <v>1.0</v>
      </c>
      <c r="F8" s="14">
        <v>1.0</v>
      </c>
      <c r="K8" s="9"/>
      <c r="L8" s="10" t="s">
        <v>14</v>
      </c>
      <c r="M8" s="11">
        <v>2.0</v>
      </c>
      <c r="N8" s="13">
        <v>0.0</v>
      </c>
      <c r="O8" s="12">
        <v>-1.0</v>
      </c>
      <c r="P8" s="13">
        <v>0.0</v>
      </c>
    </row>
    <row r="9">
      <c r="A9" s="9"/>
      <c r="B9" s="10" t="s">
        <v>15</v>
      </c>
      <c r="C9" s="11">
        <v>2.0</v>
      </c>
      <c r="D9" s="13">
        <v>0.0</v>
      </c>
      <c r="E9" s="12">
        <v>-1.0</v>
      </c>
      <c r="F9" s="14">
        <v>1.0</v>
      </c>
      <c r="K9" s="9"/>
      <c r="L9" s="10" t="s">
        <v>15</v>
      </c>
      <c r="M9" s="11">
        <v>2.0</v>
      </c>
      <c r="N9" s="13">
        <v>0.0</v>
      </c>
      <c r="O9" s="12">
        <v>-1.0</v>
      </c>
      <c r="P9" s="14">
        <v>1.0</v>
      </c>
    </row>
    <row r="10">
      <c r="A10" s="9"/>
      <c r="B10" s="10" t="s">
        <v>16</v>
      </c>
      <c r="C10" s="11">
        <v>1.0</v>
      </c>
      <c r="D10" s="14">
        <v>1.0</v>
      </c>
      <c r="E10" s="14">
        <v>1.0</v>
      </c>
      <c r="F10" s="14">
        <v>1.0</v>
      </c>
      <c r="K10" s="9"/>
      <c r="L10" s="10" t="s">
        <v>16</v>
      </c>
      <c r="M10" s="11">
        <v>1.0</v>
      </c>
      <c r="N10" s="14">
        <v>1.0</v>
      </c>
      <c r="O10" s="14">
        <v>1.0</v>
      </c>
      <c r="P10" s="14">
        <v>1.0</v>
      </c>
    </row>
    <row r="11">
      <c r="A11" s="9"/>
      <c r="B11" s="10" t="s">
        <v>14</v>
      </c>
      <c r="C11" s="11">
        <v>2.0</v>
      </c>
      <c r="D11" s="13">
        <v>0.0</v>
      </c>
      <c r="E11" s="12">
        <v>-1.0</v>
      </c>
      <c r="F11" s="13">
        <v>0.0</v>
      </c>
      <c r="H11" s="15"/>
      <c r="I11" s="6"/>
      <c r="J11" s="16"/>
      <c r="K11" s="9"/>
      <c r="L11" s="17"/>
      <c r="M11" s="18"/>
      <c r="N11" s="19"/>
      <c r="O11" s="20"/>
      <c r="P11" s="20"/>
    </row>
    <row r="12">
      <c r="A12" s="17"/>
      <c r="B12" s="17"/>
      <c r="C12" s="18"/>
      <c r="D12" s="19"/>
      <c r="E12" s="20"/>
      <c r="F12" s="20"/>
      <c r="K12" s="17"/>
      <c r="L12" s="21" t="s">
        <v>17</v>
      </c>
      <c r="M12" s="5"/>
      <c r="N12" s="22">
        <f t="shared" ref="N12:P12" si="1">countif(N5:N10,"=1")</f>
        <v>1</v>
      </c>
      <c r="O12" s="22">
        <f t="shared" si="1"/>
        <v>2</v>
      </c>
      <c r="P12" s="22">
        <f t="shared" si="1"/>
        <v>4</v>
      </c>
    </row>
    <row r="13">
      <c r="A13" s="23"/>
      <c r="B13" s="21" t="s">
        <v>17</v>
      </c>
      <c r="C13" s="5"/>
      <c r="D13" s="22">
        <f t="shared" ref="D13:F13" si="2">countif(D5:D11,"=1")</f>
        <v>2</v>
      </c>
      <c r="E13" s="22">
        <f t="shared" si="2"/>
        <v>3</v>
      </c>
      <c r="F13" s="22">
        <f t="shared" si="2"/>
        <v>5</v>
      </c>
      <c r="K13" s="23"/>
      <c r="L13" s="24">
        <v>0.0</v>
      </c>
      <c r="M13" s="5"/>
      <c r="N13" s="25">
        <f t="shared" ref="N13:P13" si="3">countif(N5:N10,"=0")</f>
        <v>3</v>
      </c>
      <c r="O13" s="25">
        <f t="shared" si="3"/>
        <v>1</v>
      </c>
      <c r="P13" s="25">
        <f t="shared" si="3"/>
        <v>2</v>
      </c>
    </row>
    <row r="14">
      <c r="A14" s="23"/>
      <c r="B14" s="24">
        <v>0.0</v>
      </c>
      <c r="C14" s="5"/>
      <c r="D14" s="25">
        <f t="shared" ref="D14:F14" si="4">countif(D5:D11,"=0")</f>
        <v>3</v>
      </c>
      <c r="E14" s="25">
        <f t="shared" si="4"/>
        <v>1</v>
      </c>
      <c r="F14" s="25">
        <f t="shared" si="4"/>
        <v>2</v>
      </c>
      <c r="K14" s="23"/>
      <c r="L14" s="21" t="s">
        <v>18</v>
      </c>
      <c r="M14" s="5"/>
      <c r="N14" s="26">
        <f t="shared" ref="N14:P14" si="5">countif(N5:N10,"=-1")</f>
        <v>2</v>
      </c>
      <c r="O14" s="26">
        <f t="shared" si="5"/>
        <v>3</v>
      </c>
      <c r="P14" s="26">
        <f t="shared" si="5"/>
        <v>0</v>
      </c>
    </row>
    <row r="15">
      <c r="A15" s="23"/>
      <c r="B15" s="21" t="s">
        <v>18</v>
      </c>
      <c r="C15" s="5"/>
      <c r="D15" s="26">
        <f t="shared" ref="D15:F15" si="6">countif(D5:D11,"=-1")</f>
        <v>2</v>
      </c>
      <c r="E15" s="26">
        <f t="shared" si="6"/>
        <v>3</v>
      </c>
      <c r="F15" s="26">
        <f t="shared" si="6"/>
        <v>0</v>
      </c>
      <c r="K15" s="23"/>
      <c r="L15" s="24" t="s">
        <v>19</v>
      </c>
      <c r="M15" s="5"/>
      <c r="N15" s="27">
        <f t="shared" ref="N15:P15" si="7">N5*2+N6+N7*3+N9*2+N10+N8*2</f>
        <v>-2</v>
      </c>
      <c r="O15" s="27">
        <f t="shared" si="7"/>
        <v>-1</v>
      </c>
      <c r="P15" s="27">
        <f t="shared" si="7"/>
        <v>8</v>
      </c>
    </row>
    <row r="16">
      <c r="A16" s="23"/>
      <c r="B16" s="24" t="s">
        <v>19</v>
      </c>
      <c r="C16" s="5"/>
      <c r="D16" s="27">
        <f t="shared" ref="D16:F16" si="8">D5*$C$5+D6*$C$6+D7*$C$7+D8*$C$8+D9*$C$9+D10*$C$10+D11*$C$11</f>
        <v>1</v>
      </c>
      <c r="E16" s="27">
        <f t="shared" si="8"/>
        <v>2</v>
      </c>
      <c r="F16" s="27">
        <f t="shared" si="8"/>
        <v>11</v>
      </c>
      <c r="G16" s="28"/>
      <c r="H16" s="28"/>
      <c r="I16" s="28"/>
      <c r="J16" s="28"/>
      <c r="K16" s="23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D17" s="29"/>
      <c r="E17" s="29"/>
      <c r="F17" s="29"/>
      <c r="K17" s="28"/>
      <c r="L17" s="28"/>
      <c r="N17" s="29"/>
      <c r="O17" s="29"/>
      <c r="P17" s="29"/>
    </row>
  </sheetData>
  <mergeCells count="12">
    <mergeCell ref="B14:C14"/>
    <mergeCell ref="B15:C15"/>
    <mergeCell ref="B16:C16"/>
    <mergeCell ref="L2:M2"/>
    <mergeCell ref="L3:M3"/>
    <mergeCell ref="B13:C13"/>
    <mergeCell ref="L12:M12"/>
    <mergeCell ref="L13:M13"/>
    <mergeCell ref="L14:M14"/>
    <mergeCell ref="L15:M15"/>
    <mergeCell ref="B2:C2"/>
    <mergeCell ref="B3:C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