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peer1\Dropbox (Epstein Lab)\Epstein Lab Team Folder\Michael_Peer\Segmentation project\For_online_availability\Analysis_results_files\"/>
    </mc:Choice>
  </mc:AlternateContent>
  <xr:revisionPtr revIDLastSave="0" documentId="13_ncr:1_{3ECAB444-F1E4-4F25-9013-343121D7838D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All_results" sheetId="11" r:id="rId1"/>
    <sheet name="Graphs" sheetId="13" r:id="rId2"/>
    <sheet name="Matrix_correlations" sheetId="10" r:id="rId3"/>
    <sheet name="Marchette results" sheetId="15" r:id="rId4"/>
    <sheet name="MDS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1" l="1"/>
  <c r="C19" i="11"/>
  <c r="D19" i="11"/>
  <c r="E19" i="11"/>
  <c r="F19" i="11"/>
  <c r="G19" i="11"/>
  <c r="H19" i="11"/>
  <c r="I19" i="11"/>
  <c r="L19" i="11"/>
  <c r="M19" i="11"/>
  <c r="N19" i="11"/>
  <c r="P19" i="11"/>
  <c r="Q19" i="11"/>
  <c r="R19" i="11"/>
  <c r="S19" i="11"/>
  <c r="T19" i="11"/>
  <c r="W19" i="11"/>
  <c r="X19" i="11"/>
  <c r="Y19" i="11"/>
  <c r="AA19" i="11"/>
  <c r="AB19" i="11"/>
  <c r="AC19" i="11"/>
  <c r="AD19" i="11"/>
  <c r="AE19" i="11"/>
  <c r="AH19" i="11"/>
  <c r="AI19" i="11"/>
  <c r="AJ19" i="11"/>
  <c r="AK19" i="11"/>
  <c r="B20" i="11"/>
  <c r="C20" i="11"/>
  <c r="D20" i="11"/>
  <c r="E20" i="11"/>
  <c r="F20" i="11"/>
  <c r="G20" i="11"/>
  <c r="H20" i="11"/>
  <c r="I20" i="11"/>
  <c r="L20" i="11"/>
  <c r="M20" i="11"/>
  <c r="N20" i="11"/>
  <c r="P20" i="11"/>
  <c r="Q20" i="11"/>
  <c r="R20" i="11"/>
  <c r="S20" i="11"/>
  <c r="T20" i="11"/>
  <c r="W20" i="11"/>
  <c r="X20" i="11"/>
  <c r="Y20" i="11"/>
  <c r="AA20" i="11"/>
  <c r="AB20" i="11"/>
  <c r="AC20" i="11"/>
  <c r="AD20" i="11"/>
  <c r="AE20" i="11"/>
  <c r="AH20" i="11"/>
  <c r="AI20" i="11"/>
  <c r="AJ20" i="11"/>
  <c r="AK20" i="11"/>
  <c r="B61" i="11"/>
  <c r="C61" i="11"/>
  <c r="D61" i="11"/>
  <c r="E61" i="11"/>
  <c r="F61" i="11"/>
  <c r="G61" i="11"/>
  <c r="H61" i="11"/>
  <c r="I61" i="11"/>
  <c r="L61" i="11"/>
  <c r="M61" i="11"/>
  <c r="N61" i="11"/>
  <c r="P61" i="11"/>
  <c r="Q61" i="11"/>
  <c r="R61" i="11"/>
  <c r="S61" i="11"/>
  <c r="T61" i="11"/>
  <c r="W61" i="11"/>
  <c r="X61" i="11"/>
  <c r="Y61" i="11"/>
  <c r="AA61" i="11"/>
  <c r="AB61" i="11"/>
  <c r="AC61" i="11"/>
  <c r="AD61" i="11"/>
  <c r="AE61" i="11"/>
  <c r="AH61" i="11"/>
  <c r="AI61" i="11"/>
  <c r="AJ61" i="11"/>
  <c r="AK61" i="11"/>
  <c r="B62" i="11"/>
  <c r="C62" i="11"/>
  <c r="D62" i="11"/>
  <c r="E62" i="11"/>
  <c r="F62" i="11"/>
  <c r="G62" i="11"/>
  <c r="H62" i="11"/>
  <c r="I62" i="11"/>
  <c r="L62" i="11"/>
  <c r="M62" i="11"/>
  <c r="N62" i="11"/>
  <c r="P62" i="11"/>
  <c r="Q62" i="11"/>
  <c r="R62" i="11"/>
  <c r="S62" i="11"/>
  <c r="T62" i="11"/>
  <c r="W62" i="11"/>
  <c r="X62" i="11"/>
  <c r="Y62" i="11"/>
  <c r="AA62" i="11"/>
  <c r="AB62" i="11"/>
  <c r="AC62" i="11"/>
  <c r="AD62" i="11"/>
  <c r="AE62" i="11"/>
  <c r="AH62" i="11"/>
  <c r="AI62" i="11"/>
  <c r="AJ62" i="11"/>
  <c r="AK62" i="11"/>
  <c r="B36" i="11"/>
  <c r="C36" i="11"/>
  <c r="D36" i="11"/>
  <c r="E36" i="11"/>
  <c r="F36" i="11"/>
  <c r="G36" i="11"/>
  <c r="H36" i="11"/>
  <c r="I36" i="11"/>
  <c r="L36" i="11"/>
  <c r="M36" i="11"/>
  <c r="N36" i="11"/>
  <c r="P36" i="11"/>
  <c r="Q36" i="11"/>
  <c r="R36" i="11"/>
  <c r="S36" i="11"/>
  <c r="T36" i="11"/>
  <c r="W36" i="11"/>
  <c r="X36" i="11"/>
  <c r="Y36" i="11"/>
  <c r="AA36" i="11"/>
  <c r="AB36" i="11"/>
  <c r="AC36" i="11"/>
  <c r="AD36" i="11"/>
  <c r="AE36" i="11"/>
  <c r="AH36" i="11"/>
  <c r="AI36" i="11"/>
  <c r="AJ36" i="11"/>
  <c r="AK36" i="11"/>
  <c r="B37" i="11"/>
  <c r="C37" i="11"/>
  <c r="D37" i="11"/>
  <c r="E37" i="11"/>
  <c r="F37" i="11"/>
  <c r="G37" i="11"/>
  <c r="H37" i="11"/>
  <c r="I37" i="11"/>
  <c r="L37" i="11"/>
  <c r="M37" i="11"/>
  <c r="N37" i="11"/>
  <c r="P37" i="11"/>
  <c r="Q37" i="11"/>
  <c r="R37" i="11"/>
  <c r="S37" i="11"/>
  <c r="T37" i="11"/>
  <c r="W37" i="11"/>
  <c r="X37" i="11"/>
  <c r="Y37" i="11"/>
  <c r="AA37" i="11"/>
  <c r="AB37" i="11"/>
  <c r="AC37" i="11"/>
  <c r="AD37" i="11"/>
  <c r="AE37" i="11"/>
  <c r="AH37" i="11"/>
  <c r="AI37" i="11"/>
  <c r="AJ37" i="11"/>
  <c r="AK37" i="11"/>
  <c r="B38" i="11"/>
  <c r="C38" i="11"/>
  <c r="D38" i="11"/>
  <c r="E38" i="11"/>
  <c r="F38" i="11"/>
  <c r="G38" i="11"/>
  <c r="H38" i="11"/>
  <c r="I38" i="11"/>
  <c r="L38" i="11"/>
  <c r="M38" i="11"/>
  <c r="N38" i="11"/>
  <c r="P38" i="11"/>
  <c r="Q38" i="11"/>
  <c r="R38" i="11"/>
  <c r="S38" i="11"/>
  <c r="T38" i="11"/>
  <c r="W38" i="11"/>
  <c r="X38" i="11"/>
  <c r="Y38" i="11"/>
  <c r="AA38" i="11"/>
  <c r="AB38" i="11"/>
  <c r="AC38" i="11"/>
  <c r="AD38" i="11"/>
  <c r="AE38" i="11"/>
  <c r="AH38" i="11"/>
  <c r="AI38" i="11"/>
  <c r="AJ38" i="11"/>
  <c r="AK38" i="11"/>
  <c r="L100" i="11" l="1"/>
  <c r="M100" i="11"/>
  <c r="N100" i="11"/>
  <c r="P100" i="11"/>
  <c r="Q100" i="11"/>
  <c r="R100" i="11"/>
  <c r="S100" i="11"/>
  <c r="T100" i="11"/>
  <c r="P99" i="11"/>
  <c r="Q99" i="11"/>
  <c r="R99" i="11"/>
  <c r="T99" i="11"/>
  <c r="L99" i="11"/>
  <c r="M99" i="11"/>
  <c r="N99" i="11"/>
  <c r="S99" i="11"/>
  <c r="L96" i="11"/>
  <c r="M96" i="11"/>
  <c r="N96" i="11"/>
  <c r="P96" i="11"/>
  <c r="Q96" i="11"/>
  <c r="R96" i="11"/>
  <c r="S96" i="11"/>
  <c r="T96" i="11"/>
  <c r="T95" i="11"/>
  <c r="L95" i="11"/>
  <c r="M95" i="11"/>
  <c r="N95" i="11"/>
  <c r="P95" i="11"/>
  <c r="Q95" i="11"/>
  <c r="R95" i="11"/>
  <c r="S95" i="11"/>
  <c r="B100" i="11"/>
  <c r="C100" i="11"/>
  <c r="D100" i="11"/>
  <c r="E100" i="11"/>
  <c r="F100" i="11"/>
  <c r="G100" i="11"/>
  <c r="H100" i="11"/>
  <c r="I100" i="11"/>
  <c r="C99" i="11"/>
  <c r="D99" i="11"/>
  <c r="E99" i="11"/>
  <c r="F99" i="11"/>
  <c r="G99" i="11"/>
  <c r="H99" i="11"/>
  <c r="I99" i="11"/>
  <c r="B99" i="11"/>
  <c r="B96" i="11"/>
  <c r="C96" i="11"/>
  <c r="D96" i="11"/>
  <c r="E96" i="11"/>
  <c r="F96" i="11"/>
  <c r="G96" i="11"/>
  <c r="H96" i="11"/>
  <c r="I96" i="11"/>
  <c r="C95" i="11"/>
  <c r="D95" i="11"/>
  <c r="E95" i="11"/>
  <c r="F95" i="11"/>
  <c r="G95" i="11"/>
  <c r="H95" i="11"/>
  <c r="I95" i="11"/>
  <c r="B95" i="11"/>
  <c r="BD12" i="13"/>
  <c r="BD13" i="13"/>
  <c r="BD14" i="13"/>
  <c r="BD15" i="13"/>
  <c r="BD25" i="13"/>
  <c r="BD26" i="13"/>
  <c r="BD27" i="13"/>
  <c r="BD28" i="13"/>
  <c r="BT5" i="13"/>
  <c r="BD16" i="13" s="1"/>
  <c r="BT6" i="13"/>
  <c r="BD29" i="13" s="1"/>
  <c r="BZ5" i="13"/>
  <c r="BD17" i="13" s="1"/>
  <c r="BZ6" i="13"/>
  <c r="BD30" i="13" s="1"/>
  <c r="AZ12" i="13"/>
  <c r="AF3" i="13"/>
  <c r="AF4" i="13"/>
  <c r="Y3" i="13"/>
  <c r="Y4" i="13"/>
  <c r="F29" i="13"/>
  <c r="G29" i="13"/>
  <c r="H29" i="13"/>
  <c r="I29" i="13"/>
  <c r="F30" i="13"/>
  <c r="G30" i="13"/>
  <c r="H30" i="13"/>
  <c r="I30" i="13"/>
  <c r="E30" i="13"/>
  <c r="E29" i="13"/>
  <c r="E28" i="13"/>
  <c r="E25" i="13"/>
  <c r="F16" i="13"/>
  <c r="G16" i="13"/>
  <c r="H16" i="13"/>
  <c r="I16" i="13"/>
  <c r="F17" i="13"/>
  <c r="G17" i="13"/>
  <c r="H17" i="13"/>
  <c r="I17" i="13"/>
  <c r="E17" i="13"/>
  <c r="E16" i="13"/>
  <c r="I12" i="13"/>
  <c r="I13" i="13"/>
  <c r="I14" i="13"/>
  <c r="I15" i="13"/>
  <c r="I25" i="13"/>
  <c r="I26" i="13"/>
  <c r="I27" i="13"/>
  <c r="I28" i="13"/>
  <c r="E12" i="13"/>
  <c r="I4" i="13"/>
  <c r="E3" i="13"/>
  <c r="I3" i="13"/>
  <c r="AH55" i="11"/>
  <c r="AI55" i="11"/>
  <c r="AH56" i="11"/>
  <c r="AI56" i="11"/>
  <c r="AH57" i="11"/>
  <c r="AI57" i="11"/>
  <c r="AH58" i="11"/>
  <c r="AI58" i="11"/>
  <c r="AH59" i="11"/>
  <c r="AI59" i="11"/>
  <c r="AH64" i="11"/>
  <c r="AI64" i="11"/>
  <c r="AH65" i="11"/>
  <c r="AI65" i="11"/>
  <c r="AH66" i="11"/>
  <c r="AI66" i="11"/>
  <c r="AH68" i="11"/>
  <c r="AI68" i="11"/>
  <c r="AH69" i="11"/>
  <c r="AI69" i="11"/>
  <c r="AH70" i="11"/>
  <c r="AI70" i="11"/>
  <c r="AH72" i="11"/>
  <c r="AI72" i="11"/>
  <c r="AH73" i="11"/>
  <c r="AI73" i="11"/>
  <c r="AH74" i="11"/>
  <c r="AI74" i="11"/>
  <c r="AH75" i="11"/>
  <c r="AI75" i="11"/>
  <c r="AH76" i="11"/>
  <c r="AI76" i="11"/>
  <c r="AH77" i="11"/>
  <c r="AI77" i="11"/>
  <c r="AH78" i="11"/>
  <c r="AI78" i="11"/>
  <c r="AH79" i="11"/>
  <c r="AI79" i="11"/>
  <c r="AH80" i="11"/>
  <c r="AI80" i="11"/>
  <c r="AH82" i="11"/>
  <c r="AI82" i="11"/>
  <c r="AH83" i="11"/>
  <c r="AI83" i="11"/>
  <c r="AH84" i="11"/>
  <c r="AI84" i="11"/>
  <c r="AH85" i="11"/>
  <c r="AI85" i="11"/>
  <c r="AH86" i="11"/>
  <c r="AI86" i="11"/>
  <c r="AH88" i="11"/>
  <c r="AI88" i="11"/>
  <c r="AH89" i="11"/>
  <c r="AI89" i="11"/>
  <c r="AH90" i="11"/>
  <c r="AI90" i="11"/>
  <c r="AH91" i="11"/>
  <c r="AI91" i="11"/>
  <c r="AH13" i="11"/>
  <c r="AI13" i="11"/>
  <c r="AH14" i="11"/>
  <c r="AI14" i="11"/>
  <c r="AH15" i="11"/>
  <c r="AI15" i="11"/>
  <c r="AH16" i="11"/>
  <c r="AI16" i="11"/>
  <c r="AH17" i="11"/>
  <c r="AI17" i="11"/>
  <c r="AH22" i="11"/>
  <c r="AI22" i="11"/>
  <c r="AH23" i="11"/>
  <c r="AI23" i="11"/>
  <c r="AH24" i="11"/>
  <c r="AI24" i="11"/>
  <c r="AH26" i="11"/>
  <c r="AI26" i="11"/>
  <c r="AH27" i="11"/>
  <c r="AI27" i="11"/>
  <c r="AH28" i="11"/>
  <c r="AI28" i="11"/>
  <c r="AH30" i="11"/>
  <c r="AI30" i="11"/>
  <c r="AH31" i="11"/>
  <c r="AI31" i="11"/>
  <c r="AH32" i="11"/>
  <c r="AI32" i="11"/>
  <c r="AH33" i="11"/>
  <c r="AI33" i="11"/>
  <c r="AH34" i="11"/>
  <c r="AI34" i="11"/>
  <c r="AH35" i="11"/>
  <c r="AI35" i="11"/>
  <c r="AH40" i="11"/>
  <c r="AI40" i="11"/>
  <c r="AH41" i="11"/>
  <c r="AI41" i="11"/>
  <c r="AH42" i="11"/>
  <c r="AI42" i="11"/>
  <c r="AH43" i="11"/>
  <c r="AI43" i="11"/>
  <c r="AH44" i="11"/>
  <c r="AI44" i="11"/>
  <c r="AH46" i="11"/>
  <c r="AI46" i="11"/>
  <c r="AH47" i="11"/>
  <c r="AI47" i="11"/>
  <c r="AH48" i="11"/>
  <c r="AI48" i="11"/>
  <c r="AH49" i="11"/>
  <c r="AI49" i="11"/>
  <c r="AJ13" i="11"/>
  <c r="AK13" i="11"/>
  <c r="AJ14" i="11"/>
  <c r="AK14" i="11"/>
  <c r="AJ15" i="11"/>
  <c r="AK15" i="11"/>
  <c r="AJ16" i="11"/>
  <c r="AK16" i="11"/>
  <c r="AJ17" i="11"/>
  <c r="AK17" i="11"/>
  <c r="AJ22" i="11"/>
  <c r="AK22" i="11"/>
  <c r="AJ23" i="11"/>
  <c r="AK23" i="11"/>
  <c r="AJ24" i="11"/>
  <c r="AK24" i="11"/>
  <c r="AJ26" i="11"/>
  <c r="AK26" i="11"/>
  <c r="AJ27" i="11"/>
  <c r="AK27" i="11"/>
  <c r="AJ28" i="11"/>
  <c r="AK28" i="11"/>
  <c r="AJ30" i="11"/>
  <c r="AK30" i="11"/>
  <c r="AJ31" i="11"/>
  <c r="AK31" i="11"/>
  <c r="AJ32" i="11"/>
  <c r="AK32" i="11"/>
  <c r="AJ33" i="11"/>
  <c r="AK33" i="11"/>
  <c r="AJ34" i="11"/>
  <c r="AK34" i="11"/>
  <c r="AJ35" i="11"/>
  <c r="AK35" i="11"/>
  <c r="AJ40" i="11"/>
  <c r="AK40" i="11"/>
  <c r="AJ41" i="11"/>
  <c r="AK41" i="11"/>
  <c r="AJ42" i="11"/>
  <c r="AK42" i="11"/>
  <c r="AJ43" i="11"/>
  <c r="AK43" i="11"/>
  <c r="AJ44" i="11"/>
  <c r="AK44" i="11"/>
  <c r="AJ46" i="11"/>
  <c r="AK46" i="11"/>
  <c r="AJ47" i="11"/>
  <c r="AK47" i="11"/>
  <c r="AJ48" i="11"/>
  <c r="AK48" i="11"/>
  <c r="AJ49" i="11"/>
  <c r="AK49" i="11"/>
  <c r="AK91" i="11"/>
  <c r="AJ91" i="11"/>
  <c r="AK90" i="11"/>
  <c r="AJ90" i="11"/>
  <c r="AK89" i="11"/>
  <c r="AJ89" i="11"/>
  <c r="AK88" i="11"/>
  <c r="AJ88" i="11"/>
  <c r="AK86" i="11"/>
  <c r="AJ86" i="11"/>
  <c r="AK85" i="11"/>
  <c r="AJ85" i="11"/>
  <c r="AK84" i="11"/>
  <c r="AJ84" i="11"/>
  <c r="AK83" i="11"/>
  <c r="AJ83" i="11"/>
  <c r="AK82" i="11"/>
  <c r="AJ82" i="11"/>
  <c r="AK80" i="11"/>
  <c r="AJ80" i="11"/>
  <c r="AK79" i="11"/>
  <c r="AJ79" i="11"/>
  <c r="AK78" i="11"/>
  <c r="AJ78" i="11"/>
  <c r="AK77" i="11"/>
  <c r="AJ77" i="11"/>
  <c r="AK76" i="11"/>
  <c r="AJ76" i="11"/>
  <c r="AK75" i="11"/>
  <c r="AJ75" i="11"/>
  <c r="AK74" i="11"/>
  <c r="AJ74" i="11"/>
  <c r="AK73" i="11"/>
  <c r="AJ73" i="11"/>
  <c r="AK72" i="11"/>
  <c r="AJ72" i="11"/>
  <c r="AK70" i="11"/>
  <c r="AJ70" i="11"/>
  <c r="AK69" i="11"/>
  <c r="AJ69" i="11"/>
  <c r="AK68" i="11"/>
  <c r="AJ68" i="11"/>
  <c r="AK66" i="11"/>
  <c r="AJ66" i="11"/>
  <c r="AK65" i="11"/>
  <c r="AJ65" i="11"/>
  <c r="AK64" i="11"/>
  <c r="AJ64" i="11"/>
  <c r="AK59" i="11"/>
  <c r="AJ59" i="11"/>
  <c r="AK58" i="11"/>
  <c r="AJ58" i="11"/>
  <c r="AK57" i="11"/>
  <c r="AJ57" i="11"/>
  <c r="AK56" i="11"/>
  <c r="AJ56" i="11"/>
  <c r="AK55" i="11"/>
  <c r="AJ55" i="11"/>
  <c r="AE91" i="11"/>
  <c r="AE90" i="11"/>
  <c r="AE89" i="11"/>
  <c r="AE88" i="11"/>
  <c r="AE86" i="11"/>
  <c r="AE85" i="11"/>
  <c r="AE84" i="11"/>
  <c r="AE83" i="11"/>
  <c r="AE82" i="11"/>
  <c r="AE80" i="11"/>
  <c r="AE79" i="11"/>
  <c r="AE78" i="11"/>
  <c r="AE77" i="11"/>
  <c r="AE76" i="11"/>
  <c r="AE75" i="11"/>
  <c r="AE74" i="11"/>
  <c r="AE73" i="11"/>
  <c r="AE72" i="11"/>
  <c r="AE70" i="11"/>
  <c r="AE69" i="11"/>
  <c r="AE68" i="11"/>
  <c r="AE66" i="11"/>
  <c r="AE65" i="11"/>
  <c r="AE64" i="11"/>
  <c r="AE59" i="11"/>
  <c r="AE58" i="11"/>
  <c r="AE57" i="11"/>
  <c r="AE56" i="11"/>
  <c r="AE55" i="11"/>
  <c r="T55" i="11"/>
  <c r="T56" i="11"/>
  <c r="T57" i="11"/>
  <c r="T58" i="11"/>
  <c r="T59" i="11"/>
  <c r="T64" i="11"/>
  <c r="T65" i="11"/>
  <c r="T66" i="11"/>
  <c r="T68" i="11"/>
  <c r="T69" i="11"/>
  <c r="T70" i="11"/>
  <c r="T72" i="11"/>
  <c r="T73" i="11"/>
  <c r="T74" i="11"/>
  <c r="T75" i="11"/>
  <c r="T76" i="11"/>
  <c r="T77" i="11"/>
  <c r="T78" i="11"/>
  <c r="T79" i="11"/>
  <c r="T80" i="11"/>
  <c r="T82" i="11"/>
  <c r="T83" i="11"/>
  <c r="T84" i="11"/>
  <c r="T85" i="11"/>
  <c r="T86" i="11"/>
  <c r="T88" i="11"/>
  <c r="T89" i="11"/>
  <c r="T90" i="11"/>
  <c r="T91" i="11"/>
  <c r="AE49" i="11"/>
  <c r="AE48" i="11"/>
  <c r="AE47" i="11"/>
  <c r="AE46" i="11"/>
  <c r="AE44" i="11"/>
  <c r="AE43" i="11"/>
  <c r="AE42" i="11"/>
  <c r="AE41" i="11"/>
  <c r="AE40" i="11"/>
  <c r="AE35" i="11"/>
  <c r="AE34" i="11"/>
  <c r="AE33" i="11"/>
  <c r="AE32" i="11"/>
  <c r="AE31" i="11"/>
  <c r="AE30" i="11"/>
  <c r="AE28" i="11"/>
  <c r="AE27" i="11"/>
  <c r="AE26" i="11"/>
  <c r="AE24" i="11"/>
  <c r="AE23" i="11"/>
  <c r="AE22" i="11"/>
  <c r="AE17" i="11"/>
  <c r="AE16" i="11"/>
  <c r="AE15" i="11"/>
  <c r="AE14" i="11"/>
  <c r="AE13" i="11"/>
  <c r="AD55" i="11"/>
  <c r="AD56" i="11"/>
  <c r="AD57" i="11"/>
  <c r="AD58" i="11"/>
  <c r="AD59" i="11"/>
  <c r="AD64" i="11"/>
  <c r="AD65" i="11"/>
  <c r="AD66" i="11"/>
  <c r="AD68" i="11"/>
  <c r="AD69" i="11"/>
  <c r="AD70" i="11"/>
  <c r="AD72" i="11"/>
  <c r="AD73" i="11"/>
  <c r="AD74" i="11"/>
  <c r="AD75" i="11"/>
  <c r="AD76" i="11"/>
  <c r="AD77" i="11"/>
  <c r="AD78" i="11"/>
  <c r="AD79" i="11"/>
  <c r="AD80" i="11"/>
  <c r="AD82" i="11"/>
  <c r="AD83" i="11"/>
  <c r="AD84" i="11"/>
  <c r="AD85" i="11"/>
  <c r="T13" i="11"/>
  <c r="BD19" i="13" s="1"/>
  <c r="T14" i="11"/>
  <c r="T15" i="11"/>
  <c r="T16" i="11"/>
  <c r="T17" i="11"/>
  <c r="T22" i="11"/>
  <c r="T23" i="11"/>
  <c r="T24" i="11"/>
  <c r="T26" i="11"/>
  <c r="BD22" i="13" s="1"/>
  <c r="T27" i="11"/>
  <c r="BD21" i="13" s="1"/>
  <c r="T28" i="11"/>
  <c r="BD20" i="13" s="1"/>
  <c r="T30" i="11"/>
  <c r="T31" i="11"/>
  <c r="T32" i="11"/>
  <c r="T33" i="11"/>
  <c r="T34" i="11"/>
  <c r="T35" i="11"/>
  <c r="T40" i="11"/>
  <c r="T41" i="11"/>
  <c r="T42" i="11"/>
  <c r="T43" i="11"/>
  <c r="T44" i="11"/>
  <c r="T46" i="11"/>
  <c r="T47" i="11"/>
  <c r="T48" i="11"/>
  <c r="T49" i="11"/>
  <c r="T6" i="11"/>
  <c r="T7" i="11"/>
  <c r="I49" i="11"/>
  <c r="I48" i="11"/>
  <c r="I47" i="11"/>
  <c r="I46" i="11"/>
  <c r="I44" i="11"/>
  <c r="I43" i="11"/>
  <c r="I42" i="11"/>
  <c r="I41" i="11"/>
  <c r="I40" i="11"/>
  <c r="I35" i="11"/>
  <c r="I34" i="11"/>
  <c r="I33" i="11"/>
  <c r="I32" i="11"/>
  <c r="I31" i="11"/>
  <c r="I30" i="11"/>
  <c r="I28" i="11"/>
  <c r="I20" i="13" s="1"/>
  <c r="I27" i="11"/>
  <c r="I21" i="13" s="1"/>
  <c r="I26" i="11"/>
  <c r="I22" i="13" s="1"/>
  <c r="I24" i="11"/>
  <c r="I23" i="11"/>
  <c r="I22" i="11"/>
  <c r="I17" i="11"/>
  <c r="I16" i="11"/>
  <c r="I15" i="11"/>
  <c r="I14" i="11"/>
  <c r="I13" i="11"/>
  <c r="I19" i="13" s="1"/>
  <c r="I91" i="11"/>
  <c r="I90" i="11"/>
  <c r="I89" i="11"/>
  <c r="I88" i="11"/>
  <c r="I86" i="11"/>
  <c r="I85" i="11"/>
  <c r="I84" i="11"/>
  <c r="I83" i="11"/>
  <c r="I82" i="11"/>
  <c r="I80" i="11"/>
  <c r="I79" i="11"/>
  <c r="I78" i="11"/>
  <c r="I77" i="11"/>
  <c r="I76" i="11"/>
  <c r="I75" i="11"/>
  <c r="I74" i="11"/>
  <c r="I73" i="11"/>
  <c r="I72" i="11"/>
  <c r="I70" i="11"/>
  <c r="I69" i="11"/>
  <c r="I68" i="11"/>
  <c r="I66" i="11"/>
  <c r="I65" i="11"/>
  <c r="I64" i="11"/>
  <c r="I59" i="11"/>
  <c r="I58" i="11"/>
  <c r="I57" i="11"/>
  <c r="I56" i="11"/>
  <c r="I55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30" i="11"/>
  <c r="F30" i="11"/>
  <c r="G30" i="11"/>
  <c r="H30" i="11"/>
  <c r="E31" i="11"/>
  <c r="F31" i="11"/>
  <c r="G31" i="11"/>
  <c r="H31" i="11"/>
  <c r="E32" i="11"/>
  <c r="F32" i="11"/>
  <c r="G32" i="11"/>
  <c r="H32" i="11"/>
  <c r="E33" i="11"/>
  <c r="F33" i="11"/>
  <c r="G33" i="11"/>
  <c r="H33" i="11"/>
  <c r="E34" i="11"/>
  <c r="F34" i="11"/>
  <c r="G34" i="11"/>
  <c r="H34" i="11"/>
  <c r="E35" i="11"/>
  <c r="F35" i="11"/>
  <c r="G35" i="11"/>
  <c r="H35" i="11"/>
  <c r="E40" i="11"/>
  <c r="F40" i="11"/>
  <c r="G40" i="11"/>
  <c r="H40" i="11"/>
  <c r="E41" i="11"/>
  <c r="F41" i="11"/>
  <c r="G41" i="11"/>
  <c r="H41" i="11"/>
  <c r="E42" i="11"/>
  <c r="F42" i="11"/>
  <c r="G42" i="11"/>
  <c r="H42" i="11"/>
  <c r="E43" i="11"/>
  <c r="F43" i="11"/>
  <c r="G43" i="11"/>
  <c r="H43" i="11"/>
  <c r="E44" i="11"/>
  <c r="F44" i="11"/>
  <c r="G44" i="11"/>
  <c r="H44" i="11"/>
  <c r="E46" i="11"/>
  <c r="F46" i="11"/>
  <c r="G46" i="11"/>
  <c r="H46" i="11"/>
  <c r="E47" i="11"/>
  <c r="F47" i="11"/>
  <c r="G47" i="11"/>
  <c r="H47" i="11"/>
  <c r="E48" i="11"/>
  <c r="F48" i="11"/>
  <c r="G48" i="11"/>
  <c r="H48" i="11"/>
  <c r="E49" i="11"/>
  <c r="F49" i="11"/>
  <c r="G49" i="11"/>
  <c r="H49" i="11"/>
  <c r="E55" i="11"/>
  <c r="F55" i="11"/>
  <c r="G55" i="11"/>
  <c r="H55" i="11"/>
  <c r="E56" i="11"/>
  <c r="F56" i="11"/>
  <c r="G56" i="11"/>
  <c r="H56" i="11"/>
  <c r="E57" i="11"/>
  <c r="F57" i="11"/>
  <c r="G57" i="11"/>
  <c r="H57" i="11"/>
  <c r="E58" i="11"/>
  <c r="F58" i="11"/>
  <c r="G58" i="11"/>
  <c r="H58" i="11"/>
  <c r="E59" i="11"/>
  <c r="F59" i="11"/>
  <c r="G59" i="11"/>
  <c r="H59" i="11"/>
  <c r="E64" i="11"/>
  <c r="F64" i="11"/>
  <c r="G64" i="11"/>
  <c r="H64" i="11"/>
  <c r="E65" i="11"/>
  <c r="F65" i="11"/>
  <c r="G65" i="11"/>
  <c r="H65" i="11"/>
  <c r="E66" i="11"/>
  <c r="F66" i="11"/>
  <c r="G66" i="11"/>
  <c r="H66" i="11"/>
  <c r="E68" i="11"/>
  <c r="F68" i="11"/>
  <c r="G68" i="11"/>
  <c r="H68" i="11"/>
  <c r="E69" i="11"/>
  <c r="F69" i="11"/>
  <c r="G69" i="11"/>
  <c r="H69" i="11"/>
  <c r="E70" i="11"/>
  <c r="F70" i="11"/>
  <c r="G70" i="11"/>
  <c r="H70" i="11"/>
  <c r="E72" i="11"/>
  <c r="F72" i="11"/>
  <c r="G72" i="11"/>
  <c r="H72" i="11"/>
  <c r="E73" i="11"/>
  <c r="F73" i="11"/>
  <c r="G73" i="11"/>
  <c r="H73" i="11"/>
  <c r="E74" i="11"/>
  <c r="F74" i="11"/>
  <c r="G74" i="11"/>
  <c r="H74" i="11"/>
  <c r="E75" i="11"/>
  <c r="F75" i="11"/>
  <c r="G75" i="11"/>
  <c r="H75" i="11"/>
  <c r="E76" i="11"/>
  <c r="F76" i="11"/>
  <c r="G76" i="11"/>
  <c r="H76" i="11"/>
  <c r="E77" i="11"/>
  <c r="F77" i="11"/>
  <c r="G77" i="11"/>
  <c r="H77" i="11"/>
  <c r="E78" i="11"/>
  <c r="F78" i="11"/>
  <c r="G78" i="11"/>
  <c r="H78" i="11"/>
  <c r="E79" i="11"/>
  <c r="F79" i="11"/>
  <c r="G79" i="11"/>
  <c r="H79" i="11"/>
  <c r="E80" i="11"/>
  <c r="F80" i="11"/>
  <c r="G80" i="11"/>
  <c r="H80" i="11"/>
  <c r="E82" i="11"/>
  <c r="F82" i="11"/>
  <c r="G82" i="11"/>
  <c r="H82" i="11"/>
  <c r="E83" i="11"/>
  <c r="F83" i="11"/>
  <c r="G83" i="11"/>
  <c r="H83" i="11"/>
  <c r="E84" i="11"/>
  <c r="F84" i="11"/>
  <c r="G84" i="11"/>
  <c r="H84" i="11"/>
  <c r="E85" i="11"/>
  <c r="F85" i="11"/>
  <c r="G85" i="11"/>
  <c r="H85" i="11"/>
  <c r="E86" i="11"/>
  <c r="F86" i="11"/>
  <c r="G86" i="11"/>
  <c r="H86" i="11"/>
  <c r="E88" i="11"/>
  <c r="F88" i="11"/>
  <c r="G88" i="11"/>
  <c r="H88" i="11"/>
  <c r="E89" i="11"/>
  <c r="F89" i="11"/>
  <c r="G89" i="11"/>
  <c r="H89" i="11"/>
  <c r="E90" i="11"/>
  <c r="F90" i="11"/>
  <c r="G90" i="11"/>
  <c r="H90" i="11"/>
  <c r="E91" i="11"/>
  <c r="F91" i="11"/>
  <c r="G91" i="11"/>
  <c r="H91" i="11"/>
  <c r="F13" i="11"/>
  <c r="G13" i="11"/>
  <c r="H13" i="11"/>
  <c r="C82" i="11" l="1"/>
  <c r="D82" i="11"/>
  <c r="L82" i="11"/>
  <c r="M82" i="11"/>
  <c r="N82" i="11"/>
  <c r="S82" i="11"/>
  <c r="P82" i="11"/>
  <c r="Q82" i="11"/>
  <c r="R82" i="11"/>
  <c r="W82" i="11"/>
  <c r="X82" i="11"/>
  <c r="Y82" i="11"/>
  <c r="AA82" i="11"/>
  <c r="AB82" i="11"/>
  <c r="AC82" i="11"/>
  <c r="C83" i="11"/>
  <c r="D83" i="11"/>
  <c r="L83" i="11"/>
  <c r="M83" i="11"/>
  <c r="N83" i="11"/>
  <c r="S83" i="11"/>
  <c r="P83" i="11"/>
  <c r="Q83" i="11"/>
  <c r="R83" i="11"/>
  <c r="W83" i="11"/>
  <c r="X83" i="11"/>
  <c r="Y83" i="11"/>
  <c r="AA83" i="11"/>
  <c r="AB83" i="11"/>
  <c r="AC83" i="11"/>
  <c r="C84" i="11"/>
  <c r="D84" i="11"/>
  <c r="L84" i="11"/>
  <c r="M84" i="11"/>
  <c r="N84" i="11"/>
  <c r="S84" i="11"/>
  <c r="P84" i="11"/>
  <c r="Q84" i="11"/>
  <c r="R84" i="11"/>
  <c r="W84" i="11"/>
  <c r="X84" i="11"/>
  <c r="Y84" i="11"/>
  <c r="AA84" i="11"/>
  <c r="AB84" i="11"/>
  <c r="AC84" i="11"/>
  <c r="C85" i="11"/>
  <c r="D85" i="11"/>
  <c r="L85" i="11"/>
  <c r="M85" i="11"/>
  <c r="N85" i="11"/>
  <c r="S85" i="11"/>
  <c r="P85" i="11"/>
  <c r="Q85" i="11"/>
  <c r="R85" i="11"/>
  <c r="W85" i="11"/>
  <c r="X85" i="11"/>
  <c r="Y85" i="11"/>
  <c r="AA85" i="11"/>
  <c r="AB85" i="11"/>
  <c r="AC85" i="11"/>
  <c r="C86" i="11"/>
  <c r="D86" i="11"/>
  <c r="L86" i="11"/>
  <c r="M86" i="11"/>
  <c r="N86" i="11"/>
  <c r="S86" i="11"/>
  <c r="P86" i="11"/>
  <c r="Q86" i="11"/>
  <c r="R86" i="11"/>
  <c r="W86" i="11"/>
  <c r="X86" i="11"/>
  <c r="Y86" i="11"/>
  <c r="AD86" i="11"/>
  <c r="AA86" i="11"/>
  <c r="AB86" i="11"/>
  <c r="AC86" i="11"/>
  <c r="C88" i="11"/>
  <c r="D88" i="11"/>
  <c r="L88" i="11"/>
  <c r="M88" i="11"/>
  <c r="N88" i="11"/>
  <c r="S88" i="11"/>
  <c r="P88" i="11"/>
  <c r="Q88" i="11"/>
  <c r="R88" i="11"/>
  <c r="W88" i="11"/>
  <c r="X88" i="11"/>
  <c r="Y88" i="11"/>
  <c r="AD88" i="11"/>
  <c r="AA88" i="11"/>
  <c r="AB88" i="11"/>
  <c r="AC88" i="11"/>
  <c r="C89" i="11"/>
  <c r="D89" i="11"/>
  <c r="L89" i="11"/>
  <c r="M89" i="11"/>
  <c r="N89" i="11"/>
  <c r="S89" i="11"/>
  <c r="P89" i="11"/>
  <c r="Q89" i="11"/>
  <c r="R89" i="11"/>
  <c r="W89" i="11"/>
  <c r="X89" i="11"/>
  <c r="Y89" i="11"/>
  <c r="AD89" i="11"/>
  <c r="AA89" i="11"/>
  <c r="AB89" i="11"/>
  <c r="AC89" i="11"/>
  <c r="C90" i="11"/>
  <c r="D90" i="11"/>
  <c r="L90" i="11"/>
  <c r="M90" i="11"/>
  <c r="N90" i="11"/>
  <c r="S90" i="11"/>
  <c r="P90" i="11"/>
  <c r="Q90" i="11"/>
  <c r="R90" i="11"/>
  <c r="W90" i="11"/>
  <c r="X90" i="11"/>
  <c r="Y90" i="11"/>
  <c r="AD90" i="11"/>
  <c r="AA90" i="11"/>
  <c r="AB90" i="11"/>
  <c r="AC90" i="11"/>
  <c r="C91" i="11"/>
  <c r="D91" i="11"/>
  <c r="L91" i="11"/>
  <c r="M91" i="11"/>
  <c r="N91" i="11"/>
  <c r="S91" i="11"/>
  <c r="P91" i="11"/>
  <c r="Q91" i="11"/>
  <c r="R91" i="11"/>
  <c r="W91" i="11"/>
  <c r="X91" i="11"/>
  <c r="Y91" i="11"/>
  <c r="AD91" i="11"/>
  <c r="AA91" i="11"/>
  <c r="AB91" i="11"/>
  <c r="AC91" i="11"/>
  <c r="B90" i="11"/>
  <c r="B91" i="11"/>
  <c r="B89" i="11"/>
  <c r="B88" i="11"/>
  <c r="B86" i="11"/>
  <c r="B85" i="11"/>
  <c r="B84" i="11"/>
  <c r="B83" i="11"/>
  <c r="B82" i="11"/>
  <c r="AA40" i="11"/>
  <c r="AB40" i="11"/>
  <c r="AC40" i="11"/>
  <c r="AA41" i="11"/>
  <c r="AB41" i="11"/>
  <c r="AC41" i="11"/>
  <c r="AA42" i="11"/>
  <c r="AB42" i="11"/>
  <c r="AC42" i="11"/>
  <c r="AA43" i="11"/>
  <c r="AB43" i="11"/>
  <c r="AC43" i="11"/>
  <c r="AA44" i="11"/>
  <c r="AB44" i="11"/>
  <c r="AC44" i="11"/>
  <c r="AA46" i="11"/>
  <c r="AB46" i="11"/>
  <c r="AC46" i="11"/>
  <c r="AA47" i="11"/>
  <c r="AB47" i="11"/>
  <c r="AC47" i="11"/>
  <c r="AA48" i="11"/>
  <c r="AB48" i="11"/>
  <c r="AC48" i="11"/>
  <c r="AA49" i="11"/>
  <c r="AB49" i="11"/>
  <c r="AC49" i="11"/>
  <c r="W40" i="11"/>
  <c r="X40" i="11"/>
  <c r="Y40" i="11"/>
  <c r="AD40" i="11"/>
  <c r="W41" i="11"/>
  <c r="X41" i="11"/>
  <c r="Y41" i="11"/>
  <c r="AD41" i="11"/>
  <c r="W42" i="11"/>
  <c r="X42" i="11"/>
  <c r="Y42" i="11"/>
  <c r="AD42" i="11"/>
  <c r="W43" i="11"/>
  <c r="X43" i="11"/>
  <c r="Y43" i="11"/>
  <c r="AD43" i="11"/>
  <c r="W44" i="11"/>
  <c r="X44" i="11"/>
  <c r="Y44" i="11"/>
  <c r="AD44" i="11"/>
  <c r="W46" i="11"/>
  <c r="X46" i="11"/>
  <c r="Y46" i="11"/>
  <c r="AD46" i="11"/>
  <c r="W47" i="11"/>
  <c r="X47" i="11"/>
  <c r="Y47" i="11"/>
  <c r="AD47" i="11"/>
  <c r="W48" i="11"/>
  <c r="X48" i="11"/>
  <c r="Y48" i="11"/>
  <c r="AD48" i="11"/>
  <c r="W49" i="11"/>
  <c r="X49" i="11"/>
  <c r="Y49" i="11"/>
  <c r="AD49" i="11"/>
  <c r="Q40" i="11"/>
  <c r="R40" i="11"/>
  <c r="Q41" i="11"/>
  <c r="R41" i="11"/>
  <c r="Q42" i="11"/>
  <c r="R42" i="11"/>
  <c r="Q43" i="11"/>
  <c r="R43" i="11"/>
  <c r="Q44" i="11"/>
  <c r="R44" i="11"/>
  <c r="Q46" i="11"/>
  <c r="R46" i="11"/>
  <c r="Q47" i="11"/>
  <c r="R47" i="11"/>
  <c r="Q48" i="11"/>
  <c r="R48" i="11"/>
  <c r="Q49" i="11"/>
  <c r="R49" i="11"/>
  <c r="L40" i="11"/>
  <c r="M40" i="11"/>
  <c r="N40" i="11"/>
  <c r="S40" i="11"/>
  <c r="P40" i="11"/>
  <c r="L41" i="11"/>
  <c r="M41" i="11"/>
  <c r="N41" i="11"/>
  <c r="S41" i="11"/>
  <c r="P41" i="11"/>
  <c r="L42" i="11"/>
  <c r="M42" i="11"/>
  <c r="N42" i="11"/>
  <c r="S42" i="11"/>
  <c r="P42" i="11"/>
  <c r="L43" i="11"/>
  <c r="M43" i="11"/>
  <c r="N43" i="11"/>
  <c r="S43" i="11"/>
  <c r="P43" i="11"/>
  <c r="L44" i="11"/>
  <c r="M44" i="11"/>
  <c r="N44" i="11"/>
  <c r="S44" i="11"/>
  <c r="P44" i="11"/>
  <c r="L46" i="11"/>
  <c r="M46" i="11"/>
  <c r="N46" i="11"/>
  <c r="S46" i="11"/>
  <c r="P46" i="11"/>
  <c r="L47" i="11"/>
  <c r="M47" i="11"/>
  <c r="N47" i="11"/>
  <c r="S47" i="11"/>
  <c r="P47" i="11"/>
  <c r="L48" i="11"/>
  <c r="M48" i="11"/>
  <c r="N48" i="11"/>
  <c r="S48" i="11"/>
  <c r="P48" i="11"/>
  <c r="L49" i="11"/>
  <c r="M49" i="11"/>
  <c r="N49" i="11"/>
  <c r="S49" i="11"/>
  <c r="P49" i="11"/>
  <c r="C40" i="11"/>
  <c r="D40" i="11"/>
  <c r="C41" i="11"/>
  <c r="D41" i="11"/>
  <c r="C42" i="11"/>
  <c r="D42" i="11"/>
  <c r="C43" i="11"/>
  <c r="D43" i="11"/>
  <c r="C44" i="11"/>
  <c r="D44" i="11"/>
  <c r="C46" i="11"/>
  <c r="D46" i="11"/>
  <c r="C47" i="11"/>
  <c r="D47" i="11"/>
  <c r="C48" i="11"/>
  <c r="D48" i="11"/>
  <c r="C49" i="11"/>
  <c r="D49" i="11"/>
  <c r="B48" i="11"/>
  <c r="B49" i="11"/>
  <c r="B47" i="11"/>
  <c r="B46" i="11"/>
  <c r="B44" i="11"/>
  <c r="B43" i="11"/>
  <c r="B42" i="11"/>
  <c r="B41" i="11"/>
  <c r="B40" i="11"/>
  <c r="L29" i="15" l="1"/>
  <c r="L33" i="15" s="1"/>
  <c r="M29" i="15"/>
  <c r="N29" i="15"/>
  <c r="M33" i="15" s="1"/>
  <c r="O29" i="15"/>
  <c r="Q29" i="15"/>
  <c r="L34" i="15" s="1"/>
  <c r="R29" i="15"/>
  <c r="S29" i="15"/>
  <c r="M34" i="15" s="1"/>
  <c r="T29" i="15"/>
  <c r="V29" i="15"/>
  <c r="L35" i="15" s="1"/>
  <c r="W29" i="15"/>
  <c r="X29" i="15"/>
  <c r="M35" i="15" s="1"/>
  <c r="Y29" i="15"/>
  <c r="L30" i="15"/>
  <c r="M30" i="15"/>
  <c r="N30" i="15"/>
  <c r="O30" i="15"/>
  <c r="Q30" i="15"/>
  <c r="R30" i="15"/>
  <c r="S30" i="15"/>
  <c r="T30" i="15"/>
  <c r="V30" i="15"/>
  <c r="W30" i="15"/>
  <c r="X30" i="15"/>
  <c r="Y30" i="15"/>
  <c r="C29" i="15"/>
  <c r="C33" i="15" s="1"/>
  <c r="D29" i="15"/>
  <c r="D33" i="15" s="1"/>
  <c r="E29" i="15"/>
  <c r="E33" i="15" s="1"/>
  <c r="G29" i="15"/>
  <c r="B34" i="15" s="1"/>
  <c r="H29" i="15"/>
  <c r="C34" i="15" s="1"/>
  <c r="I29" i="15"/>
  <c r="D34" i="15" s="1"/>
  <c r="J29" i="15"/>
  <c r="E34" i="15" s="1"/>
  <c r="C30" i="15"/>
  <c r="D30" i="15"/>
  <c r="E30" i="15"/>
  <c r="G30" i="15"/>
  <c r="H30" i="15"/>
  <c r="I30" i="15"/>
  <c r="J30" i="15"/>
  <c r="B30" i="15"/>
  <c r="B29" i="15"/>
  <c r="B33" i="15" s="1"/>
  <c r="T141" i="13" l="1"/>
  <c r="I142" i="13"/>
  <c r="S142" i="13"/>
  <c r="I143" i="13"/>
  <c r="S143" i="13"/>
  <c r="I144" i="13"/>
  <c r="S144" i="13"/>
  <c r="I145" i="13"/>
  <c r="S145" i="13"/>
  <c r="I146" i="13"/>
  <c r="S146" i="13"/>
  <c r="I147" i="13"/>
  <c r="S147" i="13"/>
  <c r="I148" i="13"/>
  <c r="S148" i="13"/>
  <c r="I149" i="13"/>
  <c r="S149" i="13"/>
  <c r="I150" i="13"/>
  <c r="S150" i="13"/>
  <c r="I151" i="13"/>
  <c r="S151" i="13"/>
  <c r="I152" i="13"/>
  <c r="S152" i="13"/>
  <c r="I153" i="13"/>
  <c r="S153" i="13"/>
  <c r="I154" i="13"/>
  <c r="S154" i="13"/>
  <c r="I155" i="13"/>
  <c r="S155" i="13"/>
  <c r="J141" i="13"/>
  <c r="C217" i="13" l="1"/>
  <c r="C216" i="13"/>
  <c r="C215" i="13"/>
  <c r="C214" i="13"/>
  <c r="C213" i="13"/>
  <c r="C212" i="13"/>
  <c r="C211" i="13"/>
  <c r="C210" i="13"/>
  <c r="C209" i="13"/>
  <c r="C208" i="13"/>
  <c r="C207" i="13"/>
  <c r="C206" i="13"/>
  <c r="C205" i="13"/>
  <c r="C204" i="13"/>
  <c r="C203" i="13"/>
  <c r="C201" i="13"/>
  <c r="C200" i="13"/>
  <c r="C199" i="13"/>
  <c r="C198" i="13"/>
  <c r="C197" i="13"/>
  <c r="C196" i="13"/>
  <c r="C195" i="13"/>
  <c r="C194" i="13"/>
  <c r="C192" i="13"/>
  <c r="C191" i="13"/>
  <c r="C190" i="13"/>
  <c r="C189" i="13"/>
  <c r="C188" i="13"/>
  <c r="C187" i="13"/>
  <c r="C186" i="13"/>
  <c r="C185" i="13"/>
  <c r="C184" i="13"/>
  <c r="C183" i="13"/>
  <c r="C182" i="13"/>
  <c r="C181" i="13"/>
  <c r="C180" i="13"/>
  <c r="C179" i="13"/>
  <c r="C178" i="13"/>
  <c r="C176" i="13"/>
  <c r="C175" i="13"/>
  <c r="C174" i="13"/>
  <c r="C173" i="13"/>
  <c r="C172" i="13"/>
  <c r="C171" i="13"/>
  <c r="C170" i="13"/>
  <c r="C169" i="13"/>
  <c r="C167" i="13"/>
  <c r="C166" i="13"/>
  <c r="C165" i="13"/>
  <c r="C164" i="13"/>
  <c r="C163" i="13"/>
  <c r="C162" i="13"/>
  <c r="C161" i="13"/>
  <c r="C160" i="13"/>
  <c r="C159" i="13"/>
  <c r="C158" i="13"/>
  <c r="C157" i="13"/>
  <c r="C156" i="13"/>
  <c r="C155" i="13"/>
  <c r="C154" i="13"/>
  <c r="C153" i="13"/>
  <c r="C151" i="13"/>
  <c r="C150" i="13"/>
  <c r="C149" i="13"/>
  <c r="C148" i="13"/>
  <c r="C147" i="13"/>
  <c r="C146" i="13"/>
  <c r="C145" i="13"/>
  <c r="C144" i="13"/>
  <c r="C142" i="13"/>
  <c r="C141" i="13"/>
  <c r="C140" i="13"/>
  <c r="C139" i="13"/>
  <c r="C138" i="13"/>
  <c r="C137" i="13"/>
  <c r="C136" i="13"/>
  <c r="C135" i="13"/>
  <c r="C134" i="13"/>
  <c r="C133" i="13"/>
  <c r="C132" i="13"/>
  <c r="C131" i="13"/>
  <c r="C130" i="13"/>
  <c r="C129" i="13"/>
  <c r="C128" i="13"/>
  <c r="C120" i="13"/>
  <c r="C121" i="13"/>
  <c r="C122" i="13"/>
  <c r="C123" i="13"/>
  <c r="C124" i="13"/>
  <c r="C125" i="13"/>
  <c r="C126" i="13"/>
  <c r="C119" i="13"/>
  <c r="D195" i="13" l="1"/>
  <c r="D196" i="13"/>
  <c r="D197" i="13"/>
  <c r="D198" i="13"/>
  <c r="D199" i="13"/>
  <c r="D200" i="13"/>
  <c r="D201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194" i="13"/>
  <c r="D170" i="13"/>
  <c r="D171" i="13"/>
  <c r="D172" i="13"/>
  <c r="D173" i="13"/>
  <c r="D174" i="13"/>
  <c r="D175" i="13"/>
  <c r="D176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69" i="13"/>
  <c r="D145" i="13"/>
  <c r="D146" i="13"/>
  <c r="D147" i="13"/>
  <c r="D148" i="13"/>
  <c r="D149" i="13"/>
  <c r="D150" i="13"/>
  <c r="D151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44" i="13"/>
  <c r="D120" i="13"/>
  <c r="D121" i="13"/>
  <c r="D122" i="13"/>
  <c r="D123" i="13"/>
  <c r="D124" i="13"/>
  <c r="D125" i="13"/>
  <c r="D126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19" i="13"/>
  <c r="F4" i="13" l="1"/>
  <c r="G4" i="13"/>
  <c r="H4" i="13"/>
  <c r="E4" i="13"/>
  <c r="F3" i="13"/>
  <c r="G3" i="13"/>
  <c r="H3" i="13"/>
  <c r="F12" i="13"/>
  <c r="G12" i="13"/>
  <c r="H12" i="13"/>
  <c r="F13" i="13"/>
  <c r="G13" i="13"/>
  <c r="H13" i="13"/>
  <c r="F14" i="13"/>
  <c r="G14" i="13"/>
  <c r="H14" i="13"/>
  <c r="F15" i="13"/>
  <c r="G15" i="13"/>
  <c r="H15" i="13"/>
  <c r="E15" i="13"/>
  <c r="E14" i="13"/>
  <c r="E27" i="13"/>
  <c r="E13" i="13"/>
  <c r="E26" i="13"/>
  <c r="AZ25" i="13"/>
  <c r="DF5" i="13" l="1"/>
  <c r="CK17" i="13" s="1"/>
  <c r="DG5" i="13"/>
  <c r="CL17" i="13" s="1"/>
  <c r="DF6" i="13"/>
  <c r="CK30" i="13" s="1"/>
  <c r="DG6" i="13"/>
  <c r="CL30" i="13" s="1"/>
  <c r="DE6" i="13"/>
  <c r="CJ30" i="13" s="1"/>
  <c r="DE5" i="13"/>
  <c r="CJ17" i="13" s="1"/>
  <c r="DA5" i="13"/>
  <c r="CK16" i="13" s="1"/>
  <c r="DB5" i="13"/>
  <c r="CL16" i="13" s="1"/>
  <c r="DA6" i="13"/>
  <c r="CK29" i="13" s="1"/>
  <c r="DB6" i="13"/>
  <c r="CL29" i="13" s="1"/>
  <c r="CZ6" i="13"/>
  <c r="CJ29" i="13" s="1"/>
  <c r="CZ5" i="13"/>
  <c r="CJ16" i="13" s="1"/>
  <c r="CK25" i="13"/>
  <c r="CL25" i="13"/>
  <c r="CK26" i="13"/>
  <c r="CL26" i="13"/>
  <c r="CK27" i="13"/>
  <c r="CL27" i="13"/>
  <c r="CK28" i="13"/>
  <c r="CL28" i="13"/>
  <c r="CJ28" i="13"/>
  <c r="CJ27" i="13"/>
  <c r="CJ26" i="13"/>
  <c r="CJ25" i="13"/>
  <c r="CK12" i="13"/>
  <c r="CL12" i="13"/>
  <c r="CK13" i="13"/>
  <c r="CL13" i="13"/>
  <c r="CK14" i="13"/>
  <c r="CL14" i="13"/>
  <c r="CK15" i="13"/>
  <c r="CL15" i="13"/>
  <c r="CJ15" i="13"/>
  <c r="CJ14" i="13"/>
  <c r="CJ13" i="13"/>
  <c r="CJ12" i="13"/>
  <c r="BV6" i="13"/>
  <c r="AZ30" i="13" s="1"/>
  <c r="BV5" i="13"/>
  <c r="AZ17" i="13" s="1"/>
  <c r="BP6" i="13"/>
  <c r="AZ29" i="13" s="1"/>
  <c r="BP5" i="13"/>
  <c r="AZ16" i="13" s="1"/>
  <c r="BA25" i="13"/>
  <c r="BB25" i="13"/>
  <c r="BC25" i="13"/>
  <c r="BA26" i="13"/>
  <c r="BB26" i="13"/>
  <c r="BC26" i="13"/>
  <c r="BA27" i="13"/>
  <c r="BB27" i="13"/>
  <c r="BC27" i="13"/>
  <c r="BA28" i="13"/>
  <c r="BB28" i="13"/>
  <c r="BC28" i="13"/>
  <c r="AZ28" i="13"/>
  <c r="AZ27" i="13"/>
  <c r="BA14" i="13"/>
  <c r="BB14" i="13"/>
  <c r="BC14" i="13"/>
  <c r="BA15" i="13"/>
  <c r="BB15" i="13"/>
  <c r="BC15" i="13"/>
  <c r="AZ15" i="13"/>
  <c r="AZ14" i="13"/>
  <c r="BA12" i="13"/>
  <c r="BB12" i="13"/>
  <c r="BC12" i="13"/>
  <c r="BA13" i="13"/>
  <c r="BB13" i="13"/>
  <c r="BC13" i="13"/>
  <c r="AZ13" i="13"/>
  <c r="BW5" i="13" l="1"/>
  <c r="BA17" i="13" s="1"/>
  <c r="BX5" i="13"/>
  <c r="BB17" i="13" s="1"/>
  <c r="BY5" i="13"/>
  <c r="BC17" i="13" s="1"/>
  <c r="BW6" i="13"/>
  <c r="BA30" i="13" s="1"/>
  <c r="BX6" i="13"/>
  <c r="BB30" i="13" s="1"/>
  <c r="BY6" i="13"/>
  <c r="BC30" i="13" s="1"/>
  <c r="BS5" i="13"/>
  <c r="BC16" i="13" s="1"/>
  <c r="BS6" i="13"/>
  <c r="BC29" i="13" s="1"/>
  <c r="BQ5" i="13"/>
  <c r="BA16" i="13" s="1"/>
  <c r="BR5" i="13"/>
  <c r="BB16" i="13" s="1"/>
  <c r="BQ6" i="13"/>
  <c r="BA29" i="13" s="1"/>
  <c r="BR6" i="13"/>
  <c r="BB29" i="13" s="1"/>
  <c r="AZ26" i="13"/>
  <c r="H28" i="13" l="1"/>
  <c r="G28" i="13"/>
  <c r="F28" i="13"/>
  <c r="H27" i="13"/>
  <c r="G27" i="13"/>
  <c r="F27" i="13"/>
  <c r="H26" i="13" l="1"/>
  <c r="G26" i="13"/>
  <c r="F26" i="13"/>
  <c r="H25" i="13"/>
  <c r="G25" i="13"/>
  <c r="F25" i="13"/>
  <c r="AE4" i="13"/>
  <c r="AD4" i="13"/>
  <c r="AC4" i="13"/>
  <c r="AB4" i="13"/>
  <c r="AE3" i="13"/>
  <c r="AD3" i="13"/>
  <c r="AC3" i="13"/>
  <c r="AB3" i="13"/>
  <c r="V4" i="13"/>
  <c r="W4" i="13"/>
  <c r="X4" i="13"/>
  <c r="U4" i="13"/>
  <c r="V3" i="13"/>
  <c r="W3" i="13"/>
  <c r="X3" i="13"/>
  <c r="U3" i="13"/>
  <c r="E223" i="13" l="1"/>
  <c r="E222" i="13"/>
  <c r="E221" i="13"/>
  <c r="E220" i="13"/>
  <c r="C220" i="13"/>
  <c r="C223" i="13"/>
  <c r="C222" i="13"/>
  <c r="C221" i="13"/>
  <c r="AH68" i="13" l="1"/>
  <c r="AI68" i="13"/>
  <c r="AJ68" i="13"/>
  <c r="AK68" i="13"/>
  <c r="AL68" i="13"/>
  <c r="AM68" i="13"/>
  <c r="AN68" i="13"/>
  <c r="AO68" i="13"/>
  <c r="AP68" i="13"/>
  <c r="AQ68" i="13"/>
  <c r="AS68" i="13"/>
  <c r="AT68" i="13"/>
  <c r="AH69" i="13"/>
  <c r="AI69" i="13"/>
  <c r="AJ69" i="13"/>
  <c r="AK69" i="13"/>
  <c r="AL69" i="13"/>
  <c r="AM69" i="13"/>
  <c r="AN69" i="13"/>
  <c r="AO69" i="13"/>
  <c r="AP69" i="13"/>
  <c r="AQ69" i="13"/>
  <c r="AS69" i="13"/>
  <c r="AT69" i="13"/>
  <c r="AH70" i="13"/>
  <c r="AI70" i="13"/>
  <c r="AJ70" i="13"/>
  <c r="AK70" i="13"/>
  <c r="AL70" i="13"/>
  <c r="AM70" i="13"/>
  <c r="AN70" i="13"/>
  <c r="AO70" i="13"/>
  <c r="AP70" i="13"/>
  <c r="AQ70" i="13"/>
  <c r="AS70" i="13"/>
  <c r="AT70" i="13"/>
  <c r="AH71" i="13"/>
  <c r="AI71" i="13"/>
  <c r="AJ71" i="13"/>
  <c r="AK71" i="13"/>
  <c r="AL71" i="13"/>
  <c r="AM71" i="13"/>
  <c r="AN71" i="13"/>
  <c r="AO71" i="13"/>
  <c r="AP71" i="13"/>
  <c r="AQ71" i="13"/>
  <c r="AS71" i="13"/>
  <c r="AT71" i="13"/>
  <c r="AH72" i="13"/>
  <c r="AI72" i="13"/>
  <c r="AJ72" i="13"/>
  <c r="AK72" i="13"/>
  <c r="AL72" i="13"/>
  <c r="AM72" i="13"/>
  <c r="AN72" i="13"/>
  <c r="AO72" i="13"/>
  <c r="AP72" i="13"/>
  <c r="AQ72" i="13"/>
  <c r="AS72" i="13"/>
  <c r="AT72" i="13"/>
  <c r="AH73" i="13"/>
  <c r="AI73" i="13"/>
  <c r="AJ73" i="13"/>
  <c r="AK73" i="13"/>
  <c r="AL73" i="13"/>
  <c r="AM73" i="13"/>
  <c r="AN73" i="13"/>
  <c r="AO73" i="13"/>
  <c r="AP73" i="13"/>
  <c r="AQ73" i="13"/>
  <c r="AS73" i="13"/>
  <c r="AT73" i="13"/>
  <c r="AH74" i="13"/>
  <c r="AI74" i="13"/>
  <c r="AJ74" i="13"/>
  <c r="AK74" i="13"/>
  <c r="AL74" i="13"/>
  <c r="AM74" i="13"/>
  <c r="AN74" i="13"/>
  <c r="AO74" i="13"/>
  <c r="AP74" i="13"/>
  <c r="AQ74" i="13"/>
  <c r="AS74" i="13"/>
  <c r="AT74" i="13"/>
  <c r="AH75" i="13"/>
  <c r="AI75" i="13"/>
  <c r="AJ75" i="13"/>
  <c r="AK75" i="13"/>
  <c r="AL75" i="13"/>
  <c r="AM75" i="13"/>
  <c r="AN75" i="13"/>
  <c r="AO75" i="13"/>
  <c r="AP75" i="13"/>
  <c r="AQ75" i="13"/>
  <c r="AS75" i="13"/>
  <c r="AT75" i="13"/>
  <c r="AH76" i="13"/>
  <c r="AI76" i="13"/>
  <c r="AJ76" i="13"/>
  <c r="AK76" i="13"/>
  <c r="AL76" i="13"/>
  <c r="AM76" i="13"/>
  <c r="AN76" i="13"/>
  <c r="AO76" i="13"/>
  <c r="AP76" i="13"/>
  <c r="AQ76" i="13"/>
  <c r="AS76" i="13"/>
  <c r="AT76" i="13"/>
  <c r="AH77" i="13"/>
  <c r="AI77" i="13"/>
  <c r="AJ77" i="13"/>
  <c r="AK77" i="13"/>
  <c r="AL77" i="13"/>
  <c r="AM77" i="13"/>
  <c r="AN77" i="13"/>
  <c r="AO77" i="13"/>
  <c r="AP77" i="13"/>
  <c r="AQ77" i="13"/>
  <c r="AS77" i="13"/>
  <c r="AT77" i="13"/>
  <c r="AH78" i="13"/>
  <c r="AI78" i="13"/>
  <c r="AJ78" i="13"/>
  <c r="AK78" i="13"/>
  <c r="AL78" i="13"/>
  <c r="AM78" i="13"/>
  <c r="AN78" i="13"/>
  <c r="AO78" i="13"/>
  <c r="AP78" i="13"/>
  <c r="AQ78" i="13"/>
  <c r="AS78" i="13"/>
  <c r="AT78" i="13"/>
  <c r="AH79" i="13"/>
  <c r="AI79" i="13"/>
  <c r="AJ79" i="13"/>
  <c r="AK79" i="13"/>
  <c r="AL79" i="13"/>
  <c r="AM79" i="13"/>
  <c r="AN79" i="13"/>
  <c r="AO79" i="13"/>
  <c r="AP79" i="13"/>
  <c r="AQ79" i="13"/>
  <c r="AS79" i="13"/>
  <c r="AT79" i="13"/>
  <c r="AH80" i="13"/>
  <c r="AI80" i="13"/>
  <c r="AJ80" i="13"/>
  <c r="AK80" i="13"/>
  <c r="AL80" i="13"/>
  <c r="AM80" i="13"/>
  <c r="AN80" i="13"/>
  <c r="AO80" i="13"/>
  <c r="AP80" i="13"/>
  <c r="AQ80" i="13"/>
  <c r="AS80" i="13"/>
  <c r="AT80" i="13"/>
  <c r="AH81" i="13"/>
  <c r="AI81" i="13"/>
  <c r="AJ81" i="13"/>
  <c r="AK81" i="13"/>
  <c r="AL81" i="13"/>
  <c r="AM81" i="13"/>
  <c r="AN81" i="13"/>
  <c r="AO81" i="13"/>
  <c r="AP81" i="13"/>
  <c r="AQ81" i="13"/>
  <c r="AS81" i="13"/>
  <c r="AT81" i="13"/>
  <c r="AH82" i="13"/>
  <c r="AI82" i="13"/>
  <c r="AJ82" i="13"/>
  <c r="AK82" i="13"/>
  <c r="AL82" i="13"/>
  <c r="AM82" i="13"/>
  <c r="AN82" i="13"/>
  <c r="AO82" i="13"/>
  <c r="AP82" i="13"/>
  <c r="AQ82" i="13"/>
  <c r="AS82" i="13"/>
  <c r="AT82" i="13"/>
  <c r="AH83" i="13"/>
  <c r="AI83" i="13"/>
  <c r="AJ83" i="13"/>
  <c r="AK83" i="13"/>
  <c r="AL83" i="13"/>
  <c r="AM83" i="13"/>
  <c r="AN83" i="13"/>
  <c r="AO83" i="13"/>
  <c r="AP83" i="13"/>
  <c r="AQ83" i="13"/>
  <c r="AS83" i="13"/>
  <c r="AT83" i="13"/>
  <c r="AH84" i="13"/>
  <c r="AI84" i="13"/>
  <c r="AJ84" i="13"/>
  <c r="AK84" i="13"/>
  <c r="AL84" i="13"/>
  <c r="AM84" i="13"/>
  <c r="AN84" i="13"/>
  <c r="AO84" i="13"/>
  <c r="AP84" i="13"/>
  <c r="AQ84" i="13"/>
  <c r="AS84" i="13"/>
  <c r="AT84" i="13"/>
  <c r="AH85" i="13"/>
  <c r="AI85" i="13"/>
  <c r="AJ85" i="13"/>
  <c r="AK85" i="13"/>
  <c r="AL85" i="13"/>
  <c r="AM85" i="13"/>
  <c r="AN85" i="13"/>
  <c r="AO85" i="13"/>
  <c r="AP85" i="13"/>
  <c r="AQ85" i="13"/>
  <c r="AS85" i="13"/>
  <c r="AT85" i="13"/>
  <c r="AH86" i="13"/>
  <c r="AI86" i="13"/>
  <c r="AJ86" i="13"/>
  <c r="AK86" i="13"/>
  <c r="AL86" i="13"/>
  <c r="AM86" i="13"/>
  <c r="AN86" i="13"/>
  <c r="AO86" i="13"/>
  <c r="AP86" i="13"/>
  <c r="AQ86" i="13"/>
  <c r="AS86" i="13"/>
  <c r="AT86" i="13"/>
  <c r="AH87" i="13"/>
  <c r="AI87" i="13"/>
  <c r="AJ87" i="13"/>
  <c r="AK87" i="13"/>
  <c r="AL87" i="13"/>
  <c r="AM87" i="13"/>
  <c r="AN87" i="13"/>
  <c r="AO87" i="13"/>
  <c r="AP87" i="13"/>
  <c r="AQ87" i="13"/>
  <c r="AS87" i="13"/>
  <c r="AT87" i="13"/>
  <c r="AH89" i="13"/>
  <c r="AI89" i="13"/>
  <c r="AJ89" i="13"/>
  <c r="AK89" i="13"/>
  <c r="AL89" i="13"/>
  <c r="AM89" i="13"/>
  <c r="AN89" i="13"/>
  <c r="AO89" i="13"/>
  <c r="AP89" i="13"/>
  <c r="AQ89" i="13"/>
  <c r="AS89" i="13"/>
  <c r="AT89" i="13"/>
  <c r="AH90" i="13"/>
  <c r="AI90" i="13"/>
  <c r="AJ90" i="13"/>
  <c r="AK90" i="13"/>
  <c r="AL90" i="13"/>
  <c r="AM90" i="13"/>
  <c r="AN90" i="13"/>
  <c r="AO90" i="13"/>
  <c r="AP90" i="13"/>
  <c r="AQ90" i="13"/>
  <c r="AS90" i="13"/>
  <c r="AT90" i="13"/>
  <c r="AH91" i="13"/>
  <c r="AI91" i="13"/>
  <c r="AJ91" i="13"/>
  <c r="AK91" i="13"/>
  <c r="AL91" i="13"/>
  <c r="AM91" i="13"/>
  <c r="AN91" i="13"/>
  <c r="AO91" i="13"/>
  <c r="AP91" i="13"/>
  <c r="AQ91" i="13"/>
  <c r="AS91" i="13"/>
  <c r="AT91" i="13"/>
  <c r="AH92" i="13"/>
  <c r="AI92" i="13"/>
  <c r="AJ92" i="13"/>
  <c r="AK92" i="13"/>
  <c r="AL92" i="13"/>
  <c r="AM92" i="13"/>
  <c r="AN92" i="13"/>
  <c r="AO92" i="13"/>
  <c r="AP92" i="13"/>
  <c r="AQ92" i="13"/>
  <c r="AS92" i="13"/>
  <c r="AT92" i="13"/>
  <c r="AH93" i="13"/>
  <c r="AI93" i="13"/>
  <c r="AJ93" i="13"/>
  <c r="AK93" i="13"/>
  <c r="AL93" i="13"/>
  <c r="AM93" i="13"/>
  <c r="AN93" i="13"/>
  <c r="AO93" i="13"/>
  <c r="AP93" i="13"/>
  <c r="AQ93" i="13"/>
  <c r="AS93" i="13"/>
  <c r="AT93" i="13"/>
  <c r="AH94" i="13"/>
  <c r="AI94" i="13"/>
  <c r="AJ94" i="13"/>
  <c r="AK94" i="13"/>
  <c r="AL94" i="13"/>
  <c r="AM94" i="13"/>
  <c r="AN94" i="13"/>
  <c r="AO94" i="13"/>
  <c r="AP94" i="13"/>
  <c r="AQ94" i="13"/>
  <c r="AS94" i="13"/>
  <c r="AT94" i="13"/>
  <c r="AH95" i="13"/>
  <c r="AI95" i="13"/>
  <c r="AJ95" i="13"/>
  <c r="AK95" i="13"/>
  <c r="AL95" i="13"/>
  <c r="AM95" i="13"/>
  <c r="AN95" i="13"/>
  <c r="AO95" i="13"/>
  <c r="AP95" i="13"/>
  <c r="AQ95" i="13"/>
  <c r="AS95" i="13"/>
  <c r="AT95" i="13"/>
  <c r="AH96" i="13"/>
  <c r="AI96" i="13"/>
  <c r="AJ96" i="13"/>
  <c r="AK96" i="13"/>
  <c r="AL96" i="13"/>
  <c r="AM96" i="13"/>
  <c r="AN96" i="13"/>
  <c r="AO96" i="13"/>
  <c r="AP96" i="13"/>
  <c r="AQ96" i="13"/>
  <c r="AS96" i="13"/>
  <c r="AT96" i="13"/>
  <c r="AH97" i="13"/>
  <c r="AI97" i="13"/>
  <c r="AJ97" i="13"/>
  <c r="AK97" i="13"/>
  <c r="AL97" i="13"/>
  <c r="AM97" i="13"/>
  <c r="AN97" i="13"/>
  <c r="AO97" i="13"/>
  <c r="AP97" i="13"/>
  <c r="AQ97" i="13"/>
  <c r="AS97" i="13"/>
  <c r="AT97" i="13"/>
  <c r="AH98" i="13"/>
  <c r="AI98" i="13"/>
  <c r="AJ98" i="13"/>
  <c r="AK98" i="13"/>
  <c r="AL98" i="13"/>
  <c r="AM98" i="13"/>
  <c r="AN98" i="13"/>
  <c r="AO98" i="13"/>
  <c r="AP98" i="13"/>
  <c r="AQ98" i="13"/>
  <c r="AS98" i="13"/>
  <c r="AT98" i="13"/>
  <c r="AH99" i="13"/>
  <c r="AI99" i="13"/>
  <c r="AJ99" i="13"/>
  <c r="AK99" i="13"/>
  <c r="AL99" i="13"/>
  <c r="AM99" i="13"/>
  <c r="AN99" i="13"/>
  <c r="AO99" i="13"/>
  <c r="AP99" i="13"/>
  <c r="AQ99" i="13"/>
  <c r="AS99" i="13"/>
  <c r="AT99" i="13"/>
  <c r="AH100" i="13"/>
  <c r="AI100" i="13"/>
  <c r="AJ100" i="13"/>
  <c r="AK100" i="13"/>
  <c r="AL100" i="13"/>
  <c r="AM100" i="13"/>
  <c r="AN100" i="13"/>
  <c r="AO100" i="13"/>
  <c r="AP100" i="13"/>
  <c r="AQ100" i="13"/>
  <c r="AS100" i="13"/>
  <c r="AT100" i="13"/>
  <c r="AH101" i="13"/>
  <c r="AI101" i="13"/>
  <c r="AJ101" i="13"/>
  <c r="AK101" i="13"/>
  <c r="AL101" i="13"/>
  <c r="AM101" i="13"/>
  <c r="AN101" i="13"/>
  <c r="AO101" i="13"/>
  <c r="AP101" i="13"/>
  <c r="AQ101" i="13"/>
  <c r="AS101" i="13"/>
  <c r="AT101" i="13"/>
  <c r="AH102" i="13"/>
  <c r="AI102" i="13"/>
  <c r="AJ102" i="13"/>
  <c r="AK102" i="13"/>
  <c r="AL102" i="13"/>
  <c r="AM102" i="13"/>
  <c r="AN102" i="13"/>
  <c r="AO102" i="13"/>
  <c r="AP102" i="13"/>
  <c r="AQ102" i="13"/>
  <c r="AS102" i="13"/>
  <c r="AT102" i="13"/>
  <c r="AH103" i="13"/>
  <c r="AI103" i="13"/>
  <c r="AJ103" i="13"/>
  <c r="AK103" i="13"/>
  <c r="AL103" i="13"/>
  <c r="AM103" i="13"/>
  <c r="AN103" i="13"/>
  <c r="AO103" i="13"/>
  <c r="AP103" i="13"/>
  <c r="AQ103" i="13"/>
  <c r="AS103" i="13"/>
  <c r="AT103" i="13"/>
  <c r="AH104" i="13"/>
  <c r="AI104" i="13"/>
  <c r="AJ104" i="13"/>
  <c r="AK104" i="13"/>
  <c r="AL104" i="13"/>
  <c r="AM104" i="13"/>
  <c r="AN104" i="13"/>
  <c r="AO104" i="13"/>
  <c r="AP104" i="13"/>
  <c r="AQ104" i="13"/>
  <c r="AS104" i="13"/>
  <c r="AT104" i="13"/>
  <c r="AH105" i="13"/>
  <c r="AI105" i="13"/>
  <c r="AJ105" i="13"/>
  <c r="AK105" i="13"/>
  <c r="AL105" i="13"/>
  <c r="AM105" i="13"/>
  <c r="AN105" i="13"/>
  <c r="AO105" i="13"/>
  <c r="AP105" i="13"/>
  <c r="AQ105" i="13"/>
  <c r="AS105" i="13"/>
  <c r="AT105" i="13"/>
  <c r="AH106" i="13"/>
  <c r="AI106" i="13"/>
  <c r="AJ106" i="13"/>
  <c r="AK106" i="13"/>
  <c r="AL106" i="13"/>
  <c r="AM106" i="13"/>
  <c r="AN106" i="13"/>
  <c r="AO106" i="13"/>
  <c r="AP106" i="13"/>
  <c r="AQ106" i="13"/>
  <c r="AS106" i="13"/>
  <c r="AT106" i="13"/>
  <c r="AH107" i="13"/>
  <c r="AI107" i="13"/>
  <c r="AJ107" i="13"/>
  <c r="AK107" i="13"/>
  <c r="AL107" i="13"/>
  <c r="AM107" i="13"/>
  <c r="AN107" i="13"/>
  <c r="AO107" i="13"/>
  <c r="AP107" i="13"/>
  <c r="AQ107" i="13"/>
  <c r="AS107" i="13"/>
  <c r="AT107" i="13"/>
  <c r="AH108" i="13"/>
  <c r="AI108" i="13"/>
  <c r="AJ108" i="13"/>
  <c r="AK108" i="13"/>
  <c r="AL108" i="13"/>
  <c r="AM108" i="13"/>
  <c r="AN108" i="13"/>
  <c r="AO108" i="13"/>
  <c r="AP108" i="13"/>
  <c r="AQ108" i="13"/>
  <c r="AS108" i="13"/>
  <c r="AT108" i="13"/>
  <c r="AH110" i="13"/>
  <c r="AI110" i="13"/>
  <c r="AJ110" i="13"/>
  <c r="AK110" i="13"/>
  <c r="AL110" i="13"/>
  <c r="AM110" i="13"/>
  <c r="AN110" i="13"/>
  <c r="AO110" i="13"/>
  <c r="AP110" i="13"/>
  <c r="AQ110" i="13"/>
  <c r="AS110" i="13"/>
  <c r="AT110" i="13"/>
  <c r="AH111" i="13"/>
  <c r="AI111" i="13"/>
  <c r="AJ111" i="13"/>
  <c r="AK111" i="13"/>
  <c r="AL111" i="13"/>
  <c r="AM111" i="13"/>
  <c r="AN111" i="13"/>
  <c r="AO111" i="13"/>
  <c r="AP111" i="13"/>
  <c r="AQ111" i="13"/>
  <c r="AS111" i="13"/>
  <c r="AT111" i="13"/>
  <c r="T68" i="13"/>
  <c r="U68" i="13"/>
  <c r="V68" i="13"/>
  <c r="X68" i="13"/>
  <c r="Y68" i="13"/>
  <c r="Z68" i="13"/>
  <c r="AA68" i="13"/>
  <c r="AB68" i="13"/>
  <c r="AC68" i="13"/>
  <c r="AD68" i="13"/>
  <c r="AE68" i="13"/>
  <c r="AF68" i="13"/>
  <c r="AG68" i="13"/>
  <c r="T69" i="13"/>
  <c r="U69" i="13"/>
  <c r="V69" i="13"/>
  <c r="X69" i="13"/>
  <c r="Y69" i="13"/>
  <c r="Z69" i="13"/>
  <c r="AA69" i="13"/>
  <c r="AB69" i="13"/>
  <c r="AC69" i="13"/>
  <c r="AD69" i="13"/>
  <c r="AE69" i="13"/>
  <c r="AF69" i="13"/>
  <c r="AG69" i="13"/>
  <c r="T70" i="13"/>
  <c r="U70" i="13"/>
  <c r="V70" i="13"/>
  <c r="X70" i="13"/>
  <c r="Y70" i="13"/>
  <c r="Z70" i="13"/>
  <c r="AA70" i="13"/>
  <c r="AB70" i="13"/>
  <c r="AC70" i="13"/>
  <c r="AD70" i="13"/>
  <c r="AE70" i="13"/>
  <c r="AF70" i="13"/>
  <c r="AG70" i="13"/>
  <c r="T71" i="13"/>
  <c r="U71" i="13"/>
  <c r="V71" i="13"/>
  <c r="X71" i="13"/>
  <c r="Y71" i="13"/>
  <c r="Z71" i="13"/>
  <c r="AA71" i="13"/>
  <c r="AB71" i="13"/>
  <c r="AC71" i="13"/>
  <c r="AD71" i="13"/>
  <c r="AE71" i="13"/>
  <c r="AF71" i="13"/>
  <c r="AG71" i="13"/>
  <c r="T72" i="13"/>
  <c r="U72" i="13"/>
  <c r="V72" i="13"/>
  <c r="X72" i="13"/>
  <c r="Y72" i="13"/>
  <c r="Z72" i="13"/>
  <c r="AA72" i="13"/>
  <c r="AB72" i="13"/>
  <c r="AC72" i="13"/>
  <c r="AD72" i="13"/>
  <c r="AE72" i="13"/>
  <c r="AF72" i="13"/>
  <c r="AG72" i="13"/>
  <c r="T73" i="13"/>
  <c r="U73" i="13"/>
  <c r="V73" i="13"/>
  <c r="X73" i="13"/>
  <c r="Y73" i="13"/>
  <c r="Z73" i="13"/>
  <c r="AA73" i="13"/>
  <c r="AB73" i="13"/>
  <c r="AC73" i="13"/>
  <c r="AD73" i="13"/>
  <c r="AE73" i="13"/>
  <c r="AF73" i="13"/>
  <c r="AG73" i="13"/>
  <c r="T74" i="13"/>
  <c r="U74" i="13"/>
  <c r="V74" i="13"/>
  <c r="X74" i="13"/>
  <c r="Y74" i="13"/>
  <c r="Z74" i="13"/>
  <c r="AA74" i="13"/>
  <c r="AB74" i="13"/>
  <c r="AC74" i="13"/>
  <c r="AD74" i="13"/>
  <c r="AE74" i="13"/>
  <c r="AF74" i="13"/>
  <c r="AG74" i="13"/>
  <c r="T75" i="13"/>
  <c r="U75" i="13"/>
  <c r="V75" i="13"/>
  <c r="X75" i="13"/>
  <c r="Y75" i="13"/>
  <c r="Z75" i="13"/>
  <c r="AA75" i="13"/>
  <c r="AB75" i="13"/>
  <c r="AC75" i="13"/>
  <c r="AD75" i="13"/>
  <c r="AE75" i="13"/>
  <c r="AF75" i="13"/>
  <c r="AG75" i="13"/>
  <c r="T76" i="13"/>
  <c r="U76" i="13"/>
  <c r="V76" i="13"/>
  <c r="X76" i="13"/>
  <c r="Y76" i="13"/>
  <c r="Z76" i="13"/>
  <c r="AA76" i="13"/>
  <c r="AB76" i="13"/>
  <c r="AC76" i="13"/>
  <c r="AD76" i="13"/>
  <c r="AE76" i="13"/>
  <c r="AF76" i="13"/>
  <c r="AG76" i="13"/>
  <c r="T77" i="13"/>
  <c r="U77" i="13"/>
  <c r="V77" i="13"/>
  <c r="X77" i="13"/>
  <c r="Y77" i="13"/>
  <c r="Z77" i="13"/>
  <c r="AA77" i="13"/>
  <c r="AB77" i="13"/>
  <c r="AC77" i="13"/>
  <c r="AD77" i="13"/>
  <c r="AE77" i="13"/>
  <c r="AF77" i="13"/>
  <c r="AG77" i="13"/>
  <c r="T78" i="13"/>
  <c r="U78" i="13"/>
  <c r="V78" i="13"/>
  <c r="X78" i="13"/>
  <c r="Y78" i="13"/>
  <c r="Z78" i="13"/>
  <c r="AA78" i="13"/>
  <c r="AB78" i="13"/>
  <c r="AC78" i="13"/>
  <c r="AD78" i="13"/>
  <c r="AE78" i="13"/>
  <c r="AF78" i="13"/>
  <c r="AG78" i="13"/>
  <c r="T79" i="13"/>
  <c r="U79" i="13"/>
  <c r="V79" i="13"/>
  <c r="X79" i="13"/>
  <c r="Y79" i="13"/>
  <c r="Z79" i="13"/>
  <c r="AA79" i="13"/>
  <c r="AB79" i="13"/>
  <c r="AC79" i="13"/>
  <c r="AD79" i="13"/>
  <c r="AE79" i="13"/>
  <c r="AF79" i="13"/>
  <c r="AG79" i="13"/>
  <c r="T80" i="13"/>
  <c r="U80" i="13"/>
  <c r="V80" i="13"/>
  <c r="X80" i="13"/>
  <c r="Y80" i="13"/>
  <c r="Z80" i="13"/>
  <c r="AA80" i="13"/>
  <c r="AB80" i="13"/>
  <c r="AC80" i="13"/>
  <c r="AD80" i="13"/>
  <c r="AE80" i="13"/>
  <c r="AF80" i="13"/>
  <c r="AG80" i="13"/>
  <c r="T81" i="13"/>
  <c r="U81" i="13"/>
  <c r="V81" i="13"/>
  <c r="X81" i="13"/>
  <c r="Y81" i="13"/>
  <c r="Z81" i="13"/>
  <c r="AA81" i="13"/>
  <c r="AB81" i="13"/>
  <c r="AC81" i="13"/>
  <c r="AD81" i="13"/>
  <c r="AE81" i="13"/>
  <c r="AF81" i="13"/>
  <c r="AG81" i="13"/>
  <c r="T82" i="13"/>
  <c r="U82" i="13"/>
  <c r="V82" i="13"/>
  <c r="X82" i="13"/>
  <c r="Y82" i="13"/>
  <c r="Z82" i="13"/>
  <c r="AA82" i="13"/>
  <c r="AB82" i="13"/>
  <c r="AC82" i="13"/>
  <c r="AD82" i="13"/>
  <c r="AE82" i="13"/>
  <c r="AF82" i="13"/>
  <c r="AG82" i="13"/>
  <c r="T83" i="13"/>
  <c r="U83" i="13"/>
  <c r="V83" i="13"/>
  <c r="X83" i="13"/>
  <c r="Y83" i="13"/>
  <c r="Z83" i="13"/>
  <c r="AA83" i="13"/>
  <c r="AB83" i="13"/>
  <c r="AC83" i="13"/>
  <c r="AD83" i="13"/>
  <c r="AE83" i="13"/>
  <c r="AF83" i="13"/>
  <c r="AG83" i="13"/>
  <c r="T84" i="13"/>
  <c r="U84" i="13"/>
  <c r="V84" i="13"/>
  <c r="X84" i="13"/>
  <c r="Y84" i="13"/>
  <c r="Z84" i="13"/>
  <c r="AA84" i="13"/>
  <c r="AB84" i="13"/>
  <c r="AC84" i="13"/>
  <c r="AD84" i="13"/>
  <c r="AE84" i="13"/>
  <c r="AF84" i="13"/>
  <c r="AG84" i="13"/>
  <c r="T85" i="13"/>
  <c r="U85" i="13"/>
  <c r="V85" i="13"/>
  <c r="X85" i="13"/>
  <c r="Y85" i="13"/>
  <c r="Z85" i="13"/>
  <c r="AA85" i="13"/>
  <c r="AB85" i="13"/>
  <c r="AC85" i="13"/>
  <c r="AD85" i="13"/>
  <c r="AE85" i="13"/>
  <c r="AF85" i="13"/>
  <c r="AG85" i="13"/>
  <c r="T86" i="13"/>
  <c r="U86" i="13"/>
  <c r="V86" i="13"/>
  <c r="X86" i="13"/>
  <c r="Y86" i="13"/>
  <c r="Z86" i="13"/>
  <c r="AA86" i="13"/>
  <c r="AB86" i="13"/>
  <c r="AC86" i="13"/>
  <c r="AD86" i="13"/>
  <c r="AE86" i="13"/>
  <c r="AF86" i="13"/>
  <c r="AG86" i="13"/>
  <c r="T87" i="13"/>
  <c r="U87" i="13"/>
  <c r="V87" i="13"/>
  <c r="X87" i="13"/>
  <c r="Y87" i="13"/>
  <c r="Z87" i="13"/>
  <c r="AA87" i="13"/>
  <c r="AB87" i="13"/>
  <c r="AC87" i="13"/>
  <c r="AD87" i="13"/>
  <c r="AE87" i="13"/>
  <c r="AF87" i="13"/>
  <c r="AG87" i="13"/>
  <c r="T89" i="13"/>
  <c r="U89" i="13"/>
  <c r="V89" i="13"/>
  <c r="X89" i="13"/>
  <c r="Y89" i="13"/>
  <c r="Z89" i="13"/>
  <c r="AA89" i="13"/>
  <c r="AB89" i="13"/>
  <c r="AC89" i="13"/>
  <c r="AD89" i="13"/>
  <c r="AE89" i="13"/>
  <c r="AF89" i="13"/>
  <c r="AG89" i="13"/>
  <c r="T90" i="13"/>
  <c r="U90" i="13"/>
  <c r="V90" i="13"/>
  <c r="X90" i="13"/>
  <c r="Y90" i="13"/>
  <c r="Z90" i="13"/>
  <c r="AA90" i="13"/>
  <c r="AB90" i="13"/>
  <c r="AC90" i="13"/>
  <c r="AD90" i="13"/>
  <c r="AE90" i="13"/>
  <c r="AF90" i="13"/>
  <c r="AG90" i="13"/>
  <c r="T91" i="13"/>
  <c r="U91" i="13"/>
  <c r="V91" i="13"/>
  <c r="X91" i="13"/>
  <c r="Y91" i="13"/>
  <c r="Z91" i="13"/>
  <c r="AA91" i="13"/>
  <c r="AB91" i="13"/>
  <c r="AC91" i="13"/>
  <c r="AD91" i="13"/>
  <c r="AE91" i="13"/>
  <c r="AF91" i="13"/>
  <c r="AG91" i="13"/>
  <c r="T92" i="13"/>
  <c r="U92" i="13"/>
  <c r="V92" i="13"/>
  <c r="X92" i="13"/>
  <c r="Y92" i="13"/>
  <c r="Z92" i="13"/>
  <c r="AA92" i="13"/>
  <c r="AB92" i="13"/>
  <c r="AC92" i="13"/>
  <c r="AD92" i="13"/>
  <c r="AE92" i="13"/>
  <c r="AF92" i="13"/>
  <c r="AG92" i="13"/>
  <c r="T93" i="13"/>
  <c r="U93" i="13"/>
  <c r="V93" i="13"/>
  <c r="X93" i="13"/>
  <c r="Y93" i="13"/>
  <c r="Z93" i="13"/>
  <c r="AA93" i="13"/>
  <c r="AB93" i="13"/>
  <c r="AC93" i="13"/>
  <c r="AD93" i="13"/>
  <c r="AE93" i="13"/>
  <c r="AF93" i="13"/>
  <c r="AG93" i="13"/>
  <c r="T94" i="13"/>
  <c r="U94" i="13"/>
  <c r="V94" i="13"/>
  <c r="X94" i="13"/>
  <c r="Y94" i="13"/>
  <c r="Z94" i="13"/>
  <c r="AA94" i="13"/>
  <c r="AB94" i="13"/>
  <c r="AC94" i="13"/>
  <c r="AD94" i="13"/>
  <c r="AE94" i="13"/>
  <c r="AF94" i="13"/>
  <c r="AG94" i="13"/>
  <c r="T95" i="13"/>
  <c r="U95" i="13"/>
  <c r="V95" i="13"/>
  <c r="X95" i="13"/>
  <c r="Y95" i="13"/>
  <c r="Z95" i="13"/>
  <c r="AA95" i="13"/>
  <c r="AB95" i="13"/>
  <c r="AC95" i="13"/>
  <c r="AD95" i="13"/>
  <c r="AE95" i="13"/>
  <c r="AF95" i="13"/>
  <c r="AG95" i="13"/>
  <c r="T96" i="13"/>
  <c r="U96" i="13"/>
  <c r="V96" i="13"/>
  <c r="X96" i="13"/>
  <c r="Y96" i="13"/>
  <c r="Z96" i="13"/>
  <c r="AA96" i="13"/>
  <c r="AB96" i="13"/>
  <c r="AC96" i="13"/>
  <c r="AD96" i="13"/>
  <c r="AE96" i="13"/>
  <c r="AF96" i="13"/>
  <c r="AG96" i="13"/>
  <c r="T97" i="13"/>
  <c r="U97" i="13"/>
  <c r="V97" i="13"/>
  <c r="X97" i="13"/>
  <c r="Y97" i="13"/>
  <c r="Z97" i="13"/>
  <c r="AA97" i="13"/>
  <c r="AB97" i="13"/>
  <c r="AC97" i="13"/>
  <c r="AD97" i="13"/>
  <c r="AE97" i="13"/>
  <c r="AF97" i="13"/>
  <c r="AG97" i="13"/>
  <c r="T98" i="13"/>
  <c r="U98" i="13"/>
  <c r="V98" i="13"/>
  <c r="X98" i="13"/>
  <c r="Y98" i="13"/>
  <c r="Z98" i="13"/>
  <c r="AA98" i="13"/>
  <c r="AB98" i="13"/>
  <c r="AC98" i="13"/>
  <c r="AD98" i="13"/>
  <c r="AE98" i="13"/>
  <c r="AF98" i="13"/>
  <c r="AG98" i="13"/>
  <c r="T99" i="13"/>
  <c r="U99" i="13"/>
  <c r="V99" i="13"/>
  <c r="X99" i="13"/>
  <c r="Y99" i="13"/>
  <c r="Z99" i="13"/>
  <c r="AA99" i="13"/>
  <c r="AB99" i="13"/>
  <c r="AC99" i="13"/>
  <c r="AD99" i="13"/>
  <c r="AE99" i="13"/>
  <c r="AF99" i="13"/>
  <c r="AG99" i="13"/>
  <c r="T100" i="13"/>
  <c r="U100" i="13"/>
  <c r="V100" i="13"/>
  <c r="X100" i="13"/>
  <c r="Y100" i="13"/>
  <c r="Z100" i="13"/>
  <c r="AA100" i="13"/>
  <c r="AB100" i="13"/>
  <c r="AC100" i="13"/>
  <c r="AD100" i="13"/>
  <c r="AE100" i="13"/>
  <c r="AF100" i="13"/>
  <c r="AG100" i="13"/>
  <c r="T101" i="13"/>
  <c r="U101" i="13"/>
  <c r="V101" i="13"/>
  <c r="X101" i="13"/>
  <c r="Y101" i="13"/>
  <c r="Z101" i="13"/>
  <c r="AA101" i="13"/>
  <c r="AB101" i="13"/>
  <c r="AC101" i="13"/>
  <c r="AD101" i="13"/>
  <c r="AE101" i="13"/>
  <c r="AF101" i="13"/>
  <c r="AG101" i="13"/>
  <c r="T102" i="13"/>
  <c r="U102" i="13"/>
  <c r="V102" i="13"/>
  <c r="X102" i="13"/>
  <c r="Y102" i="13"/>
  <c r="Z102" i="13"/>
  <c r="AA102" i="13"/>
  <c r="AB102" i="13"/>
  <c r="AC102" i="13"/>
  <c r="AD102" i="13"/>
  <c r="AE102" i="13"/>
  <c r="AF102" i="13"/>
  <c r="AG102" i="13"/>
  <c r="T103" i="13"/>
  <c r="U103" i="13"/>
  <c r="V103" i="13"/>
  <c r="X103" i="13"/>
  <c r="Y103" i="13"/>
  <c r="Z103" i="13"/>
  <c r="AA103" i="13"/>
  <c r="AB103" i="13"/>
  <c r="AC103" i="13"/>
  <c r="AD103" i="13"/>
  <c r="AE103" i="13"/>
  <c r="AF103" i="13"/>
  <c r="AG103" i="13"/>
  <c r="T104" i="13"/>
  <c r="U104" i="13"/>
  <c r="V104" i="13"/>
  <c r="X104" i="13"/>
  <c r="Y104" i="13"/>
  <c r="Z104" i="13"/>
  <c r="AA104" i="13"/>
  <c r="AB104" i="13"/>
  <c r="AC104" i="13"/>
  <c r="AD104" i="13"/>
  <c r="AE104" i="13"/>
  <c r="AF104" i="13"/>
  <c r="AG104" i="13"/>
  <c r="T105" i="13"/>
  <c r="U105" i="13"/>
  <c r="V105" i="13"/>
  <c r="X105" i="13"/>
  <c r="Y105" i="13"/>
  <c r="Z105" i="13"/>
  <c r="AA105" i="13"/>
  <c r="AB105" i="13"/>
  <c r="AC105" i="13"/>
  <c r="AD105" i="13"/>
  <c r="AE105" i="13"/>
  <c r="AF105" i="13"/>
  <c r="AG105" i="13"/>
  <c r="T106" i="13"/>
  <c r="U106" i="13"/>
  <c r="V106" i="13"/>
  <c r="X106" i="13"/>
  <c r="Y106" i="13"/>
  <c r="Z106" i="13"/>
  <c r="AA106" i="13"/>
  <c r="AB106" i="13"/>
  <c r="AC106" i="13"/>
  <c r="AD106" i="13"/>
  <c r="AE106" i="13"/>
  <c r="AF106" i="13"/>
  <c r="AG106" i="13"/>
  <c r="T107" i="13"/>
  <c r="U107" i="13"/>
  <c r="V107" i="13"/>
  <c r="X107" i="13"/>
  <c r="Y107" i="13"/>
  <c r="Z107" i="13"/>
  <c r="AA107" i="13"/>
  <c r="AB107" i="13"/>
  <c r="AC107" i="13"/>
  <c r="AD107" i="13"/>
  <c r="AE107" i="13"/>
  <c r="AF107" i="13"/>
  <c r="AG107" i="13"/>
  <c r="T108" i="13"/>
  <c r="U108" i="13"/>
  <c r="V108" i="13"/>
  <c r="X108" i="13"/>
  <c r="Y108" i="13"/>
  <c r="Z108" i="13"/>
  <c r="AA108" i="13"/>
  <c r="AB108" i="13"/>
  <c r="AC108" i="13"/>
  <c r="AD108" i="13"/>
  <c r="AE108" i="13"/>
  <c r="AF108" i="13"/>
  <c r="AG108" i="13"/>
  <c r="T110" i="13"/>
  <c r="U110" i="13"/>
  <c r="V110" i="13"/>
  <c r="X110" i="13"/>
  <c r="Y110" i="13"/>
  <c r="Z110" i="13"/>
  <c r="AA110" i="13"/>
  <c r="AB110" i="13"/>
  <c r="AC110" i="13"/>
  <c r="AD110" i="13"/>
  <c r="AE110" i="13"/>
  <c r="AF110" i="13"/>
  <c r="AG110" i="13"/>
  <c r="T111" i="13"/>
  <c r="U111" i="13"/>
  <c r="V111" i="13"/>
  <c r="X111" i="13"/>
  <c r="Y111" i="13"/>
  <c r="Z111" i="13"/>
  <c r="AA111" i="13"/>
  <c r="AB111" i="13"/>
  <c r="AC111" i="13"/>
  <c r="AD111" i="13"/>
  <c r="AE111" i="13"/>
  <c r="AF111" i="13"/>
  <c r="AG111" i="13"/>
  <c r="D68" i="13"/>
  <c r="E68" i="13"/>
  <c r="F68" i="13"/>
  <c r="G68" i="13"/>
  <c r="H68" i="13"/>
  <c r="I68" i="13"/>
  <c r="J68" i="13"/>
  <c r="K68" i="13"/>
  <c r="L68" i="13"/>
  <c r="M68" i="13"/>
  <c r="N68" i="13"/>
  <c r="O68" i="13"/>
  <c r="P68" i="13"/>
  <c r="Q68" i="13"/>
  <c r="R68" i="13"/>
  <c r="S68" i="13"/>
  <c r="D69" i="13"/>
  <c r="E69" i="13"/>
  <c r="F69" i="13"/>
  <c r="G69" i="13"/>
  <c r="H69" i="13"/>
  <c r="I69" i="13"/>
  <c r="J69" i="13"/>
  <c r="K69" i="13"/>
  <c r="L69" i="13"/>
  <c r="M69" i="13"/>
  <c r="N69" i="13"/>
  <c r="O69" i="13"/>
  <c r="P69" i="13"/>
  <c r="Q69" i="13"/>
  <c r="R69" i="13"/>
  <c r="S69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D71" i="13"/>
  <c r="E71" i="13"/>
  <c r="F71" i="13"/>
  <c r="G71" i="13"/>
  <c r="H71" i="13"/>
  <c r="I71" i="13"/>
  <c r="J71" i="13"/>
  <c r="K71" i="13"/>
  <c r="L71" i="13"/>
  <c r="M71" i="13"/>
  <c r="N71" i="13"/>
  <c r="O71" i="13"/>
  <c r="P71" i="13"/>
  <c r="Q71" i="13"/>
  <c r="R71" i="13"/>
  <c r="S71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D73" i="13"/>
  <c r="E73" i="13"/>
  <c r="F73" i="13"/>
  <c r="G73" i="13"/>
  <c r="H73" i="13"/>
  <c r="I73" i="13"/>
  <c r="J73" i="13"/>
  <c r="K73" i="13"/>
  <c r="L73" i="13"/>
  <c r="M73" i="13"/>
  <c r="N73" i="13"/>
  <c r="O73" i="13"/>
  <c r="P73" i="13"/>
  <c r="Q73" i="13"/>
  <c r="R73" i="13"/>
  <c r="S73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D76" i="13"/>
  <c r="E76" i="13"/>
  <c r="F76" i="13"/>
  <c r="G76" i="13"/>
  <c r="H76" i="13"/>
  <c r="I76" i="13"/>
  <c r="J76" i="13"/>
  <c r="K76" i="13"/>
  <c r="L76" i="13"/>
  <c r="M76" i="13"/>
  <c r="N76" i="13"/>
  <c r="O76" i="13"/>
  <c r="P76" i="13"/>
  <c r="Q76" i="13"/>
  <c r="R76" i="13"/>
  <c r="S76" i="13"/>
  <c r="D77" i="13"/>
  <c r="E77" i="13"/>
  <c r="F77" i="13"/>
  <c r="G77" i="13"/>
  <c r="H77" i="13"/>
  <c r="I77" i="13"/>
  <c r="J77" i="13"/>
  <c r="K77" i="13"/>
  <c r="L77" i="13"/>
  <c r="M77" i="13"/>
  <c r="N77" i="13"/>
  <c r="O77" i="13"/>
  <c r="P77" i="13"/>
  <c r="Q77" i="13"/>
  <c r="R77" i="13"/>
  <c r="S77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D79" i="13"/>
  <c r="E79" i="13"/>
  <c r="F79" i="13"/>
  <c r="G79" i="13"/>
  <c r="H79" i="13"/>
  <c r="I79" i="13"/>
  <c r="J79" i="13"/>
  <c r="K79" i="13"/>
  <c r="L79" i="13"/>
  <c r="M79" i="13"/>
  <c r="N79" i="13"/>
  <c r="O79" i="13"/>
  <c r="P79" i="13"/>
  <c r="Q79" i="13"/>
  <c r="R79" i="13"/>
  <c r="S79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P81" i="13"/>
  <c r="Q81" i="13"/>
  <c r="R81" i="13"/>
  <c r="S81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D84" i="13"/>
  <c r="E84" i="13"/>
  <c r="F84" i="13"/>
  <c r="G84" i="13"/>
  <c r="H84" i="13"/>
  <c r="I84" i="13"/>
  <c r="J84" i="13"/>
  <c r="K84" i="13"/>
  <c r="L84" i="13"/>
  <c r="M84" i="13"/>
  <c r="N84" i="13"/>
  <c r="O84" i="13"/>
  <c r="P84" i="13"/>
  <c r="Q84" i="13"/>
  <c r="R84" i="13"/>
  <c r="S84" i="13"/>
  <c r="D85" i="13"/>
  <c r="E85" i="13"/>
  <c r="F85" i="13"/>
  <c r="G85" i="13"/>
  <c r="H85" i="13"/>
  <c r="I85" i="13"/>
  <c r="J85" i="13"/>
  <c r="K85" i="13"/>
  <c r="L85" i="13"/>
  <c r="M85" i="13"/>
  <c r="N85" i="13"/>
  <c r="O85" i="13"/>
  <c r="P85" i="13"/>
  <c r="Q85" i="13"/>
  <c r="R85" i="13"/>
  <c r="S85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D87" i="13"/>
  <c r="E87" i="13"/>
  <c r="F87" i="13"/>
  <c r="G87" i="13"/>
  <c r="H87" i="13"/>
  <c r="I87" i="13"/>
  <c r="J87" i="13"/>
  <c r="K87" i="13"/>
  <c r="L87" i="13"/>
  <c r="M87" i="13"/>
  <c r="N87" i="13"/>
  <c r="O87" i="13"/>
  <c r="P87" i="13"/>
  <c r="Q87" i="13"/>
  <c r="R87" i="13"/>
  <c r="S87" i="13"/>
  <c r="D89" i="13"/>
  <c r="E89" i="13"/>
  <c r="F89" i="13"/>
  <c r="G89" i="13"/>
  <c r="H89" i="13"/>
  <c r="I89" i="13"/>
  <c r="J89" i="13"/>
  <c r="K89" i="13"/>
  <c r="L89" i="13"/>
  <c r="M89" i="13"/>
  <c r="N89" i="13"/>
  <c r="O89" i="13"/>
  <c r="P89" i="13"/>
  <c r="Q89" i="13"/>
  <c r="R89" i="13"/>
  <c r="S89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D92" i="13"/>
  <c r="E92" i="13"/>
  <c r="F92" i="13"/>
  <c r="G92" i="13"/>
  <c r="H92" i="13"/>
  <c r="I92" i="13"/>
  <c r="J92" i="13"/>
  <c r="K92" i="13"/>
  <c r="L92" i="13"/>
  <c r="M92" i="13"/>
  <c r="N92" i="13"/>
  <c r="O92" i="13"/>
  <c r="P92" i="13"/>
  <c r="Q92" i="13"/>
  <c r="R92" i="13"/>
  <c r="S92" i="13"/>
  <c r="D93" i="13"/>
  <c r="E93" i="13"/>
  <c r="F93" i="13"/>
  <c r="G93" i="13"/>
  <c r="H93" i="13"/>
  <c r="I93" i="13"/>
  <c r="J93" i="13"/>
  <c r="K93" i="13"/>
  <c r="L93" i="13"/>
  <c r="M93" i="13"/>
  <c r="N93" i="13"/>
  <c r="O93" i="13"/>
  <c r="P93" i="13"/>
  <c r="Q93" i="13"/>
  <c r="R93" i="13"/>
  <c r="S93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D95" i="13"/>
  <c r="E95" i="13"/>
  <c r="F95" i="13"/>
  <c r="G95" i="13"/>
  <c r="H95" i="13"/>
  <c r="I95" i="13"/>
  <c r="J95" i="13"/>
  <c r="K95" i="13"/>
  <c r="L95" i="13"/>
  <c r="M95" i="13"/>
  <c r="N95" i="13"/>
  <c r="O95" i="13"/>
  <c r="P95" i="13"/>
  <c r="Q95" i="13"/>
  <c r="R95" i="13"/>
  <c r="S95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D97" i="13"/>
  <c r="E97" i="13"/>
  <c r="F97" i="13"/>
  <c r="G97" i="13"/>
  <c r="H97" i="13"/>
  <c r="I97" i="13"/>
  <c r="J97" i="13"/>
  <c r="K97" i="13"/>
  <c r="L97" i="13"/>
  <c r="M97" i="13"/>
  <c r="N97" i="13"/>
  <c r="O97" i="13"/>
  <c r="P97" i="13"/>
  <c r="Q97" i="13"/>
  <c r="R97" i="13"/>
  <c r="S97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S98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D100" i="13"/>
  <c r="E100" i="13"/>
  <c r="F100" i="13"/>
  <c r="G100" i="13"/>
  <c r="H100" i="13"/>
  <c r="I100" i="13"/>
  <c r="J100" i="13"/>
  <c r="K100" i="13"/>
  <c r="L100" i="13"/>
  <c r="M100" i="13"/>
  <c r="N100" i="13"/>
  <c r="O100" i="13"/>
  <c r="P100" i="13"/>
  <c r="Q100" i="13"/>
  <c r="R100" i="13"/>
  <c r="S100" i="13"/>
  <c r="D101" i="13"/>
  <c r="E101" i="13"/>
  <c r="F101" i="13"/>
  <c r="G101" i="13"/>
  <c r="H101" i="13"/>
  <c r="I101" i="13"/>
  <c r="J101" i="13"/>
  <c r="K101" i="13"/>
  <c r="L101" i="13"/>
  <c r="M101" i="13"/>
  <c r="N101" i="13"/>
  <c r="O101" i="13"/>
  <c r="P101" i="13"/>
  <c r="Q101" i="13"/>
  <c r="R101" i="13"/>
  <c r="S101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D103" i="13"/>
  <c r="E103" i="13"/>
  <c r="F103" i="13"/>
  <c r="G103" i="13"/>
  <c r="H103" i="13"/>
  <c r="I103" i="13"/>
  <c r="J103" i="13"/>
  <c r="K103" i="13"/>
  <c r="L103" i="13"/>
  <c r="M103" i="13"/>
  <c r="N103" i="13"/>
  <c r="O103" i="13"/>
  <c r="P103" i="13"/>
  <c r="Q103" i="13"/>
  <c r="R103" i="13"/>
  <c r="S103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D105" i="13"/>
  <c r="E105" i="13"/>
  <c r="F105" i="13"/>
  <c r="G105" i="13"/>
  <c r="H105" i="13"/>
  <c r="I105" i="13"/>
  <c r="J105" i="13"/>
  <c r="K105" i="13"/>
  <c r="L105" i="13"/>
  <c r="M105" i="13"/>
  <c r="N105" i="13"/>
  <c r="O105" i="13"/>
  <c r="P105" i="13"/>
  <c r="Q105" i="13"/>
  <c r="R105" i="13"/>
  <c r="S105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S107" i="13"/>
  <c r="D108" i="13"/>
  <c r="E108" i="13"/>
  <c r="F108" i="13"/>
  <c r="G108" i="13"/>
  <c r="H108" i="13"/>
  <c r="I108" i="13"/>
  <c r="J108" i="13"/>
  <c r="K108" i="13"/>
  <c r="L108" i="13"/>
  <c r="M108" i="13"/>
  <c r="N108" i="13"/>
  <c r="O108" i="13"/>
  <c r="P108" i="13"/>
  <c r="Q108" i="13"/>
  <c r="R108" i="13"/>
  <c r="S108" i="13"/>
  <c r="D110" i="13"/>
  <c r="E110" i="13"/>
  <c r="F110" i="13"/>
  <c r="G110" i="13"/>
  <c r="H110" i="13"/>
  <c r="I110" i="13"/>
  <c r="J110" i="13"/>
  <c r="K110" i="13"/>
  <c r="L110" i="13"/>
  <c r="M110" i="13"/>
  <c r="N110" i="13"/>
  <c r="O110" i="13"/>
  <c r="P110" i="13"/>
  <c r="Q110" i="13"/>
  <c r="R110" i="13"/>
  <c r="S110" i="13"/>
  <c r="D111" i="13"/>
  <c r="E111" i="13"/>
  <c r="F111" i="13"/>
  <c r="G111" i="13"/>
  <c r="H111" i="13"/>
  <c r="I111" i="13"/>
  <c r="J111" i="13"/>
  <c r="K111" i="13"/>
  <c r="L111" i="13"/>
  <c r="M111" i="13"/>
  <c r="N111" i="13"/>
  <c r="O111" i="13"/>
  <c r="P111" i="13"/>
  <c r="Q111" i="13"/>
  <c r="R111" i="13"/>
  <c r="S111" i="13"/>
  <c r="C111" i="13"/>
  <c r="C68" i="13"/>
  <c r="C69" i="13"/>
  <c r="C110" i="13"/>
  <c r="C108" i="13"/>
  <c r="C107" i="13"/>
  <c r="C106" i="13"/>
  <c r="C105" i="13"/>
  <c r="C104" i="13"/>
  <c r="C10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 l="1"/>
  <c r="C70" i="13"/>
  <c r="AC13" i="11" l="1"/>
  <c r="AC14" i="11"/>
  <c r="AC15" i="11"/>
  <c r="AC16" i="11"/>
  <c r="AC17" i="11"/>
  <c r="AC22" i="11"/>
  <c r="AC23" i="11"/>
  <c r="AC24" i="11"/>
  <c r="AC26" i="11"/>
  <c r="AC27" i="11"/>
  <c r="AC28" i="11"/>
  <c r="AC30" i="11"/>
  <c r="AC31" i="11"/>
  <c r="AC32" i="11"/>
  <c r="AC33" i="11"/>
  <c r="AC34" i="11"/>
  <c r="AC35" i="11"/>
  <c r="AC55" i="11"/>
  <c r="AC56" i="11"/>
  <c r="AC57" i="11"/>
  <c r="AC58" i="11"/>
  <c r="AC59" i="11"/>
  <c r="AC64" i="11"/>
  <c r="AC65" i="11"/>
  <c r="AC66" i="11"/>
  <c r="AC68" i="11"/>
  <c r="AC69" i="11"/>
  <c r="AC70" i="11"/>
  <c r="AC72" i="11"/>
  <c r="AC73" i="11"/>
  <c r="AC74" i="11"/>
  <c r="AC75" i="11"/>
  <c r="AC76" i="11"/>
  <c r="AC77" i="11"/>
  <c r="AC78" i="11"/>
  <c r="AC79" i="11"/>
  <c r="AC80" i="11"/>
  <c r="R13" i="11"/>
  <c r="BB19" i="13" s="1"/>
  <c r="R14" i="11"/>
  <c r="R15" i="11"/>
  <c r="R16" i="11"/>
  <c r="R17" i="11"/>
  <c r="R22" i="11"/>
  <c r="R23" i="11"/>
  <c r="R24" i="11"/>
  <c r="R26" i="11"/>
  <c r="BB22" i="13" s="1"/>
  <c r="R27" i="11"/>
  <c r="BB21" i="13" s="1"/>
  <c r="R28" i="11"/>
  <c r="BB20" i="13" s="1"/>
  <c r="R30" i="11"/>
  <c r="R31" i="11"/>
  <c r="R32" i="11"/>
  <c r="R33" i="11"/>
  <c r="R34" i="11"/>
  <c r="R35" i="11"/>
  <c r="R55" i="11"/>
  <c r="R56" i="11"/>
  <c r="R57" i="11"/>
  <c r="R58" i="11"/>
  <c r="R59" i="11"/>
  <c r="R64" i="11"/>
  <c r="R65" i="11"/>
  <c r="R66" i="11"/>
  <c r="R68" i="11"/>
  <c r="R69" i="11"/>
  <c r="R70" i="11"/>
  <c r="R72" i="11"/>
  <c r="R73" i="11"/>
  <c r="R74" i="11"/>
  <c r="R75" i="11"/>
  <c r="R76" i="11"/>
  <c r="R77" i="11"/>
  <c r="R78" i="11"/>
  <c r="R79" i="11"/>
  <c r="R80" i="11"/>
  <c r="R6" i="11"/>
  <c r="R7" i="11"/>
  <c r="AA55" i="11" l="1"/>
  <c r="AB55" i="11"/>
  <c r="AA56" i="11"/>
  <c r="AB56" i="11"/>
  <c r="AA57" i="11"/>
  <c r="AB57" i="11"/>
  <c r="AA58" i="11"/>
  <c r="AB58" i="11"/>
  <c r="AA59" i="11"/>
  <c r="AB59" i="11"/>
  <c r="AA64" i="11"/>
  <c r="AB64" i="11"/>
  <c r="AA65" i="11"/>
  <c r="AB65" i="11"/>
  <c r="AA66" i="11"/>
  <c r="AB66" i="11"/>
  <c r="AA68" i="11"/>
  <c r="AB68" i="11"/>
  <c r="AA69" i="11"/>
  <c r="AB69" i="11"/>
  <c r="AA70" i="11"/>
  <c r="AB70" i="11"/>
  <c r="AA72" i="11"/>
  <c r="AB72" i="11"/>
  <c r="AA73" i="11"/>
  <c r="AB73" i="11"/>
  <c r="AA74" i="11"/>
  <c r="AB74" i="11"/>
  <c r="AA75" i="11"/>
  <c r="AB75" i="11"/>
  <c r="AA76" i="11"/>
  <c r="AB76" i="11"/>
  <c r="AA77" i="11"/>
  <c r="AB77" i="11"/>
  <c r="AA78" i="11"/>
  <c r="AB78" i="11"/>
  <c r="AA79" i="11"/>
  <c r="AB79" i="11"/>
  <c r="AA80" i="11"/>
  <c r="AB80" i="11"/>
  <c r="Y80" i="11"/>
  <c r="X80" i="11"/>
  <c r="W80" i="11"/>
  <c r="Y79" i="11"/>
  <c r="X79" i="11"/>
  <c r="W79" i="11"/>
  <c r="Y78" i="11"/>
  <c r="X78" i="11"/>
  <c r="W78" i="11"/>
  <c r="Y77" i="11"/>
  <c r="X77" i="11"/>
  <c r="W77" i="11"/>
  <c r="Y76" i="11"/>
  <c r="X76" i="11"/>
  <c r="W76" i="11"/>
  <c r="Y75" i="11"/>
  <c r="X75" i="11"/>
  <c r="W75" i="11"/>
  <c r="Y74" i="11"/>
  <c r="X74" i="11"/>
  <c r="W74" i="11"/>
  <c r="Y73" i="11"/>
  <c r="X73" i="11"/>
  <c r="W73" i="11"/>
  <c r="Y72" i="11"/>
  <c r="X72" i="11"/>
  <c r="W72" i="11"/>
  <c r="Y70" i="11"/>
  <c r="X70" i="11"/>
  <c r="W70" i="11"/>
  <c r="Y69" i="11"/>
  <c r="X69" i="11"/>
  <c r="W69" i="11"/>
  <c r="Y68" i="11"/>
  <c r="X68" i="11"/>
  <c r="W68" i="11"/>
  <c r="Y66" i="11"/>
  <c r="X66" i="11"/>
  <c r="W66" i="11"/>
  <c r="Y65" i="11"/>
  <c r="X65" i="11"/>
  <c r="W65" i="11"/>
  <c r="Y64" i="11"/>
  <c r="X64" i="11"/>
  <c r="W64" i="11"/>
  <c r="Y59" i="11"/>
  <c r="X59" i="11"/>
  <c r="W59" i="11"/>
  <c r="Y58" i="11"/>
  <c r="X58" i="11"/>
  <c r="W58" i="11"/>
  <c r="Y57" i="11"/>
  <c r="X57" i="11"/>
  <c r="W57" i="11"/>
  <c r="Y56" i="11"/>
  <c r="X56" i="11"/>
  <c r="W56" i="11"/>
  <c r="Y55" i="11"/>
  <c r="X55" i="11"/>
  <c r="W55" i="11"/>
  <c r="L64" i="11"/>
  <c r="M64" i="11"/>
  <c r="N64" i="11"/>
  <c r="S64" i="11"/>
  <c r="P64" i="11"/>
  <c r="Q64" i="11"/>
  <c r="L65" i="11"/>
  <c r="M65" i="11"/>
  <c r="N65" i="11"/>
  <c r="S65" i="11"/>
  <c r="P65" i="11"/>
  <c r="Q65" i="11"/>
  <c r="L55" i="11"/>
  <c r="M55" i="11"/>
  <c r="N55" i="11"/>
  <c r="S55" i="11"/>
  <c r="P55" i="11"/>
  <c r="Q55" i="11"/>
  <c r="AA13" i="11"/>
  <c r="AB13" i="11"/>
  <c r="AA14" i="11"/>
  <c r="AB14" i="11"/>
  <c r="AA15" i="11"/>
  <c r="AB15" i="11"/>
  <c r="AA16" i="11"/>
  <c r="AB16" i="11"/>
  <c r="AA17" i="11"/>
  <c r="AB17" i="11"/>
  <c r="AA22" i="11"/>
  <c r="AB22" i="11"/>
  <c r="AA23" i="11"/>
  <c r="AB23" i="11"/>
  <c r="AA24" i="11"/>
  <c r="AB24" i="11"/>
  <c r="AA26" i="11"/>
  <c r="AB26" i="11"/>
  <c r="AA27" i="11"/>
  <c r="AB27" i="11"/>
  <c r="AA28" i="11"/>
  <c r="AB28" i="11"/>
  <c r="AA30" i="11"/>
  <c r="AB30" i="11"/>
  <c r="AA31" i="11"/>
  <c r="AB31" i="11"/>
  <c r="AA32" i="11"/>
  <c r="AB32" i="11"/>
  <c r="AA33" i="11"/>
  <c r="AB33" i="11"/>
  <c r="AA34" i="11"/>
  <c r="AB34" i="11"/>
  <c r="AA35" i="11"/>
  <c r="AB35" i="11"/>
  <c r="C13" i="11"/>
  <c r="F19" i="13" s="1"/>
  <c r="D13" i="11"/>
  <c r="G19" i="13" s="1"/>
  <c r="E13" i="11"/>
  <c r="H19" i="13" s="1"/>
  <c r="C14" i="11"/>
  <c r="D14" i="11"/>
  <c r="C15" i="11"/>
  <c r="D15" i="11"/>
  <c r="C16" i="11"/>
  <c r="D16" i="11"/>
  <c r="C17" i="11"/>
  <c r="D17" i="11"/>
  <c r="C22" i="11"/>
  <c r="D22" i="11"/>
  <c r="C23" i="11"/>
  <c r="D23" i="11"/>
  <c r="C24" i="11"/>
  <c r="D24" i="11"/>
  <c r="C26" i="11"/>
  <c r="F22" i="13" s="1"/>
  <c r="D26" i="11"/>
  <c r="G22" i="13" s="1"/>
  <c r="H22" i="13"/>
  <c r="C27" i="11"/>
  <c r="F21" i="13" s="1"/>
  <c r="D27" i="11"/>
  <c r="G21" i="13" s="1"/>
  <c r="H21" i="13"/>
  <c r="C28" i="11"/>
  <c r="F20" i="13" s="1"/>
  <c r="D28" i="11"/>
  <c r="G20" i="13" s="1"/>
  <c r="H20" i="13"/>
  <c r="C30" i="11"/>
  <c r="D30" i="11"/>
  <c r="C31" i="11"/>
  <c r="D31" i="11"/>
  <c r="C32" i="11"/>
  <c r="D32" i="11"/>
  <c r="C33" i="11"/>
  <c r="D33" i="11"/>
  <c r="C34" i="11"/>
  <c r="D34" i="11"/>
  <c r="C35" i="11"/>
  <c r="D35" i="11"/>
  <c r="B13" i="11"/>
  <c r="E19" i="13" s="1"/>
  <c r="L7" i="11"/>
  <c r="M7" i="11"/>
  <c r="N7" i="11"/>
  <c r="S7" i="11"/>
  <c r="P7" i="11"/>
  <c r="Q7" i="11"/>
  <c r="M6" i="11"/>
  <c r="N6" i="11"/>
  <c r="S6" i="11"/>
  <c r="P6" i="11"/>
  <c r="Q6" i="11"/>
  <c r="L6" i="11"/>
  <c r="AD35" i="11" l="1"/>
  <c r="Y35" i="11"/>
  <c r="X35" i="11"/>
  <c r="W35" i="11"/>
  <c r="AD34" i="11"/>
  <c r="Y34" i="11"/>
  <c r="X34" i="11"/>
  <c r="W34" i="11"/>
  <c r="AD33" i="11"/>
  <c r="Y33" i="11"/>
  <c r="X33" i="11"/>
  <c r="W33" i="11"/>
  <c r="AD32" i="11"/>
  <c r="Y32" i="11"/>
  <c r="X32" i="11"/>
  <c r="W32" i="11"/>
  <c r="AD31" i="11"/>
  <c r="Y31" i="11"/>
  <c r="X31" i="11"/>
  <c r="W31" i="11"/>
  <c r="AD30" i="11"/>
  <c r="Y30" i="11"/>
  <c r="X30" i="11"/>
  <c r="W30" i="11"/>
  <c r="AD28" i="11"/>
  <c r="Y28" i="11"/>
  <c r="X28" i="11"/>
  <c r="W28" i="11"/>
  <c r="AD27" i="11"/>
  <c r="Y27" i="11"/>
  <c r="X27" i="11"/>
  <c r="W27" i="11"/>
  <c r="AD26" i="11"/>
  <c r="Y26" i="11"/>
  <c r="X26" i="11"/>
  <c r="W26" i="11"/>
  <c r="AD24" i="11"/>
  <c r="Y24" i="11"/>
  <c r="X24" i="11"/>
  <c r="W24" i="11"/>
  <c r="AD23" i="11"/>
  <c r="Y23" i="11"/>
  <c r="X23" i="11"/>
  <c r="W23" i="11"/>
  <c r="AD22" i="11"/>
  <c r="Y22" i="11"/>
  <c r="X22" i="11"/>
  <c r="W22" i="11"/>
  <c r="AD17" i="11"/>
  <c r="Y17" i="11"/>
  <c r="X17" i="11"/>
  <c r="W17" i="11"/>
  <c r="AD16" i="11"/>
  <c r="Y16" i="11"/>
  <c r="X16" i="11"/>
  <c r="W16" i="11"/>
  <c r="AD15" i="11"/>
  <c r="Y15" i="11"/>
  <c r="X15" i="11"/>
  <c r="W15" i="11"/>
  <c r="AD14" i="11"/>
  <c r="Y14" i="11"/>
  <c r="X14" i="11"/>
  <c r="W14" i="11"/>
  <c r="AD13" i="11"/>
  <c r="Y13" i="11"/>
  <c r="X13" i="11"/>
  <c r="W13" i="11"/>
  <c r="B55" i="11" l="1"/>
  <c r="C55" i="11"/>
  <c r="D55" i="11"/>
  <c r="B56" i="11"/>
  <c r="C56" i="11"/>
  <c r="D56" i="11"/>
  <c r="B57" i="11"/>
  <c r="C57" i="11"/>
  <c r="D57" i="11"/>
  <c r="B58" i="11"/>
  <c r="C58" i="11"/>
  <c r="D58" i="11"/>
  <c r="B59" i="11"/>
  <c r="C59" i="11"/>
  <c r="D59" i="11"/>
  <c r="B64" i="11"/>
  <c r="C64" i="11"/>
  <c r="D64" i="11"/>
  <c r="B65" i="11"/>
  <c r="C65" i="11"/>
  <c r="D65" i="11"/>
  <c r="B66" i="11"/>
  <c r="C66" i="11"/>
  <c r="D66" i="11"/>
  <c r="B68" i="11"/>
  <c r="C68" i="11"/>
  <c r="D68" i="11"/>
  <c r="B69" i="11"/>
  <c r="C69" i="11"/>
  <c r="D69" i="11"/>
  <c r="B70" i="11"/>
  <c r="C70" i="11"/>
  <c r="D70" i="11"/>
  <c r="B72" i="11"/>
  <c r="C72" i="11"/>
  <c r="D72" i="11"/>
  <c r="B73" i="11"/>
  <c r="C73" i="11"/>
  <c r="D73" i="11"/>
  <c r="B74" i="11"/>
  <c r="C74" i="11"/>
  <c r="D74" i="11"/>
  <c r="B75" i="11"/>
  <c r="C75" i="11"/>
  <c r="D75" i="11"/>
  <c r="B76" i="11"/>
  <c r="C76" i="11"/>
  <c r="D76" i="11"/>
  <c r="B77" i="11"/>
  <c r="C77" i="11"/>
  <c r="D77" i="11"/>
  <c r="B78" i="11"/>
  <c r="C78" i="11"/>
  <c r="D78" i="11"/>
  <c r="B79" i="11"/>
  <c r="C79" i="11"/>
  <c r="D79" i="11"/>
  <c r="B80" i="11"/>
  <c r="C80" i="11"/>
  <c r="D80" i="11"/>
  <c r="L22" i="11" l="1"/>
  <c r="M22" i="11"/>
  <c r="N22" i="11"/>
  <c r="S22" i="11"/>
  <c r="P22" i="11"/>
  <c r="Q22" i="11"/>
  <c r="L23" i="11"/>
  <c r="M23" i="11"/>
  <c r="N23" i="11"/>
  <c r="S23" i="11"/>
  <c r="P23" i="11"/>
  <c r="Q23" i="11"/>
  <c r="B22" i="11"/>
  <c r="B23" i="11"/>
  <c r="L13" i="11"/>
  <c r="M13" i="11"/>
  <c r="N13" i="11"/>
  <c r="S13" i="11"/>
  <c r="BC19" i="13" s="1"/>
  <c r="P13" i="11"/>
  <c r="AZ19" i="13" s="1"/>
  <c r="Q13" i="11"/>
  <c r="BA19" i="13" s="1"/>
  <c r="B14" i="11"/>
  <c r="M78" i="11" l="1"/>
  <c r="N78" i="11"/>
  <c r="S78" i="11"/>
  <c r="P78" i="11"/>
  <c r="Q78" i="11"/>
  <c r="M79" i="11"/>
  <c r="N79" i="11"/>
  <c r="S79" i="11"/>
  <c r="P79" i="11"/>
  <c r="Q79" i="11"/>
  <c r="M80" i="11"/>
  <c r="N80" i="11"/>
  <c r="S80" i="11"/>
  <c r="P80" i="11"/>
  <c r="Q80" i="11"/>
  <c r="L80" i="11"/>
  <c r="L79" i="11"/>
  <c r="L78" i="11"/>
  <c r="L76" i="11" l="1"/>
  <c r="M76" i="11"/>
  <c r="N76" i="11"/>
  <c r="S76" i="11"/>
  <c r="P76" i="11"/>
  <c r="Q76" i="11"/>
  <c r="L77" i="11"/>
  <c r="M77" i="11"/>
  <c r="N77" i="11"/>
  <c r="S77" i="11"/>
  <c r="P77" i="11"/>
  <c r="Q77" i="11"/>
  <c r="L34" i="11"/>
  <c r="M34" i="11"/>
  <c r="N34" i="11"/>
  <c r="S34" i="11"/>
  <c r="P34" i="11"/>
  <c r="Q34" i="11"/>
  <c r="L35" i="11"/>
  <c r="M35" i="11"/>
  <c r="N35" i="11"/>
  <c r="S35" i="11"/>
  <c r="P35" i="11"/>
  <c r="Q35" i="11"/>
  <c r="B34" i="11"/>
  <c r="B35" i="11"/>
  <c r="M68" i="11" l="1"/>
  <c r="N68" i="11"/>
  <c r="S68" i="11"/>
  <c r="P68" i="11"/>
  <c r="Q68" i="11"/>
  <c r="M69" i="11"/>
  <c r="N69" i="11"/>
  <c r="S69" i="11"/>
  <c r="P69" i="11"/>
  <c r="Q69" i="11"/>
  <c r="M70" i="11"/>
  <c r="N70" i="11"/>
  <c r="S70" i="11"/>
  <c r="P70" i="11"/>
  <c r="Q70" i="11"/>
  <c r="L70" i="11"/>
  <c r="L69" i="11"/>
  <c r="L68" i="11"/>
  <c r="M26" i="11"/>
  <c r="N26" i="11"/>
  <c r="S26" i="11"/>
  <c r="BC22" i="13" s="1"/>
  <c r="P26" i="11"/>
  <c r="AZ22" i="13" s="1"/>
  <c r="Q26" i="11"/>
  <c r="BA22" i="13" s="1"/>
  <c r="L26" i="11"/>
  <c r="M27" i="11"/>
  <c r="N27" i="11"/>
  <c r="S27" i="11"/>
  <c r="BC21" i="13" s="1"/>
  <c r="P27" i="11"/>
  <c r="AZ21" i="13" s="1"/>
  <c r="Q27" i="11"/>
  <c r="BA21" i="13" s="1"/>
  <c r="M28" i="11"/>
  <c r="N28" i="11"/>
  <c r="S28" i="11"/>
  <c r="BC20" i="13" s="1"/>
  <c r="P28" i="11"/>
  <c r="AZ20" i="13" s="1"/>
  <c r="Q28" i="11"/>
  <c r="BA20" i="13" s="1"/>
  <c r="L28" i="11"/>
  <c r="L27" i="11"/>
  <c r="B28" i="11"/>
  <c r="E20" i="13" s="1"/>
  <c r="B27" i="11"/>
  <c r="E21" i="13" s="1"/>
  <c r="B26" i="11"/>
  <c r="E22" i="13" s="1"/>
  <c r="M74" i="11" l="1"/>
  <c r="N74" i="11"/>
  <c r="S74" i="11"/>
  <c r="P74" i="11"/>
  <c r="Q74" i="11"/>
  <c r="M75" i="11"/>
  <c r="N75" i="11"/>
  <c r="S75" i="11"/>
  <c r="P75" i="11"/>
  <c r="Q75" i="11"/>
  <c r="L74" i="11"/>
  <c r="L75" i="11"/>
  <c r="M32" i="11"/>
  <c r="N32" i="11"/>
  <c r="S32" i="11"/>
  <c r="P32" i="11"/>
  <c r="Q32" i="11"/>
  <c r="M33" i="11"/>
  <c r="N33" i="11"/>
  <c r="S33" i="11"/>
  <c r="P33" i="11"/>
  <c r="Q33" i="11"/>
  <c r="L32" i="11"/>
  <c r="L33" i="11"/>
  <c r="B32" i="11"/>
  <c r="B33" i="11"/>
  <c r="M30" i="11" l="1"/>
  <c r="N30" i="11"/>
  <c r="S30" i="11"/>
  <c r="P30" i="11"/>
  <c r="Q30" i="11"/>
  <c r="M31" i="11"/>
  <c r="N31" i="11"/>
  <c r="S31" i="11"/>
  <c r="P31" i="11"/>
  <c r="Q31" i="11"/>
  <c r="L31" i="11"/>
  <c r="L30" i="11"/>
  <c r="B31" i="11"/>
  <c r="B30" i="11"/>
  <c r="M72" i="11"/>
  <c r="N72" i="11"/>
  <c r="S72" i="11"/>
  <c r="P72" i="11"/>
  <c r="Q72" i="11"/>
  <c r="M73" i="11"/>
  <c r="N73" i="11"/>
  <c r="S73" i="11"/>
  <c r="P73" i="11"/>
  <c r="Q73" i="11"/>
  <c r="L73" i="11"/>
  <c r="L72" i="11"/>
  <c r="L57" i="11" l="1"/>
  <c r="M57" i="11"/>
  <c r="N57" i="11"/>
  <c r="S57" i="11"/>
  <c r="P57" i="11"/>
  <c r="Q57" i="11"/>
  <c r="L58" i="11"/>
  <c r="M58" i="11"/>
  <c r="N58" i="11"/>
  <c r="S58" i="11"/>
  <c r="P58" i="11"/>
  <c r="Q58" i="11"/>
  <c r="L59" i="11"/>
  <c r="M59" i="11"/>
  <c r="N59" i="11"/>
  <c r="S59" i="11"/>
  <c r="P59" i="11"/>
  <c r="Q59" i="11"/>
  <c r="M56" i="11"/>
  <c r="N56" i="11"/>
  <c r="S56" i="11"/>
  <c r="P56" i="11"/>
  <c r="Q56" i="11"/>
  <c r="L56" i="11"/>
  <c r="M66" i="11"/>
  <c r="N66" i="11"/>
  <c r="S66" i="11"/>
  <c r="P66" i="11"/>
  <c r="Q66" i="11"/>
  <c r="L66" i="11"/>
  <c r="B15" i="11"/>
  <c r="B16" i="11"/>
  <c r="B17" i="11"/>
  <c r="B24" i="11"/>
  <c r="L15" i="11"/>
  <c r="M15" i="11"/>
  <c r="N15" i="11"/>
  <c r="S15" i="11"/>
  <c r="P15" i="11"/>
  <c r="Q15" i="11"/>
  <c r="L16" i="11"/>
  <c r="M16" i="11"/>
  <c r="N16" i="11"/>
  <c r="S16" i="11"/>
  <c r="P16" i="11"/>
  <c r="Q16" i="11"/>
  <c r="L17" i="11"/>
  <c r="M17" i="11"/>
  <c r="N17" i="11"/>
  <c r="S17" i="11"/>
  <c r="P17" i="11"/>
  <c r="Q17" i="11"/>
  <c r="M14" i="11"/>
  <c r="N14" i="11"/>
  <c r="S14" i="11"/>
  <c r="P14" i="11"/>
  <c r="Q14" i="11"/>
  <c r="L14" i="11"/>
  <c r="L24" i="11"/>
  <c r="M24" i="11" l="1"/>
  <c r="N24" i="11"/>
  <c r="S24" i="11"/>
  <c r="P24" i="11"/>
  <c r="Q24" i="11"/>
  <c r="U148" i="13" l="1"/>
  <c r="V145" i="13"/>
  <c r="T144" i="13"/>
  <c r="K143" i="13"/>
  <c r="K147" i="13"/>
  <c r="K154" i="13"/>
  <c r="K151" i="13"/>
  <c r="T154" i="13"/>
  <c r="M153" i="13"/>
  <c r="V154" i="13"/>
  <c r="V152" i="13"/>
  <c r="W143" i="13"/>
  <c r="J146" i="13"/>
  <c r="K148" i="13"/>
  <c r="U146" i="13"/>
  <c r="V148" i="13"/>
  <c r="L145" i="13"/>
  <c r="M147" i="13"/>
  <c r="T147" i="13"/>
  <c r="J144" i="13"/>
  <c r="V143" i="13"/>
  <c r="W146" i="13"/>
  <c r="J148" i="13"/>
  <c r="K155" i="13"/>
  <c r="U155" i="13"/>
  <c r="L150" i="13"/>
  <c r="V153" i="13"/>
  <c r="L152" i="13"/>
  <c r="L155" i="13"/>
  <c r="W151" i="13"/>
  <c r="T152" i="13"/>
  <c r="T150" i="13"/>
  <c r="W154" i="13"/>
  <c r="U150" i="13"/>
  <c r="K152" i="13"/>
  <c r="J150" i="13"/>
  <c r="T146" i="13"/>
  <c r="L147" i="13"/>
  <c r="M144" i="13"/>
  <c r="M148" i="13"/>
  <c r="J145" i="13"/>
  <c r="T153" i="13"/>
  <c r="W153" i="13"/>
  <c r="K150" i="13"/>
  <c r="L154" i="13"/>
  <c r="M150" i="13"/>
  <c r="V155" i="13"/>
  <c r="T143" i="13"/>
  <c r="V144" i="13"/>
  <c r="M143" i="13"/>
  <c r="J143" i="13"/>
  <c r="K146" i="13"/>
  <c r="L148" i="13"/>
  <c r="W145" i="13"/>
  <c r="J147" i="13"/>
  <c r="U144" i="13"/>
  <c r="L143" i="13"/>
  <c r="M146" i="13"/>
  <c r="M151" i="13"/>
  <c r="J152" i="13"/>
  <c r="M154" i="13"/>
  <c r="K153" i="13"/>
  <c r="J155" i="13"/>
  <c r="W152" i="13"/>
  <c r="U154" i="13"/>
  <c r="U151" i="13"/>
  <c r="M155" i="13"/>
  <c r="L151" i="13"/>
  <c r="W150" i="13"/>
  <c r="J154" i="13"/>
  <c r="J153" i="13"/>
  <c r="K145" i="13"/>
  <c r="W147" i="13"/>
  <c r="L146" i="13"/>
  <c r="T148" i="13"/>
  <c r="W155" i="13"/>
  <c r="U145" i="13"/>
  <c r="V147" i="13"/>
  <c r="L144" i="13"/>
  <c r="W144" i="13"/>
  <c r="U143" i="13"/>
  <c r="V146" i="13"/>
  <c r="W148" i="13"/>
  <c r="M145" i="13"/>
  <c r="T145" i="13"/>
  <c r="U147" i="13"/>
  <c r="K144" i="13"/>
  <c r="J151" i="13"/>
  <c r="T155" i="13"/>
  <c r="M152" i="13"/>
  <c r="V151" i="13"/>
  <c r="L153" i="13"/>
  <c r="U152" i="13"/>
  <c r="V150" i="13"/>
  <c r="U153" i="13"/>
  <c r="T151" i="13"/>
</calcChain>
</file>

<file path=xl/sharedStrings.xml><?xml version="1.0" encoding="utf-8"?>
<sst xmlns="http://schemas.openxmlformats.org/spreadsheetml/2006/main" count="3016" uniqueCount="306">
  <si>
    <t>RSC (localizer)</t>
  </si>
  <si>
    <t>PPA (localizer)</t>
  </si>
  <si>
    <t>OPA (localizer)</t>
  </si>
  <si>
    <t>Object viewing</t>
  </si>
  <si>
    <t>JRD</t>
  </si>
  <si>
    <t>Average</t>
  </si>
  <si>
    <t>Subj11</t>
  </si>
  <si>
    <t>Subj01</t>
  </si>
  <si>
    <t>Subj02</t>
  </si>
  <si>
    <t>Subj04</t>
  </si>
  <si>
    <t>Subj05</t>
  </si>
  <si>
    <t>Subj06</t>
  </si>
  <si>
    <t>Subj08</t>
  </si>
  <si>
    <t>Subj09</t>
  </si>
  <si>
    <t>NaN</t>
  </si>
  <si>
    <t>Subj12</t>
  </si>
  <si>
    <t>Subj13</t>
  </si>
  <si>
    <t>Subj14</t>
  </si>
  <si>
    <t>Subj15</t>
  </si>
  <si>
    <t>Subj17</t>
  </si>
  <si>
    <t>Subj18</t>
  </si>
  <si>
    <t>Subj19</t>
  </si>
  <si>
    <t>Subj20</t>
  </si>
  <si>
    <t>Subj21</t>
  </si>
  <si>
    <t>Subj22</t>
  </si>
  <si>
    <t>Subj23</t>
  </si>
  <si>
    <t>Subj25</t>
  </si>
  <si>
    <t>Subj26</t>
  </si>
  <si>
    <t>Subj27</t>
  </si>
  <si>
    <t>Subj28</t>
  </si>
  <si>
    <t>Subj30</t>
  </si>
  <si>
    <t>Environmental knowledge</t>
  </si>
  <si>
    <t>Segment effect (no JRD)</t>
  </si>
  <si>
    <t>objectviewing day2minusday1 correlation to distance matrix</t>
  </si>
  <si>
    <t>JRD correlation to distance matrix</t>
  </si>
  <si>
    <t>Object viewing day2</t>
  </si>
  <si>
    <t>sem</t>
  </si>
  <si>
    <t>RSC</t>
  </si>
  <si>
    <t>PPA</t>
  </si>
  <si>
    <t>OPA</t>
  </si>
  <si>
    <t>SEM</t>
  </si>
  <si>
    <t>Object viewing day2-day1</t>
  </si>
  <si>
    <t>Distance effects</t>
  </si>
  <si>
    <t>corr_jrd_distances</t>
  </si>
  <si>
    <t>corr_jrd_within_segment_adj_quadrants_dist</t>
  </si>
  <si>
    <t>corr_jrd_between_segments_adj_quadrants_dist</t>
  </si>
  <si>
    <t>corr_jrd_diagonal_quadrants_dist</t>
  </si>
  <si>
    <t>corr_jrd_quadrants_dist</t>
  </si>
  <si>
    <t>corr_jrd_estimated_dist</t>
  </si>
  <si>
    <t>Schema effects</t>
  </si>
  <si>
    <t>corr_jrd_schema_w_dist</t>
  </si>
  <si>
    <t>corr_jrd_schema_w_dist_btwn_only</t>
  </si>
  <si>
    <t>corr_jrd_flipping_w_dist</t>
  </si>
  <si>
    <t>corr_jrd_flipping_w_dist_btwn_only</t>
  </si>
  <si>
    <t>corr_jrd_overlay_w_dist</t>
  </si>
  <si>
    <t>corr_jrd_overlay_w_dist_btwn_only</t>
  </si>
  <si>
    <t>Segment / quadrant effects (do things belong to the same quadrant/segment, no distances)</t>
  </si>
  <si>
    <t>corr_jrd_segments</t>
  </si>
  <si>
    <t>corr_jrd_quadrants</t>
  </si>
  <si>
    <t>JRD - average pattern correlation matrix across sub jects</t>
  </si>
  <si>
    <t>Object viewing day2 task</t>
  </si>
  <si>
    <t>p-value</t>
  </si>
  <si>
    <t>corr_jrd_orth_segments</t>
  </si>
  <si>
    <t>Object viewing - day2 minus day1</t>
  </si>
  <si>
    <t>Object viewing - day2</t>
  </si>
  <si>
    <t>Coding of object identity (diagonal minus nondiagonal)</t>
  </si>
  <si>
    <t>Segment identity</t>
  </si>
  <si>
    <t>Quadrant identity</t>
  </si>
  <si>
    <t>Distance within quadrant only</t>
  </si>
  <si>
    <t>Distance within segment adj quadrant</t>
  </si>
  <si>
    <t>Distance between segments adj quadrant</t>
  </si>
  <si>
    <t>Distance diagonal quadrants</t>
  </si>
  <si>
    <t>Distance between quadrants</t>
  </si>
  <si>
    <t>Estimated distances</t>
  </si>
  <si>
    <t>Object viewing runs - day1 runs betas correlation to day2 runs betas</t>
  </si>
  <si>
    <t>Summary of all results - betas extracted from all runs together, mean pattern removed</t>
  </si>
  <si>
    <t>Correlation values</t>
  </si>
  <si>
    <t>Orthogonal segment identity</t>
  </si>
  <si>
    <t>corr_jrd_within_quadrant_dist</t>
  </si>
  <si>
    <t>corr_jrd_distance_y_axis (along river)</t>
  </si>
  <si>
    <t>Distance only</t>
  </si>
  <si>
    <t>Schema</t>
  </si>
  <si>
    <t>Overlay</t>
  </si>
  <si>
    <t>Flipping</t>
  </si>
  <si>
    <t>corr_jrd_overlay_x_axis_only</t>
  </si>
  <si>
    <t>corr_jrd_flipping_x_axis_only</t>
  </si>
  <si>
    <t>Distance between objects - y-axis (along river direction)</t>
  </si>
  <si>
    <t>Overlay model</t>
  </si>
  <si>
    <t>corr_jrd_distance_x_axis_within_segment</t>
  </si>
  <si>
    <t>corr_jrd_distance_y_axis_within_segment</t>
  </si>
  <si>
    <t>corr_jrd_distance_y_axis_between_segments</t>
  </si>
  <si>
    <t>corr_jrd_distance_x_axis_between_segments</t>
  </si>
  <si>
    <t>corr_objectviewing_day2-day1_distance_x_axis_within_segment</t>
  </si>
  <si>
    <t>corr_objectviewing_day2-day1distance_y_axis_between_segments</t>
  </si>
  <si>
    <t>corr_objectviewing_day2-day1_distance_x_axis_between_segments</t>
  </si>
  <si>
    <t>corr_objectviewing_day2-day1_distance_y_axis_within_segment</t>
  </si>
  <si>
    <t>Distance_y_axis_within_segment</t>
  </si>
  <si>
    <t>Distance_x_axis_within_segment</t>
  </si>
  <si>
    <t>Distance_y_axis_between_segments</t>
  </si>
  <si>
    <t>Distance_x_axis_between_segments</t>
  </si>
  <si>
    <t>corr_jrd_distance_x_axis (perpendicular to river)</t>
  </si>
  <si>
    <t>Distance between objects - x-axis (perpendicular to river)</t>
  </si>
  <si>
    <t>corr_jrd_schema_y_axis_only</t>
  </si>
  <si>
    <t>Distance_flipping_x_axis</t>
  </si>
  <si>
    <t>Distance_overlay_x_axis</t>
  </si>
  <si>
    <t>Distance_schema_y_axis</t>
  </si>
  <si>
    <t>corr_objectviewing_day2-day1_distances</t>
  </si>
  <si>
    <t>corr_objectviewing_day2-day1_within_quadrant_dist</t>
  </si>
  <si>
    <t>corr_objectviewing_day2-day1_within_segment_adj_quadrants_dist</t>
  </si>
  <si>
    <t>corr_objectviewing_day2-day1_between_segments_adj_quadrants_dist</t>
  </si>
  <si>
    <t>corr_objectviewing_day2-day1_diagonal_quadrants_dist</t>
  </si>
  <si>
    <t>corr_objectviewing_day2-day1_quadrants_dist</t>
  </si>
  <si>
    <t>corr_objectviewing_day2-day1_estimated_dist</t>
  </si>
  <si>
    <t>corr_objectviewing_day2-day1_schema_w_dist</t>
  </si>
  <si>
    <t>corr_objectviewing_day2-day1_schema_w_dist_btwn_only</t>
  </si>
  <si>
    <t>corr_objectviewing_day2-day1_schema_y_axis_only</t>
  </si>
  <si>
    <t>corr_objectviewing_day2-day1_flipping_w_dist</t>
  </si>
  <si>
    <t>corr_objectviewing_day2-day1_flipping_w_dist_btwn_only</t>
  </si>
  <si>
    <t>corr_objectviewing_day2-day1_flipping_x_axis_only</t>
  </si>
  <si>
    <t>corr_objectviewing_day2-day1_overlay_w_dist</t>
  </si>
  <si>
    <t>corr_objectviewing_day2-day1_overlay_w_dist_btwn_only</t>
  </si>
  <si>
    <t>corr_objectviewing_day2-day1_overlay_x_axis_only</t>
  </si>
  <si>
    <t>corr_objectviewing_day2-day1_segments</t>
  </si>
  <si>
    <t>corr_objectviewing_day2-day1_quadrants</t>
  </si>
  <si>
    <t>corr_objectviewing_day2-day1_orth_segments</t>
  </si>
  <si>
    <t>corr_objectviewing_day2-day1_distance_y_axis (along river)</t>
  </si>
  <si>
    <t>corr_objectviewing_day2-day1_distance_x_axis (perpendicular to river)</t>
  </si>
  <si>
    <t>corr_objectviewing_day2_within_quadrant_dist</t>
  </si>
  <si>
    <t>corr_objectviewing_day2_within_segment_adj_quadrants_dist</t>
  </si>
  <si>
    <t>corr_objectviewing_day2_between_segments_adj_quadrants_dist</t>
  </si>
  <si>
    <t>corr_objectviewing_day2_diagonal_quadrants_dist</t>
  </si>
  <si>
    <t>corr_objectviewing_day2_quadrants_dist</t>
  </si>
  <si>
    <t>corr_objectviewing_day2_estimated_dist</t>
  </si>
  <si>
    <t>corr_objectviewing_day2_schema_w_dist</t>
  </si>
  <si>
    <t>corr_objectviewing_day2_schema_w_dist_btwn_only</t>
  </si>
  <si>
    <t>corr_objectviewing_day2_schema_y_axis_only</t>
  </si>
  <si>
    <t>corr_objectviewing_day2_flipping_w_dist</t>
  </si>
  <si>
    <t>corr_objectviewing_day2_flipping_w_dist_btwn_only</t>
  </si>
  <si>
    <t>corr_objectviewing_day2_flipping_x_axis_only</t>
  </si>
  <si>
    <t>corr_objectviewing_day2_overlay_w_dist</t>
  </si>
  <si>
    <t>corr_objectviewing_day2_overlay_w_dist_btwn_only</t>
  </si>
  <si>
    <t>corr_objectviewing_day2_overlay_x_axis_only</t>
  </si>
  <si>
    <t>corr_objectviewing_day2_segments</t>
  </si>
  <si>
    <t>corr_objectviewing_day2_quadrants</t>
  </si>
  <si>
    <t>corr_objectviewing_day2_orth_segments</t>
  </si>
  <si>
    <t>corr_objectviewing_day2_distance_y_axis (along river)</t>
  </si>
  <si>
    <t>corr_objectviewing_day2_distance_x_axis (perpendicular to river)</t>
  </si>
  <si>
    <t>corr_objectviewing_day2_distance_y_axis_within_segment</t>
  </si>
  <si>
    <t>corr_objectviewing_day2_distance_x_axis_within_segment</t>
  </si>
  <si>
    <t>corr_objectviewing_day2_distance_y_axis_between_segments</t>
  </si>
  <si>
    <t>corr_objectviewing_day2_distance_x_axis_between_segments</t>
  </si>
  <si>
    <t>corr_objectviewing_day2_distances</t>
  </si>
  <si>
    <t>MVPA correlations to different matrices</t>
  </si>
  <si>
    <t>Object viewing day2 minus day1</t>
  </si>
  <si>
    <t>Object viewing runs - object coding (day1 runs betas correlation to day2 runs betas, diagonal minus nondiagonal)</t>
  </si>
  <si>
    <t>Segment / quadrant effects</t>
  </si>
  <si>
    <t xml:space="preserve"> JRD - Correlation to overlay matrix</t>
  </si>
  <si>
    <t>JRD - Correlation to y-axis matrix</t>
  </si>
  <si>
    <t>RSC (JRD)</t>
  </si>
  <si>
    <t>PPA (JRD)</t>
  </si>
  <si>
    <t>OPA (JRD)</t>
  </si>
  <si>
    <t>RSC (objview)</t>
  </si>
  <si>
    <t>PPA (objview)</t>
  </si>
  <si>
    <t>OPA (objview)</t>
  </si>
  <si>
    <t>Mean</t>
  </si>
  <si>
    <t>Activation</t>
  </si>
  <si>
    <t>Localizer</t>
  </si>
  <si>
    <t>HC</t>
  </si>
  <si>
    <t>Different models</t>
  </si>
  <si>
    <t>Distance</t>
  </si>
  <si>
    <t>p-values</t>
  </si>
  <si>
    <t>corr_jrd_dist_within_segment</t>
  </si>
  <si>
    <t>corr_jrd_dist_between_segments</t>
  </si>
  <si>
    <t>corr_objectviewing_day2_dist_within_segment</t>
  </si>
  <si>
    <t>corr_objectviewing_day2_dist_between_segments</t>
  </si>
  <si>
    <t>corr_objectviewing_day2-day1_dist_within_segment</t>
  </si>
  <si>
    <t>corr_objectviewing_day2-day1_dist_between_segments</t>
  </si>
  <si>
    <t>JRD distance</t>
  </si>
  <si>
    <t>JRD overlay</t>
  </si>
  <si>
    <t>JRD y-axis</t>
  </si>
  <si>
    <t>Objview overlay</t>
  </si>
  <si>
    <t>Objview y-axis</t>
  </si>
  <si>
    <t>Objview distance</t>
  </si>
  <si>
    <t>Objectviewing-d2minusd1 - Correlation to y-axis matrix</t>
  </si>
  <si>
    <t>Objectviewing-d2minusd1 - Correlation to overlay matrix</t>
  </si>
  <si>
    <t>Behavioral combined measures</t>
  </si>
  <si>
    <t>JRD - remapping effect (difference correlation to distances within-between)</t>
  </si>
  <si>
    <t>JRD - separation effect (difference in neural distance. Within-between)</t>
  </si>
  <si>
    <t>Objectviewing-d2minusd1 - remapping effect (difference correlation to distances within-between)</t>
  </si>
  <si>
    <t>Objectviewing-d2minusd1 - separation effect (difference in neural distance. Within-between)</t>
  </si>
  <si>
    <t>Objview remapping effect</t>
  </si>
  <si>
    <t>Objview separation effect</t>
  </si>
  <si>
    <t>JRD remapping effect</t>
  </si>
  <si>
    <t>JRD separation effect</t>
  </si>
  <si>
    <t>Averages</t>
  </si>
  <si>
    <t>Rotation</t>
  </si>
  <si>
    <t>Mirroring</t>
  </si>
  <si>
    <t>Remapping effect - JRD</t>
  </si>
  <si>
    <t>Separation effect - JRD</t>
  </si>
  <si>
    <t xml:space="preserve"> JRD - Correlation to flipping matrix</t>
  </si>
  <si>
    <t xml:space="preserve"> JRD - Correlation to schema matrix</t>
  </si>
  <si>
    <t>Objectviewing-d2minusd1 - Correlation to flipping matrix</t>
  </si>
  <si>
    <t>Objectviewing-d2minusd1 - Correlation to schema matrix</t>
  </si>
  <si>
    <t>Objectviewing day2minusday1</t>
  </si>
  <si>
    <t>JRD - localizer ROIs</t>
  </si>
  <si>
    <t>Remapping effect - object viewing</t>
  </si>
  <si>
    <t>Separation effect - object viewing</t>
  </si>
  <si>
    <t>Remapping effect - JRD - localizer</t>
  </si>
  <si>
    <t>Separation effect - JRD - localizer</t>
  </si>
  <si>
    <t>Bayesian Information Criterion (BIC)</t>
  </si>
  <si>
    <t>Akaike information Criterion (AIC)</t>
  </si>
  <si>
    <t>Adjusted R^2 model fit</t>
  </si>
  <si>
    <t>Table S1 - model fit comparison</t>
  </si>
  <si>
    <t>True distance model</t>
  </si>
  <si>
    <t>Mirroring model</t>
  </si>
  <si>
    <t>Rotation model</t>
  </si>
  <si>
    <t>HC (anatomical)</t>
  </si>
  <si>
    <t>Behavioral correlations</t>
  </si>
  <si>
    <t>x-axis spread</t>
  </si>
  <si>
    <t>x-axis corrected</t>
  </si>
  <si>
    <t>value</t>
  </si>
  <si>
    <t>Grouping measure (difference of within-segment and between-segments neural similarities, adjacent quadrants only) - JRD</t>
  </si>
  <si>
    <t>Grouping measure (difference of within-segment and between-segments neural similarities, adjacent quadrants only) - object viewing</t>
  </si>
  <si>
    <t>Remapping measure (difference of within-segment and between-segments correlation to distance matrix) - object viewing</t>
  </si>
  <si>
    <t>Remapping measure (difference of within-segment and between-segments correlation to distance matrix) - JRD</t>
  </si>
  <si>
    <t>Distance model</t>
  </si>
  <si>
    <t>Subject 2</t>
  </si>
  <si>
    <t>Subject 1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</si>
  <si>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</si>
  <si>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</si>
  <si>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</si>
  <si>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</si>
  <si>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</si>
  <si>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</si>
  <si>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</si>
  <si>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</si>
  <si>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Subject 11</t>
  </si>
  <si>
    <t>Subject 12</t>
  </si>
  <si>
    <t>Subject 13</t>
  </si>
  <si>
    <t>Subject 14</t>
  </si>
  <si>
    <t>Subject 15</t>
  </si>
  <si>
    <t>Subject 16</t>
  </si>
  <si>
    <t>Subject 17</t>
  </si>
  <si>
    <t>Subject 18</t>
  </si>
  <si>
    <t>Subject 19</t>
  </si>
  <si>
    <t>Subject 20</t>
  </si>
  <si>
    <t>Subject 21</t>
  </si>
  <si>
    <t>Subject 22</t>
  </si>
  <si>
    <t>Subject 23</t>
  </si>
  <si>
    <t>Subject 24</t>
  </si>
  <si>
    <t>Within museum distances</t>
  </si>
  <si>
    <t>Between museum distances - overlay model</t>
  </si>
  <si>
    <t>Between museum distances - distance model</t>
  </si>
  <si>
    <t>Marchette 2015 results - correlations of patterns to model matrices</t>
  </si>
  <si>
    <t>Within segment</t>
  </si>
  <si>
    <t>Between segments - distance model</t>
  </si>
  <si>
    <t>Between segments - overlay model</t>
  </si>
  <si>
    <t>corr_jrd_schema_between_seg_adj_quad</t>
  </si>
  <si>
    <t>corr_jrd_flipping_between_seg_adj_quad</t>
  </si>
  <si>
    <t>corr_jrd_overlay_between_seg_adj_quad</t>
  </si>
  <si>
    <t>corr_objectviewing_day2-day1_schema_between_seg_adj_quad</t>
  </si>
  <si>
    <t>corr_objectviewing_day2-day1_flipping_between_seg_adj_quad</t>
  </si>
  <si>
    <t>corr_objectviewing_day2-day1_overlay_between_seg_adj_quad</t>
  </si>
  <si>
    <t>corr_objectviewing_day2_schema_between_seg_adj_quad</t>
  </si>
  <si>
    <t>corr_objectviewing_day2_flipping_between_seg_adj_quad</t>
  </si>
  <si>
    <t>corr_objectviewing_day2_overlay_between_seg_adj_quad</t>
  </si>
  <si>
    <t>Within segment distances</t>
  </si>
  <si>
    <t>Between segments - schema model</t>
  </si>
  <si>
    <t>Between segments - flipping model</t>
  </si>
  <si>
    <t>Between seg adj quad - distance model</t>
  </si>
  <si>
    <t>Between seg adj quad - schema model</t>
  </si>
  <si>
    <t>Between seg adj quad - flipping model</t>
  </si>
  <si>
    <t>Between seg adj quad - overlay model</t>
  </si>
  <si>
    <t>Remapping</t>
  </si>
  <si>
    <t>Grouping</t>
  </si>
  <si>
    <t>True distances</t>
  </si>
  <si>
    <t>lHC_post</t>
  </si>
  <si>
    <t>lHC_ant</t>
  </si>
  <si>
    <t>rHC_post</t>
  </si>
  <si>
    <t>rHC_ant</t>
  </si>
  <si>
    <t>P-values (one-tailed, uncorrected)</t>
  </si>
  <si>
    <t>ERC (anatomical)</t>
  </si>
  <si>
    <t>Distance between objects (integration model)</t>
  </si>
  <si>
    <t>P-values (one-tailed, FDR-corrected across the 5 regions)</t>
  </si>
  <si>
    <t>Hippocampal subparts - object viewing day2 minus day1</t>
  </si>
  <si>
    <t>Hippocampal subparts - object viewing - day2 minus day1</t>
  </si>
  <si>
    <t>P-values (one-tailed, FDR-corrected across the 4 subregions)</t>
  </si>
  <si>
    <t>Overlay (schematization) model</t>
  </si>
  <si>
    <t>Flipping (mirroring) model</t>
  </si>
  <si>
    <t>Schema (rotation) model</t>
  </si>
  <si>
    <t>Objectviewing day2minusday1 - hippocampal subparts</t>
  </si>
  <si>
    <t>Correlation between measures</t>
  </si>
  <si>
    <t>Distance (integration model) coding</t>
  </si>
  <si>
    <t>JRD task graphs</t>
  </si>
  <si>
    <t>Original data - individual subjects' correlation results to different matrices</t>
  </si>
  <si>
    <t>ERC</t>
  </si>
  <si>
    <t>p-values (FDR-corrected)</t>
  </si>
  <si>
    <t>P-values of correlation to matrices</t>
  </si>
  <si>
    <t>Localizer ROIs results</t>
  </si>
  <si>
    <t>Old stuff</t>
  </si>
  <si>
    <t>Remapping effects - JRD</t>
  </si>
  <si>
    <t>Grouping effects - JRD</t>
  </si>
  <si>
    <t>Grouping effects - objview day2-day1</t>
  </si>
  <si>
    <t>Remapping effects - objview day2-day1</t>
  </si>
  <si>
    <t>p-value (1-tailed, FDR-corrected)</t>
  </si>
  <si>
    <t>p-value ((1-tailed, uncorrected)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</si>
</sst>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3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 (Body)"/>
    </font>
    <font>
      <sz val="12"/>
      <color rgb="FF00B0F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14"/>
      <name val="Calibri"/>
      <family val="2"/>
      <scheme val="minor"/>
    </font>
    <font>
      <sz val="14"/>
      <name val="Calibri"/>
      <family val="2"/>
      <scheme val="minor"/>
    </font>
    <font>
      <b/>
      <u/>
      <sz val="12"/>
      <name val="Calibri (Body)"/>
    </font>
    <font>
      <u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u/>
      <sz val="12"/>
      <color theme="1"/>
      <name val="Calibri (Body)"/>
    </font>
    <font>
      <u/>
      <sz val="12"/>
      <name val="Calibri"/>
      <family val="2"/>
      <scheme val="minor"/>
    </font>
    <font>
      <u/>
      <sz val="12"/>
      <name val="Calibri (Body)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0" fillId="0" borderId="0" xfId="0" applyFont="1" applyBorder="1"/>
    <xf numFmtId="164" fontId="0" fillId="0" borderId="0" xfId="0" applyNumberFormat="1" applyFont="1" applyBorder="1"/>
    <xf numFmtId="164" fontId="1" fillId="0" borderId="0" xfId="0" applyNumberFormat="1" applyFont="1" applyBorder="1"/>
    <xf numFmtId="164" fontId="2" fillId="0" borderId="0" xfId="0" applyNumberFormat="1" applyFont="1" applyBorder="1"/>
    <xf numFmtId="164" fontId="0" fillId="0" borderId="1" xfId="0" applyNumberFormat="1" applyFont="1" applyBorder="1"/>
    <xf numFmtId="0" fontId="4" fillId="0" borderId="0" xfId="0" applyFont="1"/>
    <xf numFmtId="164" fontId="1" fillId="0" borderId="0" xfId="0" applyNumberFormat="1" applyFont="1"/>
    <xf numFmtId="0" fontId="5" fillId="0" borderId="0" xfId="0" applyFont="1"/>
    <xf numFmtId="2" fontId="0" fillId="0" borderId="0" xfId="0" applyNumberFormat="1"/>
    <xf numFmtId="2" fontId="0" fillId="0" borderId="0" xfId="0" applyNumberFormat="1" applyFont="1"/>
    <xf numFmtId="164" fontId="2" fillId="0" borderId="0" xfId="0" applyNumberFormat="1" applyFont="1"/>
    <xf numFmtId="164" fontId="7" fillId="0" borderId="0" xfId="0" applyNumberFormat="1" applyFont="1"/>
    <xf numFmtId="164" fontId="4" fillId="0" borderId="0" xfId="0" applyNumberFormat="1" applyFont="1"/>
    <xf numFmtId="164" fontId="0" fillId="0" borderId="0" xfId="0" applyNumberFormat="1"/>
    <xf numFmtId="164" fontId="5" fillId="0" borderId="0" xfId="0" applyNumberFormat="1" applyFont="1"/>
    <xf numFmtId="164" fontId="6" fillId="0" borderId="0" xfId="0" applyNumberFormat="1" applyFont="1"/>
    <xf numFmtId="164" fontId="0" fillId="0" borderId="0" xfId="0" applyNumberFormat="1" applyFont="1" applyFill="1" applyBorder="1" applyAlignment="1">
      <alignment horizontal="right"/>
    </xf>
    <xf numFmtId="164" fontId="8" fillId="0" borderId="0" xfId="0" applyNumberFormat="1" applyFont="1"/>
    <xf numFmtId="164" fontId="9" fillId="0" borderId="0" xfId="0" applyNumberFormat="1" applyFont="1"/>
    <xf numFmtId="0" fontId="1" fillId="0" borderId="0" xfId="0" applyFont="1"/>
    <xf numFmtId="164" fontId="10" fillId="0" borderId="0" xfId="0" applyNumberFormat="1" applyFont="1"/>
    <xf numFmtId="164" fontId="11" fillId="0" borderId="0" xfId="0" applyNumberFormat="1" applyFont="1"/>
    <xf numFmtId="164" fontId="12" fillId="0" borderId="0" xfId="0" applyNumberFormat="1" applyFont="1"/>
    <xf numFmtId="164" fontId="13" fillId="0" borderId="0" xfId="0" applyNumberFormat="1" applyFont="1"/>
    <xf numFmtId="164" fontId="14" fillId="0" borderId="0" xfId="0" applyNumberFormat="1" applyFont="1"/>
    <xf numFmtId="164" fontId="14" fillId="0" borderId="0" xfId="0" applyNumberFormat="1" applyFont="1" applyBorder="1"/>
    <xf numFmtId="164" fontId="10" fillId="0" borderId="0" xfId="0" applyNumberFormat="1" applyFont="1" applyBorder="1"/>
    <xf numFmtId="164" fontId="10" fillId="0" borderId="0" xfId="0" applyNumberFormat="1" applyFont="1" applyBorder="1" applyAlignment="1">
      <alignment horizontal="center"/>
    </xf>
    <xf numFmtId="164" fontId="11" fillId="0" borderId="0" xfId="0" applyNumberFormat="1" applyFont="1" applyBorder="1"/>
    <xf numFmtId="164" fontId="13" fillId="0" borderId="0" xfId="0" applyNumberFormat="1" applyFont="1" applyBorder="1"/>
    <xf numFmtId="0" fontId="10" fillId="0" borderId="0" xfId="0" applyFont="1"/>
    <xf numFmtId="2" fontId="10" fillId="0" borderId="0" xfId="0" applyNumberFormat="1" applyFont="1"/>
    <xf numFmtId="164" fontId="16" fillId="0" borderId="0" xfId="0" applyNumberFormat="1" applyFont="1"/>
    <xf numFmtId="164" fontId="9" fillId="0" borderId="0" xfId="0" applyNumberFormat="1" applyFont="1" applyBorder="1"/>
    <xf numFmtId="164" fontId="0" fillId="0" borderId="0" xfId="0" applyNumberFormat="1" applyFont="1" applyBorder="1" applyAlignment="1">
      <alignment horizontal="center"/>
    </xf>
    <xf numFmtId="164" fontId="5" fillId="0" borderId="0" xfId="0" applyNumberFormat="1" applyFont="1" applyBorder="1"/>
    <xf numFmtId="164" fontId="17" fillId="0" borderId="0" xfId="0" applyNumberFormat="1" applyFont="1"/>
    <xf numFmtId="164" fontId="18" fillId="0" borderId="0" xfId="0" applyNumberFormat="1" applyFont="1"/>
    <xf numFmtId="164" fontId="8" fillId="0" borderId="0" xfId="0" applyNumberFormat="1" applyFont="1" applyBorder="1"/>
    <xf numFmtId="164" fontId="4" fillId="0" borderId="0" xfId="0" applyNumberFormat="1" applyFont="1" applyBorder="1"/>
    <xf numFmtId="0" fontId="2" fillId="0" borderId="0" xfId="0" applyFont="1"/>
    <xf numFmtId="164" fontId="19" fillId="0" borderId="0" xfId="0" applyNumberFormat="1" applyFont="1"/>
    <xf numFmtId="2" fontId="17" fillId="0" borderId="0" xfId="0" applyNumberFormat="1" applyFont="1"/>
    <xf numFmtId="2" fontId="11" fillId="0" borderId="0" xfId="0" applyNumberFormat="1" applyFont="1"/>
    <xf numFmtId="2" fontId="18" fillId="0" borderId="0" xfId="0" applyNumberFormat="1" applyFont="1"/>
    <xf numFmtId="2" fontId="5" fillId="0" borderId="0" xfId="0" applyNumberFormat="1" applyFont="1"/>
    <xf numFmtId="164" fontId="7" fillId="0" borderId="0" xfId="0" applyNumberFormat="1" applyFont="1" applyBorder="1"/>
    <xf numFmtId="164" fontId="19" fillId="0" borderId="0" xfId="0" applyNumberFormat="1" applyFont="1" applyBorder="1"/>
    <xf numFmtId="164" fontId="17" fillId="0" borderId="0" xfId="0" applyNumberFormat="1" applyFont="1" applyBorder="1"/>
    <xf numFmtId="164" fontId="20" fillId="0" borderId="0" xfId="0" applyNumberFormat="1" applyFont="1"/>
    <xf numFmtId="0" fontId="11" fillId="0" borderId="0" xfId="0" applyFont="1"/>
    <xf numFmtId="164" fontId="15" fillId="0" borderId="0" xfId="0" applyNumberFormat="1" applyFont="1"/>
    <xf numFmtId="164" fontId="21" fillId="0" borderId="0" xfId="0" applyNumberFormat="1" applyFont="1"/>
    <xf numFmtId="164" fontId="22" fillId="0" borderId="0" xfId="0" applyNumberFormat="1" applyFont="1"/>
    <xf numFmtId="2" fontId="6" fillId="0" borderId="0" xfId="0" applyNumberFormat="1" applyFont="1"/>
    <xf numFmtId="2" fontId="4" fillId="0" borderId="0" xfId="0" applyNumberFormat="1" applyFont="1"/>
    <xf numFmtId="0" fontId="10" fillId="0" borderId="0" xfId="0" applyFont="1" applyBorder="1"/>
    <xf numFmtId="164" fontId="0" fillId="0" borderId="2" xfId="0" applyNumberFormat="1" applyFont="1" applyBorder="1"/>
    <xf numFmtId="164" fontId="5" fillId="0" borderId="0" xfId="0" applyNumberFormat="1" applyFont="1" applyFill="1" applyBorder="1" applyAlignment="1">
      <alignment horizontal="right"/>
    </xf>
    <xf numFmtId="0" fontId="5" fillId="0" borderId="0" xfId="0" applyFont="1" applyBorder="1"/>
    <xf numFmtId="0" fontId="19" fillId="0" borderId="0" xfId="0" applyFont="1"/>
    <xf numFmtId="0" fontId="7" fillId="0" borderId="0" xfId="0" applyFont="1"/>
    <xf numFmtId="164" fontId="5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Graphs!$E$4:$K$4</c:f>
                <c:numCache>
                  <c:formatCode>General</c:formatCode>
                  <c:ptCount val="7"/>
                  <c:pt idx="0">
                    <c:v>1.5905249203070758E-2</c:v>
                  </c:pt>
                  <c:pt idx="1">
                    <c:v>1.7498854346507817E-2</c:v>
                  </c:pt>
                  <c:pt idx="2">
                    <c:v>1.6743731019215266E-2</c:v>
                  </c:pt>
                  <c:pt idx="3">
                    <c:v>1.6444757989701891E-2</c:v>
                  </c:pt>
                  <c:pt idx="4">
                    <c:v>1.5821890147452083E-2</c:v>
                  </c:pt>
                </c:numCache>
              </c:numRef>
            </c:plus>
            <c:minus>
              <c:numRef>
                <c:f>Graphs!$E$4:$K$4</c:f>
                <c:numCache>
                  <c:formatCode>General</c:formatCode>
                  <c:ptCount val="7"/>
                  <c:pt idx="0">
                    <c:v>1.5905249203070758E-2</c:v>
                  </c:pt>
                  <c:pt idx="1">
                    <c:v>1.7498854346507817E-2</c:v>
                  </c:pt>
                  <c:pt idx="2">
                    <c:v>1.6743731019215266E-2</c:v>
                  </c:pt>
                  <c:pt idx="3">
                    <c:v>1.6444757989701891E-2</c:v>
                  </c:pt>
                  <c:pt idx="4">
                    <c:v>1.5821890147452083E-2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Graphs!$E$2:$I$2</c:f>
              <c:strCache>
                <c:ptCount val="5"/>
                <c:pt idx="0">
                  <c:v>RSC</c:v>
                </c:pt>
                <c:pt idx="1">
                  <c:v>PPA</c:v>
                </c:pt>
                <c:pt idx="2">
                  <c:v>OPA</c:v>
                </c:pt>
                <c:pt idx="3">
                  <c:v>HC</c:v>
                </c:pt>
                <c:pt idx="4">
                  <c:v>ERC</c:v>
                </c:pt>
              </c:strCache>
            </c:strRef>
          </c:cat>
          <c:val>
            <c:numRef>
              <c:f>Graphs!$E$3:$I$3</c:f>
              <c:numCache>
                <c:formatCode>0.000</c:formatCode>
                <c:ptCount val="5"/>
                <c:pt idx="0">
                  <c:v>4.4848300256208534E-2</c:v>
                </c:pt>
                <c:pt idx="1">
                  <c:v>3.2406517631613015E-2</c:v>
                </c:pt>
                <c:pt idx="2">
                  <c:v>5.2628643829290993E-2</c:v>
                </c:pt>
                <c:pt idx="3">
                  <c:v>2.2573086579977556E-3</c:v>
                </c:pt>
                <c:pt idx="4">
                  <c:v>-3.0892380721296655E-2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E-4085-ACB6-27280996C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953576"/>
        <c:axId val="483944720"/>
      </c:barChart>
      <c:catAx>
        <c:axId val="48395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44720"/>
        <c:crosses val="autoZero"/>
        <c:auto val="1"/>
        <c:lblAlgn val="ctr"/>
        <c:lblOffset val="100"/>
        <c:noMultiLvlLbl val="0"/>
      </c:catAx>
      <c:valAx>
        <c:axId val="483944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RSA correlation to object distance matrix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53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Graphs!$CZ$6:$DB$6</c:f>
                <c:numCache>
                  <c:formatCode>General</c:formatCode>
                  <c:ptCount val="3"/>
                  <c:pt idx="0">
                    <c:v>3.9592850050809675E-2</c:v>
                  </c:pt>
                  <c:pt idx="1">
                    <c:v>3.9023653381516567E-2</c:v>
                  </c:pt>
                  <c:pt idx="2">
                    <c:v>3.6052572075693054E-2</c:v>
                  </c:pt>
                </c:numCache>
              </c:numRef>
            </c:plus>
            <c:minus>
              <c:numRef>
                <c:f>Graphs!$CZ$6:$DB$6</c:f>
                <c:numCache>
                  <c:formatCode>General</c:formatCode>
                  <c:ptCount val="3"/>
                  <c:pt idx="0">
                    <c:v>3.9592850050809675E-2</c:v>
                  </c:pt>
                  <c:pt idx="1">
                    <c:v>3.9023653381516567E-2</c:v>
                  </c:pt>
                  <c:pt idx="2">
                    <c:v>3.6052572075693054E-2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Graphs!$CZ$4:$DB$4</c:f>
              <c:strCache>
                <c:ptCount val="3"/>
                <c:pt idx="0">
                  <c:v>RSC</c:v>
                </c:pt>
                <c:pt idx="1">
                  <c:v>PPA</c:v>
                </c:pt>
                <c:pt idx="2">
                  <c:v>OPA</c:v>
                </c:pt>
              </c:strCache>
            </c:strRef>
          </c:cat>
          <c:val>
            <c:numRef>
              <c:f>Graphs!$CZ$5:$DB$5</c:f>
              <c:numCache>
                <c:formatCode>0.000</c:formatCode>
                <c:ptCount val="3"/>
                <c:pt idx="0">
                  <c:v>3.7117868519856649E-2</c:v>
                </c:pt>
                <c:pt idx="1">
                  <c:v>8.8601428356172435E-3</c:v>
                </c:pt>
                <c:pt idx="2">
                  <c:v>2.5812318432225229E-2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F-4AA5-8E5E-9D98B3572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576960"/>
        <c:axId val="601580240"/>
      </c:barChart>
      <c:catAx>
        <c:axId val="60157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80240"/>
        <c:crosses val="autoZero"/>
        <c:auto val="1"/>
        <c:lblAlgn val="ctr"/>
        <c:lblOffset val="0"/>
        <c:noMultiLvlLbl val="0"/>
      </c:catAx>
      <c:valAx>
        <c:axId val="601580240"/>
        <c:scaling>
          <c:orientation val="minMax"/>
          <c:max val="0.14000000000000001"/>
          <c:min val="-0.1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76960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Graphs!$DE$6:$DG$6</c:f>
                <c:numCache>
                  <c:formatCode>General</c:formatCode>
                  <c:ptCount val="3"/>
                  <c:pt idx="0">
                    <c:v>2.0496584550566528E-2</c:v>
                  </c:pt>
                  <c:pt idx="1">
                    <c:v>2.0979890362425892E-2</c:v>
                  </c:pt>
                  <c:pt idx="2">
                    <c:v>2.3124140798987294E-2</c:v>
                  </c:pt>
                </c:numCache>
              </c:numRef>
            </c:plus>
            <c:minus>
              <c:numRef>
                <c:f>Graphs!$DE$6:$DG$6</c:f>
                <c:numCache>
                  <c:formatCode>General</c:formatCode>
                  <c:ptCount val="3"/>
                  <c:pt idx="0">
                    <c:v>2.0496584550566528E-2</c:v>
                  </c:pt>
                  <c:pt idx="1">
                    <c:v>2.0979890362425892E-2</c:v>
                  </c:pt>
                  <c:pt idx="2">
                    <c:v>2.3124140798987294E-2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Graphs!$DE$4:$DG$4</c:f>
              <c:strCache>
                <c:ptCount val="3"/>
                <c:pt idx="0">
                  <c:v>RSC</c:v>
                </c:pt>
                <c:pt idx="1">
                  <c:v>PPA</c:v>
                </c:pt>
                <c:pt idx="2">
                  <c:v>OPA</c:v>
                </c:pt>
              </c:strCache>
            </c:strRef>
          </c:cat>
          <c:val>
            <c:numRef>
              <c:f>Graphs!$DE$5:$DG$5</c:f>
              <c:numCache>
                <c:formatCode>0.000</c:formatCode>
                <c:ptCount val="3"/>
                <c:pt idx="0">
                  <c:v>-1.0591277516623684E-2</c:v>
                </c:pt>
                <c:pt idx="1">
                  <c:v>1.9123139960570568E-2</c:v>
                </c:pt>
                <c:pt idx="2">
                  <c:v>-4.9499512282553795E-2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7-4BB8-90AC-947B32357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576960"/>
        <c:axId val="601580240"/>
      </c:barChart>
      <c:catAx>
        <c:axId val="60157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80240"/>
        <c:crosses val="autoZero"/>
        <c:auto val="1"/>
        <c:lblAlgn val="ctr"/>
        <c:lblOffset val="0"/>
        <c:noMultiLvlLbl val="0"/>
      </c:catAx>
      <c:valAx>
        <c:axId val="601580240"/>
        <c:scaling>
          <c:orientation val="minMax"/>
          <c:max val="0.14000000000000001"/>
          <c:min val="-0.1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76960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Graphs!$I$143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Graphs!$J$142:$M$142</c:f>
              <c:strCache>
                <c:ptCount val="4"/>
                <c:pt idx="0">
                  <c:v>RSC</c:v>
                </c:pt>
                <c:pt idx="1">
                  <c:v>PPA</c:v>
                </c:pt>
                <c:pt idx="2">
                  <c:v>OPA</c:v>
                </c:pt>
                <c:pt idx="3">
                  <c:v>HC</c:v>
                </c:pt>
              </c:strCache>
            </c:strRef>
          </c:cat>
          <c:val>
            <c:numRef>
              <c:f>Graphs!$J$143:$M$143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E-4C84-A92C-C8DD42F2612F}"/>
            </c:ext>
          </c:extLst>
        </c:ser>
        <c:ser>
          <c:idx val="1"/>
          <c:order val="1"/>
          <c:tx>
            <c:strRef>
              <c:f>Graphs!$I$144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Graphs!$J$142:$M$142</c:f>
              <c:strCache>
                <c:ptCount val="4"/>
                <c:pt idx="0">
                  <c:v>RSC</c:v>
                </c:pt>
                <c:pt idx="1">
                  <c:v>PPA</c:v>
                </c:pt>
                <c:pt idx="2">
                  <c:v>OPA</c:v>
                </c:pt>
                <c:pt idx="3">
                  <c:v>HC</c:v>
                </c:pt>
              </c:strCache>
            </c:strRef>
          </c:cat>
          <c:val>
            <c:numRef>
              <c:f>Graphs!$J$144:$M$144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6E-4C84-A92C-C8DD42F2612F}"/>
            </c:ext>
          </c:extLst>
        </c:ser>
        <c:ser>
          <c:idx val="2"/>
          <c:order val="2"/>
          <c:tx>
            <c:strRef>
              <c:f>Graphs!$I$145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Graphs!$J$142:$M$142</c:f>
              <c:strCache>
                <c:ptCount val="4"/>
                <c:pt idx="0">
                  <c:v>RSC</c:v>
                </c:pt>
                <c:pt idx="1">
                  <c:v>PPA</c:v>
                </c:pt>
                <c:pt idx="2">
                  <c:v>OPA</c:v>
                </c:pt>
                <c:pt idx="3">
                  <c:v>HC</c:v>
                </c:pt>
              </c:strCache>
            </c:strRef>
          </c:cat>
          <c:val>
            <c:numRef>
              <c:f>Graphs!$J$145:$M$145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6E-4C84-A92C-C8DD42F2612F}"/>
            </c:ext>
          </c:extLst>
        </c:ser>
        <c:ser>
          <c:idx val="3"/>
          <c:order val="3"/>
          <c:tx>
            <c:strRef>
              <c:f>Graphs!$I$146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Graphs!$J$142:$M$142</c:f>
              <c:strCache>
                <c:ptCount val="4"/>
                <c:pt idx="0">
                  <c:v>RSC</c:v>
                </c:pt>
                <c:pt idx="1">
                  <c:v>PPA</c:v>
                </c:pt>
                <c:pt idx="2">
                  <c:v>OPA</c:v>
                </c:pt>
                <c:pt idx="3">
                  <c:v>HC</c:v>
                </c:pt>
              </c:strCache>
            </c:strRef>
          </c:cat>
          <c:val>
            <c:numRef>
              <c:f>Graphs!$J$146:$M$146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6E-4C84-A92C-C8DD42F2612F}"/>
            </c:ext>
          </c:extLst>
        </c:ser>
        <c:ser>
          <c:idx val="4"/>
          <c:order val="4"/>
          <c:tx>
            <c:strRef>
              <c:f>Graphs!$I$147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Graphs!$J$142:$M$142</c:f>
              <c:strCache>
                <c:ptCount val="4"/>
                <c:pt idx="0">
                  <c:v>RSC</c:v>
                </c:pt>
                <c:pt idx="1">
                  <c:v>PPA</c:v>
                </c:pt>
                <c:pt idx="2">
                  <c:v>OPA</c:v>
                </c:pt>
                <c:pt idx="3">
                  <c:v>HC</c:v>
                </c:pt>
              </c:strCache>
            </c:strRef>
          </c:cat>
          <c:val>
            <c:numRef>
              <c:f>Graphs!$J$147:$M$147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6E-4C84-A92C-C8DD42F2612F}"/>
            </c:ext>
          </c:extLst>
        </c:ser>
        <c:ser>
          <c:idx val="5"/>
          <c:order val="5"/>
          <c:tx>
            <c:strRef>
              <c:f>Graphs!$I$148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Graphs!$J$142:$M$142</c:f>
              <c:strCache>
                <c:ptCount val="4"/>
                <c:pt idx="0">
                  <c:v>RSC</c:v>
                </c:pt>
                <c:pt idx="1">
                  <c:v>PPA</c:v>
                </c:pt>
                <c:pt idx="2">
                  <c:v>OPA</c:v>
                </c:pt>
                <c:pt idx="3">
                  <c:v>HC</c:v>
                </c:pt>
              </c:strCache>
            </c:strRef>
          </c:cat>
          <c:val>
            <c:numRef>
              <c:f>Graphs!$J$148:$M$148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6E-4C84-A92C-C8DD42F26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005624"/>
        <c:axId val="564009888"/>
      </c:barChart>
      <c:catAx>
        <c:axId val="56400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09888"/>
        <c:crosses val="autoZero"/>
        <c:auto val="1"/>
        <c:lblAlgn val="ctr"/>
        <c:lblOffset val="100"/>
        <c:noMultiLvlLbl val="0"/>
      </c:catAx>
      <c:valAx>
        <c:axId val="56400988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05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Graphs!$S$143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Graphs!$T$142:$W$142</c:f>
              <c:strCache>
                <c:ptCount val="4"/>
                <c:pt idx="0">
                  <c:v>RSC</c:v>
                </c:pt>
                <c:pt idx="1">
                  <c:v>PPA</c:v>
                </c:pt>
                <c:pt idx="2">
                  <c:v>OPA</c:v>
                </c:pt>
                <c:pt idx="3">
                  <c:v>HC</c:v>
                </c:pt>
              </c:strCache>
            </c:strRef>
          </c:cat>
          <c:val>
            <c:numRef>
              <c:f>Graphs!$T$143:$W$143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F-4917-BB9D-EA0693E0E722}"/>
            </c:ext>
          </c:extLst>
        </c:ser>
        <c:ser>
          <c:idx val="1"/>
          <c:order val="1"/>
          <c:tx>
            <c:strRef>
              <c:f>Graphs!$S$144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Graphs!$T$142:$W$142</c:f>
              <c:strCache>
                <c:ptCount val="4"/>
                <c:pt idx="0">
                  <c:v>RSC</c:v>
                </c:pt>
                <c:pt idx="1">
                  <c:v>PPA</c:v>
                </c:pt>
                <c:pt idx="2">
                  <c:v>OPA</c:v>
                </c:pt>
                <c:pt idx="3">
                  <c:v>HC</c:v>
                </c:pt>
              </c:strCache>
            </c:strRef>
          </c:cat>
          <c:val>
            <c:numRef>
              <c:f>Graphs!$T$144:$W$144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2F-4917-BB9D-EA0693E0E722}"/>
            </c:ext>
          </c:extLst>
        </c:ser>
        <c:ser>
          <c:idx val="2"/>
          <c:order val="2"/>
          <c:tx>
            <c:strRef>
              <c:f>Graphs!$S$145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Graphs!$T$142:$W$142</c:f>
              <c:strCache>
                <c:ptCount val="4"/>
                <c:pt idx="0">
                  <c:v>RSC</c:v>
                </c:pt>
                <c:pt idx="1">
                  <c:v>PPA</c:v>
                </c:pt>
                <c:pt idx="2">
                  <c:v>OPA</c:v>
                </c:pt>
                <c:pt idx="3">
                  <c:v>HC</c:v>
                </c:pt>
              </c:strCache>
            </c:strRef>
          </c:cat>
          <c:val>
            <c:numRef>
              <c:f>Graphs!$T$145:$W$145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2F-4917-BB9D-EA0693E0E722}"/>
            </c:ext>
          </c:extLst>
        </c:ser>
        <c:ser>
          <c:idx val="3"/>
          <c:order val="3"/>
          <c:tx>
            <c:strRef>
              <c:f>Graphs!$S$146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Graphs!$T$142:$W$142</c:f>
              <c:strCache>
                <c:ptCount val="4"/>
                <c:pt idx="0">
                  <c:v>RSC</c:v>
                </c:pt>
                <c:pt idx="1">
                  <c:v>PPA</c:v>
                </c:pt>
                <c:pt idx="2">
                  <c:v>OPA</c:v>
                </c:pt>
                <c:pt idx="3">
                  <c:v>HC</c:v>
                </c:pt>
              </c:strCache>
            </c:strRef>
          </c:cat>
          <c:val>
            <c:numRef>
              <c:f>Graphs!$T$146:$W$146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2F-4917-BB9D-EA0693E0E722}"/>
            </c:ext>
          </c:extLst>
        </c:ser>
        <c:ser>
          <c:idx val="4"/>
          <c:order val="4"/>
          <c:tx>
            <c:strRef>
              <c:f>Graphs!$S$147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Graphs!$T$142:$W$142</c:f>
              <c:strCache>
                <c:ptCount val="4"/>
                <c:pt idx="0">
                  <c:v>RSC</c:v>
                </c:pt>
                <c:pt idx="1">
                  <c:v>PPA</c:v>
                </c:pt>
                <c:pt idx="2">
                  <c:v>OPA</c:v>
                </c:pt>
                <c:pt idx="3">
                  <c:v>HC</c:v>
                </c:pt>
              </c:strCache>
            </c:strRef>
          </c:cat>
          <c:val>
            <c:numRef>
              <c:f>Graphs!$T$147:$W$147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2F-4917-BB9D-EA0693E0E722}"/>
            </c:ext>
          </c:extLst>
        </c:ser>
        <c:ser>
          <c:idx val="5"/>
          <c:order val="5"/>
          <c:tx>
            <c:strRef>
              <c:f>Graphs!$S$148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Graphs!$T$142:$W$142</c:f>
              <c:strCache>
                <c:ptCount val="4"/>
                <c:pt idx="0">
                  <c:v>RSC</c:v>
                </c:pt>
                <c:pt idx="1">
                  <c:v>PPA</c:v>
                </c:pt>
                <c:pt idx="2">
                  <c:v>OPA</c:v>
                </c:pt>
                <c:pt idx="3">
                  <c:v>HC</c:v>
                </c:pt>
              </c:strCache>
            </c:strRef>
          </c:cat>
          <c:val>
            <c:numRef>
              <c:f>Graphs!$T$148:$W$148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2F-4917-BB9D-EA0693E0E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005624"/>
        <c:axId val="564009888"/>
      </c:barChart>
      <c:catAx>
        <c:axId val="56400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09888"/>
        <c:crosses val="autoZero"/>
        <c:auto val="1"/>
        <c:lblAlgn val="ctr"/>
        <c:lblOffset val="100"/>
        <c:noMultiLvlLbl val="0"/>
      </c:catAx>
      <c:valAx>
        <c:axId val="564009888"/>
        <c:scaling>
          <c:orientation val="minMax"/>
          <c:max val="0.60000000000000009"/>
          <c:min val="-0.60000000000000009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05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Graphs!$I$150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Graphs!$J$142:$M$142</c:f>
              <c:strCache>
                <c:ptCount val="4"/>
                <c:pt idx="0">
                  <c:v>RSC</c:v>
                </c:pt>
                <c:pt idx="1">
                  <c:v>PPA</c:v>
                </c:pt>
                <c:pt idx="2">
                  <c:v>OPA</c:v>
                </c:pt>
                <c:pt idx="3">
                  <c:v>HC</c:v>
                </c:pt>
              </c:strCache>
            </c:strRef>
          </c:cat>
          <c:val>
            <c:numRef>
              <c:f>Graphs!$J$150:$M$150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C-4D53-AE88-4973B6ED718A}"/>
            </c:ext>
          </c:extLst>
        </c:ser>
        <c:ser>
          <c:idx val="1"/>
          <c:order val="1"/>
          <c:tx>
            <c:strRef>
              <c:f>Graphs!$I$151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Graphs!$J$142:$M$142</c:f>
              <c:strCache>
                <c:ptCount val="4"/>
                <c:pt idx="0">
                  <c:v>RSC</c:v>
                </c:pt>
                <c:pt idx="1">
                  <c:v>PPA</c:v>
                </c:pt>
                <c:pt idx="2">
                  <c:v>OPA</c:v>
                </c:pt>
                <c:pt idx="3">
                  <c:v>HC</c:v>
                </c:pt>
              </c:strCache>
            </c:strRef>
          </c:cat>
          <c:val>
            <c:numRef>
              <c:f>Graphs!$J$151:$M$151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8C-4D53-AE88-4973B6ED718A}"/>
            </c:ext>
          </c:extLst>
        </c:ser>
        <c:ser>
          <c:idx val="2"/>
          <c:order val="2"/>
          <c:tx>
            <c:strRef>
              <c:f>Graphs!$I$152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Graphs!$J$142:$M$142</c:f>
              <c:strCache>
                <c:ptCount val="4"/>
                <c:pt idx="0">
                  <c:v>RSC</c:v>
                </c:pt>
                <c:pt idx="1">
                  <c:v>PPA</c:v>
                </c:pt>
                <c:pt idx="2">
                  <c:v>OPA</c:v>
                </c:pt>
                <c:pt idx="3">
                  <c:v>HC</c:v>
                </c:pt>
              </c:strCache>
            </c:strRef>
          </c:cat>
          <c:val>
            <c:numRef>
              <c:f>Graphs!$J$152:$M$152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8C-4D53-AE88-4973B6ED718A}"/>
            </c:ext>
          </c:extLst>
        </c:ser>
        <c:ser>
          <c:idx val="3"/>
          <c:order val="3"/>
          <c:tx>
            <c:strRef>
              <c:f>Graphs!$I$153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Graphs!$J$142:$M$142</c:f>
              <c:strCache>
                <c:ptCount val="4"/>
                <c:pt idx="0">
                  <c:v>RSC</c:v>
                </c:pt>
                <c:pt idx="1">
                  <c:v>PPA</c:v>
                </c:pt>
                <c:pt idx="2">
                  <c:v>OPA</c:v>
                </c:pt>
                <c:pt idx="3">
                  <c:v>HC</c:v>
                </c:pt>
              </c:strCache>
            </c:strRef>
          </c:cat>
          <c:val>
            <c:numRef>
              <c:f>Graphs!$J$153:$M$153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8C-4D53-AE88-4973B6ED718A}"/>
            </c:ext>
          </c:extLst>
        </c:ser>
        <c:ser>
          <c:idx val="4"/>
          <c:order val="4"/>
          <c:tx>
            <c:strRef>
              <c:f>Graphs!$I$154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Graphs!$J$142:$M$142</c:f>
              <c:strCache>
                <c:ptCount val="4"/>
                <c:pt idx="0">
                  <c:v>RSC</c:v>
                </c:pt>
                <c:pt idx="1">
                  <c:v>PPA</c:v>
                </c:pt>
                <c:pt idx="2">
                  <c:v>OPA</c:v>
                </c:pt>
                <c:pt idx="3">
                  <c:v>HC</c:v>
                </c:pt>
              </c:strCache>
            </c:strRef>
          </c:cat>
          <c:val>
            <c:numRef>
              <c:f>Graphs!$J$154:$M$154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8C-4D53-AE88-4973B6ED718A}"/>
            </c:ext>
          </c:extLst>
        </c:ser>
        <c:ser>
          <c:idx val="5"/>
          <c:order val="5"/>
          <c:tx>
            <c:strRef>
              <c:f>Graphs!$I$155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Graphs!$J$142:$M$142</c:f>
              <c:strCache>
                <c:ptCount val="4"/>
                <c:pt idx="0">
                  <c:v>RSC</c:v>
                </c:pt>
                <c:pt idx="1">
                  <c:v>PPA</c:v>
                </c:pt>
                <c:pt idx="2">
                  <c:v>OPA</c:v>
                </c:pt>
                <c:pt idx="3">
                  <c:v>HC</c:v>
                </c:pt>
              </c:strCache>
            </c:strRef>
          </c:cat>
          <c:val>
            <c:numRef>
              <c:f>Graphs!$J$155:$M$155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8C-4D53-AE88-4973B6ED7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005624"/>
        <c:axId val="564009888"/>
      </c:barChart>
      <c:catAx>
        <c:axId val="56400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09888"/>
        <c:crosses val="autoZero"/>
        <c:auto val="1"/>
        <c:lblAlgn val="ctr"/>
        <c:lblOffset val="100"/>
        <c:noMultiLvlLbl val="0"/>
      </c:catAx>
      <c:valAx>
        <c:axId val="56400988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05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Graphs!$S$150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Graphs!$T$149:$W$149</c:f>
              <c:strCache>
                <c:ptCount val="4"/>
                <c:pt idx="0">
                  <c:v>RSC</c:v>
                </c:pt>
                <c:pt idx="1">
                  <c:v>PPA</c:v>
                </c:pt>
                <c:pt idx="2">
                  <c:v>OPA</c:v>
                </c:pt>
                <c:pt idx="3">
                  <c:v>HC</c:v>
                </c:pt>
              </c:strCache>
            </c:strRef>
          </c:cat>
          <c:val>
            <c:numRef>
              <c:f>Graphs!$T$150:$W$150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582-9C78-797DE9924DBE}"/>
            </c:ext>
          </c:extLst>
        </c:ser>
        <c:ser>
          <c:idx val="1"/>
          <c:order val="1"/>
          <c:tx>
            <c:strRef>
              <c:f>Graphs!$S$151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Graphs!$T$149:$W$149</c:f>
              <c:strCache>
                <c:ptCount val="4"/>
                <c:pt idx="0">
                  <c:v>RSC</c:v>
                </c:pt>
                <c:pt idx="1">
                  <c:v>PPA</c:v>
                </c:pt>
                <c:pt idx="2">
                  <c:v>OPA</c:v>
                </c:pt>
                <c:pt idx="3">
                  <c:v>HC</c:v>
                </c:pt>
              </c:strCache>
            </c:strRef>
          </c:cat>
          <c:val>
            <c:numRef>
              <c:f>Graphs!$T$151:$W$151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582-9C78-797DE9924DBE}"/>
            </c:ext>
          </c:extLst>
        </c:ser>
        <c:ser>
          <c:idx val="2"/>
          <c:order val="2"/>
          <c:tx>
            <c:strRef>
              <c:f>Graphs!$S$152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Graphs!$T$149:$W$149</c:f>
              <c:strCache>
                <c:ptCount val="4"/>
                <c:pt idx="0">
                  <c:v>RSC</c:v>
                </c:pt>
                <c:pt idx="1">
                  <c:v>PPA</c:v>
                </c:pt>
                <c:pt idx="2">
                  <c:v>OPA</c:v>
                </c:pt>
                <c:pt idx="3">
                  <c:v>HC</c:v>
                </c:pt>
              </c:strCache>
            </c:strRef>
          </c:cat>
          <c:val>
            <c:numRef>
              <c:f>Graphs!$T$152:$W$152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72-4582-9C78-797DE9924DBE}"/>
            </c:ext>
          </c:extLst>
        </c:ser>
        <c:ser>
          <c:idx val="3"/>
          <c:order val="3"/>
          <c:tx>
            <c:strRef>
              <c:f>Graphs!$S$153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Graphs!$T$149:$W$149</c:f>
              <c:strCache>
                <c:ptCount val="4"/>
                <c:pt idx="0">
                  <c:v>RSC</c:v>
                </c:pt>
                <c:pt idx="1">
                  <c:v>PPA</c:v>
                </c:pt>
                <c:pt idx="2">
                  <c:v>OPA</c:v>
                </c:pt>
                <c:pt idx="3">
                  <c:v>HC</c:v>
                </c:pt>
              </c:strCache>
            </c:strRef>
          </c:cat>
          <c:val>
            <c:numRef>
              <c:f>Graphs!$T$153:$W$153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72-4582-9C78-797DE9924DBE}"/>
            </c:ext>
          </c:extLst>
        </c:ser>
        <c:ser>
          <c:idx val="4"/>
          <c:order val="4"/>
          <c:tx>
            <c:strRef>
              <c:f>Graphs!$S$154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Graphs!$T$149:$W$149</c:f>
              <c:strCache>
                <c:ptCount val="4"/>
                <c:pt idx="0">
                  <c:v>RSC</c:v>
                </c:pt>
                <c:pt idx="1">
                  <c:v>PPA</c:v>
                </c:pt>
                <c:pt idx="2">
                  <c:v>OPA</c:v>
                </c:pt>
                <c:pt idx="3">
                  <c:v>HC</c:v>
                </c:pt>
              </c:strCache>
            </c:strRef>
          </c:cat>
          <c:val>
            <c:numRef>
              <c:f>Graphs!$T$154:$W$154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72-4582-9C78-797DE9924DBE}"/>
            </c:ext>
          </c:extLst>
        </c:ser>
        <c:ser>
          <c:idx val="5"/>
          <c:order val="5"/>
          <c:tx>
            <c:strRef>
              <c:f>Graphs!$S$155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Graphs!$T$149:$W$149</c:f>
              <c:strCache>
                <c:ptCount val="4"/>
                <c:pt idx="0">
                  <c:v>RSC</c:v>
                </c:pt>
                <c:pt idx="1">
                  <c:v>PPA</c:v>
                </c:pt>
                <c:pt idx="2">
                  <c:v>OPA</c:v>
                </c:pt>
                <c:pt idx="3">
                  <c:v>HC</c:v>
                </c:pt>
              </c:strCache>
            </c:strRef>
          </c:cat>
          <c:val>
            <c:numRef>
              <c:f>Graphs!$T$155:$W$155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72-4582-9C78-797DE9924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005624"/>
        <c:axId val="564009888"/>
      </c:barChart>
      <c:catAx>
        <c:axId val="56400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09888"/>
        <c:crosses val="autoZero"/>
        <c:auto val="1"/>
        <c:lblAlgn val="ctr"/>
        <c:lblOffset val="100"/>
        <c:noMultiLvlLbl val="0"/>
      </c:catAx>
      <c:valAx>
        <c:axId val="564009888"/>
        <c:scaling>
          <c:orientation val="minMax"/>
          <c:min val="-0.60000000000000009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05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775-4B0F-AC2A-4F121F5C756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775-4B0F-AC2A-4F121F5C756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775-4B0F-AC2A-4F121F5C756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775-4B0F-AC2A-4F121F5C756D}"/>
              </c:ext>
            </c:extLst>
          </c:dPt>
          <c:dPt>
            <c:idx val="5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775-4B0F-AC2A-4F121F5C756D}"/>
              </c:ext>
            </c:extLst>
          </c:dPt>
          <c:errBars>
            <c:errBarType val="both"/>
            <c:errValType val="cust"/>
            <c:noEndCap val="0"/>
            <c:plus>
              <c:numRef>
                <c:f>Graphs!$E$25:$E$30</c:f>
                <c:numCache>
                  <c:formatCode>General</c:formatCode>
                  <c:ptCount val="6"/>
                  <c:pt idx="0">
                    <c:v>1.5905249203070758E-2</c:v>
                  </c:pt>
                  <c:pt idx="1">
                    <c:v>1.3133294832631015E-2</c:v>
                  </c:pt>
                  <c:pt idx="2">
                    <c:v>1.4947982944161378E-2</c:v>
                  </c:pt>
                  <c:pt idx="3">
                    <c:v>1.7509750384020254E-2</c:v>
                  </c:pt>
                  <c:pt idx="4">
                    <c:v>5.1521631030677778E-2</c:v>
                  </c:pt>
                  <c:pt idx="5">
                    <c:v>1.6787739180085106E-2</c:v>
                  </c:pt>
                </c:numCache>
              </c:numRef>
            </c:plus>
            <c:minus>
              <c:numRef>
                <c:f>Graphs!$E$25:$E$30</c:f>
                <c:numCache>
                  <c:formatCode>General</c:formatCode>
                  <c:ptCount val="6"/>
                  <c:pt idx="0">
                    <c:v>1.5905249203070758E-2</c:v>
                  </c:pt>
                  <c:pt idx="1">
                    <c:v>1.3133294832631015E-2</c:v>
                  </c:pt>
                  <c:pt idx="2">
                    <c:v>1.4947982944161378E-2</c:v>
                  </c:pt>
                  <c:pt idx="3">
                    <c:v>1.7509750384020254E-2</c:v>
                  </c:pt>
                  <c:pt idx="4">
                    <c:v>5.1521631030677778E-2</c:v>
                  </c:pt>
                  <c:pt idx="5">
                    <c:v>1.6787739180085106E-2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Graphs!$D$12:$D$17</c:f>
              <c:strCache>
                <c:ptCount val="6"/>
                <c:pt idx="0">
                  <c:v>True distances</c:v>
                </c:pt>
                <c:pt idx="1">
                  <c:v>Overlay</c:v>
                </c:pt>
                <c:pt idx="2">
                  <c:v>Mirroring</c:v>
                </c:pt>
                <c:pt idx="3">
                  <c:v>Rotation</c:v>
                </c:pt>
                <c:pt idx="4">
                  <c:v>Remapping</c:v>
                </c:pt>
                <c:pt idx="5">
                  <c:v>Grouping</c:v>
                </c:pt>
              </c:strCache>
            </c:strRef>
          </c:cat>
          <c:val>
            <c:numRef>
              <c:f>Graphs!$E$12:$E$17</c:f>
              <c:numCache>
                <c:formatCode>0.000</c:formatCode>
                <c:ptCount val="6"/>
                <c:pt idx="0">
                  <c:v>4.4848300256208534E-2</c:v>
                </c:pt>
                <c:pt idx="1">
                  <c:v>4.5606353222006839E-2</c:v>
                </c:pt>
                <c:pt idx="2">
                  <c:v>3.457285880606592E-2</c:v>
                </c:pt>
                <c:pt idx="3">
                  <c:v>1.9005485205954152E-2</c:v>
                </c:pt>
                <c:pt idx="4">
                  <c:v>7.1181010504486877E-3</c:v>
                </c:pt>
                <c:pt idx="5">
                  <c:v>1.32390968957794E-3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5-4B0F-AC2A-4F121F5C7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045736"/>
        <c:axId val="459048360"/>
      </c:barChart>
      <c:catAx>
        <c:axId val="45904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48360"/>
        <c:crosses val="autoZero"/>
        <c:auto val="1"/>
        <c:lblAlgn val="ctr"/>
        <c:lblOffset val="0"/>
        <c:noMultiLvlLbl val="0"/>
      </c:catAx>
      <c:valAx>
        <c:axId val="459048360"/>
        <c:scaling>
          <c:orientation val="minMax"/>
          <c:max val="0.12000000000000001"/>
          <c:min val="-0.1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45736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4D0-48FF-B170-E7557200B7D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4D0-48FF-B170-E7557200B7D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4D0-48FF-B170-E7557200B7D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4D0-48FF-B170-E7557200B7D1}"/>
              </c:ext>
            </c:extLst>
          </c:dPt>
          <c:dPt>
            <c:idx val="5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4D0-48FF-B170-E7557200B7D1}"/>
              </c:ext>
            </c:extLst>
          </c:dPt>
          <c:errBars>
            <c:errBarType val="both"/>
            <c:errValType val="cust"/>
            <c:noEndCap val="0"/>
            <c:plus>
              <c:numRef>
                <c:f>Graphs!$F$25:$F$30</c:f>
                <c:numCache>
                  <c:formatCode>General</c:formatCode>
                  <c:ptCount val="6"/>
                  <c:pt idx="0">
                    <c:v>1.7498854346507817E-2</c:v>
                  </c:pt>
                  <c:pt idx="1">
                    <c:v>1.9122408850398939E-2</c:v>
                  </c:pt>
                  <c:pt idx="2">
                    <c:v>2.1715527583994677E-2</c:v>
                  </c:pt>
                  <c:pt idx="3">
                    <c:v>1.5980749539240318E-2</c:v>
                  </c:pt>
                  <c:pt idx="4">
                    <c:v>3.1179520146837426E-2</c:v>
                  </c:pt>
                  <c:pt idx="5">
                    <c:v>3.2263987407251164E-2</c:v>
                  </c:pt>
                </c:numCache>
              </c:numRef>
            </c:plus>
            <c:minus>
              <c:numRef>
                <c:f>Graphs!$F$25:$F$30</c:f>
                <c:numCache>
                  <c:formatCode>General</c:formatCode>
                  <c:ptCount val="6"/>
                  <c:pt idx="0">
                    <c:v>1.7498854346507817E-2</c:v>
                  </c:pt>
                  <c:pt idx="1">
                    <c:v>1.9122408850398939E-2</c:v>
                  </c:pt>
                  <c:pt idx="2">
                    <c:v>2.1715527583994677E-2</c:v>
                  </c:pt>
                  <c:pt idx="3">
                    <c:v>1.5980749539240318E-2</c:v>
                  </c:pt>
                  <c:pt idx="4">
                    <c:v>3.1179520146837426E-2</c:v>
                  </c:pt>
                  <c:pt idx="5">
                    <c:v>3.2263987407251164E-2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Graphs!$D$12:$D$17</c:f>
              <c:strCache>
                <c:ptCount val="6"/>
                <c:pt idx="0">
                  <c:v>True distances</c:v>
                </c:pt>
                <c:pt idx="1">
                  <c:v>Overlay</c:v>
                </c:pt>
                <c:pt idx="2">
                  <c:v>Mirroring</c:v>
                </c:pt>
                <c:pt idx="3">
                  <c:v>Rotation</c:v>
                </c:pt>
                <c:pt idx="4">
                  <c:v>Remapping</c:v>
                </c:pt>
                <c:pt idx="5">
                  <c:v>Grouping</c:v>
                </c:pt>
              </c:strCache>
            </c:strRef>
          </c:cat>
          <c:val>
            <c:numRef>
              <c:f>Graphs!$F$12:$F$17</c:f>
              <c:numCache>
                <c:formatCode>0.000</c:formatCode>
                <c:ptCount val="6"/>
                <c:pt idx="0">
                  <c:v>3.2406517631613015E-2</c:v>
                </c:pt>
                <c:pt idx="1">
                  <c:v>7.6112789337252559E-3</c:v>
                </c:pt>
                <c:pt idx="2">
                  <c:v>5.7116987066113149E-3</c:v>
                </c:pt>
                <c:pt idx="3">
                  <c:v>1.7331696372034876E-2</c:v>
                </c:pt>
                <c:pt idx="4">
                  <c:v>2.2680769156930441E-2</c:v>
                </c:pt>
                <c:pt idx="5">
                  <c:v>4.7072344518327234E-3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0-48FF-B170-E7557200B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045736"/>
        <c:axId val="459048360"/>
      </c:barChart>
      <c:catAx>
        <c:axId val="45904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48360"/>
        <c:crosses val="autoZero"/>
        <c:auto val="1"/>
        <c:lblAlgn val="ctr"/>
        <c:lblOffset val="0"/>
        <c:noMultiLvlLbl val="0"/>
      </c:catAx>
      <c:valAx>
        <c:axId val="459048360"/>
        <c:scaling>
          <c:orientation val="minMax"/>
          <c:max val="0.12000000000000001"/>
          <c:min val="-0.1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45736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9F1-4310-B8ED-BAC3A37E631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79F1-4310-B8ED-BAC3A37E631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9F1-4310-B8ED-BAC3A37E631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79F1-4310-B8ED-BAC3A37E6317}"/>
              </c:ext>
            </c:extLst>
          </c:dPt>
          <c:dPt>
            <c:idx val="5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9F1-4310-B8ED-BAC3A37E6317}"/>
              </c:ext>
            </c:extLst>
          </c:dPt>
          <c:errBars>
            <c:errBarType val="both"/>
            <c:errValType val="cust"/>
            <c:noEndCap val="0"/>
            <c:plus>
              <c:numRef>
                <c:f>Graphs!$G$25:$G$30</c:f>
                <c:numCache>
                  <c:formatCode>General</c:formatCode>
                  <c:ptCount val="6"/>
                  <c:pt idx="0">
                    <c:v>1.6743731019215266E-2</c:v>
                  </c:pt>
                  <c:pt idx="1">
                    <c:v>2.0014834099941699E-2</c:v>
                  </c:pt>
                  <c:pt idx="2">
                    <c:v>2.2235697604271774E-2</c:v>
                  </c:pt>
                  <c:pt idx="3">
                    <c:v>2.035534461091076E-2</c:v>
                  </c:pt>
                  <c:pt idx="4">
                    <c:v>3.541009908283136E-2</c:v>
                  </c:pt>
                  <c:pt idx="5">
                    <c:v>2.5359106269773425E-2</c:v>
                  </c:pt>
                </c:numCache>
              </c:numRef>
            </c:plus>
            <c:minus>
              <c:numRef>
                <c:f>Graphs!$G$25:$G$30</c:f>
                <c:numCache>
                  <c:formatCode>General</c:formatCode>
                  <c:ptCount val="6"/>
                  <c:pt idx="0">
                    <c:v>1.6743731019215266E-2</c:v>
                  </c:pt>
                  <c:pt idx="1">
                    <c:v>2.0014834099941699E-2</c:v>
                  </c:pt>
                  <c:pt idx="2">
                    <c:v>2.2235697604271774E-2</c:v>
                  </c:pt>
                  <c:pt idx="3">
                    <c:v>2.035534461091076E-2</c:v>
                  </c:pt>
                  <c:pt idx="4">
                    <c:v>3.541009908283136E-2</c:v>
                  </c:pt>
                  <c:pt idx="5">
                    <c:v>2.5359106269773425E-2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Graphs!$D$12:$D$17</c:f>
              <c:strCache>
                <c:ptCount val="6"/>
                <c:pt idx="0">
                  <c:v>True distances</c:v>
                </c:pt>
                <c:pt idx="1">
                  <c:v>Overlay</c:v>
                </c:pt>
                <c:pt idx="2">
                  <c:v>Mirroring</c:v>
                </c:pt>
                <c:pt idx="3">
                  <c:v>Rotation</c:v>
                </c:pt>
                <c:pt idx="4">
                  <c:v>Remapping</c:v>
                </c:pt>
                <c:pt idx="5">
                  <c:v>Grouping</c:v>
                </c:pt>
              </c:strCache>
            </c:strRef>
          </c:cat>
          <c:val>
            <c:numRef>
              <c:f>Graphs!$G$12:$G$17</c:f>
              <c:numCache>
                <c:formatCode>0.000</c:formatCode>
                <c:ptCount val="6"/>
                <c:pt idx="0">
                  <c:v>5.2628643829290993E-2</c:v>
                </c:pt>
                <c:pt idx="1">
                  <c:v>9.2142782557715283E-2</c:v>
                </c:pt>
                <c:pt idx="2">
                  <c:v>7.8659778332536665E-2</c:v>
                </c:pt>
                <c:pt idx="3">
                  <c:v>-1.5178386387357735E-2</c:v>
                </c:pt>
                <c:pt idx="4">
                  <c:v>1.965398514586867E-2</c:v>
                </c:pt>
                <c:pt idx="5">
                  <c:v>-5.9208183339458743E-2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1-4310-B8ED-BAC3A37E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045736"/>
        <c:axId val="459048360"/>
      </c:barChart>
      <c:catAx>
        <c:axId val="45904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48360"/>
        <c:crosses val="autoZero"/>
        <c:auto val="1"/>
        <c:lblAlgn val="ctr"/>
        <c:lblOffset val="0"/>
        <c:noMultiLvlLbl val="0"/>
      </c:catAx>
      <c:valAx>
        <c:axId val="459048360"/>
        <c:scaling>
          <c:orientation val="minMax"/>
          <c:max val="0.12000000000000001"/>
          <c:min val="-0.1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45736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F04-4D2A-A69C-343B7A720E2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04-4D2A-A69C-343B7A720E2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F04-4D2A-A69C-343B7A720E2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F04-4D2A-A69C-343B7A720E2C}"/>
              </c:ext>
            </c:extLst>
          </c:dPt>
          <c:dPt>
            <c:idx val="5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F04-4D2A-A69C-343B7A720E2C}"/>
              </c:ext>
            </c:extLst>
          </c:dPt>
          <c:errBars>
            <c:errBarType val="both"/>
            <c:errValType val="cust"/>
            <c:noEndCap val="0"/>
            <c:plus>
              <c:numRef>
                <c:f>Graphs!$H$25:$H$30</c:f>
                <c:numCache>
                  <c:formatCode>General</c:formatCode>
                  <c:ptCount val="6"/>
                  <c:pt idx="0">
                    <c:v>1.6444757989701891E-2</c:v>
                  </c:pt>
                  <c:pt idx="1">
                    <c:v>2.0188633550018546E-2</c:v>
                  </c:pt>
                  <c:pt idx="2">
                    <c:v>2.0415507811978081E-2</c:v>
                  </c:pt>
                  <c:pt idx="3">
                    <c:v>2.0413512946852928E-2</c:v>
                  </c:pt>
                  <c:pt idx="4">
                    <c:v>3.3049857847518939E-2</c:v>
                  </c:pt>
                  <c:pt idx="5">
                    <c:v>3.2883813745722294E-2</c:v>
                  </c:pt>
                </c:numCache>
              </c:numRef>
            </c:plus>
            <c:minus>
              <c:numRef>
                <c:f>Graphs!$H$25:$H$30</c:f>
                <c:numCache>
                  <c:formatCode>General</c:formatCode>
                  <c:ptCount val="6"/>
                  <c:pt idx="0">
                    <c:v>1.6444757989701891E-2</c:v>
                  </c:pt>
                  <c:pt idx="1">
                    <c:v>2.0188633550018546E-2</c:v>
                  </c:pt>
                  <c:pt idx="2">
                    <c:v>2.0415507811978081E-2</c:v>
                  </c:pt>
                  <c:pt idx="3">
                    <c:v>2.0413512946852928E-2</c:v>
                  </c:pt>
                  <c:pt idx="4">
                    <c:v>3.3049857847518939E-2</c:v>
                  </c:pt>
                  <c:pt idx="5">
                    <c:v>3.2883813745722294E-2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Graphs!$D$12:$D$17</c:f>
              <c:strCache>
                <c:ptCount val="6"/>
                <c:pt idx="0">
                  <c:v>True distances</c:v>
                </c:pt>
                <c:pt idx="1">
                  <c:v>Overlay</c:v>
                </c:pt>
                <c:pt idx="2">
                  <c:v>Mirroring</c:v>
                </c:pt>
                <c:pt idx="3">
                  <c:v>Rotation</c:v>
                </c:pt>
                <c:pt idx="4">
                  <c:v>Remapping</c:v>
                </c:pt>
                <c:pt idx="5">
                  <c:v>Grouping</c:v>
                </c:pt>
              </c:strCache>
            </c:strRef>
          </c:cat>
          <c:val>
            <c:numRef>
              <c:f>Graphs!$H$12:$H$17</c:f>
              <c:numCache>
                <c:formatCode>0.000</c:formatCode>
                <c:ptCount val="6"/>
                <c:pt idx="0">
                  <c:v>2.2573086579977556E-3</c:v>
                </c:pt>
                <c:pt idx="1">
                  <c:v>-2.8766206010979382E-3</c:v>
                </c:pt>
                <c:pt idx="2">
                  <c:v>-6.6483943377500308E-4</c:v>
                </c:pt>
                <c:pt idx="3">
                  <c:v>3.4472309914763938E-2</c:v>
                </c:pt>
                <c:pt idx="4">
                  <c:v>3.9163079305612894E-3</c:v>
                </c:pt>
                <c:pt idx="5">
                  <c:v>-3.5304258388746401E-3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4-4D2A-A69C-343B7A720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045736"/>
        <c:axId val="459048360"/>
      </c:barChart>
      <c:catAx>
        <c:axId val="45904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48360"/>
        <c:crosses val="autoZero"/>
        <c:auto val="1"/>
        <c:lblAlgn val="ctr"/>
        <c:lblOffset val="0"/>
        <c:noMultiLvlLbl val="0"/>
      </c:catAx>
      <c:valAx>
        <c:axId val="459048360"/>
        <c:scaling>
          <c:orientation val="minMax"/>
          <c:max val="0.12000000000000001"/>
          <c:min val="-0.1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45736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Graphs!$D$12</c:f>
              <c:strCache>
                <c:ptCount val="1"/>
                <c:pt idx="0">
                  <c:v>True distances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Graphs!$E$25:$I$25</c:f>
                <c:numCache>
                  <c:formatCode>General</c:formatCode>
                  <c:ptCount val="5"/>
                  <c:pt idx="0">
                    <c:v>1.5905249203070758E-2</c:v>
                  </c:pt>
                  <c:pt idx="1">
                    <c:v>1.7498854346507817E-2</c:v>
                  </c:pt>
                  <c:pt idx="2">
                    <c:v>1.6743731019215266E-2</c:v>
                  </c:pt>
                  <c:pt idx="3">
                    <c:v>1.6444757989701891E-2</c:v>
                  </c:pt>
                  <c:pt idx="4">
                    <c:v>1.5821890147452083E-2</c:v>
                  </c:pt>
                </c:numCache>
              </c:numRef>
            </c:plus>
            <c:minus>
              <c:numRef>
                <c:f>Graphs!$E$25:$I$25</c:f>
                <c:numCache>
                  <c:formatCode>General</c:formatCode>
                  <c:ptCount val="5"/>
                  <c:pt idx="0">
                    <c:v>1.5905249203070758E-2</c:v>
                  </c:pt>
                  <c:pt idx="1">
                    <c:v>1.7498854346507817E-2</c:v>
                  </c:pt>
                  <c:pt idx="2">
                    <c:v>1.6743731019215266E-2</c:v>
                  </c:pt>
                  <c:pt idx="3">
                    <c:v>1.6444757989701891E-2</c:v>
                  </c:pt>
                  <c:pt idx="4">
                    <c:v>1.5821890147452083E-2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Graphs!$E$11:$I$11</c:f>
              <c:strCache>
                <c:ptCount val="5"/>
                <c:pt idx="0">
                  <c:v>RSC</c:v>
                </c:pt>
                <c:pt idx="1">
                  <c:v>PPA</c:v>
                </c:pt>
                <c:pt idx="2">
                  <c:v>OPA</c:v>
                </c:pt>
                <c:pt idx="3">
                  <c:v>HC</c:v>
                </c:pt>
                <c:pt idx="4">
                  <c:v>ERC</c:v>
                </c:pt>
              </c:strCache>
            </c:strRef>
          </c:cat>
          <c:val>
            <c:numRef>
              <c:f>Graphs!$E$12:$I$12</c:f>
              <c:numCache>
                <c:formatCode>0.000</c:formatCode>
                <c:ptCount val="5"/>
                <c:pt idx="0">
                  <c:v>4.4848300256208534E-2</c:v>
                </c:pt>
                <c:pt idx="1">
                  <c:v>3.2406517631613015E-2</c:v>
                </c:pt>
                <c:pt idx="2">
                  <c:v>5.2628643829290993E-2</c:v>
                </c:pt>
                <c:pt idx="3">
                  <c:v>2.2573086579977556E-3</c:v>
                </c:pt>
                <c:pt idx="4">
                  <c:v>-3.0892380721296655E-2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6-4226-AB1F-7EE06850BB17}"/>
            </c:ext>
          </c:extLst>
        </c:ser>
        <c:ser>
          <c:idx val="1"/>
          <c:order val="1"/>
          <c:tx>
            <c:strRef>
              <c:f>Graphs!$D$13</c:f>
              <c:strCache>
                <c:ptCount val="1"/>
                <c:pt idx="0">
                  <c:v>Overlay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Graphs!$E$26:$I$26</c:f>
                <c:numCache>
                  <c:formatCode>General</c:formatCode>
                  <c:ptCount val="5"/>
                  <c:pt idx="0">
                    <c:v>1.3133294832631015E-2</c:v>
                  </c:pt>
                  <c:pt idx="1">
                    <c:v>1.9122408850398939E-2</c:v>
                  </c:pt>
                  <c:pt idx="2">
                    <c:v>2.0014834099941699E-2</c:v>
                  </c:pt>
                  <c:pt idx="3">
                    <c:v>2.0188633550018546E-2</c:v>
                  </c:pt>
                  <c:pt idx="4">
                    <c:v>1.1510512385960636E-2</c:v>
                  </c:pt>
                </c:numCache>
              </c:numRef>
            </c:plus>
            <c:minus>
              <c:numRef>
                <c:f>Graphs!$E$26:$I$26</c:f>
                <c:numCache>
                  <c:formatCode>General</c:formatCode>
                  <c:ptCount val="5"/>
                  <c:pt idx="0">
                    <c:v>1.3133294832631015E-2</c:v>
                  </c:pt>
                  <c:pt idx="1">
                    <c:v>1.9122408850398939E-2</c:v>
                  </c:pt>
                  <c:pt idx="2">
                    <c:v>2.0014834099941699E-2</c:v>
                  </c:pt>
                  <c:pt idx="3">
                    <c:v>2.0188633550018546E-2</c:v>
                  </c:pt>
                  <c:pt idx="4">
                    <c:v>1.1510512385960636E-2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Graphs!$E$11:$I$11</c:f>
              <c:strCache>
                <c:ptCount val="5"/>
                <c:pt idx="0">
                  <c:v>RSC</c:v>
                </c:pt>
                <c:pt idx="1">
                  <c:v>PPA</c:v>
                </c:pt>
                <c:pt idx="2">
                  <c:v>OPA</c:v>
                </c:pt>
                <c:pt idx="3">
                  <c:v>HC</c:v>
                </c:pt>
                <c:pt idx="4">
                  <c:v>ERC</c:v>
                </c:pt>
              </c:strCache>
            </c:strRef>
          </c:cat>
          <c:val>
            <c:numRef>
              <c:f>Graphs!$E$13:$I$13</c:f>
              <c:numCache>
                <c:formatCode>0.000</c:formatCode>
                <c:ptCount val="5"/>
                <c:pt idx="0">
                  <c:v>4.5606353222006839E-2</c:v>
                </c:pt>
                <c:pt idx="1">
                  <c:v>7.6112789337252559E-3</c:v>
                </c:pt>
                <c:pt idx="2">
                  <c:v>9.2142782557715283E-2</c:v>
                </c:pt>
                <c:pt idx="3">
                  <c:v>-2.8766206010979382E-3</c:v>
                </c:pt>
                <c:pt idx="4">
                  <c:v>-2.9393909214705635E-2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86-4226-AB1F-7EE06850BB17}"/>
            </c:ext>
          </c:extLst>
        </c:ser>
        <c:ser>
          <c:idx val="2"/>
          <c:order val="2"/>
          <c:tx>
            <c:strRef>
              <c:f>Graphs!$D$14</c:f>
              <c:strCache>
                <c:ptCount val="1"/>
                <c:pt idx="0">
                  <c:v>Mirroring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Graphs!$E$27:$I$27</c:f>
                <c:numCache>
                  <c:formatCode>General</c:formatCode>
                  <c:ptCount val="5"/>
                  <c:pt idx="0">
                    <c:v>1.4947982944161378E-2</c:v>
                  </c:pt>
                  <c:pt idx="1">
                    <c:v>2.1715527583994677E-2</c:v>
                  </c:pt>
                  <c:pt idx="2">
                    <c:v>2.2235697604271774E-2</c:v>
                  </c:pt>
                  <c:pt idx="3">
                    <c:v>2.0415507811978081E-2</c:v>
                  </c:pt>
                  <c:pt idx="4">
                    <c:v>1.453175217282366E-2</c:v>
                  </c:pt>
                </c:numCache>
              </c:numRef>
            </c:plus>
            <c:minus>
              <c:numRef>
                <c:f>Graphs!$E$27:$I$27</c:f>
                <c:numCache>
                  <c:formatCode>General</c:formatCode>
                  <c:ptCount val="5"/>
                  <c:pt idx="0">
                    <c:v>1.4947982944161378E-2</c:v>
                  </c:pt>
                  <c:pt idx="1">
                    <c:v>2.1715527583994677E-2</c:v>
                  </c:pt>
                  <c:pt idx="2">
                    <c:v>2.2235697604271774E-2</c:v>
                  </c:pt>
                  <c:pt idx="3">
                    <c:v>2.0415507811978081E-2</c:v>
                  </c:pt>
                  <c:pt idx="4">
                    <c:v>1.453175217282366E-2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Graphs!$E$11:$I$11</c:f>
              <c:strCache>
                <c:ptCount val="5"/>
                <c:pt idx="0">
                  <c:v>RSC</c:v>
                </c:pt>
                <c:pt idx="1">
                  <c:v>PPA</c:v>
                </c:pt>
                <c:pt idx="2">
                  <c:v>OPA</c:v>
                </c:pt>
                <c:pt idx="3">
                  <c:v>HC</c:v>
                </c:pt>
                <c:pt idx="4">
                  <c:v>ERC</c:v>
                </c:pt>
              </c:strCache>
            </c:strRef>
          </c:cat>
          <c:val>
            <c:numRef>
              <c:f>Graphs!$E$14:$I$14</c:f>
              <c:numCache>
                <c:formatCode>0.000</c:formatCode>
                <c:ptCount val="5"/>
                <c:pt idx="0">
                  <c:v>3.457285880606592E-2</c:v>
                </c:pt>
                <c:pt idx="1">
                  <c:v>5.7116987066113149E-3</c:v>
                </c:pt>
                <c:pt idx="2">
                  <c:v>7.8659778332536665E-2</c:v>
                </c:pt>
                <c:pt idx="3">
                  <c:v>-6.6483943377500308E-4</c:v>
                </c:pt>
                <c:pt idx="4">
                  <c:v>-1.7944623463094639E-2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86-4226-AB1F-7EE06850BB17}"/>
            </c:ext>
          </c:extLst>
        </c:ser>
        <c:ser>
          <c:idx val="3"/>
          <c:order val="3"/>
          <c:tx>
            <c:strRef>
              <c:f>Graphs!$D$15</c:f>
              <c:strCache>
                <c:ptCount val="1"/>
                <c:pt idx="0">
                  <c:v>Rotation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Graphs!$E$28:$I$28</c:f>
                <c:numCache>
                  <c:formatCode>General</c:formatCode>
                  <c:ptCount val="5"/>
                  <c:pt idx="0">
                    <c:v>1.7509750384020254E-2</c:v>
                  </c:pt>
                  <c:pt idx="1">
                    <c:v>1.5980749539240318E-2</c:v>
                  </c:pt>
                  <c:pt idx="2">
                    <c:v>2.035534461091076E-2</c:v>
                  </c:pt>
                  <c:pt idx="3">
                    <c:v>2.0413512946852928E-2</c:v>
                  </c:pt>
                  <c:pt idx="4">
                    <c:v>1.5800019134497689E-2</c:v>
                  </c:pt>
                </c:numCache>
              </c:numRef>
            </c:plus>
            <c:minus>
              <c:numRef>
                <c:f>Graphs!$E$28:$I$28</c:f>
                <c:numCache>
                  <c:formatCode>General</c:formatCode>
                  <c:ptCount val="5"/>
                  <c:pt idx="0">
                    <c:v>1.7509750384020254E-2</c:v>
                  </c:pt>
                  <c:pt idx="1">
                    <c:v>1.5980749539240318E-2</c:v>
                  </c:pt>
                  <c:pt idx="2">
                    <c:v>2.035534461091076E-2</c:v>
                  </c:pt>
                  <c:pt idx="3">
                    <c:v>2.0413512946852928E-2</c:v>
                  </c:pt>
                  <c:pt idx="4">
                    <c:v>1.5800019134497689E-2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Graphs!$E$11:$I$11</c:f>
              <c:strCache>
                <c:ptCount val="5"/>
                <c:pt idx="0">
                  <c:v>RSC</c:v>
                </c:pt>
                <c:pt idx="1">
                  <c:v>PPA</c:v>
                </c:pt>
                <c:pt idx="2">
                  <c:v>OPA</c:v>
                </c:pt>
                <c:pt idx="3">
                  <c:v>HC</c:v>
                </c:pt>
                <c:pt idx="4">
                  <c:v>ERC</c:v>
                </c:pt>
              </c:strCache>
            </c:strRef>
          </c:cat>
          <c:val>
            <c:numRef>
              <c:f>Graphs!$E$15:$I$15</c:f>
              <c:numCache>
                <c:formatCode>0.000</c:formatCode>
                <c:ptCount val="5"/>
                <c:pt idx="0">
                  <c:v>1.9005485205954152E-2</c:v>
                </c:pt>
                <c:pt idx="1">
                  <c:v>1.7331696372034876E-2</c:v>
                </c:pt>
                <c:pt idx="2">
                  <c:v>-1.5178386387357735E-2</c:v>
                </c:pt>
                <c:pt idx="3">
                  <c:v>3.4472309914763938E-2</c:v>
                </c:pt>
                <c:pt idx="4">
                  <c:v>2.141578950219758E-2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86-4226-AB1F-7EE06850B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057024"/>
        <c:axId val="399059976"/>
      </c:barChart>
      <c:catAx>
        <c:axId val="39905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59976"/>
        <c:crosses val="autoZero"/>
        <c:auto val="1"/>
        <c:lblAlgn val="ctr"/>
        <c:lblOffset val="0"/>
        <c:noMultiLvlLbl val="0"/>
      </c:catAx>
      <c:valAx>
        <c:axId val="399059976"/>
        <c:scaling>
          <c:orientation val="minMax"/>
          <c:max val="0.14000000000000001"/>
          <c:min val="-0.1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57024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0D8-435F-8D89-53EE9C210C3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0D8-435F-8D89-53EE9C210C3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0D8-435F-8D89-53EE9C210C3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0D8-435F-8D89-53EE9C210C39}"/>
              </c:ext>
            </c:extLst>
          </c:dPt>
          <c:dPt>
            <c:idx val="5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0D8-435F-8D89-53EE9C210C39}"/>
              </c:ext>
            </c:extLst>
          </c:dPt>
          <c:errBars>
            <c:errBarType val="both"/>
            <c:errValType val="cust"/>
            <c:noEndCap val="0"/>
            <c:plus>
              <c:numRef>
                <c:f>Graphs!$AZ$25:$AZ$30</c:f>
                <c:numCache>
                  <c:formatCode>General</c:formatCode>
                  <c:ptCount val="6"/>
                  <c:pt idx="0">
                    <c:v>1.3213956164920399E-2</c:v>
                  </c:pt>
                  <c:pt idx="1">
                    <c:v>1.500877503163945E-2</c:v>
                  </c:pt>
                  <c:pt idx="2">
                    <c:v>1.4579096109198117E-2</c:v>
                  </c:pt>
                  <c:pt idx="3">
                    <c:v>1.4150700328894981E-2</c:v>
                  </c:pt>
                  <c:pt idx="4">
                    <c:v>3.591980874904268E-2</c:v>
                  </c:pt>
                  <c:pt idx="5">
                    <c:v>1.7068634815950522E-2</c:v>
                  </c:pt>
                </c:numCache>
              </c:numRef>
            </c:plus>
            <c:minus>
              <c:numRef>
                <c:f>Graphs!$AZ$25:$AZ$30</c:f>
                <c:numCache>
                  <c:formatCode>General</c:formatCode>
                  <c:ptCount val="6"/>
                  <c:pt idx="0">
                    <c:v>1.3213956164920399E-2</c:v>
                  </c:pt>
                  <c:pt idx="1">
                    <c:v>1.500877503163945E-2</c:v>
                  </c:pt>
                  <c:pt idx="2">
                    <c:v>1.4579096109198117E-2</c:v>
                  </c:pt>
                  <c:pt idx="3">
                    <c:v>1.4150700328894981E-2</c:v>
                  </c:pt>
                  <c:pt idx="4">
                    <c:v>3.591980874904268E-2</c:v>
                  </c:pt>
                  <c:pt idx="5">
                    <c:v>1.7068634815950522E-2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Graphs!$AY$12:$AY$17</c:f>
              <c:strCache>
                <c:ptCount val="6"/>
                <c:pt idx="0">
                  <c:v>True distances</c:v>
                </c:pt>
                <c:pt idx="1">
                  <c:v>Overlay</c:v>
                </c:pt>
                <c:pt idx="2">
                  <c:v>Mirroring</c:v>
                </c:pt>
                <c:pt idx="3">
                  <c:v>Rotation</c:v>
                </c:pt>
                <c:pt idx="4">
                  <c:v>Remapping</c:v>
                </c:pt>
                <c:pt idx="5">
                  <c:v>Grouping</c:v>
                </c:pt>
              </c:strCache>
            </c:strRef>
          </c:cat>
          <c:val>
            <c:numRef>
              <c:f>Graphs!$AZ$12:$AZ$17</c:f>
              <c:numCache>
                <c:formatCode>0.000</c:formatCode>
                <c:ptCount val="6"/>
                <c:pt idx="0">
                  <c:v>8.0948321053329938E-3</c:v>
                </c:pt>
                <c:pt idx="1">
                  <c:v>2.1438647112913527E-2</c:v>
                </c:pt>
                <c:pt idx="2">
                  <c:v>2.6996868468227891E-2</c:v>
                </c:pt>
                <c:pt idx="3">
                  <c:v>2.1252472136749259E-2</c:v>
                </c:pt>
                <c:pt idx="4">
                  <c:v>1.5972573216520954E-2</c:v>
                </c:pt>
                <c:pt idx="5">
                  <c:v>-5.624777417248595E-2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0D8-435F-8D89-53EE9C210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045736"/>
        <c:axId val="459048360"/>
      </c:barChart>
      <c:catAx>
        <c:axId val="45904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48360"/>
        <c:crosses val="autoZero"/>
        <c:auto val="1"/>
        <c:lblAlgn val="ctr"/>
        <c:lblOffset val="0"/>
        <c:noMultiLvlLbl val="0"/>
      </c:catAx>
      <c:valAx>
        <c:axId val="459048360"/>
        <c:scaling>
          <c:orientation val="minMax"/>
          <c:max val="0.12000000000000001"/>
          <c:min val="-0.1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45736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1B6-47E8-8BC0-4F0931BEE13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1B6-47E8-8BC0-4F0931BEE13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1B6-47E8-8BC0-4F0931BEE13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1B6-47E8-8BC0-4F0931BEE136}"/>
              </c:ext>
            </c:extLst>
          </c:dPt>
          <c:dPt>
            <c:idx val="5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1B6-47E8-8BC0-4F0931BEE136}"/>
              </c:ext>
            </c:extLst>
          </c:dPt>
          <c:errBars>
            <c:errBarType val="both"/>
            <c:errValType val="cust"/>
            <c:noEndCap val="0"/>
            <c:plus>
              <c:numRef>
                <c:f>Graphs!$BA$25:$BA$30</c:f>
                <c:numCache>
                  <c:formatCode>General</c:formatCode>
                  <c:ptCount val="6"/>
                  <c:pt idx="0">
                    <c:v>1.4063442553070999E-2</c:v>
                  </c:pt>
                  <c:pt idx="1">
                    <c:v>1.4229136751066388E-2</c:v>
                  </c:pt>
                  <c:pt idx="2">
                    <c:v>1.0756949177048104E-2</c:v>
                  </c:pt>
                  <c:pt idx="3">
                    <c:v>1.9577317263045277E-2</c:v>
                  </c:pt>
                  <c:pt idx="4">
                    <c:v>3.4705714305411466E-2</c:v>
                  </c:pt>
                  <c:pt idx="5">
                    <c:v>2.7047996572160834E-2</c:v>
                  </c:pt>
                </c:numCache>
              </c:numRef>
            </c:plus>
            <c:minus>
              <c:numRef>
                <c:f>Graphs!$BA$25:$BA$30</c:f>
                <c:numCache>
                  <c:formatCode>General</c:formatCode>
                  <c:ptCount val="6"/>
                  <c:pt idx="0">
                    <c:v>1.4063442553070999E-2</c:v>
                  </c:pt>
                  <c:pt idx="1">
                    <c:v>1.4229136751066388E-2</c:v>
                  </c:pt>
                  <c:pt idx="2">
                    <c:v>1.0756949177048104E-2</c:v>
                  </c:pt>
                  <c:pt idx="3">
                    <c:v>1.9577317263045277E-2</c:v>
                  </c:pt>
                  <c:pt idx="4">
                    <c:v>3.4705714305411466E-2</c:v>
                  </c:pt>
                  <c:pt idx="5">
                    <c:v>2.7047996572160834E-2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Graphs!$AY$12:$AY$17</c:f>
              <c:strCache>
                <c:ptCount val="6"/>
                <c:pt idx="0">
                  <c:v>True distances</c:v>
                </c:pt>
                <c:pt idx="1">
                  <c:v>Overlay</c:v>
                </c:pt>
                <c:pt idx="2">
                  <c:v>Mirroring</c:v>
                </c:pt>
                <c:pt idx="3">
                  <c:v>Rotation</c:v>
                </c:pt>
                <c:pt idx="4">
                  <c:v>Remapping</c:v>
                </c:pt>
                <c:pt idx="5">
                  <c:v>Grouping</c:v>
                </c:pt>
              </c:strCache>
            </c:strRef>
          </c:cat>
          <c:val>
            <c:numRef>
              <c:f>Graphs!$BA$12:$BA$17</c:f>
              <c:numCache>
                <c:formatCode>0.000</c:formatCode>
                <c:ptCount val="6"/>
                <c:pt idx="0">
                  <c:v>-2.0533543356174477E-2</c:v>
                </c:pt>
                <c:pt idx="1">
                  <c:v>-5.273163793441623E-2</c:v>
                </c:pt>
                <c:pt idx="2">
                  <c:v>-3.9156039645241274E-2</c:v>
                </c:pt>
                <c:pt idx="3">
                  <c:v>2.6483591348682403E-2</c:v>
                </c:pt>
                <c:pt idx="4">
                  <c:v>2.5623060046249369E-2</c:v>
                </c:pt>
                <c:pt idx="5">
                  <c:v>4.8917237187600542E-2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B6-47E8-8BC0-4F0931BEE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045736"/>
        <c:axId val="459048360"/>
      </c:barChart>
      <c:catAx>
        <c:axId val="45904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48360"/>
        <c:crosses val="autoZero"/>
        <c:auto val="1"/>
        <c:lblAlgn val="ctr"/>
        <c:lblOffset val="0"/>
        <c:noMultiLvlLbl val="0"/>
      </c:catAx>
      <c:valAx>
        <c:axId val="459048360"/>
        <c:scaling>
          <c:orientation val="minMax"/>
          <c:max val="0.12000000000000001"/>
          <c:min val="-0.1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45736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D47-4184-96B8-2FDC82B5980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D47-4184-96B8-2FDC82B5980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D47-4184-96B8-2FDC82B5980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D47-4184-96B8-2FDC82B59808}"/>
              </c:ext>
            </c:extLst>
          </c:dPt>
          <c:dPt>
            <c:idx val="5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47-4184-96B8-2FDC82B59808}"/>
              </c:ext>
            </c:extLst>
          </c:dPt>
          <c:errBars>
            <c:errBarType val="both"/>
            <c:errValType val="cust"/>
            <c:noEndCap val="0"/>
            <c:plus>
              <c:numRef>
                <c:f>Graphs!$BB$25:$BB$30</c:f>
                <c:numCache>
                  <c:formatCode>General</c:formatCode>
                  <c:ptCount val="6"/>
                  <c:pt idx="0">
                    <c:v>1.4884714385110629E-2</c:v>
                  </c:pt>
                  <c:pt idx="1">
                    <c:v>1.3525147359762704E-2</c:v>
                  </c:pt>
                  <c:pt idx="2">
                    <c:v>1.6170197767834564E-2</c:v>
                  </c:pt>
                  <c:pt idx="3">
                    <c:v>1.9898448215407011E-2</c:v>
                  </c:pt>
                  <c:pt idx="4">
                    <c:v>4.3204545127249298E-2</c:v>
                  </c:pt>
                  <c:pt idx="5">
                    <c:v>2.6302982815899718E-2</c:v>
                  </c:pt>
                </c:numCache>
              </c:numRef>
            </c:plus>
            <c:minus>
              <c:numRef>
                <c:f>Graphs!$BB$25:$BB$30</c:f>
                <c:numCache>
                  <c:formatCode>General</c:formatCode>
                  <c:ptCount val="6"/>
                  <c:pt idx="0">
                    <c:v>1.4884714385110629E-2</c:v>
                  </c:pt>
                  <c:pt idx="1">
                    <c:v>1.3525147359762704E-2</c:v>
                  </c:pt>
                  <c:pt idx="2">
                    <c:v>1.6170197767834564E-2</c:v>
                  </c:pt>
                  <c:pt idx="3">
                    <c:v>1.9898448215407011E-2</c:v>
                  </c:pt>
                  <c:pt idx="4">
                    <c:v>4.3204545127249298E-2</c:v>
                  </c:pt>
                  <c:pt idx="5">
                    <c:v>2.6302982815899718E-2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Graphs!$AY$12:$AY$17</c:f>
              <c:strCache>
                <c:ptCount val="6"/>
                <c:pt idx="0">
                  <c:v>True distances</c:v>
                </c:pt>
                <c:pt idx="1">
                  <c:v>Overlay</c:v>
                </c:pt>
                <c:pt idx="2">
                  <c:v>Mirroring</c:v>
                </c:pt>
                <c:pt idx="3">
                  <c:v>Rotation</c:v>
                </c:pt>
                <c:pt idx="4">
                  <c:v>Remapping</c:v>
                </c:pt>
                <c:pt idx="5">
                  <c:v>Grouping</c:v>
                </c:pt>
              </c:strCache>
            </c:strRef>
          </c:cat>
          <c:val>
            <c:numRef>
              <c:f>Graphs!$BB$12:$BB$17</c:f>
              <c:numCache>
                <c:formatCode>0.000</c:formatCode>
                <c:ptCount val="6"/>
                <c:pt idx="0">
                  <c:v>4.805076124900309E-3</c:v>
                </c:pt>
                <c:pt idx="1">
                  <c:v>-8.6424166225455012E-3</c:v>
                </c:pt>
                <c:pt idx="2">
                  <c:v>-7.6292980657979735E-3</c:v>
                </c:pt>
                <c:pt idx="3">
                  <c:v>3.8902791064084875E-2</c:v>
                </c:pt>
                <c:pt idx="4">
                  <c:v>-1.5866254760816181E-2</c:v>
                </c:pt>
                <c:pt idx="5">
                  <c:v>3.8767262900836429E-3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7-4184-96B8-2FDC82B59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045736"/>
        <c:axId val="459048360"/>
      </c:barChart>
      <c:catAx>
        <c:axId val="45904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48360"/>
        <c:crosses val="autoZero"/>
        <c:auto val="1"/>
        <c:lblAlgn val="ctr"/>
        <c:lblOffset val="0"/>
        <c:noMultiLvlLbl val="0"/>
      </c:catAx>
      <c:valAx>
        <c:axId val="459048360"/>
        <c:scaling>
          <c:orientation val="minMax"/>
          <c:max val="0.12000000000000001"/>
          <c:min val="-0.1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45736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41D-4456-AE03-B39EE5C15DB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41D-4456-AE03-B39EE5C15DB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41D-4456-AE03-B39EE5C15DB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41D-4456-AE03-B39EE5C15DB6}"/>
              </c:ext>
            </c:extLst>
          </c:dPt>
          <c:dPt>
            <c:idx val="5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41D-4456-AE03-B39EE5C15DB6}"/>
              </c:ext>
            </c:extLst>
          </c:dPt>
          <c:errBars>
            <c:errBarType val="both"/>
            <c:errValType val="cust"/>
            <c:noEndCap val="0"/>
            <c:plus>
              <c:numRef>
                <c:f>Graphs!$BC$25:$BC$30</c:f>
                <c:numCache>
                  <c:formatCode>General</c:formatCode>
                  <c:ptCount val="6"/>
                  <c:pt idx="0">
                    <c:v>1.8665856253410371E-2</c:v>
                  </c:pt>
                  <c:pt idx="1">
                    <c:v>1.3460623231470554E-2</c:v>
                  </c:pt>
                  <c:pt idx="2">
                    <c:v>1.3303343783908446E-2</c:v>
                  </c:pt>
                  <c:pt idx="3">
                    <c:v>1.5099439811897103E-2</c:v>
                  </c:pt>
                  <c:pt idx="4">
                    <c:v>4.2025273384619956E-2</c:v>
                  </c:pt>
                  <c:pt idx="5">
                    <c:v>2.4273155921274908E-2</c:v>
                  </c:pt>
                </c:numCache>
              </c:numRef>
            </c:plus>
            <c:minus>
              <c:numRef>
                <c:f>Graphs!$BC$25:$BC$30</c:f>
                <c:numCache>
                  <c:formatCode>General</c:formatCode>
                  <c:ptCount val="6"/>
                  <c:pt idx="0">
                    <c:v>1.8665856253410371E-2</c:v>
                  </c:pt>
                  <c:pt idx="1">
                    <c:v>1.3460623231470554E-2</c:v>
                  </c:pt>
                  <c:pt idx="2">
                    <c:v>1.3303343783908446E-2</c:v>
                  </c:pt>
                  <c:pt idx="3">
                    <c:v>1.5099439811897103E-2</c:v>
                  </c:pt>
                  <c:pt idx="4">
                    <c:v>4.2025273384619956E-2</c:v>
                  </c:pt>
                  <c:pt idx="5">
                    <c:v>2.4273155921274908E-2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Graphs!$AY$12:$AY$17</c:f>
              <c:strCache>
                <c:ptCount val="6"/>
                <c:pt idx="0">
                  <c:v>True distances</c:v>
                </c:pt>
                <c:pt idx="1">
                  <c:v>Overlay</c:v>
                </c:pt>
                <c:pt idx="2">
                  <c:v>Mirroring</c:v>
                </c:pt>
                <c:pt idx="3">
                  <c:v>Rotation</c:v>
                </c:pt>
                <c:pt idx="4">
                  <c:v>Remapping</c:v>
                </c:pt>
                <c:pt idx="5">
                  <c:v>Grouping</c:v>
                </c:pt>
              </c:strCache>
            </c:strRef>
          </c:cat>
          <c:val>
            <c:numRef>
              <c:f>Graphs!$BC$12:$BC$17</c:f>
              <c:numCache>
                <c:formatCode>0.000</c:formatCode>
                <c:ptCount val="6"/>
                <c:pt idx="0">
                  <c:v>9.715825129573365E-3</c:v>
                </c:pt>
                <c:pt idx="1">
                  <c:v>3.3281025997282894E-2</c:v>
                </c:pt>
                <c:pt idx="2">
                  <c:v>3.8094963510841184E-2</c:v>
                </c:pt>
                <c:pt idx="3">
                  <c:v>-6.8293718746684426E-3</c:v>
                </c:pt>
                <c:pt idx="4">
                  <c:v>4.4070004060721094E-3</c:v>
                </c:pt>
                <c:pt idx="5">
                  <c:v>-4.0388439349416522E-2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D-4456-AE03-B39EE5C15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045736"/>
        <c:axId val="459048360"/>
      </c:barChart>
      <c:catAx>
        <c:axId val="45904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48360"/>
        <c:crosses val="autoZero"/>
        <c:auto val="1"/>
        <c:lblAlgn val="ctr"/>
        <c:lblOffset val="0"/>
        <c:noMultiLvlLbl val="0"/>
      </c:catAx>
      <c:valAx>
        <c:axId val="459048360"/>
        <c:scaling>
          <c:orientation val="minMax"/>
          <c:max val="0.12000000000000001"/>
          <c:min val="-0.1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45736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F81-4CB3-A664-60235FEB649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F81-4CB3-A664-60235FEB649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F81-4CB3-A664-60235FEB649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F81-4CB3-A664-60235FEB649E}"/>
              </c:ext>
            </c:extLst>
          </c:dPt>
          <c:dPt>
            <c:idx val="5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F81-4CB3-A664-60235FEB649E}"/>
              </c:ext>
            </c:extLst>
          </c:dPt>
          <c:errBars>
            <c:errBarType val="both"/>
            <c:errValType val="cust"/>
            <c:noEndCap val="0"/>
            <c:plus>
              <c:numRef>
                <c:f>Graphs!$CJ$25:$CJ$30</c:f>
                <c:numCache>
                  <c:formatCode>General</c:formatCode>
                  <c:ptCount val="6"/>
                  <c:pt idx="0">
                    <c:v>1.6390347323392146E-2</c:v>
                  </c:pt>
                  <c:pt idx="1">
                    <c:v>1.5192687601805688E-2</c:v>
                  </c:pt>
                  <c:pt idx="2">
                    <c:v>1.4666551157782245E-2</c:v>
                  </c:pt>
                  <c:pt idx="3">
                    <c:v>1.6898245421262427E-2</c:v>
                  </c:pt>
                  <c:pt idx="4">
                    <c:v>3.9592850050809675E-2</c:v>
                  </c:pt>
                  <c:pt idx="5">
                    <c:v>2.0496584550566528E-2</c:v>
                  </c:pt>
                </c:numCache>
              </c:numRef>
            </c:plus>
            <c:minus>
              <c:numRef>
                <c:f>Graphs!$CJ$25:$CJ$30</c:f>
                <c:numCache>
                  <c:formatCode>General</c:formatCode>
                  <c:ptCount val="6"/>
                  <c:pt idx="0">
                    <c:v>1.6390347323392146E-2</c:v>
                  </c:pt>
                  <c:pt idx="1">
                    <c:v>1.5192687601805688E-2</c:v>
                  </c:pt>
                  <c:pt idx="2">
                    <c:v>1.4666551157782245E-2</c:v>
                  </c:pt>
                  <c:pt idx="3">
                    <c:v>1.6898245421262427E-2</c:v>
                  </c:pt>
                  <c:pt idx="4">
                    <c:v>3.9592850050809675E-2</c:v>
                  </c:pt>
                  <c:pt idx="5">
                    <c:v>2.0496584550566528E-2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Graphs!$CI$12:$CI$17</c:f>
              <c:strCache>
                <c:ptCount val="6"/>
                <c:pt idx="0">
                  <c:v>True distances</c:v>
                </c:pt>
                <c:pt idx="1">
                  <c:v>Overlay</c:v>
                </c:pt>
                <c:pt idx="2">
                  <c:v>Mirroring</c:v>
                </c:pt>
                <c:pt idx="3">
                  <c:v>Rotation</c:v>
                </c:pt>
                <c:pt idx="4">
                  <c:v>Remapping</c:v>
                </c:pt>
                <c:pt idx="5">
                  <c:v>Grouping</c:v>
                </c:pt>
              </c:strCache>
            </c:strRef>
          </c:cat>
          <c:val>
            <c:numRef>
              <c:f>Graphs!$CJ$12:$CJ$17</c:f>
              <c:numCache>
                <c:formatCode>0.000</c:formatCode>
                <c:ptCount val="6"/>
                <c:pt idx="0">
                  <c:v>2.215074751361177E-2</c:v>
                </c:pt>
                <c:pt idx="1">
                  <c:v>3.9185837536158112E-2</c:v>
                </c:pt>
                <c:pt idx="2">
                  <c:v>2.1367292987903564E-2</c:v>
                </c:pt>
                <c:pt idx="3">
                  <c:v>2.4298963331723128E-2</c:v>
                </c:pt>
                <c:pt idx="4">
                  <c:v>3.7117868519856649E-2</c:v>
                </c:pt>
                <c:pt idx="5">
                  <c:v>-1.0591277516623684E-2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81-4CB3-A664-60235FEB6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045736"/>
        <c:axId val="459048360"/>
      </c:barChart>
      <c:catAx>
        <c:axId val="45904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48360"/>
        <c:crosses val="autoZero"/>
        <c:auto val="1"/>
        <c:lblAlgn val="ctr"/>
        <c:lblOffset val="0"/>
        <c:noMultiLvlLbl val="0"/>
      </c:catAx>
      <c:valAx>
        <c:axId val="459048360"/>
        <c:scaling>
          <c:orientation val="minMax"/>
          <c:max val="0.12000000000000001"/>
          <c:min val="-0.1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45736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DA0-474A-AFCE-3BA6AD5B5AD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DA0-474A-AFCE-3BA6AD5B5AD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DA0-474A-AFCE-3BA6AD5B5AD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DA0-474A-AFCE-3BA6AD5B5AD9}"/>
              </c:ext>
            </c:extLst>
          </c:dPt>
          <c:dPt>
            <c:idx val="5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DA0-474A-AFCE-3BA6AD5B5AD9}"/>
              </c:ext>
            </c:extLst>
          </c:dPt>
          <c:errBars>
            <c:errBarType val="both"/>
            <c:errValType val="cust"/>
            <c:noEndCap val="0"/>
            <c:plus>
              <c:numRef>
                <c:f>Graphs!$CK$25:$CK$30</c:f>
                <c:numCache>
                  <c:formatCode>General</c:formatCode>
                  <c:ptCount val="6"/>
                  <c:pt idx="0">
                    <c:v>1.2725284808981743E-2</c:v>
                  </c:pt>
                  <c:pt idx="1">
                    <c:v>1.6537989793620762E-2</c:v>
                  </c:pt>
                  <c:pt idx="2">
                    <c:v>1.6777108261271753E-2</c:v>
                  </c:pt>
                  <c:pt idx="3">
                    <c:v>2.0440780414670782E-2</c:v>
                  </c:pt>
                  <c:pt idx="4">
                    <c:v>3.9023653381516567E-2</c:v>
                  </c:pt>
                  <c:pt idx="5">
                    <c:v>2.0979890362425892E-2</c:v>
                  </c:pt>
                </c:numCache>
              </c:numRef>
            </c:plus>
            <c:minus>
              <c:numRef>
                <c:f>Graphs!$CK$25:$CK$30</c:f>
                <c:numCache>
                  <c:formatCode>General</c:formatCode>
                  <c:ptCount val="6"/>
                  <c:pt idx="0">
                    <c:v>1.2725284808981743E-2</c:v>
                  </c:pt>
                  <c:pt idx="1">
                    <c:v>1.6537989793620762E-2</c:v>
                  </c:pt>
                  <c:pt idx="2">
                    <c:v>1.6777108261271753E-2</c:v>
                  </c:pt>
                  <c:pt idx="3">
                    <c:v>2.0440780414670782E-2</c:v>
                  </c:pt>
                  <c:pt idx="4">
                    <c:v>3.9023653381516567E-2</c:v>
                  </c:pt>
                  <c:pt idx="5">
                    <c:v>2.0979890362425892E-2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Graphs!$CI$12:$CI$17</c:f>
              <c:strCache>
                <c:ptCount val="6"/>
                <c:pt idx="0">
                  <c:v>True distances</c:v>
                </c:pt>
                <c:pt idx="1">
                  <c:v>Overlay</c:v>
                </c:pt>
                <c:pt idx="2">
                  <c:v>Mirroring</c:v>
                </c:pt>
                <c:pt idx="3">
                  <c:v>Rotation</c:v>
                </c:pt>
                <c:pt idx="4">
                  <c:v>Remapping</c:v>
                </c:pt>
                <c:pt idx="5">
                  <c:v>Grouping</c:v>
                </c:pt>
              </c:strCache>
            </c:strRef>
          </c:cat>
          <c:val>
            <c:numRef>
              <c:f>Graphs!$CK$12:$CK$17</c:f>
              <c:numCache>
                <c:formatCode>0.000</c:formatCode>
                <c:ptCount val="6"/>
                <c:pt idx="0">
                  <c:v>1.6522278883103876E-2</c:v>
                </c:pt>
                <c:pt idx="1">
                  <c:v>-8.9287608986195251E-3</c:v>
                </c:pt>
                <c:pt idx="2">
                  <c:v>-7.1644680190786937E-3</c:v>
                </c:pt>
                <c:pt idx="3">
                  <c:v>8.9724272824036316E-3</c:v>
                </c:pt>
                <c:pt idx="4">
                  <c:v>8.8601428356172435E-3</c:v>
                </c:pt>
                <c:pt idx="5">
                  <c:v>1.9123139960570568E-2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0-474A-AFCE-3BA6AD5B5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045736"/>
        <c:axId val="459048360"/>
      </c:barChart>
      <c:catAx>
        <c:axId val="45904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48360"/>
        <c:crosses val="autoZero"/>
        <c:auto val="1"/>
        <c:lblAlgn val="ctr"/>
        <c:lblOffset val="0"/>
        <c:noMultiLvlLbl val="0"/>
      </c:catAx>
      <c:valAx>
        <c:axId val="459048360"/>
        <c:scaling>
          <c:orientation val="minMax"/>
          <c:max val="0.12000000000000001"/>
          <c:min val="-0.1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45736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00A-49E3-A1C8-5BBC56BAF12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00A-49E3-A1C8-5BBC56BAF12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00A-49E3-A1C8-5BBC56BAF12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00A-49E3-A1C8-5BBC56BAF12C}"/>
              </c:ext>
            </c:extLst>
          </c:dPt>
          <c:dPt>
            <c:idx val="5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00A-49E3-A1C8-5BBC56BAF12C}"/>
              </c:ext>
            </c:extLst>
          </c:dPt>
          <c:errBars>
            <c:errBarType val="both"/>
            <c:errValType val="cust"/>
            <c:noEndCap val="0"/>
            <c:plus>
              <c:numRef>
                <c:f>Graphs!$CL$25:$CL$30</c:f>
                <c:numCache>
                  <c:formatCode>General</c:formatCode>
                  <c:ptCount val="6"/>
                  <c:pt idx="0">
                    <c:v>1.6640216547256979E-2</c:v>
                  </c:pt>
                  <c:pt idx="1">
                    <c:v>1.7613984369303625E-2</c:v>
                  </c:pt>
                  <c:pt idx="2">
                    <c:v>1.9273453568596305E-2</c:v>
                  </c:pt>
                  <c:pt idx="3">
                    <c:v>2.0826374261238428E-2</c:v>
                  </c:pt>
                  <c:pt idx="4">
                    <c:v>3.6052572075693054E-2</c:v>
                  </c:pt>
                  <c:pt idx="5">
                    <c:v>2.3124140798987294E-2</c:v>
                  </c:pt>
                </c:numCache>
              </c:numRef>
            </c:plus>
            <c:minus>
              <c:numRef>
                <c:f>Graphs!$CL$25:$CL$30</c:f>
                <c:numCache>
                  <c:formatCode>General</c:formatCode>
                  <c:ptCount val="6"/>
                  <c:pt idx="0">
                    <c:v>1.6640216547256979E-2</c:v>
                  </c:pt>
                  <c:pt idx="1">
                    <c:v>1.7613984369303625E-2</c:v>
                  </c:pt>
                  <c:pt idx="2">
                    <c:v>1.9273453568596305E-2</c:v>
                  </c:pt>
                  <c:pt idx="3">
                    <c:v>2.0826374261238428E-2</c:v>
                  </c:pt>
                  <c:pt idx="4">
                    <c:v>3.6052572075693054E-2</c:v>
                  </c:pt>
                  <c:pt idx="5">
                    <c:v>2.3124140798987294E-2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Graphs!$CI$12:$CI$17</c:f>
              <c:strCache>
                <c:ptCount val="6"/>
                <c:pt idx="0">
                  <c:v>True distances</c:v>
                </c:pt>
                <c:pt idx="1">
                  <c:v>Overlay</c:v>
                </c:pt>
                <c:pt idx="2">
                  <c:v>Mirroring</c:v>
                </c:pt>
                <c:pt idx="3">
                  <c:v>Rotation</c:v>
                </c:pt>
                <c:pt idx="4">
                  <c:v>Remapping</c:v>
                </c:pt>
                <c:pt idx="5">
                  <c:v>Grouping</c:v>
                </c:pt>
              </c:strCache>
            </c:strRef>
          </c:cat>
          <c:val>
            <c:numRef>
              <c:f>Graphs!$CL$12:$CL$17</c:f>
              <c:numCache>
                <c:formatCode>0.000</c:formatCode>
                <c:ptCount val="6"/>
                <c:pt idx="0">
                  <c:v>3.9912552283193813E-2</c:v>
                </c:pt>
                <c:pt idx="1">
                  <c:v>7.8276824828827335E-2</c:v>
                </c:pt>
                <c:pt idx="2">
                  <c:v>6.73641533320751E-2</c:v>
                </c:pt>
                <c:pt idx="3">
                  <c:v>-2.5247725860776348E-2</c:v>
                </c:pt>
                <c:pt idx="4">
                  <c:v>2.5812318432225229E-2</c:v>
                </c:pt>
                <c:pt idx="5">
                  <c:v>-4.9499512282553795E-2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A-49E3-A1C8-5BBC56BAF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045736"/>
        <c:axId val="459048360"/>
      </c:barChart>
      <c:catAx>
        <c:axId val="45904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48360"/>
        <c:crosses val="autoZero"/>
        <c:auto val="1"/>
        <c:lblAlgn val="ctr"/>
        <c:lblOffset val="0"/>
        <c:noMultiLvlLbl val="0"/>
      </c:catAx>
      <c:valAx>
        <c:axId val="459048360"/>
        <c:scaling>
          <c:orientation val="minMax"/>
          <c:max val="0.12000000000000001"/>
          <c:min val="-0.1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45736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'Marchette results'!$A$33</c:f>
              <c:strCache>
                <c:ptCount val="1"/>
                <c:pt idx="0">
                  <c:v>Distance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'Marchette results'!$B$30:$E$30</c:f>
                <c:numCache>
                  <c:formatCode>General</c:formatCode>
                  <c:ptCount val="4"/>
                  <c:pt idx="0">
                    <c:v>2.6216891356209186E-2</c:v>
                  </c:pt>
                  <c:pt idx="1">
                    <c:v>1.7436758259505046E-2</c:v>
                  </c:pt>
                  <c:pt idx="2">
                    <c:v>2.7781653933124491E-2</c:v>
                  </c:pt>
                  <c:pt idx="3">
                    <c:v>2.4168400208374845E-2</c:v>
                  </c:pt>
                </c:numCache>
              </c:numRef>
            </c:plus>
            <c:minus>
              <c:numRef>
                <c:f>'Marchette results'!$B$30:$E$30</c:f>
                <c:numCache>
                  <c:formatCode>General</c:formatCode>
                  <c:ptCount val="4"/>
                  <c:pt idx="0">
                    <c:v>2.6216891356209186E-2</c:v>
                  </c:pt>
                  <c:pt idx="1">
                    <c:v>1.7436758259505046E-2</c:v>
                  </c:pt>
                  <c:pt idx="2">
                    <c:v>2.7781653933124491E-2</c:v>
                  </c:pt>
                  <c:pt idx="3">
                    <c:v>2.4168400208374845E-2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'Marchette results'!$B$32:$E$32</c:f>
              <c:strCache>
                <c:ptCount val="4"/>
                <c:pt idx="0">
                  <c:v>RSC</c:v>
                </c:pt>
                <c:pt idx="1">
                  <c:v>PPA</c:v>
                </c:pt>
                <c:pt idx="2">
                  <c:v>OPA</c:v>
                </c:pt>
                <c:pt idx="3">
                  <c:v>HC</c:v>
                </c:pt>
              </c:strCache>
            </c:strRef>
          </c:cat>
          <c:val>
            <c:numRef>
              <c:f>'Marchette results'!$B$33:$E$33</c:f>
              <c:numCache>
                <c:formatCode>General</c:formatCode>
                <c:ptCount val="4"/>
                <c:pt idx="0">
                  <c:v>6.6872536086081361E-2</c:v>
                </c:pt>
                <c:pt idx="1">
                  <c:v>-9.4481446239481192E-3</c:v>
                </c:pt>
                <c:pt idx="2">
                  <c:v>7.8494102969570781E-2</c:v>
                </c:pt>
                <c:pt idx="3">
                  <c:v>-1.0776539318550068E-3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8-44A5-A36D-003D63D2459B}"/>
            </c:ext>
          </c:extLst>
        </c:ser>
        <c:ser>
          <c:idx val="1"/>
          <c:order val="1"/>
          <c:tx>
            <c:strRef>
              <c:f>'Marchette results'!$A$34</c:f>
              <c:strCache>
                <c:ptCount val="1"/>
                <c:pt idx="0">
                  <c:v>Overlay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'Marchette results'!$G$30:$J$30</c:f>
                <c:numCache>
                  <c:formatCode>General</c:formatCode>
                  <c:ptCount val="4"/>
                  <c:pt idx="0">
                    <c:v>3.0712115273172517E-2</c:v>
                  </c:pt>
                  <c:pt idx="1">
                    <c:v>3.0318243270449664E-2</c:v>
                  </c:pt>
                  <c:pt idx="2">
                    <c:v>2.8223933864616826E-2</c:v>
                  </c:pt>
                  <c:pt idx="3">
                    <c:v>1.9929114809776712E-2</c:v>
                  </c:pt>
                </c:numCache>
              </c:numRef>
            </c:plus>
            <c:minus>
              <c:numRef>
                <c:f>'Marchette results'!$G$30:$J$30</c:f>
                <c:numCache>
                  <c:formatCode>General</c:formatCode>
                  <c:ptCount val="4"/>
                  <c:pt idx="0">
                    <c:v>3.0712115273172517E-2</c:v>
                  </c:pt>
                  <c:pt idx="1">
                    <c:v>3.0318243270449664E-2</c:v>
                  </c:pt>
                  <c:pt idx="2">
                    <c:v>2.8223933864616826E-2</c:v>
                  </c:pt>
                  <c:pt idx="3">
                    <c:v>1.9929114809776712E-2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'Marchette results'!$B$32:$E$32</c:f>
              <c:strCache>
                <c:ptCount val="4"/>
                <c:pt idx="0">
                  <c:v>RSC</c:v>
                </c:pt>
                <c:pt idx="1">
                  <c:v>PPA</c:v>
                </c:pt>
                <c:pt idx="2">
                  <c:v>OPA</c:v>
                </c:pt>
                <c:pt idx="3">
                  <c:v>HC</c:v>
                </c:pt>
              </c:strCache>
            </c:strRef>
          </c:cat>
          <c:val>
            <c:numRef>
              <c:f>'Marchette results'!$B$34:$E$34</c:f>
              <c:numCache>
                <c:formatCode>General</c:formatCode>
                <c:ptCount val="4"/>
                <c:pt idx="0">
                  <c:v>0.14468062515425326</c:v>
                </c:pt>
                <c:pt idx="1">
                  <c:v>2.5577654675669578E-2</c:v>
                </c:pt>
                <c:pt idx="2">
                  <c:v>5.6682796441482837E-2</c:v>
                </c:pt>
                <c:pt idx="3">
                  <c:v>2.6112677351357454E-2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78-44A5-A36D-003D63D24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804040"/>
        <c:axId val="428801416"/>
      </c:barChart>
      <c:catAx>
        <c:axId val="42880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8801416"/>
        <c:crosses val="autoZero"/>
        <c:auto val="1"/>
        <c:lblAlgn val="ctr"/>
        <c:lblOffset val="0"/>
        <c:noMultiLvlLbl val="0"/>
      </c:catAx>
      <c:valAx>
        <c:axId val="428801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880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'Marchette results'!$K$33</c:f>
              <c:strCache>
                <c:ptCount val="1"/>
                <c:pt idx="0">
                  <c:v>Within segment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'Marchette results'!$L$30:$O$30</c:f>
                <c:numCache>
                  <c:formatCode>General</c:formatCode>
                  <c:ptCount val="4"/>
                  <c:pt idx="0">
                    <c:v>4.3046058006739871E-2</c:v>
                  </c:pt>
                  <c:pt idx="1">
                    <c:v>3.4494628791544642E-2</c:v>
                  </c:pt>
                  <c:pt idx="2">
                    <c:v>3.8480100263629288E-2</c:v>
                  </c:pt>
                  <c:pt idx="3">
                    <c:v>3.165974221805426E-2</c:v>
                  </c:pt>
                </c:numCache>
              </c:numRef>
            </c:plus>
            <c:minus>
              <c:numRef>
                <c:f>'Marchette results'!$L$30:$O$30</c:f>
                <c:numCache>
                  <c:formatCode>General</c:formatCode>
                  <c:ptCount val="4"/>
                  <c:pt idx="0">
                    <c:v>4.3046058006739871E-2</c:v>
                  </c:pt>
                  <c:pt idx="1">
                    <c:v>3.4494628791544642E-2</c:v>
                  </c:pt>
                  <c:pt idx="2">
                    <c:v>3.8480100263629288E-2</c:v>
                  </c:pt>
                  <c:pt idx="3">
                    <c:v>3.165974221805426E-2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'Marchette results'!$L$32:$M$32</c:f>
              <c:strCache>
                <c:ptCount val="2"/>
                <c:pt idx="0">
                  <c:v>RSC</c:v>
                </c:pt>
                <c:pt idx="1">
                  <c:v>OPA</c:v>
                </c:pt>
              </c:strCache>
            </c:strRef>
          </c:cat>
          <c:val>
            <c:numRef>
              <c:f>'Marchette results'!$L$33:$M$33</c:f>
              <c:numCache>
                <c:formatCode>General</c:formatCode>
                <c:ptCount val="2"/>
                <c:pt idx="0">
                  <c:v>0.14551683292914203</c:v>
                </c:pt>
                <c:pt idx="1">
                  <c:v>8.0775635885893912E-2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B7-482F-90CD-54E6FE389BEB}"/>
            </c:ext>
          </c:extLst>
        </c:ser>
        <c:ser>
          <c:idx val="1"/>
          <c:order val="1"/>
          <c:tx>
            <c:strRef>
              <c:f>'Marchette results'!$K$34</c:f>
              <c:strCache>
                <c:ptCount val="1"/>
                <c:pt idx="0">
                  <c:v>Between segments - distance model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'Marchette results'!$Q$30:$T$30</c:f>
                <c:numCache>
                  <c:formatCode>General</c:formatCode>
                  <c:ptCount val="4"/>
                  <c:pt idx="0">
                    <c:v>1.8993677718184367E-2</c:v>
                  </c:pt>
                  <c:pt idx="1">
                    <c:v>2.2905994222614096E-2</c:v>
                  </c:pt>
                  <c:pt idx="2">
                    <c:v>2.1977062257978516E-2</c:v>
                  </c:pt>
                  <c:pt idx="3">
                    <c:v>2.3280112308103722E-2</c:v>
                  </c:pt>
                </c:numCache>
              </c:numRef>
            </c:plus>
            <c:minus>
              <c:numRef>
                <c:f>'Marchette results'!$Q$30:$T$30</c:f>
                <c:numCache>
                  <c:formatCode>General</c:formatCode>
                  <c:ptCount val="4"/>
                  <c:pt idx="0">
                    <c:v>1.8993677718184367E-2</c:v>
                  </c:pt>
                  <c:pt idx="1">
                    <c:v>2.2905994222614096E-2</c:v>
                  </c:pt>
                  <c:pt idx="2">
                    <c:v>2.1977062257978516E-2</c:v>
                  </c:pt>
                  <c:pt idx="3">
                    <c:v>2.3280112308103722E-2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'Marchette results'!$L$32:$M$32</c:f>
              <c:strCache>
                <c:ptCount val="2"/>
                <c:pt idx="0">
                  <c:v>RSC</c:v>
                </c:pt>
                <c:pt idx="1">
                  <c:v>OPA</c:v>
                </c:pt>
              </c:strCache>
            </c:strRef>
          </c:cat>
          <c:val>
            <c:numRef>
              <c:f>'Marchette results'!$L$34:$M$34</c:f>
              <c:numCache>
                <c:formatCode>General</c:formatCode>
                <c:ptCount val="2"/>
                <c:pt idx="0">
                  <c:v>3.2452424919260828E-2</c:v>
                </c:pt>
                <c:pt idx="1">
                  <c:v>3.7567468728373833E-2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B7-482F-90CD-54E6FE389BEB}"/>
            </c:ext>
          </c:extLst>
        </c:ser>
        <c:ser>
          <c:idx val="2"/>
          <c:order val="2"/>
          <c:tx>
            <c:strRef>
              <c:f>'Marchette results'!$K$35</c:f>
              <c:strCache>
                <c:ptCount val="1"/>
                <c:pt idx="0">
                  <c:v>Between segments - overlay model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'Marchette results'!$V$30:$Y$30</c:f>
                <c:numCache>
                  <c:formatCode>General</c:formatCode>
                  <c:ptCount val="4"/>
                  <c:pt idx="0">
                    <c:v>2.7476804618079463E-2</c:v>
                  </c:pt>
                  <c:pt idx="1">
                    <c:v>3.1280751871097995E-2</c:v>
                  </c:pt>
                  <c:pt idx="2">
                    <c:v>2.8803854073134801E-2</c:v>
                  </c:pt>
                  <c:pt idx="3">
                    <c:v>2.7353488394967096E-2</c:v>
                  </c:pt>
                </c:numCache>
              </c:numRef>
            </c:plus>
            <c:minus>
              <c:numRef>
                <c:f>'Marchette results'!$V$30:$Y$30</c:f>
                <c:numCache>
                  <c:formatCode>General</c:formatCode>
                  <c:ptCount val="4"/>
                  <c:pt idx="0">
                    <c:v>2.7476804618079463E-2</c:v>
                  </c:pt>
                  <c:pt idx="1">
                    <c:v>3.1280751871097995E-2</c:v>
                  </c:pt>
                  <c:pt idx="2">
                    <c:v>2.8803854073134801E-2</c:v>
                  </c:pt>
                  <c:pt idx="3">
                    <c:v>2.7353488394967096E-2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'Marchette results'!$L$32:$M$32</c:f>
              <c:strCache>
                <c:ptCount val="2"/>
                <c:pt idx="0">
                  <c:v>RSC</c:v>
                </c:pt>
                <c:pt idx="1">
                  <c:v>OPA</c:v>
                </c:pt>
              </c:strCache>
            </c:strRef>
          </c:cat>
          <c:val>
            <c:numRef>
              <c:f>'Marchette results'!$L$35:$M$35</c:f>
              <c:numCache>
                <c:formatCode>General</c:formatCode>
                <c:ptCount val="2"/>
                <c:pt idx="0">
                  <c:v>0.15400562100801488</c:v>
                </c:pt>
                <c:pt idx="1">
                  <c:v>5.3472428152714274E-2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B7-482F-90CD-54E6FE389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024408"/>
        <c:axId val="538025064"/>
      </c:barChart>
      <c:catAx>
        <c:axId val="5380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8025064"/>
        <c:crosses val="autoZero"/>
        <c:auto val="1"/>
        <c:lblAlgn val="ctr"/>
        <c:lblOffset val="100"/>
        <c:noMultiLvlLbl val="0"/>
      </c:catAx>
      <c:valAx>
        <c:axId val="538025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802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Graphs!$B$220:$B$223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E3E-4DE8-9E44-1939595D1FB5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E3E-4DE8-9E44-1939595D1FB5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E3E-4DE8-9E44-1939595D1FB5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E3E-4DE8-9E44-1939595D1FB5}"/>
              </c:ext>
            </c:extLst>
          </c:dPt>
          <c:errBars>
            <c:errBarType val="both"/>
            <c:errValType val="cust"/>
            <c:noEndCap val="0"/>
            <c:plus>
              <c:numRef>
                <c:f>Graphs!$E$220:$E$223</c:f>
                <c:numCache>
                  <c:formatCode>General</c:formatCode>
                  <c:ptCount val="4"/>
                  <c:pt idx="0">
                    <c:v>1.5905249203070758E-2</c:v>
                  </c:pt>
                  <c:pt idx="1">
                    <c:v>1.7498854346507817E-2</c:v>
                  </c:pt>
                  <c:pt idx="2">
                    <c:v>1.6743731019215266E-2</c:v>
                  </c:pt>
                  <c:pt idx="3">
                    <c:v>1.6444757989701891E-2</c:v>
                  </c:pt>
                </c:numCache>
              </c:numRef>
            </c:plus>
            <c:minus>
              <c:numRef>
                <c:f>Graphs!$E$220:$E$223</c:f>
                <c:numCache>
                  <c:formatCode>General</c:formatCode>
                  <c:ptCount val="4"/>
                  <c:pt idx="0">
                    <c:v>1.5905249203070758E-2</c:v>
                  </c:pt>
                  <c:pt idx="1">
                    <c:v>1.7498854346507817E-2</c:v>
                  </c:pt>
                  <c:pt idx="2">
                    <c:v>1.6743731019215266E-2</c:v>
                  </c:pt>
                  <c:pt idx="3">
                    <c:v>1.6444757989701891E-2</c:v>
                  </c:pt>
                </c:numCache>
              </c:numRef>
            </c:minus>
            <c:spPr>
              <a:noFill/>
              <a:ln w="31750" cap="flat" cmpd="sng" algn="ctr">
                <a:solidFill>
                  <a:schemeClr val="tx1">
                    <a:alpha val="80000"/>
                  </a:schemeClr>
                </a:solidFill>
                <a:round/>
              </a:ln>
              <a:effectLst/>
            </c:spPr>
          </c:errBars>
          <c:cat>
            <c:numRef>
              <c:f>Graphs!$B$220:$B$223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Graphs!$C$220:$C$223</c:f>
              <c:numCache>
                <c:formatCode>0.000</c:formatCode>
                <c:ptCount val="4"/>
                <c:pt idx="0">
                  <c:v>4.4848300256208534E-2</c:v>
                </c:pt>
                <c:pt idx="1">
                  <c:v>3.2406517631613015E-2</c:v>
                </c:pt>
                <c:pt idx="2">
                  <c:v>5.2628643829290993E-2</c:v>
                </c:pt>
                <c:pt idx="3">
                  <c:v>2.2573086579977556E-3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3E-4DE8-9E44-1939595D1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3696920"/>
        <c:axId val="573697248"/>
      </c:barChart>
      <c:scatterChart>
        <c:scatterStyle val="lineMarker"/>
        <c:varyColors val="0"/>
        <c:ser>
          <c:idx val="0"/>
          <c:order val="0"/>
          <c:tx>
            <c:strRef>
              <c:f>Graphs!$D$118</c:f>
              <c:strCache>
                <c:ptCount val="1"/>
                <c:pt idx="0">
                  <c:v>value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2">
                  <a:lumMod val="50000"/>
                  <a:alpha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Graphs!$C$119:$C$217</c:f>
              <c:numCache>
                <c:formatCode>0.000</c:formatCode>
                <c:ptCount val="99"/>
                <c:pt idx="0">
                  <c:v>0.75</c:v>
                </c:pt>
                <c:pt idx="1">
                  <c:v>0.95</c:v>
                </c:pt>
                <c:pt idx="2">
                  <c:v>1</c:v>
                </c:pt>
                <c:pt idx="3">
                  <c:v>0.75</c:v>
                </c:pt>
                <c:pt idx="4">
                  <c:v>0.85</c:v>
                </c:pt>
                <c:pt idx="5">
                  <c:v>1.05</c:v>
                </c:pt>
                <c:pt idx="6">
                  <c:v>0.9</c:v>
                </c:pt>
                <c:pt idx="7">
                  <c:v>1</c:v>
                </c:pt>
                <c:pt idx="9">
                  <c:v>0.85</c:v>
                </c:pt>
                <c:pt idx="10">
                  <c:v>0.95</c:v>
                </c:pt>
                <c:pt idx="11">
                  <c:v>0.95</c:v>
                </c:pt>
                <c:pt idx="12">
                  <c:v>1.05</c:v>
                </c:pt>
                <c:pt idx="13">
                  <c:v>1.1499999999999999</c:v>
                </c:pt>
                <c:pt idx="14">
                  <c:v>1</c:v>
                </c:pt>
                <c:pt idx="15">
                  <c:v>1.05</c:v>
                </c:pt>
                <c:pt idx="16">
                  <c:v>1</c:v>
                </c:pt>
                <c:pt idx="17">
                  <c:v>1.1499999999999999</c:v>
                </c:pt>
                <c:pt idx="18">
                  <c:v>1</c:v>
                </c:pt>
                <c:pt idx="19">
                  <c:v>1.25</c:v>
                </c:pt>
                <c:pt idx="20">
                  <c:v>1.25</c:v>
                </c:pt>
                <c:pt idx="21">
                  <c:v>1</c:v>
                </c:pt>
                <c:pt idx="22">
                  <c:v>1.1000000000000001</c:v>
                </c:pt>
                <c:pt idx="23">
                  <c:v>1</c:v>
                </c:pt>
                <c:pt idx="25">
                  <c:v>1.95</c:v>
                </c:pt>
                <c:pt idx="26">
                  <c:v>1.7</c:v>
                </c:pt>
                <c:pt idx="27">
                  <c:v>2.0499999999999998</c:v>
                </c:pt>
                <c:pt idx="28">
                  <c:v>2</c:v>
                </c:pt>
                <c:pt idx="29">
                  <c:v>1.9</c:v>
                </c:pt>
                <c:pt idx="30">
                  <c:v>1.95</c:v>
                </c:pt>
                <c:pt idx="31">
                  <c:v>1.8</c:v>
                </c:pt>
                <c:pt idx="32">
                  <c:v>1.9</c:v>
                </c:pt>
                <c:pt idx="34">
                  <c:v>1.9</c:v>
                </c:pt>
                <c:pt idx="35">
                  <c:v>1.9</c:v>
                </c:pt>
                <c:pt idx="36">
                  <c:v>2.0499999999999998</c:v>
                </c:pt>
                <c:pt idx="37">
                  <c:v>2.1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2.2000000000000002</c:v>
                </c:pt>
                <c:pt idx="42">
                  <c:v>2.1</c:v>
                </c:pt>
                <c:pt idx="43">
                  <c:v>2.1</c:v>
                </c:pt>
                <c:pt idx="44">
                  <c:v>2</c:v>
                </c:pt>
                <c:pt idx="45">
                  <c:v>2.2999999999999998</c:v>
                </c:pt>
                <c:pt idx="46">
                  <c:v>2</c:v>
                </c:pt>
                <c:pt idx="47">
                  <c:v>2.1</c:v>
                </c:pt>
                <c:pt idx="48">
                  <c:v>2</c:v>
                </c:pt>
                <c:pt idx="50">
                  <c:v>2.9</c:v>
                </c:pt>
                <c:pt idx="51">
                  <c:v>2.8</c:v>
                </c:pt>
                <c:pt idx="52">
                  <c:v>2.95</c:v>
                </c:pt>
                <c:pt idx="53">
                  <c:v>2.9</c:v>
                </c:pt>
                <c:pt idx="54">
                  <c:v>2.95</c:v>
                </c:pt>
                <c:pt idx="55">
                  <c:v>3</c:v>
                </c:pt>
                <c:pt idx="56">
                  <c:v>2.9</c:v>
                </c:pt>
                <c:pt idx="57">
                  <c:v>3</c:v>
                </c:pt>
                <c:pt idx="59">
                  <c:v>2.85</c:v>
                </c:pt>
                <c:pt idx="60">
                  <c:v>3</c:v>
                </c:pt>
                <c:pt idx="61">
                  <c:v>3</c:v>
                </c:pt>
                <c:pt idx="62">
                  <c:v>3.05</c:v>
                </c:pt>
                <c:pt idx="63">
                  <c:v>3.1</c:v>
                </c:pt>
                <c:pt idx="64">
                  <c:v>3.1</c:v>
                </c:pt>
                <c:pt idx="65">
                  <c:v>2.95</c:v>
                </c:pt>
                <c:pt idx="66">
                  <c:v>3.1</c:v>
                </c:pt>
                <c:pt idx="67">
                  <c:v>3.05</c:v>
                </c:pt>
                <c:pt idx="68">
                  <c:v>3</c:v>
                </c:pt>
                <c:pt idx="69">
                  <c:v>3.05</c:v>
                </c:pt>
                <c:pt idx="70">
                  <c:v>3.15</c:v>
                </c:pt>
                <c:pt idx="71">
                  <c:v>3.2</c:v>
                </c:pt>
                <c:pt idx="72">
                  <c:v>3</c:v>
                </c:pt>
                <c:pt idx="73">
                  <c:v>3</c:v>
                </c:pt>
                <c:pt idx="75">
                  <c:v>3.8</c:v>
                </c:pt>
                <c:pt idx="76">
                  <c:v>3.8</c:v>
                </c:pt>
                <c:pt idx="77">
                  <c:v>3.95</c:v>
                </c:pt>
                <c:pt idx="78">
                  <c:v>4</c:v>
                </c:pt>
                <c:pt idx="79">
                  <c:v>3.9</c:v>
                </c:pt>
                <c:pt idx="80">
                  <c:v>3.9</c:v>
                </c:pt>
                <c:pt idx="81">
                  <c:v>3.9</c:v>
                </c:pt>
                <c:pt idx="82">
                  <c:v>3.95</c:v>
                </c:pt>
                <c:pt idx="84">
                  <c:v>4</c:v>
                </c:pt>
                <c:pt idx="85">
                  <c:v>4</c:v>
                </c:pt>
                <c:pt idx="86">
                  <c:v>4.0999999999999996</c:v>
                </c:pt>
                <c:pt idx="87">
                  <c:v>4.0999999999999996</c:v>
                </c:pt>
                <c:pt idx="88">
                  <c:v>3.9</c:v>
                </c:pt>
                <c:pt idx="89">
                  <c:v>4.05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4.2</c:v>
                </c:pt>
                <c:pt idx="94">
                  <c:v>4.05</c:v>
                </c:pt>
                <c:pt idx="95">
                  <c:v>4</c:v>
                </c:pt>
                <c:pt idx="96">
                  <c:v>4.0999999999999996</c:v>
                </c:pt>
                <c:pt idx="97">
                  <c:v>4</c:v>
                </c:pt>
                <c:pt idx="98">
                  <c:v>4</c:v>
                </c:pt>
              </c:numCache>
            </c:numRef>
          </c:xVal>
          <c:yVal>
            <c:numRef>
              <c:f>Graphs!$D$119:$D$217</c:f>
              <c:numCache>
                <c:formatCode>0.000</c:formatCode>
                <c:ptCount val="99"/>
                <c:pt idx="0">
                  <c:v>-6.3924854394046095E-4</c:v>
                </c:pt>
                <c:pt idx="1">
                  <c:v>0.17285419595224799</c:v>
                </c:pt>
                <c:pt idx="2">
                  <c:v>9.4789441700388805E-2</c:v>
                </c:pt>
                <c:pt idx="3">
                  <c:v>4.7436410972625298E-2</c:v>
                </c:pt>
                <c:pt idx="4">
                  <c:v>4.9798851243709599E-2</c:v>
                </c:pt>
                <c:pt idx="5">
                  <c:v>0.162389975222093</c:v>
                </c:pt>
                <c:pt idx="6">
                  <c:v>3.2705901047040797E-2</c:v>
                </c:pt>
                <c:pt idx="7">
                  <c:v>1.35770832049963E-2</c:v>
                </c:pt>
                <c:pt idx="9">
                  <c:v>-7.4986633545711501E-2</c:v>
                </c:pt>
                <c:pt idx="10">
                  <c:v>6.1770864735116301E-3</c:v>
                </c:pt>
                <c:pt idx="11">
                  <c:v>-1.00195260908929E-2</c:v>
                </c:pt>
                <c:pt idx="12">
                  <c:v>6.5606355998759094E-2</c:v>
                </c:pt>
                <c:pt idx="13">
                  <c:v>7.2172550281625794E-2</c:v>
                </c:pt>
                <c:pt idx="14">
                  <c:v>6.9302880187632199E-2</c:v>
                </c:pt>
                <c:pt idx="15">
                  <c:v>0.23564646868692199</c:v>
                </c:pt>
                <c:pt idx="16">
                  <c:v>-8.1226255202869503E-3</c:v>
                </c:pt>
                <c:pt idx="17">
                  <c:v>-7.07550861189752E-2</c:v>
                </c:pt>
                <c:pt idx="18">
                  <c:v>-3.0294822299787101E-3</c:v>
                </c:pt>
                <c:pt idx="19">
                  <c:v>0.124451963809974</c:v>
                </c:pt>
                <c:pt idx="20">
                  <c:v>-6.9553020922217598E-3</c:v>
                </c:pt>
                <c:pt idx="21">
                  <c:v>6.0513212708450802E-2</c:v>
                </c:pt>
                <c:pt idx="22">
                  <c:v>-4.0460263819188103E-2</c:v>
                </c:pt>
                <c:pt idx="23">
                  <c:v>3.9056696364014501E-2</c:v>
                </c:pt>
                <c:pt idx="25">
                  <c:v>-8.7563153812366207E-2</c:v>
                </c:pt>
                <c:pt idx="26">
                  <c:v>-5.6351148819099297E-3</c:v>
                </c:pt>
                <c:pt idx="27">
                  <c:v>-7.7703439857458395E-2</c:v>
                </c:pt>
                <c:pt idx="28">
                  <c:v>0.136486512485027</c:v>
                </c:pt>
                <c:pt idx="29">
                  <c:v>7.1137245574591806E-2</c:v>
                </c:pt>
                <c:pt idx="30">
                  <c:v>0.19088517390361201</c:v>
                </c:pt>
                <c:pt idx="31">
                  <c:v>-1.8753606740166399E-2</c:v>
                </c:pt>
                <c:pt idx="32">
                  <c:v>9.07454998245915E-3</c:v>
                </c:pt>
                <c:pt idx="34">
                  <c:v>7.3791516702692399E-3</c:v>
                </c:pt>
                <c:pt idx="35">
                  <c:v>0.100765025915484</c:v>
                </c:pt>
                <c:pt idx="36">
                  <c:v>4.7415565911409899E-2</c:v>
                </c:pt>
                <c:pt idx="37">
                  <c:v>0.195644796214473</c:v>
                </c:pt>
                <c:pt idx="38">
                  <c:v>2.0845061215449801E-3</c:v>
                </c:pt>
                <c:pt idx="39">
                  <c:v>0.108019107218461</c:v>
                </c:pt>
                <c:pt idx="40">
                  <c:v>4.2051436825300798E-2</c:v>
                </c:pt>
                <c:pt idx="41">
                  <c:v>5.0278287651664998E-2</c:v>
                </c:pt>
                <c:pt idx="42">
                  <c:v>-1.42302284564137E-2</c:v>
                </c:pt>
                <c:pt idx="43">
                  <c:v>1.33060974091955E-2</c:v>
                </c:pt>
                <c:pt idx="44">
                  <c:v>6.9865696840449298E-2</c:v>
                </c:pt>
                <c:pt idx="45">
                  <c:v>-0.15375317152515799</c:v>
                </c:pt>
                <c:pt idx="46">
                  <c:v>4.4399980388908104E-3</c:v>
                </c:pt>
                <c:pt idx="47">
                  <c:v>-3.5012754488217203E-2</c:v>
                </c:pt>
                <c:pt idx="48">
                  <c:v>8.9168223525955798E-2</c:v>
                </c:pt>
                <c:pt idx="50">
                  <c:v>8.8049538574060005E-2</c:v>
                </c:pt>
                <c:pt idx="51">
                  <c:v>3.2824023060595002E-2</c:v>
                </c:pt>
                <c:pt idx="52">
                  <c:v>-8.5297990493620704E-2</c:v>
                </c:pt>
                <c:pt idx="53">
                  <c:v>-2.0143277487863001E-2</c:v>
                </c:pt>
                <c:pt idx="54">
                  <c:v>-2.4541585404322899E-2</c:v>
                </c:pt>
                <c:pt idx="55">
                  <c:v>7.2763160349396797E-2</c:v>
                </c:pt>
                <c:pt idx="56">
                  <c:v>2.21096615958538E-2</c:v>
                </c:pt>
                <c:pt idx="57">
                  <c:v>9.6116577264439104E-2</c:v>
                </c:pt>
                <c:pt idx="59">
                  <c:v>2.1581586711728998E-2</c:v>
                </c:pt>
                <c:pt idx="60">
                  <c:v>0.15620594039484201</c:v>
                </c:pt>
                <c:pt idx="61">
                  <c:v>3.1524680911498598E-2</c:v>
                </c:pt>
                <c:pt idx="62">
                  <c:v>8.6784938193656107E-3</c:v>
                </c:pt>
                <c:pt idx="63">
                  <c:v>-7.9614237135541305E-2</c:v>
                </c:pt>
                <c:pt idx="64">
                  <c:v>0.10431563467584901</c:v>
                </c:pt>
                <c:pt idx="65">
                  <c:v>-2.1248065732281801E-2</c:v>
                </c:pt>
                <c:pt idx="66">
                  <c:v>0.15851279383601899</c:v>
                </c:pt>
                <c:pt idx="67">
                  <c:v>1.41260031503365E-2</c:v>
                </c:pt>
                <c:pt idx="68">
                  <c:v>-2.63898474987595E-2</c:v>
                </c:pt>
                <c:pt idx="69">
                  <c:v>0.12395863069454199</c:v>
                </c:pt>
                <c:pt idx="70">
                  <c:v>0.17771109521544801</c:v>
                </c:pt>
                <c:pt idx="71">
                  <c:v>0.15062641234283999</c:v>
                </c:pt>
                <c:pt idx="72">
                  <c:v>2.5528251635187502E-2</c:v>
                </c:pt>
                <c:pt idx="73">
                  <c:v>0.18306132759408</c:v>
                </c:pt>
                <c:pt idx="75">
                  <c:v>-2.7411255498316502E-2</c:v>
                </c:pt>
                <c:pt idx="76">
                  <c:v>-1.2361121300761699E-2</c:v>
                </c:pt>
                <c:pt idx="77">
                  <c:v>5.5461759540573502E-2</c:v>
                </c:pt>
                <c:pt idx="78">
                  <c:v>0.15695636259859899</c:v>
                </c:pt>
                <c:pt idx="79">
                  <c:v>-1.5202997979801401E-2</c:v>
                </c:pt>
                <c:pt idx="80">
                  <c:v>8.7313013077780804E-2</c:v>
                </c:pt>
                <c:pt idx="81">
                  <c:v>-2.6473227743621301E-3</c:v>
                </c:pt>
                <c:pt idx="82">
                  <c:v>-6.9705884704464205E-2</c:v>
                </c:pt>
                <c:pt idx="84">
                  <c:v>-2.15121031743442E-2</c:v>
                </c:pt>
                <c:pt idx="85">
                  <c:v>-4.7095941639439601E-2</c:v>
                </c:pt>
                <c:pt idx="86">
                  <c:v>8.8841650900247093E-2</c:v>
                </c:pt>
                <c:pt idx="87">
                  <c:v>-2.9044118626860099E-2</c:v>
                </c:pt>
                <c:pt idx="88">
                  <c:v>7.3562221029322403E-2</c:v>
                </c:pt>
                <c:pt idx="89">
                  <c:v>-0.102231128554304</c:v>
                </c:pt>
                <c:pt idx="90">
                  <c:v>2.4006562166459699E-2</c:v>
                </c:pt>
                <c:pt idx="91">
                  <c:v>1.8253325270995598E-2</c:v>
                </c:pt>
                <c:pt idx="92">
                  <c:v>3.9466649234584997E-3</c:v>
                </c:pt>
                <c:pt idx="93">
                  <c:v>-1.0429478961463399E-2</c:v>
                </c:pt>
                <c:pt idx="94">
                  <c:v>-3.7535006895286598E-2</c:v>
                </c:pt>
                <c:pt idx="95">
                  <c:v>-7.0546635506820707E-2</c:v>
                </c:pt>
                <c:pt idx="96">
                  <c:v>-8.7813294546951595E-2</c:v>
                </c:pt>
                <c:pt idx="97">
                  <c:v>-0.119928585526221</c:v>
                </c:pt>
                <c:pt idx="98">
                  <c:v>0.19704141531590899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E-4DE8-9E44-1939595D1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696920"/>
        <c:axId val="573697248"/>
      </c:scatterChart>
      <c:catAx>
        <c:axId val="573696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97248"/>
        <c:crosses val="autoZero"/>
        <c:auto val="1"/>
        <c:lblAlgn val="ctr"/>
        <c:lblOffset val="100"/>
        <c:tickMarkSkip val="1"/>
        <c:noMultiLvlLbl val="0"/>
      </c:catAx>
      <c:valAx>
        <c:axId val="573697248"/>
        <c:scaling>
          <c:orientation val="minMax"/>
          <c:max val="0.25"/>
          <c:min val="-0.2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96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Graphs!$U$4:$Y$4</c:f>
                <c:numCache>
                  <c:formatCode>General</c:formatCode>
                  <c:ptCount val="5"/>
                  <c:pt idx="0">
                    <c:v>5.1521631030677778E-2</c:v>
                  </c:pt>
                  <c:pt idx="1">
                    <c:v>3.1179520146837426E-2</c:v>
                  </c:pt>
                  <c:pt idx="2">
                    <c:v>3.541009908283136E-2</c:v>
                  </c:pt>
                  <c:pt idx="3">
                    <c:v>3.3049857847518939E-2</c:v>
                  </c:pt>
                  <c:pt idx="4">
                    <c:v>2.9633234826100724E-2</c:v>
                  </c:pt>
                </c:numCache>
              </c:numRef>
            </c:plus>
            <c:minus>
              <c:numRef>
                <c:f>Graphs!$U$4:$Y$4</c:f>
                <c:numCache>
                  <c:formatCode>General</c:formatCode>
                  <c:ptCount val="5"/>
                  <c:pt idx="0">
                    <c:v>5.1521631030677778E-2</c:v>
                  </c:pt>
                  <c:pt idx="1">
                    <c:v>3.1179520146837426E-2</c:v>
                  </c:pt>
                  <c:pt idx="2">
                    <c:v>3.541009908283136E-2</c:v>
                  </c:pt>
                  <c:pt idx="3">
                    <c:v>3.3049857847518939E-2</c:v>
                  </c:pt>
                  <c:pt idx="4">
                    <c:v>2.9633234826100724E-2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Graphs!$U$2:$Y$2</c:f>
              <c:strCache>
                <c:ptCount val="5"/>
                <c:pt idx="0">
                  <c:v>RSC</c:v>
                </c:pt>
                <c:pt idx="1">
                  <c:v>PPA</c:v>
                </c:pt>
                <c:pt idx="2">
                  <c:v>OPA</c:v>
                </c:pt>
                <c:pt idx="3">
                  <c:v>HC</c:v>
                </c:pt>
                <c:pt idx="4">
                  <c:v>ERC</c:v>
                </c:pt>
              </c:strCache>
            </c:strRef>
          </c:cat>
          <c:val>
            <c:numRef>
              <c:f>Graphs!$U$3:$Y$3</c:f>
              <c:numCache>
                <c:formatCode>0.000</c:formatCode>
                <c:ptCount val="5"/>
                <c:pt idx="0">
                  <c:v>7.1181010504486877E-3</c:v>
                </c:pt>
                <c:pt idx="1">
                  <c:v>2.2680769156930441E-2</c:v>
                </c:pt>
                <c:pt idx="2">
                  <c:v>1.965398514586867E-2</c:v>
                </c:pt>
                <c:pt idx="3">
                  <c:v>3.9163079305612894E-3</c:v>
                </c:pt>
                <c:pt idx="4">
                  <c:v>5.0392380269371893E-2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B-44C9-9C87-3344AF62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576960"/>
        <c:axId val="601580240"/>
      </c:barChart>
      <c:catAx>
        <c:axId val="60157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80240"/>
        <c:crosses val="autoZero"/>
        <c:auto val="1"/>
        <c:lblAlgn val="ctr"/>
        <c:lblOffset val="0"/>
        <c:noMultiLvlLbl val="0"/>
      </c:catAx>
      <c:valAx>
        <c:axId val="601580240"/>
        <c:scaling>
          <c:orientation val="minMax"/>
          <c:max val="0.14000000000000001"/>
          <c:min val="-0.1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76960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Graphs!$AB$4:$AE$4</c:f>
                <c:numCache>
                  <c:formatCode>General</c:formatCode>
                  <c:ptCount val="4"/>
                  <c:pt idx="0">
                    <c:v>1.6787739180085106E-2</c:v>
                  </c:pt>
                  <c:pt idx="1">
                    <c:v>3.2263987407251164E-2</c:v>
                  </c:pt>
                  <c:pt idx="2">
                    <c:v>2.5359106269773425E-2</c:v>
                  </c:pt>
                  <c:pt idx="3">
                    <c:v>3.2883813745722294E-2</c:v>
                  </c:pt>
                </c:numCache>
              </c:numRef>
            </c:plus>
            <c:minus>
              <c:numRef>
                <c:f>Graphs!$AB$4:$AE$4</c:f>
                <c:numCache>
                  <c:formatCode>General</c:formatCode>
                  <c:ptCount val="4"/>
                  <c:pt idx="0">
                    <c:v>1.6787739180085106E-2</c:v>
                  </c:pt>
                  <c:pt idx="1">
                    <c:v>3.2263987407251164E-2</c:v>
                  </c:pt>
                  <c:pt idx="2">
                    <c:v>2.5359106269773425E-2</c:v>
                  </c:pt>
                  <c:pt idx="3">
                    <c:v>3.2883813745722294E-2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Graphs!$AB$2:$AE$2</c:f>
              <c:strCache>
                <c:ptCount val="4"/>
                <c:pt idx="0">
                  <c:v>RSC</c:v>
                </c:pt>
                <c:pt idx="1">
                  <c:v>PPA</c:v>
                </c:pt>
                <c:pt idx="2">
                  <c:v>OPA</c:v>
                </c:pt>
                <c:pt idx="3">
                  <c:v>HC</c:v>
                </c:pt>
              </c:strCache>
            </c:strRef>
          </c:cat>
          <c:val>
            <c:numRef>
              <c:f>Graphs!$AB$3:$AE$3</c:f>
              <c:numCache>
                <c:formatCode>0.000</c:formatCode>
                <c:ptCount val="4"/>
                <c:pt idx="0">
                  <c:v>1.32390968957794E-3</c:v>
                </c:pt>
                <c:pt idx="1">
                  <c:v>4.7072344518327234E-3</c:v>
                </c:pt>
                <c:pt idx="2">
                  <c:v>-5.9208183339458743E-2</c:v>
                </c:pt>
                <c:pt idx="3">
                  <c:v>-3.5304258388746401E-3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F-40D9-AC1E-0F4D67F50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576960"/>
        <c:axId val="601580240"/>
      </c:barChart>
      <c:catAx>
        <c:axId val="60157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80240"/>
        <c:crosses val="autoZero"/>
        <c:auto val="1"/>
        <c:lblAlgn val="ctr"/>
        <c:lblOffset val="0"/>
        <c:noMultiLvlLbl val="0"/>
      </c:catAx>
      <c:valAx>
        <c:axId val="601580240"/>
        <c:scaling>
          <c:orientation val="minMax"/>
          <c:max val="0.14000000000000001"/>
          <c:min val="-0.1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76960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Graphs!$AY$12</c:f>
              <c:strCache>
                <c:ptCount val="1"/>
                <c:pt idx="0">
                  <c:v>True distances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Graphs!$AZ$25:$BC$25</c:f>
                <c:numCache>
                  <c:formatCode>General</c:formatCode>
                  <c:ptCount val="4"/>
                  <c:pt idx="0">
                    <c:v>1.3213956164920399E-2</c:v>
                  </c:pt>
                  <c:pt idx="1">
                    <c:v>1.4063442553070999E-2</c:v>
                  </c:pt>
                  <c:pt idx="2">
                    <c:v>1.4884714385110629E-2</c:v>
                  </c:pt>
                  <c:pt idx="3">
                    <c:v>1.8665856253410371E-2</c:v>
                  </c:pt>
                </c:numCache>
              </c:numRef>
            </c:plus>
            <c:minus>
              <c:numRef>
                <c:f>Graphs!$AZ$25:$BC$25</c:f>
                <c:numCache>
                  <c:formatCode>General</c:formatCode>
                  <c:ptCount val="4"/>
                  <c:pt idx="0">
                    <c:v>1.3213956164920399E-2</c:v>
                  </c:pt>
                  <c:pt idx="1">
                    <c:v>1.4063442553070999E-2</c:v>
                  </c:pt>
                  <c:pt idx="2">
                    <c:v>1.4884714385110629E-2</c:v>
                  </c:pt>
                  <c:pt idx="3">
                    <c:v>1.8665856253410371E-2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Graphs!$AZ$11:$BC$11</c:f>
              <c:strCache>
                <c:ptCount val="4"/>
                <c:pt idx="0">
                  <c:v>RSC</c:v>
                </c:pt>
                <c:pt idx="1">
                  <c:v>PPA</c:v>
                </c:pt>
                <c:pt idx="2">
                  <c:v>OPA</c:v>
                </c:pt>
                <c:pt idx="3">
                  <c:v>HC</c:v>
                </c:pt>
              </c:strCache>
            </c:strRef>
          </c:cat>
          <c:val>
            <c:numRef>
              <c:f>Graphs!$AZ$12:$BC$12</c:f>
              <c:numCache>
                <c:formatCode>0.000</c:formatCode>
                <c:ptCount val="4"/>
                <c:pt idx="0">
                  <c:v>8.0948321053329938E-3</c:v>
                </c:pt>
                <c:pt idx="1">
                  <c:v>-2.0533543356174477E-2</c:v>
                </c:pt>
                <c:pt idx="2">
                  <c:v>4.805076124900309E-3</c:v>
                </c:pt>
                <c:pt idx="3">
                  <c:v>9.715825129573365E-3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C-4E99-98CE-18A9D94D4852}"/>
            </c:ext>
          </c:extLst>
        </c:ser>
        <c:ser>
          <c:idx val="1"/>
          <c:order val="1"/>
          <c:tx>
            <c:strRef>
              <c:f>Graphs!$AY$13</c:f>
              <c:strCache>
                <c:ptCount val="1"/>
                <c:pt idx="0">
                  <c:v>Overlay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Graphs!$AZ$26:$BC$26</c:f>
                <c:numCache>
                  <c:formatCode>General</c:formatCode>
                  <c:ptCount val="4"/>
                  <c:pt idx="0">
                    <c:v>1.500877503163945E-2</c:v>
                  </c:pt>
                  <c:pt idx="1">
                    <c:v>1.4229136751066388E-2</c:v>
                  </c:pt>
                  <c:pt idx="2">
                    <c:v>1.3525147359762704E-2</c:v>
                  </c:pt>
                  <c:pt idx="3">
                    <c:v>1.3460623231470554E-2</c:v>
                  </c:pt>
                </c:numCache>
              </c:numRef>
            </c:plus>
            <c:minus>
              <c:numRef>
                <c:f>Graphs!$AZ$26:$BC$26</c:f>
                <c:numCache>
                  <c:formatCode>General</c:formatCode>
                  <c:ptCount val="4"/>
                  <c:pt idx="0">
                    <c:v>1.500877503163945E-2</c:v>
                  </c:pt>
                  <c:pt idx="1">
                    <c:v>1.4229136751066388E-2</c:v>
                  </c:pt>
                  <c:pt idx="2">
                    <c:v>1.3525147359762704E-2</c:v>
                  </c:pt>
                  <c:pt idx="3">
                    <c:v>1.3460623231470554E-2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Graphs!$AZ$11:$BC$11</c:f>
              <c:strCache>
                <c:ptCount val="4"/>
                <c:pt idx="0">
                  <c:v>RSC</c:v>
                </c:pt>
                <c:pt idx="1">
                  <c:v>PPA</c:v>
                </c:pt>
                <c:pt idx="2">
                  <c:v>OPA</c:v>
                </c:pt>
                <c:pt idx="3">
                  <c:v>HC</c:v>
                </c:pt>
              </c:strCache>
            </c:strRef>
          </c:cat>
          <c:val>
            <c:numRef>
              <c:f>Graphs!$AZ$13:$BC$13</c:f>
              <c:numCache>
                <c:formatCode>0.000</c:formatCode>
                <c:ptCount val="4"/>
                <c:pt idx="0">
                  <c:v>2.1438647112913527E-2</c:v>
                </c:pt>
                <c:pt idx="1">
                  <c:v>-5.273163793441623E-2</c:v>
                </c:pt>
                <c:pt idx="2">
                  <c:v>-8.6424166225455012E-3</c:v>
                </c:pt>
                <c:pt idx="3">
                  <c:v>3.3281025997282894E-2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9C-4E99-98CE-18A9D94D4852}"/>
            </c:ext>
          </c:extLst>
        </c:ser>
        <c:ser>
          <c:idx val="2"/>
          <c:order val="2"/>
          <c:tx>
            <c:strRef>
              <c:f>Graphs!$AY$14</c:f>
              <c:strCache>
                <c:ptCount val="1"/>
                <c:pt idx="0">
                  <c:v>Mirroring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Graphs!$AZ$27:$BC$27</c:f>
                <c:numCache>
                  <c:formatCode>General</c:formatCode>
                  <c:ptCount val="4"/>
                  <c:pt idx="0">
                    <c:v>1.4579096109198117E-2</c:v>
                  </c:pt>
                  <c:pt idx="1">
                    <c:v>1.0756949177048104E-2</c:v>
                  </c:pt>
                  <c:pt idx="2">
                    <c:v>1.6170197767834564E-2</c:v>
                  </c:pt>
                  <c:pt idx="3">
                    <c:v>1.3303343783908446E-2</c:v>
                  </c:pt>
                </c:numCache>
              </c:numRef>
            </c:plus>
            <c:minus>
              <c:numRef>
                <c:f>Graphs!$AZ$27:$BC$27</c:f>
                <c:numCache>
                  <c:formatCode>General</c:formatCode>
                  <c:ptCount val="4"/>
                  <c:pt idx="0">
                    <c:v>1.4579096109198117E-2</c:v>
                  </c:pt>
                  <c:pt idx="1">
                    <c:v>1.0756949177048104E-2</c:v>
                  </c:pt>
                  <c:pt idx="2">
                    <c:v>1.6170197767834564E-2</c:v>
                  </c:pt>
                  <c:pt idx="3">
                    <c:v>1.3303343783908446E-2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Graphs!$AZ$11:$BC$11</c:f>
              <c:strCache>
                <c:ptCount val="4"/>
                <c:pt idx="0">
                  <c:v>RSC</c:v>
                </c:pt>
                <c:pt idx="1">
                  <c:v>PPA</c:v>
                </c:pt>
                <c:pt idx="2">
                  <c:v>OPA</c:v>
                </c:pt>
                <c:pt idx="3">
                  <c:v>HC</c:v>
                </c:pt>
              </c:strCache>
            </c:strRef>
          </c:cat>
          <c:val>
            <c:numRef>
              <c:f>Graphs!$AZ$14:$BC$14</c:f>
              <c:numCache>
                <c:formatCode>0.000</c:formatCode>
                <c:ptCount val="4"/>
                <c:pt idx="0">
                  <c:v>2.6996868468227891E-2</c:v>
                </c:pt>
                <c:pt idx="1">
                  <c:v>-3.9156039645241274E-2</c:v>
                </c:pt>
                <c:pt idx="2">
                  <c:v>-7.6292980657979735E-3</c:v>
                </c:pt>
                <c:pt idx="3">
                  <c:v>3.8094963510841184E-2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9C-4E99-98CE-18A9D94D4852}"/>
            </c:ext>
          </c:extLst>
        </c:ser>
        <c:ser>
          <c:idx val="3"/>
          <c:order val="3"/>
          <c:tx>
            <c:strRef>
              <c:f>Graphs!$AY$15</c:f>
              <c:strCache>
                <c:ptCount val="1"/>
                <c:pt idx="0">
                  <c:v>Rotation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Graphs!$AZ$28:$BC$28</c:f>
                <c:numCache>
                  <c:formatCode>General</c:formatCode>
                  <c:ptCount val="4"/>
                  <c:pt idx="0">
                    <c:v>1.4150700328894981E-2</c:v>
                  </c:pt>
                  <c:pt idx="1">
                    <c:v>1.9577317263045277E-2</c:v>
                  </c:pt>
                  <c:pt idx="2">
                    <c:v>1.9898448215407011E-2</c:v>
                  </c:pt>
                  <c:pt idx="3">
                    <c:v>1.5099439811897103E-2</c:v>
                  </c:pt>
                </c:numCache>
              </c:numRef>
            </c:plus>
            <c:minus>
              <c:numRef>
                <c:f>Graphs!$AZ$28:$BC$28</c:f>
                <c:numCache>
                  <c:formatCode>General</c:formatCode>
                  <c:ptCount val="4"/>
                  <c:pt idx="0">
                    <c:v>1.4150700328894981E-2</c:v>
                  </c:pt>
                  <c:pt idx="1">
                    <c:v>1.9577317263045277E-2</c:v>
                  </c:pt>
                  <c:pt idx="2">
                    <c:v>1.9898448215407011E-2</c:v>
                  </c:pt>
                  <c:pt idx="3">
                    <c:v>1.5099439811897103E-2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Graphs!$AZ$11:$BC$11</c:f>
              <c:strCache>
                <c:ptCount val="4"/>
                <c:pt idx="0">
                  <c:v>RSC</c:v>
                </c:pt>
                <c:pt idx="1">
                  <c:v>PPA</c:v>
                </c:pt>
                <c:pt idx="2">
                  <c:v>OPA</c:v>
                </c:pt>
                <c:pt idx="3">
                  <c:v>HC</c:v>
                </c:pt>
              </c:strCache>
            </c:strRef>
          </c:cat>
          <c:val>
            <c:numRef>
              <c:f>Graphs!$AZ$15:$BC$15</c:f>
              <c:numCache>
                <c:formatCode>0.000</c:formatCode>
                <c:ptCount val="4"/>
                <c:pt idx="0">
                  <c:v>2.1252472136749259E-2</c:v>
                </c:pt>
                <c:pt idx="1">
                  <c:v>2.6483591348682403E-2</c:v>
                </c:pt>
                <c:pt idx="2">
                  <c:v>3.8902791064084875E-2</c:v>
                </c:pt>
                <c:pt idx="3">
                  <c:v>-6.8293718746684426E-3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9C-4E99-98CE-18A9D94D4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057024"/>
        <c:axId val="399059976"/>
      </c:barChart>
      <c:catAx>
        <c:axId val="39905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59976"/>
        <c:crosses val="autoZero"/>
        <c:auto val="1"/>
        <c:lblAlgn val="ctr"/>
        <c:lblOffset val="0"/>
        <c:noMultiLvlLbl val="0"/>
      </c:catAx>
      <c:valAx>
        <c:axId val="399059976"/>
        <c:scaling>
          <c:orientation val="minMax"/>
          <c:max val="0.14000000000000001"/>
          <c:min val="-0.1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57024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Graphs!$BP$6:$BS$6</c:f>
                <c:numCache>
                  <c:formatCode>General</c:formatCode>
                  <c:ptCount val="4"/>
                  <c:pt idx="0">
                    <c:v>3.591980874904268E-2</c:v>
                  </c:pt>
                  <c:pt idx="1">
                    <c:v>3.4705714305411466E-2</c:v>
                  </c:pt>
                  <c:pt idx="2">
                    <c:v>4.3204545127249298E-2</c:v>
                  </c:pt>
                  <c:pt idx="3">
                    <c:v>4.2025273384619956E-2</c:v>
                  </c:pt>
                </c:numCache>
              </c:numRef>
            </c:plus>
            <c:minus>
              <c:numRef>
                <c:f>Graphs!$BP$6:$BS$6</c:f>
                <c:numCache>
                  <c:formatCode>General</c:formatCode>
                  <c:ptCount val="4"/>
                  <c:pt idx="0">
                    <c:v>3.591980874904268E-2</c:v>
                  </c:pt>
                  <c:pt idx="1">
                    <c:v>3.4705714305411466E-2</c:v>
                  </c:pt>
                  <c:pt idx="2">
                    <c:v>4.3204545127249298E-2</c:v>
                  </c:pt>
                  <c:pt idx="3">
                    <c:v>4.2025273384619956E-2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Graphs!$BP$4:$BS$4</c:f>
              <c:strCache>
                <c:ptCount val="4"/>
                <c:pt idx="0">
                  <c:v>RSC</c:v>
                </c:pt>
                <c:pt idx="1">
                  <c:v>PPA</c:v>
                </c:pt>
                <c:pt idx="2">
                  <c:v>OPA</c:v>
                </c:pt>
                <c:pt idx="3">
                  <c:v>HC</c:v>
                </c:pt>
              </c:strCache>
            </c:strRef>
          </c:cat>
          <c:val>
            <c:numRef>
              <c:f>Graphs!$BP$5:$BS$5</c:f>
              <c:numCache>
                <c:formatCode>0.000</c:formatCode>
                <c:ptCount val="4"/>
                <c:pt idx="0">
                  <c:v>1.5972573216520954E-2</c:v>
                </c:pt>
                <c:pt idx="1">
                  <c:v>2.5623060046249369E-2</c:v>
                </c:pt>
                <c:pt idx="2">
                  <c:v>-1.5866254760816181E-2</c:v>
                </c:pt>
                <c:pt idx="3">
                  <c:v>4.4070004060721094E-3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F-4466-8985-762E587DA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576960"/>
        <c:axId val="601580240"/>
      </c:barChart>
      <c:catAx>
        <c:axId val="60157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80240"/>
        <c:crosses val="autoZero"/>
        <c:auto val="1"/>
        <c:lblAlgn val="ctr"/>
        <c:lblOffset val="0"/>
        <c:noMultiLvlLbl val="0"/>
      </c:catAx>
      <c:valAx>
        <c:axId val="601580240"/>
        <c:scaling>
          <c:orientation val="minMax"/>
          <c:max val="0.14000000000000001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76960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Graphs!$BV$6:$BY$6</c:f>
                <c:numCache>
                  <c:formatCode>General</c:formatCode>
                  <c:ptCount val="4"/>
                  <c:pt idx="0">
                    <c:v>1.7068634815950522E-2</c:v>
                  </c:pt>
                  <c:pt idx="1">
                    <c:v>2.7047996572160834E-2</c:v>
                  </c:pt>
                  <c:pt idx="2">
                    <c:v>2.6302982815899718E-2</c:v>
                  </c:pt>
                  <c:pt idx="3">
                    <c:v>2.4273155921274908E-2</c:v>
                  </c:pt>
                </c:numCache>
              </c:numRef>
            </c:plus>
            <c:minus>
              <c:numRef>
                <c:f>Graphs!$AB$4:$AE$4</c:f>
                <c:numCache>
                  <c:formatCode>General</c:formatCode>
                  <c:ptCount val="4"/>
                  <c:pt idx="0">
                    <c:v>1.6787739180085106E-2</c:v>
                  </c:pt>
                  <c:pt idx="1">
                    <c:v>3.2263987407251164E-2</c:v>
                  </c:pt>
                  <c:pt idx="2">
                    <c:v>2.5359106269773425E-2</c:v>
                  </c:pt>
                  <c:pt idx="3">
                    <c:v>3.2883813745722294E-2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Graphs!$BV$4:$BY$4</c:f>
              <c:strCache>
                <c:ptCount val="4"/>
                <c:pt idx="0">
                  <c:v>RSC</c:v>
                </c:pt>
                <c:pt idx="1">
                  <c:v>PPA</c:v>
                </c:pt>
                <c:pt idx="2">
                  <c:v>OPA</c:v>
                </c:pt>
                <c:pt idx="3">
                  <c:v>HC</c:v>
                </c:pt>
              </c:strCache>
            </c:strRef>
          </c:cat>
          <c:val>
            <c:numRef>
              <c:f>Graphs!$BV$5:$BY$5</c:f>
              <c:numCache>
                <c:formatCode>0.000</c:formatCode>
                <c:ptCount val="4"/>
                <c:pt idx="0">
                  <c:v>-5.624777417248595E-2</c:v>
                </c:pt>
                <c:pt idx="1">
                  <c:v>4.8917237187600542E-2</c:v>
                </c:pt>
                <c:pt idx="2">
                  <c:v>3.8767262900836429E-3</c:v>
                </c:pt>
                <c:pt idx="3">
                  <c:v>-4.0388439349416522E-2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F-4049-993F-A4996735C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576960"/>
        <c:axId val="601580240"/>
      </c:barChart>
      <c:catAx>
        <c:axId val="60157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80240"/>
        <c:crosses val="autoZero"/>
        <c:auto val="1"/>
        <c:lblAlgn val="ctr"/>
        <c:lblOffset val="0"/>
        <c:noMultiLvlLbl val="0"/>
      </c:catAx>
      <c:valAx>
        <c:axId val="601580240"/>
        <c:scaling>
          <c:orientation val="minMax"/>
          <c:max val="0.14000000000000001"/>
          <c:min val="-0.1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76960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Graphs!$CI$12</c:f>
              <c:strCache>
                <c:ptCount val="1"/>
                <c:pt idx="0">
                  <c:v>True distances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Graphs!$CJ$25:$CL$25</c:f>
                <c:numCache>
                  <c:formatCode>General</c:formatCode>
                  <c:ptCount val="3"/>
                  <c:pt idx="0">
                    <c:v>1.6390347323392146E-2</c:v>
                  </c:pt>
                  <c:pt idx="1">
                    <c:v>1.2725284808981743E-2</c:v>
                  </c:pt>
                  <c:pt idx="2">
                    <c:v>1.6640216547256979E-2</c:v>
                  </c:pt>
                </c:numCache>
              </c:numRef>
            </c:plus>
            <c:minus>
              <c:numRef>
                <c:f>Graphs!$CJ$25:$CL$25</c:f>
                <c:numCache>
                  <c:formatCode>General</c:formatCode>
                  <c:ptCount val="3"/>
                  <c:pt idx="0">
                    <c:v>1.6390347323392146E-2</c:v>
                  </c:pt>
                  <c:pt idx="1">
                    <c:v>1.2725284808981743E-2</c:v>
                  </c:pt>
                  <c:pt idx="2">
                    <c:v>1.6640216547256979E-2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Graphs!$CJ$11:$CL$11</c:f>
              <c:strCache>
                <c:ptCount val="3"/>
                <c:pt idx="0">
                  <c:v>RSC</c:v>
                </c:pt>
                <c:pt idx="1">
                  <c:v>PPA</c:v>
                </c:pt>
                <c:pt idx="2">
                  <c:v>OPA</c:v>
                </c:pt>
              </c:strCache>
            </c:strRef>
          </c:cat>
          <c:val>
            <c:numRef>
              <c:f>Graphs!$CJ$12:$CL$12</c:f>
              <c:numCache>
                <c:formatCode>0.000</c:formatCode>
                <c:ptCount val="3"/>
                <c:pt idx="0">
                  <c:v>2.215074751361177E-2</c:v>
                </c:pt>
                <c:pt idx="1">
                  <c:v>1.6522278883103876E-2</c:v>
                </c:pt>
                <c:pt idx="2">
                  <c:v>3.9912552283193813E-2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A-42AB-B847-16ABB1711F94}"/>
            </c:ext>
          </c:extLst>
        </c:ser>
        <c:ser>
          <c:idx val="1"/>
          <c:order val="1"/>
          <c:tx>
            <c:strRef>
              <c:f>Graphs!$CI$13</c:f>
              <c:strCache>
                <c:ptCount val="1"/>
                <c:pt idx="0">
                  <c:v>Overlay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Graphs!$CJ$26:$CL$26</c:f>
                <c:numCache>
                  <c:formatCode>General</c:formatCode>
                  <c:ptCount val="3"/>
                  <c:pt idx="0">
                    <c:v>1.5192687601805688E-2</c:v>
                  </c:pt>
                  <c:pt idx="1">
                    <c:v>1.6537989793620762E-2</c:v>
                  </c:pt>
                  <c:pt idx="2">
                    <c:v>1.7613984369303625E-2</c:v>
                  </c:pt>
                </c:numCache>
              </c:numRef>
            </c:plus>
            <c:minus>
              <c:numRef>
                <c:f>Graphs!$CJ$26:$CL$26</c:f>
                <c:numCache>
                  <c:formatCode>General</c:formatCode>
                  <c:ptCount val="3"/>
                  <c:pt idx="0">
                    <c:v>1.5192687601805688E-2</c:v>
                  </c:pt>
                  <c:pt idx="1">
                    <c:v>1.6537989793620762E-2</c:v>
                  </c:pt>
                  <c:pt idx="2">
                    <c:v>1.7613984369303625E-2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Graphs!$CJ$11:$CL$11</c:f>
              <c:strCache>
                <c:ptCount val="3"/>
                <c:pt idx="0">
                  <c:v>RSC</c:v>
                </c:pt>
                <c:pt idx="1">
                  <c:v>PPA</c:v>
                </c:pt>
                <c:pt idx="2">
                  <c:v>OPA</c:v>
                </c:pt>
              </c:strCache>
            </c:strRef>
          </c:cat>
          <c:val>
            <c:numRef>
              <c:f>Graphs!$CJ$13:$CL$13</c:f>
              <c:numCache>
                <c:formatCode>0.000</c:formatCode>
                <c:ptCount val="3"/>
                <c:pt idx="0">
                  <c:v>3.9185837536158112E-2</c:v>
                </c:pt>
                <c:pt idx="1">
                  <c:v>-8.9287608986195251E-3</c:v>
                </c:pt>
                <c:pt idx="2">
                  <c:v>7.8276824828827335E-2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A-42AB-B847-16ABB1711F94}"/>
            </c:ext>
          </c:extLst>
        </c:ser>
        <c:ser>
          <c:idx val="2"/>
          <c:order val="2"/>
          <c:tx>
            <c:strRef>
              <c:f>Graphs!$CI$14</c:f>
              <c:strCache>
                <c:ptCount val="1"/>
                <c:pt idx="0">
                  <c:v>Mirroring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Graphs!$CJ$27:$CL$27</c:f>
                <c:numCache>
                  <c:formatCode>General</c:formatCode>
                  <c:ptCount val="3"/>
                  <c:pt idx="0">
                    <c:v>1.4666551157782245E-2</c:v>
                  </c:pt>
                  <c:pt idx="1">
                    <c:v>1.6777108261271753E-2</c:v>
                  </c:pt>
                  <c:pt idx="2">
                    <c:v>1.9273453568596305E-2</c:v>
                  </c:pt>
                </c:numCache>
              </c:numRef>
            </c:plus>
            <c:minus>
              <c:numRef>
                <c:f>Graphs!$CJ$27:$CL$27</c:f>
                <c:numCache>
                  <c:formatCode>General</c:formatCode>
                  <c:ptCount val="3"/>
                  <c:pt idx="0">
                    <c:v>1.4666551157782245E-2</c:v>
                  </c:pt>
                  <c:pt idx="1">
                    <c:v>1.6777108261271753E-2</c:v>
                  </c:pt>
                  <c:pt idx="2">
                    <c:v>1.9273453568596305E-2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Graphs!$CJ$11:$CL$11</c:f>
              <c:strCache>
                <c:ptCount val="3"/>
                <c:pt idx="0">
                  <c:v>RSC</c:v>
                </c:pt>
                <c:pt idx="1">
                  <c:v>PPA</c:v>
                </c:pt>
                <c:pt idx="2">
                  <c:v>OPA</c:v>
                </c:pt>
              </c:strCache>
            </c:strRef>
          </c:cat>
          <c:val>
            <c:numRef>
              <c:f>Graphs!$CJ$14:$CL$14</c:f>
              <c:numCache>
                <c:formatCode>0.000</c:formatCode>
                <c:ptCount val="3"/>
                <c:pt idx="0">
                  <c:v>2.1367292987903564E-2</c:v>
                </c:pt>
                <c:pt idx="1">
                  <c:v>-7.1644680190786937E-3</c:v>
                </c:pt>
                <c:pt idx="2">
                  <c:v>6.73641533320751E-2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AA-42AB-B847-16ABB1711F94}"/>
            </c:ext>
          </c:extLst>
        </c:ser>
        <c:ser>
          <c:idx val="3"/>
          <c:order val="3"/>
          <c:tx>
            <c:strRef>
              <c:f>Graphs!$CI$15</c:f>
              <c:strCache>
                <c:ptCount val="1"/>
                <c:pt idx="0">
                  <c:v>Rotation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Graphs!$CJ$28:$CL$28</c:f>
                <c:numCache>
                  <c:formatCode>General</c:formatCode>
                  <c:ptCount val="3"/>
                  <c:pt idx="0">
                    <c:v>1.6898245421262427E-2</c:v>
                  </c:pt>
                  <c:pt idx="1">
                    <c:v>2.0440780414670782E-2</c:v>
                  </c:pt>
                  <c:pt idx="2">
                    <c:v>2.0826374261238428E-2</c:v>
                  </c:pt>
                </c:numCache>
              </c:numRef>
            </c:plus>
            <c:minus>
              <c:numRef>
                <c:f>Graphs!$CJ$28:$CL$28</c:f>
                <c:numCache>
                  <c:formatCode>General</c:formatCode>
                  <c:ptCount val="3"/>
                  <c:pt idx="0">
                    <c:v>1.6898245421262427E-2</c:v>
                  </c:pt>
                  <c:pt idx="1">
                    <c:v>2.0440780414670782E-2</c:v>
                  </c:pt>
                  <c:pt idx="2">
                    <c:v>2.0826374261238428E-2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Graphs!$CJ$11:$CL$11</c:f>
              <c:strCache>
                <c:ptCount val="3"/>
                <c:pt idx="0">
                  <c:v>RSC</c:v>
                </c:pt>
                <c:pt idx="1">
                  <c:v>PPA</c:v>
                </c:pt>
                <c:pt idx="2">
                  <c:v>OPA</c:v>
                </c:pt>
              </c:strCache>
            </c:strRef>
          </c:cat>
          <c:val>
            <c:numRef>
              <c:f>Graphs!$CJ$15:$CL$15</c:f>
              <c:numCache>
                <c:formatCode>0.000</c:formatCode>
                <c:ptCount val="3"/>
                <c:pt idx="0">
                  <c:v>2.4298963331723128E-2</c:v>
                </c:pt>
                <c:pt idx="1">
                  <c:v>8.9724272824036316E-3</c:v>
                </c:pt>
                <c:pt idx="2">
                  <c:v>-2.5247725860776348E-2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AA-42AB-B847-16ABB1711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057024"/>
        <c:axId val="399059976"/>
      </c:barChart>
      <c:catAx>
        <c:axId val="39905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59976"/>
        <c:crosses val="autoZero"/>
        <c:auto val="1"/>
        <c:lblAlgn val="ctr"/>
        <c:lblOffset val="0"/>
        <c:noMultiLvlLbl val="0"/>
      </c:catAx>
      <c:valAx>
        <c:axId val="399059976"/>
        <c:scaling>
          <c:orientation val="minMax"/>
          <c:max val="0.14000000000000001"/>
          <c:min val="-0.1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57024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png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556683</xdr:colOff>
      <xdr:row>0</xdr:row>
      <xdr:rowOff>104776</xdr:rowOff>
    </xdr:from>
    <xdr:to>
      <xdr:col>16</xdr:col>
      <xdr:colOff>347132</xdr:colOff>
      <xdr:row>6</xdr:row>
      <xdr:rowOff>21168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07D91B-7736-474D-8B60-7F53D155A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566207</xdr:colOff>
      <xdr:row>6</xdr:row>
      <xdr:rowOff>137584</xdr:rowOff>
    </xdr:from>
    <xdr:to>
      <xdr:col>16</xdr:col>
      <xdr:colOff>350306</xdr:colOff>
      <xdr:row>19</xdr:row>
      <xdr:rowOff>169334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52B2D6-20DD-495A-8CAA-99CF1F1D3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224</xdr:row>
      <xdr:rowOff>174625</xdr:rowOff>
    </xdr:from>
    <xdr:to>
      <xdr:col>8</xdr:col>
      <xdr:colOff>412750</xdr:colOff>
      <xdr:row>257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769326-13F8-4828-BE0F-43DE7F532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571500</xdr:colOff>
      <xdr:row>5</xdr:row>
      <xdr:rowOff>43919</xdr:rowOff>
    </xdr:from>
    <xdr:to>
      <xdr:col>24</xdr:col>
      <xdr:colOff>476250</xdr:colOff>
      <xdr:row>17</xdr:row>
      <xdr:rowOff>158748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3CE6FF-2CD0-4A50-B305-B576FC966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31750</xdr:colOff>
      <xdr:row>5</xdr:row>
      <xdr:rowOff>31750</xdr:rowOff>
    </xdr:from>
    <xdr:to>
      <xdr:col>32</xdr:col>
      <xdr:colOff>603250</xdr:colOff>
      <xdr:row>17</xdr:row>
      <xdr:rowOff>169333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B6C834-77BC-49C6-901B-D52CDD9A9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56</xdr:col>
      <xdr:colOff>407458</xdr:colOff>
      <xdr:row>6</xdr:row>
      <xdr:rowOff>63506</xdr:rowOff>
    </xdr:from>
    <xdr:to>
      <xdr:col>63</xdr:col>
      <xdr:colOff>191557</xdr:colOff>
      <xdr:row>21</xdr:row>
      <xdr:rowOff>52917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BD2C2C-70A3-49E3-86FC-95D6B54F7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571500</xdr:colOff>
      <xdr:row>6</xdr:row>
      <xdr:rowOff>22761</xdr:rowOff>
    </xdr:from>
    <xdr:to>
      <xdr:col>71</xdr:col>
      <xdr:colOff>476250</xdr:colOff>
      <xdr:row>20</xdr:row>
      <xdr:rowOff>10583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C7CE685-83AF-485F-A0AA-F0FBDCFEA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71</xdr:col>
      <xdr:colOff>666750</xdr:colOff>
      <xdr:row>6</xdr:row>
      <xdr:rowOff>10583</xdr:rowOff>
    </xdr:from>
    <xdr:to>
      <xdr:col>78</xdr:col>
      <xdr:colOff>560916</xdr:colOff>
      <xdr:row>20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A1A34C2-410F-46E1-9ED8-D32A6181E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91</xdr:col>
      <xdr:colOff>407458</xdr:colOff>
      <xdr:row>6</xdr:row>
      <xdr:rowOff>31750</xdr:rowOff>
    </xdr:from>
    <xdr:to>
      <xdr:col>98</xdr:col>
      <xdr:colOff>191557</xdr:colOff>
      <xdr:row>18</xdr:row>
      <xdr:rowOff>179918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1FE2071-9F6F-4920-B51C-8307D7F86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99</xdr:col>
      <xdr:colOff>571500</xdr:colOff>
      <xdr:row>7</xdr:row>
      <xdr:rowOff>33338</xdr:rowOff>
    </xdr:from>
    <xdr:to>
      <xdr:col>106</xdr:col>
      <xdr:colOff>476250</xdr:colOff>
      <xdr:row>18</xdr:row>
      <xdr:rowOff>158750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EB905E1-EEA3-4B6E-8629-85E2ED597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107</xdr:col>
      <xdr:colOff>31749</xdr:colOff>
      <xdr:row>7</xdr:row>
      <xdr:rowOff>0</xdr:rowOff>
    </xdr:from>
    <xdr:to>
      <xdr:col>113</xdr:col>
      <xdr:colOff>603249</xdr:colOff>
      <xdr:row>18</xdr:row>
      <xdr:rowOff>179917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09909A9-006A-45DC-8D00-828ED2BDC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5290</xdr:colOff>
      <xdr:row>156</xdr:row>
      <xdr:rowOff>54504</xdr:rowOff>
    </xdr:from>
    <xdr:to>
      <xdr:col>16</xdr:col>
      <xdr:colOff>222250</xdr:colOff>
      <xdr:row>174</xdr:row>
      <xdr:rowOff>21166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95BC484-4D0C-4388-80AF-707B2AA2F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0</xdr:colOff>
      <xdr:row>156</xdr:row>
      <xdr:rowOff>31749</xdr:rowOff>
    </xdr:from>
    <xdr:to>
      <xdr:col>26</xdr:col>
      <xdr:colOff>375709</xdr:colOff>
      <xdr:row>173</xdr:row>
      <xdr:rowOff>199495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F6A24AB-8DBF-4635-BBB3-513CE3296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176</xdr:row>
      <xdr:rowOff>0</xdr:rowOff>
    </xdr:from>
    <xdr:to>
      <xdr:col>16</xdr:col>
      <xdr:colOff>216960</xdr:colOff>
      <xdr:row>193</xdr:row>
      <xdr:rowOff>167745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0B87436-3ACC-4EE8-9D09-F34855561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176</xdr:row>
      <xdr:rowOff>0</xdr:rowOff>
    </xdr:from>
    <xdr:to>
      <xdr:col>26</xdr:col>
      <xdr:colOff>375709</xdr:colOff>
      <xdr:row>193</xdr:row>
      <xdr:rowOff>167745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75DE593-2478-412A-93C9-D64566124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539751</xdr:colOff>
      <xdr:row>20</xdr:row>
      <xdr:rowOff>31750</xdr:rowOff>
    </xdr:from>
    <xdr:to>
      <xdr:col>13</xdr:col>
      <xdr:colOff>185798</xdr:colOff>
      <xdr:row>29</xdr:row>
      <xdr:rowOff>179917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2CC01AD-CA4D-4DD5-A660-CAD37E13C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218723</xdr:colOff>
      <xdr:row>20</xdr:row>
      <xdr:rowOff>45862</xdr:rowOff>
    </xdr:from>
    <xdr:to>
      <xdr:col>17</xdr:col>
      <xdr:colOff>41157</xdr:colOff>
      <xdr:row>29</xdr:row>
      <xdr:rowOff>158045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BA2FE23-DC32-44ED-AC1A-0E49317DE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620889</xdr:colOff>
      <xdr:row>20</xdr:row>
      <xdr:rowOff>45862</xdr:rowOff>
    </xdr:from>
    <xdr:to>
      <xdr:col>20</xdr:col>
      <xdr:colOff>379823</xdr:colOff>
      <xdr:row>29</xdr:row>
      <xdr:rowOff>172156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89B4775-6EEA-49C9-B901-6E683B2AC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20</xdr:col>
      <xdr:colOff>402167</xdr:colOff>
      <xdr:row>20</xdr:row>
      <xdr:rowOff>59973</xdr:rowOff>
    </xdr:from>
    <xdr:to>
      <xdr:col>24</xdr:col>
      <xdr:colOff>224603</xdr:colOff>
      <xdr:row>29</xdr:row>
      <xdr:rowOff>179212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927F4B1-E6D4-433E-BA79-05E70D5D8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56</xdr:col>
      <xdr:colOff>381000</xdr:colOff>
      <xdr:row>21</xdr:row>
      <xdr:rowOff>116417</xdr:rowOff>
    </xdr:from>
    <xdr:to>
      <xdr:col>60</xdr:col>
      <xdr:colOff>185797</xdr:colOff>
      <xdr:row>32</xdr:row>
      <xdr:rowOff>63500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D5EDE4A-AD2E-4BA1-AC20-0F0B39AA6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60</xdr:col>
      <xdr:colOff>211666</xdr:colOff>
      <xdr:row>21</xdr:row>
      <xdr:rowOff>105833</xdr:rowOff>
    </xdr:from>
    <xdr:to>
      <xdr:col>64</xdr:col>
      <xdr:colOff>16463</xdr:colOff>
      <xdr:row>32</xdr:row>
      <xdr:rowOff>52916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246EB86-3150-44A9-9C85-7B3CE9E13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64</xdr:col>
      <xdr:colOff>42334</xdr:colOff>
      <xdr:row>21</xdr:row>
      <xdr:rowOff>105834</xdr:rowOff>
    </xdr:from>
    <xdr:to>
      <xdr:col>67</xdr:col>
      <xdr:colOff>524464</xdr:colOff>
      <xdr:row>32</xdr:row>
      <xdr:rowOff>52917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035D3ED-EC18-4C81-B830-0439EE1FE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67</xdr:col>
      <xdr:colOff>550334</xdr:colOff>
      <xdr:row>21</xdr:row>
      <xdr:rowOff>105833</xdr:rowOff>
    </xdr:from>
    <xdr:to>
      <xdr:col>71</xdr:col>
      <xdr:colOff>355130</xdr:colOff>
      <xdr:row>32</xdr:row>
      <xdr:rowOff>52916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B81BDD5-3A6A-4804-9C87-C45CAB6B3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91</xdr:col>
      <xdr:colOff>292100</xdr:colOff>
      <xdr:row>20</xdr:row>
      <xdr:rowOff>101600</xdr:rowOff>
    </xdr:from>
    <xdr:to>
      <xdr:col>95</xdr:col>
      <xdr:colOff>96896</xdr:colOff>
      <xdr:row>30</xdr:row>
      <xdr:rowOff>48683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FB4EC1F3-8F04-4CA2-B8E3-91C06EA87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95</xdr:col>
      <xdr:colOff>101600</xdr:colOff>
      <xdr:row>20</xdr:row>
      <xdr:rowOff>88900</xdr:rowOff>
    </xdr:from>
    <xdr:to>
      <xdr:col>98</xdr:col>
      <xdr:colOff>579496</xdr:colOff>
      <xdr:row>30</xdr:row>
      <xdr:rowOff>35983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679ADABE-35A4-47D9-A53F-07C9159FC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98</xdr:col>
      <xdr:colOff>596900</xdr:colOff>
      <xdr:row>20</xdr:row>
      <xdr:rowOff>63500</xdr:rowOff>
    </xdr:from>
    <xdr:to>
      <xdr:col>102</xdr:col>
      <xdr:colOff>401696</xdr:colOff>
      <xdr:row>30</xdr:row>
      <xdr:rowOff>10583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1B2E733-580C-4BE6-9983-0C60F9C899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AB3196E7-A166-194C-A357-B455A093E7CB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36</xdr:row>
      <xdr:rowOff>61118</xdr:rowOff>
    </xdr:from>
    <xdr:to>
      <xdr:col>7</xdr:col>
      <xdr:colOff>7937</xdr:colOff>
      <xdr:row>50</xdr:row>
      <xdr:rowOff>26193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EF23BF-0875-40DE-A431-BD02E2B32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127000</xdr:colOff>
      <xdr:row>36</xdr:row>
      <xdr:rowOff>69057</xdr:rowOff>
    </xdr:from>
    <xdr:to>
      <xdr:col>13</xdr:col>
      <xdr:colOff>563562</xdr:colOff>
      <xdr:row>50</xdr:row>
      <xdr:rowOff>34132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8EC856-B03F-4622-B0EB-92EDF7BE5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88</xdr:row>
      <xdr:rowOff>0</xdr:rowOff>
    </xdr:from>
    <xdr:to>
      <xdr:col>26</xdr:col>
      <xdr:colOff>669073</xdr:colOff>
      <xdr:row>114</xdr:row>
      <xdr:rowOff>99122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476C8C-8C36-4043-89A0-D4926A1EF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96585" y="17718049"/>
          <a:ext cx="7112000" cy="53340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88</xdr:row>
      <xdr:rowOff>0</xdr:rowOff>
    </xdr:from>
    <xdr:to>
      <xdr:col>17</xdr:col>
      <xdr:colOff>669073</xdr:colOff>
      <xdr:row>114</xdr:row>
      <xdr:rowOff>99122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58A39B-A43E-BE4D-8439-D821CF8B12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48293" y="17718049"/>
          <a:ext cx="7112000" cy="5334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8</xdr:col>
      <xdr:colOff>669073</xdr:colOff>
      <xdr:row>114</xdr:row>
      <xdr:rowOff>99122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2E18C5A-DB2A-2342-8106-7669791A3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7718049"/>
          <a:ext cx="7112000" cy="53340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61</xdr:row>
      <xdr:rowOff>0</xdr:rowOff>
    </xdr:from>
    <xdr:to>
      <xdr:col>26</xdr:col>
      <xdr:colOff>669073</xdr:colOff>
      <xdr:row>87</xdr:row>
      <xdr:rowOff>99122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3868367-9F6C-8E4E-8039-BCE1F9E4D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496585" y="12281829"/>
          <a:ext cx="7112000" cy="53340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61</xdr:row>
      <xdr:rowOff>0</xdr:rowOff>
    </xdr:from>
    <xdr:to>
      <xdr:col>17</xdr:col>
      <xdr:colOff>669073</xdr:colOff>
      <xdr:row>87</xdr:row>
      <xdr:rowOff>99122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C77239D-20A8-0C48-96C1-2C7147DEE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48293" y="12281829"/>
          <a:ext cx="7112000" cy="5334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8</xdr:col>
      <xdr:colOff>669073</xdr:colOff>
      <xdr:row>87</xdr:row>
      <xdr:rowOff>99122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ABC07B3-8FB9-D242-BDC8-1986BFB5F7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2281829"/>
          <a:ext cx="7112000" cy="53340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31</xdr:row>
      <xdr:rowOff>0</xdr:rowOff>
    </xdr:from>
    <xdr:to>
      <xdr:col>26</xdr:col>
      <xdr:colOff>669073</xdr:colOff>
      <xdr:row>57</xdr:row>
      <xdr:rowOff>99122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E4E6470-9A8F-C24A-8938-A5DCA867E0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496585" y="6241585"/>
          <a:ext cx="7112000" cy="53340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17</xdr:col>
      <xdr:colOff>669073</xdr:colOff>
      <xdr:row>57</xdr:row>
      <xdr:rowOff>99122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58D5FD83-3545-9247-B35B-BD09D5EED9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48293" y="6241585"/>
          <a:ext cx="7112000" cy="5334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8</xdr:col>
      <xdr:colOff>669073</xdr:colOff>
      <xdr:row>57</xdr:row>
      <xdr:rowOff>99122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B9EF1D1-DE80-AE41-8451-B9E1E2EE4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6241585"/>
          <a:ext cx="7112000" cy="53340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3</xdr:row>
      <xdr:rowOff>0</xdr:rowOff>
    </xdr:from>
    <xdr:to>
      <xdr:col>26</xdr:col>
      <xdr:colOff>669073</xdr:colOff>
      <xdr:row>29</xdr:row>
      <xdr:rowOff>99122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D42B095F-86D1-7244-A2B0-377436F7A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496585" y="604024"/>
          <a:ext cx="7112000" cy="53340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17</xdr:col>
      <xdr:colOff>669073</xdr:colOff>
      <xdr:row>29</xdr:row>
      <xdr:rowOff>99122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9A4156CD-CC64-8E42-95F4-3BDA451941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48293" y="604024"/>
          <a:ext cx="7112000" cy="5334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8</xdr:col>
      <xdr:colOff>669073</xdr:colOff>
      <xdr:row>29</xdr:row>
      <xdr:rowOff>99122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400BA6F-14C4-7643-838C-965423177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604024"/>
          <a:ext cx="7112000" cy="5334000"/>
        </a:xfrm>
        <a:prstGeom prst="rect">
          <a:avLst/>
        </a:prstGeom>
      </xdr:spPr>
    </xdr:pic>
    <xdr:clientData/>
  </xdr:twoCellAnchor>
  <xdr:twoCellAnchor editAs="oneCell">
    <xdr:from>
      <xdr:col>26</xdr:col>
      <xdr:colOff>681464</xdr:colOff>
      <xdr:row>11</xdr:row>
      <xdr:rowOff>30976</xdr:rowOff>
    </xdr:from>
    <xdr:to>
      <xdr:col>35</xdr:col>
      <xdr:colOff>667057</xdr:colOff>
      <xdr:row>47</xdr:row>
      <xdr:rowOff>46463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B0252824-EB08-E944-851B-E49A27131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1620976" y="2245732"/>
          <a:ext cx="7233886" cy="72637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05"/>
  <sheetViews>
    <sheetView zoomScale="40" zoomScaleNormal="40" workbookViewId="0">
      <selection activeCell="S40" sqref="S40"/>
    </sheetView>
  </sheetViews>
  <sheetFormatPr defaultColWidth="10.83203125" defaultRowHeight="15.5"/>
  <cols>
    <col min="1" max="1" width="34.58203125" style="23" customWidth="1"/>
    <col min="2" max="2" width="11.5" style="23" customWidth="1"/>
    <col min="3" max="3" width="12.08203125" style="23" bestFit="1" customWidth="1"/>
    <col min="4" max="5" width="10.83203125" style="23"/>
    <col min="6" max="8" width="0" style="23" hidden="1" customWidth="1"/>
    <col min="9" max="10" width="10.83203125" style="23"/>
    <col min="11" max="11" width="34" style="23" customWidth="1"/>
    <col min="12" max="12" width="11.33203125" style="23" hidden="1" customWidth="1"/>
    <col min="13" max="14" width="10.83203125" style="23" hidden="1" customWidth="1"/>
    <col min="15" max="15" width="10.83203125" hidden="1" customWidth="1"/>
    <col min="16" max="21" width="10.83203125" style="23"/>
    <col min="22" max="22" width="34" style="23" customWidth="1"/>
    <col min="23" max="23" width="11.33203125" style="23" hidden="1" customWidth="1"/>
    <col min="24" max="25" width="10.83203125" style="23" hidden="1" customWidth="1"/>
    <col min="26" max="26" width="10.83203125" hidden="1" customWidth="1"/>
    <col min="27" max="32" width="10.83203125" style="23"/>
    <col min="33" max="33" width="46.6640625" style="23" customWidth="1"/>
    <col min="34" max="16384" width="10.83203125" style="23"/>
  </cols>
  <sheetData>
    <row r="1" spans="1:39">
      <c r="A1" s="25" t="s">
        <v>75</v>
      </c>
    </row>
    <row r="3" spans="1:39" s="27" customFormat="1" ht="18.5">
      <c r="K3" s="26" t="s">
        <v>65</v>
      </c>
      <c r="L3" s="28"/>
      <c r="M3" s="28"/>
      <c r="N3" s="28"/>
      <c r="P3" s="28"/>
      <c r="Q3" s="28"/>
      <c r="R3" s="28"/>
      <c r="S3" s="28"/>
      <c r="T3" s="28"/>
      <c r="U3" s="28"/>
      <c r="W3" s="28"/>
      <c r="X3" s="28"/>
      <c r="Y3" s="28"/>
      <c r="AA3" s="28"/>
      <c r="AB3" s="28"/>
      <c r="AC3" s="28"/>
      <c r="AD3" s="28"/>
    </row>
    <row r="4" spans="1:39" s="27" customFormat="1" ht="18.5">
      <c r="K4" s="26" t="s">
        <v>74</v>
      </c>
      <c r="T4" s="28"/>
      <c r="U4" s="28"/>
      <c r="V4" s="26"/>
      <c r="W4" s="28"/>
      <c r="X4" s="28"/>
      <c r="Y4" s="28"/>
      <c r="AA4" s="28"/>
      <c r="AB4" s="28"/>
      <c r="AC4" s="28"/>
      <c r="AD4" s="28"/>
    </row>
    <row r="5" spans="1:39">
      <c r="L5" s="2" t="s">
        <v>158</v>
      </c>
      <c r="M5" s="2" t="s">
        <v>159</v>
      </c>
      <c r="N5" s="2" t="s">
        <v>160</v>
      </c>
      <c r="P5" s="2" t="s">
        <v>161</v>
      </c>
      <c r="Q5" s="2" t="s">
        <v>162</v>
      </c>
      <c r="R5" s="2" t="s">
        <v>163</v>
      </c>
      <c r="S5" s="2" t="s">
        <v>216</v>
      </c>
      <c r="T5" s="1" t="s">
        <v>281</v>
      </c>
      <c r="U5" s="30"/>
      <c r="W5" s="29"/>
      <c r="X5" s="30"/>
      <c r="Y5" s="30"/>
      <c r="AA5" s="30"/>
      <c r="AB5" s="30"/>
      <c r="AC5" s="30"/>
      <c r="AD5" s="30"/>
    </row>
    <row r="6" spans="1:39" s="2" customFormat="1">
      <c r="K6" s="17" t="s">
        <v>5</v>
      </c>
      <c r="L6" s="39">
        <f>Matrix_correlations!M134</f>
        <v>8.1916362284133903E-2</v>
      </c>
      <c r="M6" s="39">
        <f>Matrix_correlations!N134</f>
        <v>9.6251535752563094E-2</v>
      </c>
      <c r="N6" s="39">
        <f>Matrix_correlations!O134</f>
        <v>0.21164022822437001</v>
      </c>
      <c r="P6" s="39">
        <f>Matrix_correlations!Q134</f>
        <v>7.9154153152175194E-2</v>
      </c>
      <c r="Q6" s="39">
        <f>Matrix_correlations!R134</f>
        <v>0.11896197969672399</v>
      </c>
      <c r="R6" s="39">
        <f>Matrix_correlations!S134</f>
        <v>0.22448913940304299</v>
      </c>
      <c r="S6" s="40">
        <f>Matrix_correlations!P134</f>
        <v>6.6127654011066501E-3</v>
      </c>
      <c r="T6" s="24">
        <f>Matrix_correlations!T134</f>
        <v>8.3953128683600907E-3</v>
      </c>
      <c r="U6" s="4"/>
      <c r="W6" s="38"/>
      <c r="X6" s="4"/>
      <c r="Y6" s="4"/>
      <c r="AA6" s="4"/>
      <c r="AB6" s="4"/>
      <c r="AC6" s="4"/>
      <c r="AD6" s="4"/>
    </row>
    <row r="7" spans="1:39">
      <c r="K7" s="23" t="s">
        <v>61</v>
      </c>
      <c r="L7" s="9">
        <f>Matrix_correlations!M135</f>
        <v>1.5293838344169E-4</v>
      </c>
      <c r="M7" s="9">
        <f>Matrix_correlations!N135</f>
        <v>1.15927434785728E-6</v>
      </c>
      <c r="N7" s="9">
        <f>Matrix_correlations!O135</f>
        <v>7.87776908342476E-8</v>
      </c>
      <c r="P7" s="9">
        <f>Matrix_correlations!Q135</f>
        <v>2.4431381216133598E-4</v>
      </c>
      <c r="Q7" s="9">
        <f>Matrix_correlations!R135</f>
        <v>2.2040840321830099E-8</v>
      </c>
      <c r="R7" s="9">
        <f>Matrix_correlations!S135</f>
        <v>5.3833067041508897E-8</v>
      </c>
      <c r="S7" s="13">
        <f>Matrix_correlations!P135</f>
        <v>9.3718804767638303E-2</v>
      </c>
      <c r="T7" s="24">
        <f>Matrix_correlations!T135</f>
        <v>0.14404509997422699</v>
      </c>
    </row>
    <row r="9" spans="1:39" ht="18.5">
      <c r="A9" s="26" t="s">
        <v>297</v>
      </c>
    </row>
    <row r="10" spans="1:39" s="27" customFormat="1" ht="18.5">
      <c r="B10" s="26" t="s">
        <v>4</v>
      </c>
      <c r="P10" s="26" t="s">
        <v>63</v>
      </c>
      <c r="AA10" s="26" t="s">
        <v>64</v>
      </c>
      <c r="AH10" s="26" t="s">
        <v>285</v>
      </c>
    </row>
    <row r="11" spans="1:39" s="27" customFormat="1" ht="18.5">
      <c r="B11" s="15" t="s">
        <v>283</v>
      </c>
      <c r="P11" s="15" t="s">
        <v>283</v>
      </c>
      <c r="AA11" s="15" t="s">
        <v>283</v>
      </c>
      <c r="AH11" s="15" t="s">
        <v>286</v>
      </c>
    </row>
    <row r="12" spans="1:39">
      <c r="B12" s="2" t="s">
        <v>158</v>
      </c>
      <c r="C12" s="2" t="s">
        <v>159</v>
      </c>
      <c r="D12" s="2" t="s">
        <v>160</v>
      </c>
      <c r="E12" s="2" t="s">
        <v>216</v>
      </c>
      <c r="F12" s="2" t="s">
        <v>161</v>
      </c>
      <c r="G12" s="2" t="s">
        <v>162</v>
      </c>
      <c r="H12" s="2" t="s">
        <v>163</v>
      </c>
      <c r="I12" s="33" t="s">
        <v>281</v>
      </c>
      <c r="L12" s="2" t="s">
        <v>158</v>
      </c>
      <c r="M12" s="2" t="s">
        <v>159</v>
      </c>
      <c r="N12" s="2" t="s">
        <v>160</v>
      </c>
      <c r="O12" s="1"/>
      <c r="P12" s="2" t="s">
        <v>161</v>
      </c>
      <c r="Q12" s="2" t="s">
        <v>162</v>
      </c>
      <c r="R12" s="2" t="s">
        <v>163</v>
      </c>
      <c r="S12" s="2" t="s">
        <v>216</v>
      </c>
      <c r="T12" s="1" t="s">
        <v>281</v>
      </c>
      <c r="W12" s="2" t="s">
        <v>158</v>
      </c>
      <c r="X12" s="2" t="s">
        <v>159</v>
      </c>
      <c r="Y12" s="2" t="s">
        <v>160</v>
      </c>
      <c r="Z12" s="1"/>
      <c r="AA12" s="2" t="s">
        <v>161</v>
      </c>
      <c r="AB12" s="2" t="s">
        <v>162</v>
      </c>
      <c r="AC12" s="2" t="s">
        <v>163</v>
      </c>
      <c r="AD12" s="2" t="s">
        <v>216</v>
      </c>
      <c r="AE12" s="33" t="s">
        <v>281</v>
      </c>
      <c r="AH12" s="33" t="s">
        <v>276</v>
      </c>
      <c r="AI12" s="33" t="s">
        <v>278</v>
      </c>
      <c r="AJ12" s="23" t="s">
        <v>277</v>
      </c>
      <c r="AK12" s="33" t="s">
        <v>279</v>
      </c>
    </row>
    <row r="13" spans="1:39">
      <c r="A13" s="23" t="s">
        <v>282</v>
      </c>
      <c r="B13" s="9">
        <f>Matrix_correlations!C51</f>
        <v>1.24726982469099E-2</v>
      </c>
      <c r="C13" s="13">
        <f>Matrix_correlations!D51</f>
        <v>6.4587373625651603E-2</v>
      </c>
      <c r="D13" s="9">
        <f>Matrix_correlations!E51</f>
        <v>1.18063542487493E-2</v>
      </c>
      <c r="E13" s="23">
        <f>Matrix_correlations!F51</f>
        <v>0.557543083571861</v>
      </c>
      <c r="F13" s="23" t="str">
        <f>Matrix_correlations!G51</f>
        <v>NaN</v>
      </c>
      <c r="G13" s="23" t="str">
        <f>Matrix_correlations!H51</f>
        <v>NaN</v>
      </c>
      <c r="H13" s="23" t="str">
        <f>Matrix_correlations!I51</f>
        <v>NaN</v>
      </c>
      <c r="I13" s="23">
        <f>Matrix_correlations!J51</f>
        <v>0.96814108995986303</v>
      </c>
      <c r="K13" s="23" t="s">
        <v>282</v>
      </c>
      <c r="L13" s="23" t="str">
        <f>Matrix_correlations!M51</f>
        <v>NaN</v>
      </c>
      <c r="M13" s="23" t="str">
        <f>Matrix_correlations!N51</f>
        <v>NaN</v>
      </c>
      <c r="N13" s="23" t="str">
        <f>Matrix_correlations!O51</f>
        <v>NaN</v>
      </c>
      <c r="O13" s="33"/>
      <c r="P13" s="23">
        <f>Matrix_correlations!Q51</f>
        <v>0.46859272559630899</v>
      </c>
      <c r="Q13" s="23">
        <f>Matrix_correlations!R51</f>
        <v>0.92110114095706297</v>
      </c>
      <c r="R13" s="23">
        <f>Matrix_correlations!S51</f>
        <v>0.46859272559630899</v>
      </c>
      <c r="S13" s="23">
        <f>Matrix_correlations!P51</f>
        <v>0.46859272559630899</v>
      </c>
      <c r="T13" s="23">
        <f>Matrix_correlations!T51</f>
        <v>0.46859272559630899</v>
      </c>
      <c r="V13" s="23" t="s">
        <v>282</v>
      </c>
      <c r="W13" s="23" t="str">
        <f>Matrix_correlations!W51</f>
        <v>NaN</v>
      </c>
      <c r="X13" s="23" t="str">
        <f>Matrix_correlations!X51</f>
        <v>NaN</v>
      </c>
      <c r="Y13" s="23" t="str">
        <f>Matrix_correlations!Y51</f>
        <v>NaN</v>
      </c>
      <c r="Z13" s="33"/>
      <c r="AA13" s="23">
        <f>Matrix_correlations!AA51</f>
        <v>0.903627305750207</v>
      </c>
      <c r="AB13" s="23">
        <f>Matrix_correlations!AB51</f>
        <v>0.903627305750207</v>
      </c>
      <c r="AC13" s="23">
        <f>Matrix_correlations!AC51</f>
        <v>0.903627305750207</v>
      </c>
      <c r="AD13" s="23">
        <f>Matrix_correlations!Z51</f>
        <v>0.903627305750207</v>
      </c>
      <c r="AE13" s="23">
        <f>Matrix_correlations!AD51</f>
        <v>0.903627305750207</v>
      </c>
      <c r="AG13" s="23" t="s">
        <v>282</v>
      </c>
      <c r="AH13" s="23">
        <f>Matrix_correlations!AG51</f>
        <v>0.57451205835870001</v>
      </c>
      <c r="AI13" s="23">
        <f>Matrix_correlations!AH51</f>
        <v>0.57451205835870001</v>
      </c>
      <c r="AJ13" s="23">
        <f>Matrix_correlations!AI51</f>
        <v>0.57451205835870001</v>
      </c>
      <c r="AK13" s="23">
        <f>Matrix_correlations!AJ51</f>
        <v>0.57451205835870001</v>
      </c>
      <c r="AL13" s="9"/>
    </row>
    <row r="14" spans="1:39">
      <c r="A14" s="23" t="s">
        <v>68</v>
      </c>
      <c r="B14" s="13">
        <f>Matrix_correlations!C52</f>
        <v>8.6014093721979296E-2</v>
      </c>
      <c r="C14" s="23">
        <f>Matrix_correlations!D52</f>
        <v>0.19553498784991299</v>
      </c>
      <c r="D14" s="23">
        <f>Matrix_correlations!E52</f>
        <v>0.19553498784991299</v>
      </c>
      <c r="E14" s="13">
        <f>Matrix_correlations!F52</f>
        <v>8.6014093721979296E-2</v>
      </c>
      <c r="F14" s="23" t="str">
        <f>Matrix_correlations!G52</f>
        <v>NaN</v>
      </c>
      <c r="G14" s="23" t="str">
        <f>Matrix_correlations!H52</f>
        <v>NaN</v>
      </c>
      <c r="H14" s="23" t="str">
        <f>Matrix_correlations!I52</f>
        <v>NaN</v>
      </c>
      <c r="I14" s="23">
        <f>Matrix_correlations!J52</f>
        <v>0.37989338872575901</v>
      </c>
      <c r="K14" s="23" t="s">
        <v>68</v>
      </c>
      <c r="L14" s="23" t="str">
        <f>Matrix_correlations!M52</f>
        <v>NaN</v>
      </c>
      <c r="M14" s="23" t="str">
        <f>Matrix_correlations!N52</f>
        <v>NaN</v>
      </c>
      <c r="N14" s="23" t="str">
        <f>Matrix_correlations!O52</f>
        <v>NaN</v>
      </c>
      <c r="O14" s="33"/>
      <c r="P14" s="23">
        <f>Matrix_correlations!Q52</f>
        <v>0.78401009911412001</v>
      </c>
      <c r="Q14" s="23">
        <f>Matrix_correlations!R52</f>
        <v>0.61787436239464499</v>
      </c>
      <c r="R14" s="23">
        <f>Matrix_correlations!S52</f>
        <v>0.61787436239464499</v>
      </c>
      <c r="S14" s="23">
        <f>Matrix_correlations!P52</f>
        <v>0.47607875283039502</v>
      </c>
      <c r="T14" s="23">
        <f>Matrix_correlations!T52</f>
        <v>0.61787436239464499</v>
      </c>
      <c r="V14" s="23" t="s">
        <v>68</v>
      </c>
      <c r="W14" s="23" t="str">
        <f>Matrix_correlations!W52</f>
        <v>NaN</v>
      </c>
      <c r="X14" s="23" t="str">
        <f>Matrix_correlations!X52</f>
        <v>NaN</v>
      </c>
      <c r="Y14" s="23" t="str">
        <f>Matrix_correlations!Y52</f>
        <v>NaN</v>
      </c>
      <c r="Z14" s="33"/>
      <c r="AA14" s="23">
        <f>Matrix_correlations!AA52</f>
        <v>0.76995793689455605</v>
      </c>
      <c r="AB14" s="23">
        <f>Matrix_correlations!AB52</f>
        <v>0.647058611878085</v>
      </c>
      <c r="AC14" s="23">
        <f>Matrix_correlations!AC52</f>
        <v>0.647058611878085</v>
      </c>
      <c r="AD14" s="23">
        <f>Matrix_correlations!Z52</f>
        <v>0.647058611878085</v>
      </c>
      <c r="AE14" s="23">
        <f>Matrix_correlations!AD52</f>
        <v>0.647058611878085</v>
      </c>
      <c r="AG14" s="23" t="s">
        <v>68</v>
      </c>
      <c r="AH14" s="23">
        <f>Matrix_correlations!AG52</f>
        <v>0.28374952791618802</v>
      </c>
      <c r="AI14" s="23">
        <f>Matrix_correlations!AH52</f>
        <v>0.37941022696037402</v>
      </c>
      <c r="AJ14" s="23">
        <f>Matrix_correlations!AI52</f>
        <v>0.37941022696037402</v>
      </c>
      <c r="AK14" s="23">
        <f>Matrix_correlations!AJ52</f>
        <v>0.17348150524132899</v>
      </c>
      <c r="AM14" s="13"/>
    </row>
    <row r="15" spans="1:39">
      <c r="A15" s="23" t="s">
        <v>69</v>
      </c>
      <c r="B15" s="23">
        <f>Matrix_correlations!C53</f>
        <v>0.211654532718455</v>
      </c>
      <c r="C15" s="23">
        <f>Matrix_correlations!D53</f>
        <v>0.32935710632509202</v>
      </c>
      <c r="D15" s="23">
        <f>Matrix_correlations!E53</f>
        <v>0.211654532718455</v>
      </c>
      <c r="E15" s="23">
        <f>Matrix_correlations!F53</f>
        <v>0.90061402509061494</v>
      </c>
      <c r="F15" s="23" t="str">
        <f>Matrix_correlations!G53</f>
        <v>NaN</v>
      </c>
      <c r="G15" s="23" t="str">
        <f>Matrix_correlations!H53</f>
        <v>NaN</v>
      </c>
      <c r="H15" s="23" t="str">
        <f>Matrix_correlations!I53</f>
        <v>NaN</v>
      </c>
      <c r="I15" s="23">
        <f>Matrix_correlations!J53</f>
        <v>0.211654532718455</v>
      </c>
      <c r="K15" s="23" t="s">
        <v>69</v>
      </c>
      <c r="L15" s="23" t="str">
        <f>Matrix_correlations!M53</f>
        <v>NaN</v>
      </c>
      <c r="M15" s="23" t="str">
        <f>Matrix_correlations!N53</f>
        <v>NaN</v>
      </c>
      <c r="N15" s="23" t="str">
        <f>Matrix_correlations!O53</f>
        <v>NaN</v>
      </c>
      <c r="O15" s="33"/>
      <c r="P15" s="23">
        <f>Matrix_correlations!Q53</f>
        <v>0.92421595436203996</v>
      </c>
      <c r="Q15" s="23">
        <f>Matrix_correlations!R53</f>
        <v>0.92421595436203996</v>
      </c>
      <c r="R15" s="23">
        <f>Matrix_correlations!S53</f>
        <v>0.92421595436203996</v>
      </c>
      <c r="S15" s="23">
        <f>Matrix_correlations!P53</f>
        <v>0.92421595436203996</v>
      </c>
      <c r="T15" s="23">
        <f>Matrix_correlations!T53</f>
        <v>0.92421595436203996</v>
      </c>
      <c r="V15" s="23" t="s">
        <v>69</v>
      </c>
      <c r="W15" s="23" t="str">
        <f>Matrix_correlations!W53</f>
        <v>NaN</v>
      </c>
      <c r="X15" s="23" t="str">
        <f>Matrix_correlations!X53</f>
        <v>NaN</v>
      </c>
      <c r="Y15" s="23" t="str">
        <f>Matrix_correlations!Y53</f>
        <v>NaN</v>
      </c>
      <c r="Z15" s="33"/>
      <c r="AA15" s="23">
        <f>Matrix_correlations!AA53</f>
        <v>0.99395060442775895</v>
      </c>
      <c r="AB15" s="23">
        <f>Matrix_correlations!AB53</f>
        <v>0.99395060442775895</v>
      </c>
      <c r="AC15" s="23">
        <f>Matrix_correlations!AC53</f>
        <v>0.99395060442775895</v>
      </c>
      <c r="AD15" s="23">
        <f>Matrix_correlations!Z53</f>
        <v>0.99395060442775895</v>
      </c>
      <c r="AE15" s="23">
        <f>Matrix_correlations!AD53</f>
        <v>0.99395060442775895</v>
      </c>
      <c r="AG15" s="23" t="s">
        <v>69</v>
      </c>
      <c r="AH15" s="23">
        <f>Matrix_correlations!AG53</f>
        <v>0.99569881279596895</v>
      </c>
      <c r="AI15" s="23">
        <f>Matrix_correlations!AH53</f>
        <v>0.99569881279596895</v>
      </c>
      <c r="AJ15" s="23">
        <f>Matrix_correlations!AI53</f>
        <v>0.63556443611314895</v>
      </c>
      <c r="AK15" s="23">
        <f>Matrix_correlations!AJ53</f>
        <v>0.99569881279596895</v>
      </c>
    </row>
    <row r="16" spans="1:39">
      <c r="A16" s="23" t="s">
        <v>70</v>
      </c>
      <c r="B16" s="23">
        <f>Matrix_correlations!C54</f>
        <v>0.50571175136457502</v>
      </c>
      <c r="C16" s="23">
        <f>Matrix_correlations!D54</f>
        <v>0.80318092404789398</v>
      </c>
      <c r="D16" s="23">
        <f>Matrix_correlations!E54</f>
        <v>0.89555384683519101</v>
      </c>
      <c r="E16" s="23">
        <f>Matrix_correlations!F54</f>
        <v>0.50571175136457502</v>
      </c>
      <c r="F16" s="23" t="str">
        <f>Matrix_correlations!G54</f>
        <v>NaN</v>
      </c>
      <c r="G16" s="23" t="str">
        <f>Matrix_correlations!H54</f>
        <v>NaN</v>
      </c>
      <c r="H16" s="23" t="str">
        <f>Matrix_correlations!I54</f>
        <v>NaN</v>
      </c>
      <c r="I16" s="23">
        <f>Matrix_correlations!J54</f>
        <v>0.80318092404789398</v>
      </c>
      <c r="K16" s="23" t="s">
        <v>70</v>
      </c>
      <c r="L16" s="23" t="str">
        <f>Matrix_correlations!M54</f>
        <v>NaN</v>
      </c>
      <c r="M16" s="23" t="str">
        <f>Matrix_correlations!N54</f>
        <v>NaN</v>
      </c>
      <c r="N16" s="23" t="str">
        <f>Matrix_correlations!O54</f>
        <v>NaN</v>
      </c>
      <c r="O16" s="33"/>
      <c r="P16" s="23">
        <f>Matrix_correlations!Q54</f>
        <v>0.78735776654179002</v>
      </c>
      <c r="Q16" s="23">
        <f>Matrix_correlations!R54</f>
        <v>0.78735776654179002</v>
      </c>
      <c r="R16" s="23">
        <f>Matrix_correlations!S54</f>
        <v>0.17793638393649</v>
      </c>
      <c r="S16" s="23">
        <f>Matrix_correlations!P54</f>
        <v>0.80263114951445602</v>
      </c>
      <c r="T16" s="23">
        <f>Matrix_correlations!T54</f>
        <v>0.78735776654179002</v>
      </c>
      <c r="V16" s="23" t="s">
        <v>70</v>
      </c>
      <c r="W16" s="23" t="str">
        <f>Matrix_correlations!W54</f>
        <v>NaN</v>
      </c>
      <c r="X16" s="23" t="str">
        <f>Matrix_correlations!X54</f>
        <v>NaN</v>
      </c>
      <c r="Y16" s="23" t="str">
        <f>Matrix_correlations!Y54</f>
        <v>NaN</v>
      </c>
      <c r="Z16" s="33"/>
      <c r="AA16" s="23">
        <f>Matrix_correlations!AA54</f>
        <v>0.61998121879375301</v>
      </c>
      <c r="AB16" s="23">
        <f>Matrix_correlations!AB54</f>
        <v>0.61998121879375301</v>
      </c>
      <c r="AC16" s="23">
        <f>Matrix_correlations!AC54</f>
        <v>0.61998121879375301</v>
      </c>
      <c r="AD16" s="23">
        <f>Matrix_correlations!Z54</f>
        <v>0.62004651589732596</v>
      </c>
      <c r="AE16" s="23">
        <f>Matrix_correlations!AD54</f>
        <v>0.62004651589732596</v>
      </c>
      <c r="AG16" s="23" t="s">
        <v>70</v>
      </c>
      <c r="AH16" s="23">
        <f>Matrix_correlations!AG54</f>
        <v>0.86484141592902797</v>
      </c>
      <c r="AI16" s="9">
        <f>Matrix_correlations!AH54</f>
        <v>4.3184067246589901E-2</v>
      </c>
      <c r="AJ16" s="23">
        <f>Matrix_correlations!AI54</f>
        <v>0.86484141592902797</v>
      </c>
      <c r="AK16" s="23">
        <f>Matrix_correlations!AJ54</f>
        <v>0.86484141592902797</v>
      </c>
    </row>
    <row r="17" spans="1:39">
      <c r="A17" s="23" t="s">
        <v>71</v>
      </c>
      <c r="B17" s="13">
        <f>Matrix_correlations!C55</f>
        <v>9.6307095326547895E-2</v>
      </c>
      <c r="C17" s="23">
        <f>Matrix_correlations!D55</f>
        <v>0.187199462357827</v>
      </c>
      <c r="D17" s="13">
        <f>Matrix_correlations!E55</f>
        <v>9.6307095326547895E-2</v>
      </c>
      <c r="E17" s="13">
        <f>Matrix_correlations!F55</f>
        <v>6.7784279021610605E-2</v>
      </c>
      <c r="F17" s="23" t="str">
        <f>Matrix_correlations!G55</f>
        <v>NaN</v>
      </c>
      <c r="G17" s="23" t="str">
        <f>Matrix_correlations!H55</f>
        <v>NaN</v>
      </c>
      <c r="H17" s="23" t="str">
        <f>Matrix_correlations!I55</f>
        <v>NaN</v>
      </c>
      <c r="I17" s="23">
        <f>Matrix_correlations!J55</f>
        <v>0.89387466348392697</v>
      </c>
      <c r="K17" s="23" t="s">
        <v>71</v>
      </c>
      <c r="L17" s="23" t="str">
        <f>Matrix_correlations!M55</f>
        <v>NaN</v>
      </c>
      <c r="M17" s="23" t="str">
        <f>Matrix_correlations!N55</f>
        <v>NaN</v>
      </c>
      <c r="N17" s="23" t="str">
        <f>Matrix_correlations!O55</f>
        <v>NaN</v>
      </c>
      <c r="O17" s="33"/>
      <c r="P17" s="23">
        <f>Matrix_correlations!Q55</f>
        <v>0.79650602318764896</v>
      </c>
      <c r="Q17" s="23">
        <f>Matrix_correlations!R55</f>
        <v>0.79650602318764896</v>
      </c>
      <c r="R17" s="23">
        <f>Matrix_correlations!S55</f>
        <v>0.88529200220300297</v>
      </c>
      <c r="S17" s="23">
        <f>Matrix_correlations!P55</f>
        <v>0.75584361736699801</v>
      </c>
      <c r="T17" s="23">
        <f>Matrix_correlations!T55</f>
        <v>0.75584361736699801</v>
      </c>
      <c r="V17" s="23" t="s">
        <v>71</v>
      </c>
      <c r="W17" s="23" t="str">
        <f>Matrix_correlations!W55</f>
        <v>NaN</v>
      </c>
      <c r="X17" s="23" t="str">
        <f>Matrix_correlations!X55</f>
        <v>NaN</v>
      </c>
      <c r="Y17" s="23" t="str">
        <f>Matrix_correlations!Y55</f>
        <v>NaN</v>
      </c>
      <c r="Z17" s="33"/>
      <c r="AA17" s="23">
        <f>Matrix_correlations!AA55</f>
        <v>0.792089247555812</v>
      </c>
      <c r="AB17" s="23">
        <f>Matrix_correlations!AB55</f>
        <v>0.792089247555812</v>
      </c>
      <c r="AC17" s="23">
        <f>Matrix_correlations!AC55</f>
        <v>0.94429854982279504</v>
      </c>
      <c r="AD17" s="23">
        <f>Matrix_correlations!Z55</f>
        <v>0.792089247555812</v>
      </c>
      <c r="AE17" s="23">
        <f>Matrix_correlations!AD55</f>
        <v>0.792089247555812</v>
      </c>
      <c r="AG17" s="23" t="s">
        <v>71</v>
      </c>
      <c r="AH17" s="23">
        <f>Matrix_correlations!AG55</f>
        <v>0.46111636114471999</v>
      </c>
      <c r="AI17" s="23">
        <f>Matrix_correlations!AH55</f>
        <v>0.46111636114471999</v>
      </c>
      <c r="AJ17" s="23">
        <f>Matrix_correlations!AI55</f>
        <v>0.46111636114471999</v>
      </c>
      <c r="AK17" s="23">
        <f>Matrix_correlations!AJ55</f>
        <v>0.46111636114471999</v>
      </c>
      <c r="AL17" s="13"/>
      <c r="AM17" s="13"/>
    </row>
    <row r="18" spans="1:39">
      <c r="O18" s="33"/>
      <c r="Z18" s="33"/>
    </row>
    <row r="19" spans="1:39">
      <c r="A19" s="23" t="s">
        <v>72</v>
      </c>
      <c r="B19" s="23">
        <f>Matrix_correlations!C57</f>
        <v>0.34448753053115799</v>
      </c>
      <c r="C19" s="23">
        <f>Matrix_correlations!D57</f>
        <v>0.34448753053115799</v>
      </c>
      <c r="D19" s="13">
        <f>Matrix_correlations!E57</f>
        <v>6.7059946782994997E-2</v>
      </c>
      <c r="E19" s="23">
        <f>Matrix_correlations!F57</f>
        <v>0.98670401109222905</v>
      </c>
      <c r="F19" s="23" t="str">
        <f>Matrix_correlations!G57</f>
        <v>NaN</v>
      </c>
      <c r="G19" s="23" t="str">
        <f>Matrix_correlations!H57</f>
        <v>NaN</v>
      </c>
      <c r="H19" s="23" t="str">
        <f>Matrix_correlations!I57</f>
        <v>NaN</v>
      </c>
      <c r="I19" s="23">
        <f>Matrix_correlations!J57</f>
        <v>0.98670401109222905</v>
      </c>
      <c r="K19" s="23" t="s">
        <v>72</v>
      </c>
      <c r="L19" s="23" t="str">
        <f>Matrix_correlations!M57</f>
        <v>NaN</v>
      </c>
      <c r="M19" s="23" t="str">
        <f>Matrix_correlations!N57</f>
        <v>NaN</v>
      </c>
      <c r="N19" s="23" t="str">
        <f>Matrix_correlations!O57</f>
        <v>NaN</v>
      </c>
      <c r="O19" s="33"/>
      <c r="P19" s="23">
        <f>Matrix_correlations!Q57</f>
        <v>0.59110848354859402</v>
      </c>
      <c r="Q19" s="23">
        <f>Matrix_correlations!R57</f>
        <v>0.95504320373667095</v>
      </c>
      <c r="R19" s="23">
        <f>Matrix_correlations!S57</f>
        <v>0.84324757692839503</v>
      </c>
      <c r="S19" s="23">
        <f>Matrix_correlations!P57</f>
        <v>0.59110848354859402</v>
      </c>
      <c r="T19" s="23">
        <f>Matrix_correlations!T57</f>
        <v>0.59110848354859402</v>
      </c>
      <c r="V19" s="23" t="s">
        <v>72</v>
      </c>
      <c r="W19" s="23" t="str">
        <f>Matrix_correlations!W57</f>
        <v>NaN</v>
      </c>
      <c r="X19" s="23" t="str">
        <f>Matrix_correlations!X57</f>
        <v>NaN</v>
      </c>
      <c r="Y19" s="23" t="str">
        <f>Matrix_correlations!Y57</f>
        <v>NaN</v>
      </c>
      <c r="Z19" s="33"/>
      <c r="AA19" s="23">
        <f>Matrix_correlations!AA57</f>
        <v>0.85578433495238804</v>
      </c>
      <c r="AB19" s="23">
        <f>Matrix_correlations!AB57</f>
        <v>0.85578433495238804</v>
      </c>
      <c r="AC19" s="23">
        <f>Matrix_correlations!AC57</f>
        <v>0.85578433495238804</v>
      </c>
      <c r="AD19" s="23">
        <f>Matrix_correlations!Z57</f>
        <v>0.85578433495238804</v>
      </c>
      <c r="AE19" s="23">
        <f>Matrix_correlations!AD57</f>
        <v>0.85578433495238804</v>
      </c>
      <c r="AG19" s="23" t="s">
        <v>72</v>
      </c>
      <c r="AH19" s="23">
        <f>Matrix_correlations!AG57</f>
        <v>0.43154426502654403</v>
      </c>
      <c r="AI19" s="23">
        <f>Matrix_correlations!AH57</f>
        <v>0.43154426502654403</v>
      </c>
      <c r="AJ19" s="23">
        <f>Matrix_correlations!AI57</f>
        <v>0.39975694528285999</v>
      </c>
      <c r="AK19" s="23">
        <f>Matrix_correlations!AJ57</f>
        <v>0.43154426502654403</v>
      </c>
      <c r="AL19" s="13"/>
    </row>
    <row r="20" spans="1:39">
      <c r="A20" s="23" t="s">
        <v>73</v>
      </c>
      <c r="B20" s="23">
        <f>Matrix_correlations!C58</f>
        <v>0.70559690878103298</v>
      </c>
      <c r="C20" s="23">
        <f>Matrix_correlations!D58</f>
        <v>0.70559690878103298</v>
      </c>
      <c r="D20" s="23">
        <f>Matrix_correlations!E58</f>
        <v>0.70559690878103298</v>
      </c>
      <c r="E20" s="23">
        <f>Matrix_correlations!F58</f>
        <v>0.94635024619535102</v>
      </c>
      <c r="F20" s="23" t="str">
        <f>Matrix_correlations!G58</f>
        <v>NaN</v>
      </c>
      <c r="G20" s="23" t="str">
        <f>Matrix_correlations!H58</f>
        <v>NaN</v>
      </c>
      <c r="H20" s="23" t="str">
        <f>Matrix_correlations!I58</f>
        <v>NaN</v>
      </c>
      <c r="I20" s="23">
        <f>Matrix_correlations!J58</f>
        <v>0.70559690878103298</v>
      </c>
      <c r="K20" s="23" t="s">
        <v>73</v>
      </c>
      <c r="L20" s="23" t="str">
        <f>Matrix_correlations!M58</f>
        <v>NaN</v>
      </c>
      <c r="M20" s="23" t="str">
        <f>Matrix_correlations!N58</f>
        <v>NaN</v>
      </c>
      <c r="N20" s="23" t="str">
        <f>Matrix_correlations!O58</f>
        <v>NaN</v>
      </c>
      <c r="O20" s="33"/>
      <c r="P20" s="23">
        <f>Matrix_correlations!Q58</f>
        <v>0.736616306337739</v>
      </c>
      <c r="Q20" s="23">
        <f>Matrix_correlations!R58</f>
        <v>0.736616306337739</v>
      </c>
      <c r="R20" s="23">
        <f>Matrix_correlations!S58</f>
        <v>0.736616306337739</v>
      </c>
      <c r="S20" s="23">
        <f>Matrix_correlations!P58</f>
        <v>0.736616306337739</v>
      </c>
      <c r="T20" s="23">
        <f>Matrix_correlations!T58</f>
        <v>0.736616306337739</v>
      </c>
      <c r="V20" s="23" t="s">
        <v>73</v>
      </c>
      <c r="W20" s="23" t="str">
        <f>Matrix_correlations!W58</f>
        <v>NaN</v>
      </c>
      <c r="X20" s="23" t="str">
        <f>Matrix_correlations!X58</f>
        <v>NaN</v>
      </c>
      <c r="Y20" s="23" t="str">
        <f>Matrix_correlations!Y58</f>
        <v>NaN</v>
      </c>
      <c r="Z20" s="33"/>
      <c r="AA20" s="23">
        <f>Matrix_correlations!AA58</f>
        <v>0.86368488209341199</v>
      </c>
      <c r="AB20" s="23">
        <f>Matrix_correlations!AB58</f>
        <v>0.86473892862660695</v>
      </c>
      <c r="AC20" s="23">
        <f>Matrix_correlations!AC58</f>
        <v>0.86368488209341199</v>
      </c>
      <c r="AD20" s="23">
        <f>Matrix_correlations!Z58</f>
        <v>0.94695316610074898</v>
      </c>
      <c r="AE20" s="23">
        <f>Matrix_correlations!AD58</f>
        <v>0.86368488209341199</v>
      </c>
      <c r="AG20" s="23" t="s">
        <v>73</v>
      </c>
      <c r="AH20" s="23">
        <f>Matrix_correlations!AG58</f>
        <v>0.815673193021756</v>
      </c>
      <c r="AI20" s="23">
        <f>Matrix_correlations!AH58</f>
        <v>0.815673193021756</v>
      </c>
      <c r="AJ20" s="23">
        <f>Matrix_correlations!AI58</f>
        <v>0.815673193021756</v>
      </c>
      <c r="AK20" s="23">
        <f>Matrix_correlations!AJ58</f>
        <v>0.815673193021756</v>
      </c>
    </row>
    <row r="21" spans="1:39">
      <c r="O21" s="33"/>
      <c r="Z21" s="33"/>
    </row>
    <row r="22" spans="1:39">
      <c r="A22" s="23" t="s">
        <v>66</v>
      </c>
      <c r="B22" s="23">
        <f>Matrix_correlations!C72</f>
        <v>0.56282871399926904</v>
      </c>
      <c r="C22" s="23">
        <f>Matrix_correlations!D72</f>
        <v>0.56282871399926904</v>
      </c>
      <c r="D22" s="23">
        <f>Matrix_correlations!E72</f>
        <v>0.71777574293155799</v>
      </c>
      <c r="E22" s="23">
        <f>Matrix_correlations!F72</f>
        <v>0.91768933776040695</v>
      </c>
      <c r="F22" s="23" t="str">
        <f>Matrix_correlations!G72</f>
        <v>NaN</v>
      </c>
      <c r="G22" s="23" t="str">
        <f>Matrix_correlations!H72</f>
        <v>NaN</v>
      </c>
      <c r="H22" s="23" t="str">
        <f>Matrix_correlations!I72</f>
        <v>NaN</v>
      </c>
      <c r="I22" s="23">
        <f>Matrix_correlations!J72</f>
        <v>0.91768933776040695</v>
      </c>
      <c r="K22" s="23" t="s">
        <v>66</v>
      </c>
      <c r="L22" s="23" t="str">
        <f>Matrix_correlations!M72</f>
        <v>NaN</v>
      </c>
      <c r="M22" s="23" t="str">
        <f>Matrix_correlations!N72</f>
        <v>NaN</v>
      </c>
      <c r="N22" s="23" t="str">
        <f>Matrix_correlations!O72</f>
        <v>NaN</v>
      </c>
      <c r="O22" s="33"/>
      <c r="P22" s="23">
        <f>Matrix_correlations!Q72</f>
        <v>0.94405520846677105</v>
      </c>
      <c r="Q22" s="23">
        <f>Matrix_correlations!R72</f>
        <v>0.77280312791579797</v>
      </c>
      <c r="R22" s="23">
        <f>Matrix_correlations!S72</f>
        <v>0.77280312791579797</v>
      </c>
      <c r="S22" s="23">
        <f>Matrix_correlations!P72</f>
        <v>0.77280312791579797</v>
      </c>
      <c r="T22" s="23">
        <f>Matrix_correlations!T72</f>
        <v>0.77280312791579797</v>
      </c>
      <c r="V22" s="23" t="s">
        <v>66</v>
      </c>
      <c r="W22" s="23" t="str">
        <f>Matrix_correlations!W72</f>
        <v>NaN</v>
      </c>
      <c r="X22" s="23" t="str">
        <f>Matrix_correlations!X72</f>
        <v>NaN</v>
      </c>
      <c r="Y22" s="23" t="str">
        <f>Matrix_correlations!Y72</f>
        <v>NaN</v>
      </c>
      <c r="Z22" s="33"/>
      <c r="AA22" s="23">
        <f>Matrix_correlations!AA72</f>
        <v>0.833653789919785</v>
      </c>
      <c r="AB22" s="23">
        <f>Matrix_correlations!AB72</f>
        <v>0.82832497667382499</v>
      </c>
      <c r="AC22" s="23">
        <f>Matrix_correlations!AC72</f>
        <v>0.82832497667382499</v>
      </c>
      <c r="AD22" s="23">
        <f>Matrix_correlations!Z72</f>
        <v>0.82832497667382499</v>
      </c>
      <c r="AE22" s="23">
        <f>Matrix_correlations!AD72</f>
        <v>0.82832497667382499</v>
      </c>
      <c r="AG22" s="23" t="s">
        <v>66</v>
      </c>
      <c r="AH22" s="23">
        <f>Matrix_correlations!AG72</f>
        <v>0.84926375192932502</v>
      </c>
      <c r="AI22" s="23">
        <f>Matrix_correlations!AH72</f>
        <v>0.84926375192932502</v>
      </c>
      <c r="AJ22" s="23">
        <f>Matrix_correlations!AI72</f>
        <v>0.84926375192932502</v>
      </c>
      <c r="AK22" s="23">
        <f>Matrix_correlations!AJ72</f>
        <v>0.84926375192932502</v>
      </c>
    </row>
    <row r="23" spans="1:39">
      <c r="A23" s="23" t="s">
        <v>67</v>
      </c>
      <c r="B23" s="23">
        <f>Matrix_correlations!C73</f>
        <v>0.40890114287748702</v>
      </c>
      <c r="C23" s="23">
        <f>Matrix_correlations!D73</f>
        <v>0.286677956895251</v>
      </c>
      <c r="D23" s="23">
        <f>Matrix_correlations!E73</f>
        <v>0.20901825798607199</v>
      </c>
      <c r="E23" s="23">
        <f>Matrix_correlations!F73</f>
        <v>0.56379155386462898</v>
      </c>
      <c r="F23" s="23" t="str">
        <f>Matrix_correlations!G73</f>
        <v>NaN</v>
      </c>
      <c r="G23" s="23" t="str">
        <f>Matrix_correlations!H73</f>
        <v>NaN</v>
      </c>
      <c r="H23" s="23" t="str">
        <f>Matrix_correlations!I73</f>
        <v>NaN</v>
      </c>
      <c r="I23" s="23">
        <f>Matrix_correlations!J73</f>
        <v>0.85115709464868206</v>
      </c>
      <c r="K23" s="23" t="s">
        <v>67</v>
      </c>
      <c r="L23" s="23" t="str">
        <f>Matrix_correlations!M73</f>
        <v>NaN</v>
      </c>
      <c r="M23" s="23" t="str">
        <f>Matrix_correlations!N73</f>
        <v>NaN</v>
      </c>
      <c r="N23" s="23" t="str">
        <f>Matrix_correlations!O73</f>
        <v>NaN</v>
      </c>
      <c r="O23" s="33"/>
      <c r="P23" s="23">
        <f>Matrix_correlations!Q73</f>
        <v>0.56729751263554395</v>
      </c>
      <c r="Q23" s="23">
        <f>Matrix_correlations!R73</f>
        <v>0.61466759097652701</v>
      </c>
      <c r="R23" s="23">
        <f>Matrix_correlations!S73</f>
        <v>0.61466759097652701</v>
      </c>
      <c r="S23" s="23">
        <f>Matrix_correlations!P73</f>
        <v>0.56729751263554395</v>
      </c>
      <c r="T23" s="23">
        <f>Matrix_correlations!T73</f>
        <v>0.56729751263554395</v>
      </c>
      <c r="V23" s="23" t="s">
        <v>67</v>
      </c>
      <c r="W23" s="23" t="str">
        <f>Matrix_correlations!W73</f>
        <v>NaN</v>
      </c>
      <c r="X23" s="23" t="str">
        <f>Matrix_correlations!X73</f>
        <v>NaN</v>
      </c>
      <c r="Y23" s="23" t="str">
        <f>Matrix_correlations!Y73</f>
        <v>NaN</v>
      </c>
      <c r="Z23" s="33"/>
      <c r="AA23" s="23">
        <f>Matrix_correlations!AA73</f>
        <v>0.89874666916831203</v>
      </c>
      <c r="AB23" s="23">
        <f>Matrix_correlations!AB73</f>
        <v>0.89874666916831203</v>
      </c>
      <c r="AC23" s="23">
        <f>Matrix_correlations!AC73</f>
        <v>0.89874666916831203</v>
      </c>
      <c r="AD23" s="23">
        <f>Matrix_correlations!Z73</f>
        <v>0.89874666916831203</v>
      </c>
      <c r="AE23" s="23">
        <f>Matrix_correlations!AD73</f>
        <v>0.89874666916831203</v>
      </c>
      <c r="AG23" s="23" t="s">
        <v>67</v>
      </c>
      <c r="AH23" s="23">
        <f>Matrix_correlations!AG73</f>
        <v>0.49225045717806798</v>
      </c>
      <c r="AI23" s="23">
        <f>Matrix_correlations!AH73</f>
        <v>0.49225045717806798</v>
      </c>
      <c r="AJ23" s="23">
        <f>Matrix_correlations!AI73</f>
        <v>0.49225045717806798</v>
      </c>
      <c r="AK23" s="23">
        <f>Matrix_correlations!AJ73</f>
        <v>0.49225045717806798</v>
      </c>
    </row>
    <row r="24" spans="1:39">
      <c r="A24" s="23" t="s">
        <v>77</v>
      </c>
      <c r="B24" s="23">
        <f>Matrix_correlations!C74</f>
        <v>0.49921354547479702</v>
      </c>
      <c r="C24" s="23">
        <f>Matrix_correlations!D74</f>
        <v>0.49921354547479702</v>
      </c>
      <c r="D24" s="9">
        <f>Matrix_correlations!E74</f>
        <v>3.3601156831535001E-2</v>
      </c>
      <c r="E24" s="23">
        <f>Matrix_correlations!F74</f>
        <v>0.87551479758483097</v>
      </c>
      <c r="F24" s="23" t="str">
        <f>Matrix_correlations!G74</f>
        <v>NaN</v>
      </c>
      <c r="G24" s="23" t="str">
        <f>Matrix_correlations!H74</f>
        <v>NaN</v>
      </c>
      <c r="H24" s="23" t="str">
        <f>Matrix_correlations!I74</f>
        <v>NaN</v>
      </c>
      <c r="I24" s="23">
        <f>Matrix_correlations!J74</f>
        <v>0.94024037140595995</v>
      </c>
      <c r="K24" s="23" t="s">
        <v>77</v>
      </c>
      <c r="L24" s="23" t="str">
        <f>Matrix_correlations!M74</f>
        <v>NaN</v>
      </c>
      <c r="M24" s="23" t="str">
        <f>Matrix_correlations!N74</f>
        <v>NaN</v>
      </c>
      <c r="N24" s="23" t="str">
        <f>Matrix_correlations!O74</f>
        <v>NaN</v>
      </c>
      <c r="O24" s="33"/>
      <c r="P24" s="9">
        <f>Matrix_correlations!Q74</f>
        <v>2.2151510711699001E-2</v>
      </c>
      <c r="Q24" s="23">
        <f>Matrix_correlations!R74</f>
        <v>0.99609604288062603</v>
      </c>
      <c r="R24" s="23">
        <f>Matrix_correlations!S74</f>
        <v>0.84427317776779898</v>
      </c>
      <c r="S24" s="9">
        <f>Matrix_correlations!P74</f>
        <v>2.22584303800843E-2</v>
      </c>
      <c r="T24" s="23">
        <f>Matrix_correlations!T74</f>
        <v>0.53282327496784299</v>
      </c>
      <c r="V24" s="23" t="s">
        <v>77</v>
      </c>
      <c r="W24" s="23" t="str">
        <f>Matrix_correlations!W74</f>
        <v>NaN</v>
      </c>
      <c r="X24" s="23" t="str">
        <f>Matrix_correlations!X74</f>
        <v>NaN</v>
      </c>
      <c r="Y24" s="23" t="str">
        <f>Matrix_correlations!Y74</f>
        <v>NaN</v>
      </c>
      <c r="Z24" s="33"/>
      <c r="AA24" s="23">
        <f>Matrix_correlations!AA74</f>
        <v>0.90569516058258104</v>
      </c>
      <c r="AB24" s="23">
        <f>Matrix_correlations!AB74</f>
        <v>0.90569516058258104</v>
      </c>
      <c r="AC24" s="23">
        <f>Matrix_correlations!AC74</f>
        <v>0.90569516058258104</v>
      </c>
      <c r="AD24" s="23">
        <f>Matrix_correlations!Z74</f>
        <v>0.90569516058258104</v>
      </c>
      <c r="AE24" s="23">
        <f>Matrix_correlations!AD74</f>
        <v>0.90569516058258104</v>
      </c>
      <c r="AG24" s="23" t="s">
        <v>77</v>
      </c>
      <c r="AH24" s="23">
        <f>Matrix_correlations!AG74</f>
        <v>0.146775830832472</v>
      </c>
      <c r="AI24" s="23">
        <f>Matrix_correlations!AH74</f>
        <v>0.33800247064752698</v>
      </c>
      <c r="AJ24" s="13">
        <f>Matrix_correlations!AI74</f>
        <v>7.8436530792213494E-2</v>
      </c>
      <c r="AK24" s="23">
        <f>Matrix_correlations!AJ74</f>
        <v>0.180144965356168</v>
      </c>
      <c r="AL24" s="9"/>
    </row>
    <row r="25" spans="1:39">
      <c r="O25" s="33"/>
      <c r="Z25" s="33"/>
    </row>
    <row r="26" spans="1:39">
      <c r="A26" s="23" t="s">
        <v>289</v>
      </c>
      <c r="B26" s="23">
        <f>Matrix_correlations!C61</f>
        <v>0.18116861875627499</v>
      </c>
      <c r="C26" s="23">
        <f>Matrix_correlations!D61</f>
        <v>0.18116861875627499</v>
      </c>
      <c r="D26" s="23">
        <f>Matrix_correlations!E61</f>
        <v>0.76812021350648396</v>
      </c>
      <c r="E26" s="23">
        <f>Matrix_correlations!F61</f>
        <v>0.18116861875627499</v>
      </c>
      <c r="F26" s="23" t="str">
        <f>Matrix_correlations!G61</f>
        <v>NaN</v>
      </c>
      <c r="G26" s="23" t="str">
        <f>Matrix_correlations!H61</f>
        <v>NaN</v>
      </c>
      <c r="H26" s="23" t="str">
        <f>Matrix_correlations!I61</f>
        <v>NaN</v>
      </c>
      <c r="I26" s="23">
        <f>Matrix_correlations!J61</f>
        <v>0.18116861875627499</v>
      </c>
      <c r="K26" s="23" t="s">
        <v>289</v>
      </c>
      <c r="L26" s="23" t="str">
        <f>Matrix_correlations!M61</f>
        <v>NaN</v>
      </c>
      <c r="M26" s="23" t="str">
        <f>Matrix_correlations!N61</f>
        <v>NaN</v>
      </c>
      <c r="N26" s="23" t="str">
        <f>Matrix_correlations!O61</f>
        <v>NaN</v>
      </c>
      <c r="O26" s="33"/>
      <c r="P26" s="23">
        <f>Matrix_correlations!Q61</f>
        <v>0.15773275180632501</v>
      </c>
      <c r="Q26" s="23">
        <f>Matrix_correlations!R61</f>
        <v>0.15773275180632501</v>
      </c>
      <c r="R26" s="23">
        <f>Matrix_correlations!S61</f>
        <v>0.15708445869277299</v>
      </c>
      <c r="S26" s="23">
        <f>Matrix_correlations!P61</f>
        <v>0.67235253780033899</v>
      </c>
      <c r="T26" s="23">
        <f>Matrix_correlations!T61</f>
        <v>0.27847750212165401</v>
      </c>
      <c r="V26" s="23" t="s">
        <v>289</v>
      </c>
      <c r="W26" s="23" t="str">
        <f>Matrix_correlations!W61</f>
        <v>NaN</v>
      </c>
      <c r="X26" s="23" t="str">
        <f>Matrix_correlations!X61</f>
        <v>NaN</v>
      </c>
      <c r="Y26" s="23" t="str">
        <f>Matrix_correlations!Y61</f>
        <v>NaN</v>
      </c>
      <c r="Z26" s="33"/>
      <c r="AA26" s="23">
        <f>Matrix_correlations!AA61</f>
        <v>0.79737861367234397</v>
      </c>
      <c r="AB26" s="23">
        <f>Matrix_correlations!AB61</f>
        <v>0.90194827378377396</v>
      </c>
      <c r="AC26" s="23">
        <f>Matrix_correlations!AC61</f>
        <v>0.18025314202624801</v>
      </c>
      <c r="AD26" s="23">
        <f>Matrix_correlations!Z61</f>
        <v>0.90194827378377396</v>
      </c>
      <c r="AE26" s="23">
        <f>Matrix_correlations!AD61</f>
        <v>0.43000551201912801</v>
      </c>
      <c r="AG26" s="23" t="s">
        <v>289</v>
      </c>
      <c r="AH26" s="23">
        <f>Matrix_correlations!AG61</f>
        <v>0.80486242818193299</v>
      </c>
      <c r="AI26" s="23">
        <f>Matrix_correlations!AH61</f>
        <v>0.80486242818193299</v>
      </c>
      <c r="AJ26" s="23">
        <f>Matrix_correlations!AI61</f>
        <v>0.80486242818193299</v>
      </c>
      <c r="AK26" s="23">
        <f>Matrix_correlations!AJ61</f>
        <v>0.80486242818193299</v>
      </c>
    </row>
    <row r="27" spans="1:39">
      <c r="A27" s="23" t="s">
        <v>288</v>
      </c>
      <c r="B27" s="9">
        <f>Matrix_correlations!C64</f>
        <v>3.80834947107608E-2</v>
      </c>
      <c r="C27" s="23">
        <f>Matrix_correlations!D64</f>
        <v>0.64105324927287</v>
      </c>
      <c r="D27" s="9">
        <f>Matrix_correlations!E64</f>
        <v>4.6240118367496599E-3</v>
      </c>
      <c r="E27" s="23">
        <f>Matrix_correlations!F64</f>
        <v>0.64105324927287</v>
      </c>
      <c r="F27" s="23" t="str">
        <f>Matrix_correlations!G64</f>
        <v>NaN</v>
      </c>
      <c r="G27" s="23" t="str">
        <f>Matrix_correlations!H64</f>
        <v>NaN</v>
      </c>
      <c r="H27" s="23" t="str">
        <f>Matrix_correlations!I64</f>
        <v>NaN</v>
      </c>
      <c r="I27" s="23">
        <f>Matrix_correlations!J64</f>
        <v>0.88504462646808801</v>
      </c>
      <c r="K27" s="23" t="s">
        <v>288</v>
      </c>
      <c r="L27" s="23" t="str">
        <f>Matrix_correlations!M64</f>
        <v>NaN</v>
      </c>
      <c r="M27" s="23" t="str">
        <f>Matrix_correlations!N64</f>
        <v>NaN</v>
      </c>
      <c r="N27" s="23" t="str">
        <f>Matrix_correlations!O64</f>
        <v>NaN</v>
      </c>
      <c r="O27" s="33"/>
      <c r="P27" s="13">
        <f>Matrix_correlations!Q64</f>
        <v>9.6177876667577406E-2</v>
      </c>
      <c r="Q27" s="23">
        <f>Matrix_correlations!R64</f>
        <v>0.99931563060988804</v>
      </c>
      <c r="R27" s="23">
        <f>Matrix_correlations!S64</f>
        <v>0.84905866999882496</v>
      </c>
      <c r="S27" s="9">
        <f>Matrix_correlations!P64</f>
        <v>2.1958598319089199E-2</v>
      </c>
      <c r="T27" s="23">
        <f>Matrix_correlations!T64</f>
        <v>0.84905866999882496</v>
      </c>
      <c r="V27" s="23" t="s">
        <v>288</v>
      </c>
      <c r="W27" s="23" t="str">
        <f>Matrix_correlations!W64</f>
        <v>NaN</v>
      </c>
      <c r="X27" s="23" t="str">
        <f>Matrix_correlations!X64</f>
        <v>NaN</v>
      </c>
      <c r="Y27" s="23" t="str">
        <f>Matrix_correlations!Y64</f>
        <v>NaN</v>
      </c>
      <c r="Z27" s="33"/>
      <c r="AA27" s="23">
        <f>Matrix_correlations!AA64</f>
        <v>0.88564265041847501</v>
      </c>
      <c r="AB27" s="23">
        <f>Matrix_correlations!AB64</f>
        <v>0.88564265041847501</v>
      </c>
      <c r="AC27" s="23">
        <f>Matrix_correlations!AC64</f>
        <v>0.88564265041847501</v>
      </c>
      <c r="AD27" s="23">
        <f>Matrix_correlations!Z64</f>
        <v>0.88564265041847501</v>
      </c>
      <c r="AE27" s="23">
        <f>Matrix_correlations!AD64</f>
        <v>0.88564265041847501</v>
      </c>
      <c r="AG27" s="23" t="s">
        <v>288</v>
      </c>
      <c r="AH27" s="23">
        <f>Matrix_correlations!AG64</f>
        <v>0.15196865412011301</v>
      </c>
      <c r="AI27" s="23">
        <f>Matrix_correlations!AH64</f>
        <v>0.63017087567949204</v>
      </c>
      <c r="AJ27" s="13">
        <f>Matrix_correlations!AI64</f>
        <v>5.4817663293629797E-2</v>
      </c>
      <c r="AK27" s="23">
        <f>Matrix_correlations!AJ64</f>
        <v>0.125762121821165</v>
      </c>
      <c r="AL27" s="9"/>
    </row>
    <row r="28" spans="1:39">
      <c r="A28" s="23" t="s">
        <v>287</v>
      </c>
      <c r="B28" s="9">
        <f>Matrix_correlations!C67</f>
        <v>2.7020678281777402E-3</v>
      </c>
      <c r="C28" s="23">
        <f>Matrix_correlations!D67</f>
        <v>0.57870397673909102</v>
      </c>
      <c r="D28" s="9">
        <f>Matrix_correlations!E67</f>
        <v>3.4521641943944598E-4</v>
      </c>
      <c r="E28" s="23">
        <f>Matrix_correlations!F67</f>
        <v>0.69500491279394105</v>
      </c>
      <c r="F28" s="23" t="str">
        <f>Matrix_correlations!G67</f>
        <v>NaN</v>
      </c>
      <c r="G28" s="23" t="str">
        <f>Matrix_correlations!H67</f>
        <v>NaN</v>
      </c>
      <c r="H28" s="23" t="str">
        <f>Matrix_correlations!I67</f>
        <v>NaN</v>
      </c>
      <c r="I28" s="23">
        <f>Matrix_correlations!J67</f>
        <v>0.99094665608316201</v>
      </c>
      <c r="K28" s="23" t="s">
        <v>287</v>
      </c>
      <c r="L28" s="23" t="str">
        <f>Matrix_correlations!M67</f>
        <v>NaN</v>
      </c>
      <c r="M28" s="23" t="str">
        <f>Matrix_correlations!N67</f>
        <v>NaN</v>
      </c>
      <c r="N28" s="23" t="str">
        <f>Matrix_correlations!O67</f>
        <v>NaN</v>
      </c>
      <c r="O28" s="33"/>
      <c r="P28" s="23">
        <f>Matrix_correlations!Q67</f>
        <v>0.20826825371532301</v>
      </c>
      <c r="Q28" s="23">
        <f>Matrix_correlations!R67</f>
        <v>0.99941785248483195</v>
      </c>
      <c r="R28" s="23">
        <f>Matrix_correlations!S67</f>
        <v>0.91928555501965903</v>
      </c>
      <c r="S28" s="13">
        <f>Matrix_correlations!P67</f>
        <v>5.3107342842196599E-2</v>
      </c>
      <c r="T28" s="23">
        <f>Matrix_correlations!T67</f>
        <v>0.810955094521985</v>
      </c>
      <c r="V28" s="23" t="s">
        <v>287</v>
      </c>
      <c r="W28" s="23" t="str">
        <f>Matrix_correlations!W67</f>
        <v>NaN</v>
      </c>
      <c r="X28" s="23" t="str">
        <f>Matrix_correlations!X67</f>
        <v>NaN</v>
      </c>
      <c r="Y28" s="23" t="str">
        <f>Matrix_correlations!Y67</f>
        <v>NaN</v>
      </c>
      <c r="Z28" s="33"/>
      <c r="AA28" s="23">
        <f>Matrix_correlations!AA67</f>
        <v>0.97451751033304901</v>
      </c>
      <c r="AB28" s="23">
        <f>Matrix_correlations!AB67</f>
        <v>0.97451751033304901</v>
      </c>
      <c r="AC28" s="23">
        <f>Matrix_correlations!AC67</f>
        <v>0.97451751033304901</v>
      </c>
      <c r="AD28" s="23">
        <f>Matrix_correlations!Z67</f>
        <v>0.97451751033304901</v>
      </c>
      <c r="AE28" s="23">
        <f>Matrix_correlations!AD67</f>
        <v>0.97451751033304901</v>
      </c>
      <c r="AG28" s="23" t="s">
        <v>287</v>
      </c>
      <c r="AH28" s="23">
        <f>Matrix_correlations!AG67</f>
        <v>0.33495411840327699</v>
      </c>
      <c r="AI28" s="23">
        <f>Matrix_correlations!AH67</f>
        <v>0.55950290701002403</v>
      </c>
      <c r="AJ28" s="9">
        <f>Matrix_correlations!AI67</f>
        <v>1.0665809642286301E-2</v>
      </c>
      <c r="AK28" s="23">
        <f>Matrix_correlations!AJ67</f>
        <v>0.33495411840327699</v>
      </c>
      <c r="AL28" s="9"/>
    </row>
    <row r="29" spans="1:39">
      <c r="O29" s="33"/>
      <c r="Z29" s="33"/>
    </row>
    <row r="30" spans="1:39">
      <c r="A30" s="23" t="s">
        <v>86</v>
      </c>
      <c r="B30" s="9">
        <f>Matrix_correlations!C76</f>
        <v>2.8661199177127099E-2</v>
      </c>
      <c r="C30" s="23">
        <f>Matrix_correlations!D76</f>
        <v>0.68591250497080203</v>
      </c>
      <c r="D30" s="9">
        <f>Matrix_correlations!E76</f>
        <v>2.6392166771285401E-3</v>
      </c>
      <c r="E30" s="23">
        <f>Matrix_correlations!F76</f>
        <v>0.69699819307923205</v>
      </c>
      <c r="F30" s="23" t="str">
        <f>Matrix_correlations!G76</f>
        <v>NaN</v>
      </c>
      <c r="G30" s="23" t="str">
        <f>Matrix_correlations!H76</f>
        <v>NaN</v>
      </c>
      <c r="H30" s="23" t="str">
        <f>Matrix_correlations!I76</f>
        <v>NaN</v>
      </c>
      <c r="I30" s="23">
        <f>Matrix_correlations!J76</f>
        <v>0.92686461550793098</v>
      </c>
      <c r="K30" s="23" t="s">
        <v>86</v>
      </c>
      <c r="L30" s="23" t="str">
        <f>Matrix_correlations!M76</f>
        <v>NaN</v>
      </c>
      <c r="M30" s="23" t="str">
        <f>Matrix_correlations!N76</f>
        <v>NaN</v>
      </c>
      <c r="N30" s="23" t="str">
        <f>Matrix_correlations!O76</f>
        <v>NaN</v>
      </c>
      <c r="O30" s="33"/>
      <c r="P30" s="23">
        <f>Matrix_correlations!Q76</f>
        <v>0.18830690268315201</v>
      </c>
      <c r="Q30" s="23">
        <f>Matrix_correlations!R76</f>
        <v>0.99971975751311304</v>
      </c>
      <c r="R30" s="23">
        <f>Matrix_correlations!S76</f>
        <v>0.941383806515663</v>
      </c>
      <c r="S30" s="9">
        <f>Matrix_correlations!P76</f>
        <v>1.35987404794243E-2</v>
      </c>
      <c r="T30" s="23">
        <f>Matrix_correlations!T76</f>
        <v>0.56635580954410503</v>
      </c>
      <c r="V30" s="23" t="s">
        <v>86</v>
      </c>
      <c r="W30" s="23" t="str">
        <f>Matrix_correlations!W76</f>
        <v>NaN</v>
      </c>
      <c r="X30" s="23" t="str">
        <f>Matrix_correlations!X76</f>
        <v>NaN</v>
      </c>
      <c r="Y30" s="23" t="str">
        <f>Matrix_correlations!Y76</f>
        <v>NaN</v>
      </c>
      <c r="Z30" s="33"/>
      <c r="AA30" s="23">
        <f>Matrix_correlations!AA76</f>
        <v>0.93953743005349499</v>
      </c>
      <c r="AB30" s="23">
        <f>Matrix_correlations!AB76</f>
        <v>0.93953743005349499</v>
      </c>
      <c r="AC30" s="23">
        <f>Matrix_correlations!AC76</f>
        <v>0.93953743005349499</v>
      </c>
      <c r="AD30" s="23">
        <f>Matrix_correlations!Z76</f>
        <v>0.93953743005349499</v>
      </c>
      <c r="AE30" s="23">
        <f>Matrix_correlations!AD76</f>
        <v>0.93953743005349499</v>
      </c>
      <c r="AG30" s="23" t="s">
        <v>86</v>
      </c>
      <c r="AH30" s="23">
        <f>Matrix_correlations!AG76</f>
        <v>0.227848973554168</v>
      </c>
      <c r="AI30" s="23">
        <f>Matrix_correlations!AH76</f>
        <v>0.53457749772209195</v>
      </c>
      <c r="AJ30" s="9">
        <f>Matrix_correlations!AI76</f>
        <v>1.3600900515230401E-2</v>
      </c>
      <c r="AK30" s="23">
        <f>Matrix_correlations!AJ76</f>
        <v>0.23572255686834101</v>
      </c>
      <c r="AL30" s="9"/>
    </row>
    <row r="31" spans="1:39">
      <c r="A31" s="23" t="s">
        <v>101</v>
      </c>
      <c r="B31" s="13">
        <f>Matrix_correlations!C77</f>
        <v>6.0830793729096999E-2</v>
      </c>
      <c r="C31" s="23">
        <f>Matrix_correlations!D77</f>
        <v>0.23344646647053199</v>
      </c>
      <c r="D31" s="23">
        <f>Matrix_correlations!E77</f>
        <v>0.50921560306254998</v>
      </c>
      <c r="E31" s="23">
        <f>Matrix_correlations!F77</f>
        <v>0.73303487565019698</v>
      </c>
      <c r="F31" s="23" t="str">
        <f>Matrix_correlations!G77</f>
        <v>NaN</v>
      </c>
      <c r="G31" s="23" t="str">
        <f>Matrix_correlations!H77</f>
        <v>NaN</v>
      </c>
      <c r="H31" s="23" t="str">
        <f>Matrix_correlations!I77</f>
        <v>NaN</v>
      </c>
      <c r="I31" s="23">
        <f>Matrix_correlations!J77</f>
        <v>0.93133318277340105</v>
      </c>
      <c r="K31" s="23" t="s">
        <v>101</v>
      </c>
      <c r="L31" s="23" t="str">
        <f>Matrix_correlations!M77</f>
        <v>NaN</v>
      </c>
      <c r="M31" s="23" t="str">
        <f>Matrix_correlations!N77</f>
        <v>NaN</v>
      </c>
      <c r="N31" s="23" t="str">
        <f>Matrix_correlations!O77</f>
        <v>NaN</v>
      </c>
      <c r="O31" s="33"/>
      <c r="P31" s="23">
        <f>Matrix_correlations!Q77</f>
        <v>0.803890056968666</v>
      </c>
      <c r="Q31" s="23">
        <f>Matrix_correlations!R77</f>
        <v>0.78095462023267703</v>
      </c>
      <c r="R31" s="23">
        <f>Matrix_correlations!S77</f>
        <v>0.78095462023267703</v>
      </c>
      <c r="S31" s="23">
        <f>Matrix_correlations!P77</f>
        <v>0.78095462023267703</v>
      </c>
      <c r="T31" s="23">
        <f>Matrix_correlations!T77</f>
        <v>0.78095462023267703</v>
      </c>
      <c r="V31" s="23" t="s">
        <v>101</v>
      </c>
      <c r="W31" s="23" t="str">
        <f>Matrix_correlations!W77</f>
        <v>NaN</v>
      </c>
      <c r="X31" s="23" t="str">
        <f>Matrix_correlations!X77</f>
        <v>NaN</v>
      </c>
      <c r="Y31" s="23" t="str">
        <f>Matrix_correlations!Y77</f>
        <v>NaN</v>
      </c>
      <c r="Z31" s="33"/>
      <c r="AA31" s="23">
        <f>Matrix_correlations!AA77</f>
        <v>0.782145587769839</v>
      </c>
      <c r="AB31" s="23">
        <f>Matrix_correlations!AB77</f>
        <v>0.64385558254486897</v>
      </c>
      <c r="AC31" s="23">
        <f>Matrix_correlations!AC77</f>
        <v>0.64385558254486897</v>
      </c>
      <c r="AD31" s="23">
        <f>Matrix_correlations!Z77</f>
        <v>0.64385558254486897</v>
      </c>
      <c r="AE31" s="23">
        <f>Matrix_correlations!AD77</f>
        <v>0.64385558254486897</v>
      </c>
      <c r="AG31" s="23" t="s">
        <v>101</v>
      </c>
      <c r="AH31" s="23">
        <f>Matrix_correlations!AG77</f>
        <v>0.75790603868383999</v>
      </c>
      <c r="AI31" s="23">
        <f>Matrix_correlations!AH77</f>
        <v>0.75790603868383999</v>
      </c>
      <c r="AJ31" s="23">
        <f>Matrix_correlations!AI77</f>
        <v>0.75790603868383999</v>
      </c>
      <c r="AK31" s="23">
        <f>Matrix_correlations!AJ77</f>
        <v>0.75790603868383999</v>
      </c>
    </row>
    <row r="32" spans="1:39">
      <c r="A32" s="23" t="s">
        <v>96</v>
      </c>
      <c r="B32" s="23">
        <f>Matrix_correlations!C78</f>
        <v>0.154821174835822</v>
      </c>
      <c r="C32" s="23">
        <f>Matrix_correlations!D78</f>
        <v>0.154821174835822</v>
      </c>
      <c r="D32" s="13">
        <f>Matrix_correlations!E78</f>
        <v>6.2178860932675203E-2</v>
      </c>
      <c r="E32" s="23">
        <f>Matrix_correlations!F78</f>
        <v>0.34818948241392</v>
      </c>
      <c r="F32" s="23" t="str">
        <f>Matrix_correlations!G78</f>
        <v>NaN</v>
      </c>
      <c r="G32" s="23" t="str">
        <f>Matrix_correlations!H78</f>
        <v>NaN</v>
      </c>
      <c r="H32" s="23" t="str">
        <f>Matrix_correlations!I78</f>
        <v>NaN</v>
      </c>
      <c r="I32" s="23">
        <f>Matrix_correlations!J78</f>
        <v>0.56547984727237599</v>
      </c>
      <c r="K32" s="23" t="s">
        <v>96</v>
      </c>
      <c r="L32" s="23" t="str">
        <f>Matrix_correlations!M78</f>
        <v>NaN</v>
      </c>
      <c r="M32" s="23" t="str">
        <f>Matrix_correlations!N78</f>
        <v>NaN</v>
      </c>
      <c r="N32" s="23" t="str">
        <f>Matrix_correlations!O78</f>
        <v>NaN</v>
      </c>
      <c r="O32" s="33"/>
      <c r="P32" s="23">
        <f>Matrix_correlations!Q78</f>
        <v>0.21488929133077</v>
      </c>
      <c r="Q32" s="23">
        <f>Matrix_correlations!R78</f>
        <v>0.78063193091262995</v>
      </c>
      <c r="R32" s="23">
        <f>Matrix_correlations!S78</f>
        <v>0.58825862231498105</v>
      </c>
      <c r="S32" s="23">
        <f>Matrix_correlations!P78</f>
        <v>0.47791883585485201</v>
      </c>
      <c r="T32" s="23">
        <f>Matrix_correlations!T78</f>
        <v>0.47791883585485201</v>
      </c>
      <c r="V32" s="23" t="s">
        <v>96</v>
      </c>
      <c r="W32" s="23" t="str">
        <f>Matrix_correlations!W78</f>
        <v>NaN</v>
      </c>
      <c r="X32" s="23" t="str">
        <f>Matrix_correlations!X78</f>
        <v>NaN</v>
      </c>
      <c r="Y32" s="23" t="str">
        <f>Matrix_correlations!Y78</f>
        <v>NaN</v>
      </c>
      <c r="Z32" s="33"/>
      <c r="AA32" s="23">
        <f>Matrix_correlations!AA78</f>
        <v>0.97631723660692504</v>
      </c>
      <c r="AB32" s="23">
        <f>Matrix_correlations!AB78</f>
        <v>0.97631723660692504</v>
      </c>
      <c r="AC32" s="23">
        <f>Matrix_correlations!AC78</f>
        <v>0.97631723660692504</v>
      </c>
      <c r="AD32" s="23">
        <f>Matrix_correlations!Z78</f>
        <v>0.97631723660692504</v>
      </c>
      <c r="AE32" s="23">
        <f>Matrix_correlations!AD78</f>
        <v>0.97631723660692504</v>
      </c>
      <c r="AG32" s="23" t="s">
        <v>96</v>
      </c>
      <c r="AH32" s="23">
        <f>Matrix_correlations!AG78</f>
        <v>0.65401919015075105</v>
      </c>
      <c r="AI32" s="23">
        <f>Matrix_correlations!AH78</f>
        <v>0.76756949249136397</v>
      </c>
      <c r="AJ32" s="23">
        <f>Matrix_correlations!AI78</f>
        <v>0.21651852393906601</v>
      </c>
      <c r="AK32" s="23">
        <f>Matrix_correlations!AJ78</f>
        <v>0.65401919015075105</v>
      </c>
      <c r="AL32" s="13"/>
    </row>
    <row r="33" spans="1:39">
      <c r="A33" s="23" t="s">
        <v>97</v>
      </c>
      <c r="B33" s="23">
        <f>Matrix_correlations!C79</f>
        <v>0.52601597066259398</v>
      </c>
      <c r="C33" s="23">
        <f>Matrix_correlations!D79</f>
        <v>0.52601597066259398</v>
      </c>
      <c r="D33" s="23">
        <f>Matrix_correlations!E79</f>
        <v>0.52601597066259398</v>
      </c>
      <c r="E33" s="23">
        <f>Matrix_correlations!F79</f>
        <v>0.62489093699565101</v>
      </c>
      <c r="F33" s="23" t="str">
        <f>Matrix_correlations!G79</f>
        <v>NaN</v>
      </c>
      <c r="G33" s="23" t="str">
        <f>Matrix_correlations!H79</f>
        <v>NaN</v>
      </c>
      <c r="H33" s="23" t="str">
        <f>Matrix_correlations!I79</f>
        <v>NaN</v>
      </c>
      <c r="I33" s="23">
        <f>Matrix_correlations!J79</f>
        <v>0.52601597066259398</v>
      </c>
      <c r="K33" s="23" t="s">
        <v>97</v>
      </c>
      <c r="L33" s="23" t="str">
        <f>Matrix_correlations!M79</f>
        <v>NaN</v>
      </c>
      <c r="M33" s="23" t="str">
        <f>Matrix_correlations!N79</f>
        <v>NaN</v>
      </c>
      <c r="N33" s="23" t="str">
        <f>Matrix_correlations!O79</f>
        <v>NaN</v>
      </c>
      <c r="O33" s="33"/>
      <c r="P33" s="23">
        <f>Matrix_correlations!Q79</f>
        <v>0.49665331857217598</v>
      </c>
      <c r="Q33" s="23">
        <f>Matrix_correlations!R79</f>
        <v>0.315943894100567</v>
      </c>
      <c r="R33" s="23">
        <f>Matrix_correlations!S79</f>
        <v>0.859389992735476</v>
      </c>
      <c r="S33" s="23">
        <f>Matrix_correlations!P79</f>
        <v>0.859389992735476</v>
      </c>
      <c r="T33" s="23">
        <f>Matrix_correlations!T79</f>
        <v>0.859389992735476</v>
      </c>
      <c r="V33" s="23" t="s">
        <v>97</v>
      </c>
      <c r="W33" s="23" t="str">
        <f>Matrix_correlations!W79</f>
        <v>NaN</v>
      </c>
      <c r="X33" s="23" t="str">
        <f>Matrix_correlations!X79</f>
        <v>NaN</v>
      </c>
      <c r="Y33" s="23" t="str">
        <f>Matrix_correlations!Y79</f>
        <v>NaN</v>
      </c>
      <c r="Z33" s="33"/>
      <c r="AA33" s="23">
        <f>Matrix_correlations!AA79</f>
        <v>0.81243774040753303</v>
      </c>
      <c r="AB33" s="23">
        <f>Matrix_correlations!AB79</f>
        <v>0.81243774040753303</v>
      </c>
      <c r="AC33" s="23">
        <f>Matrix_correlations!AC79</f>
        <v>0.81243774040753303</v>
      </c>
      <c r="AD33" s="23">
        <f>Matrix_correlations!Z79</f>
        <v>0.81243774040753303</v>
      </c>
      <c r="AE33" s="23">
        <f>Matrix_correlations!AD79</f>
        <v>0.81243774040753303</v>
      </c>
      <c r="AG33" s="23" t="s">
        <v>97</v>
      </c>
      <c r="AH33" s="23">
        <f>Matrix_correlations!AG79</f>
        <v>0.696997852649478</v>
      </c>
      <c r="AI33" s="23">
        <f>Matrix_correlations!AH79</f>
        <v>0.87992194452595096</v>
      </c>
      <c r="AJ33" s="23">
        <f>Matrix_correlations!AI79</f>
        <v>0.696997852649478</v>
      </c>
      <c r="AK33" s="23">
        <f>Matrix_correlations!AJ79</f>
        <v>0.696997852649478</v>
      </c>
    </row>
    <row r="34" spans="1:39">
      <c r="A34" s="23" t="s">
        <v>98</v>
      </c>
      <c r="B34" s="23">
        <f>Matrix_correlations!C80</f>
        <v>0.115562119490705</v>
      </c>
      <c r="C34" s="23">
        <f>Matrix_correlations!D80</f>
        <v>0.992829430444094</v>
      </c>
      <c r="D34" s="9">
        <f>Matrix_correlations!E80</f>
        <v>4.10952445171852E-3</v>
      </c>
      <c r="E34" s="23">
        <f>Matrix_correlations!F80</f>
        <v>0.992829430444094</v>
      </c>
      <c r="F34" s="23" t="str">
        <f>Matrix_correlations!G80</f>
        <v>NaN</v>
      </c>
      <c r="G34" s="23" t="str">
        <f>Matrix_correlations!H80</f>
        <v>NaN</v>
      </c>
      <c r="H34" s="23" t="str">
        <f>Matrix_correlations!I80</f>
        <v>NaN</v>
      </c>
      <c r="I34" s="23">
        <f>Matrix_correlations!J80</f>
        <v>0.992829430444094</v>
      </c>
      <c r="K34" s="23" t="s">
        <v>98</v>
      </c>
      <c r="L34" s="23" t="str">
        <f>Matrix_correlations!M80</f>
        <v>NaN</v>
      </c>
      <c r="M34" s="23" t="str">
        <f>Matrix_correlations!N80</f>
        <v>NaN</v>
      </c>
      <c r="N34" s="23" t="str">
        <f>Matrix_correlations!O80</f>
        <v>NaN</v>
      </c>
      <c r="O34" s="33"/>
      <c r="P34" s="23">
        <f>Matrix_correlations!Q80</f>
        <v>0.91180087992658598</v>
      </c>
      <c r="Q34" s="23">
        <f>Matrix_correlations!R80</f>
        <v>0.99901923517939495</v>
      </c>
      <c r="R34" s="23">
        <f>Matrix_correlations!S80</f>
        <v>0.92682039207772204</v>
      </c>
      <c r="S34" s="9">
        <f>Matrix_correlations!P80</f>
        <v>1.4237806424089301E-2</v>
      </c>
      <c r="T34" s="23">
        <f>Matrix_correlations!T80</f>
        <v>0.92682039207772204</v>
      </c>
      <c r="V34" s="23" t="s">
        <v>98</v>
      </c>
      <c r="W34" s="23" t="str">
        <f>Matrix_correlations!W80</f>
        <v>NaN</v>
      </c>
      <c r="X34" s="23" t="str">
        <f>Matrix_correlations!X80</f>
        <v>NaN</v>
      </c>
      <c r="Y34" s="23" t="str">
        <f>Matrix_correlations!Y80</f>
        <v>NaN</v>
      </c>
      <c r="Z34" s="33"/>
      <c r="AA34" s="23">
        <f>Matrix_correlations!AA80</f>
        <v>0.783688984118184</v>
      </c>
      <c r="AB34" s="23">
        <f>Matrix_correlations!AB80</f>
        <v>0.783688984118184</v>
      </c>
      <c r="AC34" s="23">
        <f>Matrix_correlations!AC80</f>
        <v>0.95251591107390599</v>
      </c>
      <c r="AD34" s="23">
        <f>Matrix_correlations!Z80</f>
        <v>0.78020443254069005</v>
      </c>
      <c r="AE34" s="23">
        <f>Matrix_correlations!AD80</f>
        <v>0.783688984118184</v>
      </c>
      <c r="AG34" s="23" t="s">
        <v>98</v>
      </c>
      <c r="AH34" s="23">
        <f>Matrix_correlations!AG80</f>
        <v>0.26624260374298903</v>
      </c>
      <c r="AI34" s="23">
        <f>Matrix_correlations!AH80</f>
        <v>0.26624260374298903</v>
      </c>
      <c r="AJ34" s="9">
        <f>Matrix_correlations!AI80</f>
        <v>2.1551052711965099E-2</v>
      </c>
      <c r="AK34" s="23">
        <f>Matrix_correlations!AJ80</f>
        <v>0.26624260374298903</v>
      </c>
      <c r="AL34" s="9"/>
    </row>
    <row r="35" spans="1:39">
      <c r="A35" s="23" t="s">
        <v>99</v>
      </c>
      <c r="B35" s="13">
        <f>Matrix_correlations!C81</f>
        <v>5.7456533042073203E-2</v>
      </c>
      <c r="C35" s="9">
        <f>Matrix_correlations!D81</f>
        <v>3.8830419028938898E-2</v>
      </c>
      <c r="D35" s="23">
        <f>Matrix_correlations!E81</f>
        <v>0.46811639979074299</v>
      </c>
      <c r="E35" s="9">
        <f>Matrix_correlations!F81</f>
        <v>3.8830419028938898E-2</v>
      </c>
      <c r="F35" s="23" t="str">
        <f>Matrix_correlations!G81</f>
        <v>NaN</v>
      </c>
      <c r="G35" s="23" t="str">
        <f>Matrix_correlations!H81</f>
        <v>NaN</v>
      </c>
      <c r="H35" s="23" t="str">
        <f>Matrix_correlations!I81</f>
        <v>NaN</v>
      </c>
      <c r="I35" s="23">
        <f>Matrix_correlations!J81</f>
        <v>0.74807557807974401</v>
      </c>
      <c r="K35" s="23" t="s">
        <v>99</v>
      </c>
      <c r="L35" s="23" t="str">
        <f>Matrix_correlations!M81</f>
        <v>NaN</v>
      </c>
      <c r="M35" s="23" t="str">
        <f>Matrix_correlations!N81</f>
        <v>NaN</v>
      </c>
      <c r="N35" s="23" t="str">
        <f>Matrix_correlations!O81</f>
        <v>NaN</v>
      </c>
      <c r="O35" s="33"/>
      <c r="P35" s="23">
        <f>Matrix_correlations!Q81</f>
        <v>0.59236775643281103</v>
      </c>
      <c r="Q35" s="23">
        <f>Matrix_correlations!R81</f>
        <v>0.59236775643281103</v>
      </c>
      <c r="R35" s="23">
        <f>Matrix_correlations!S81</f>
        <v>0.59236775643281103</v>
      </c>
      <c r="S35" s="23">
        <f>Matrix_correlations!P81</f>
        <v>0.59236775643281103</v>
      </c>
      <c r="T35" s="23">
        <f>Matrix_correlations!T81</f>
        <v>0.59236775643281103</v>
      </c>
      <c r="V35" s="23" t="s">
        <v>99</v>
      </c>
      <c r="W35" s="23" t="str">
        <f>Matrix_correlations!W81</f>
        <v>NaN</v>
      </c>
      <c r="X35" s="23" t="str">
        <f>Matrix_correlations!X81</f>
        <v>NaN</v>
      </c>
      <c r="Y35" s="23" t="str">
        <f>Matrix_correlations!Y81</f>
        <v>NaN</v>
      </c>
      <c r="Z35" s="33"/>
      <c r="AA35" s="23">
        <f>Matrix_correlations!AA81</f>
        <v>0.65777322808493499</v>
      </c>
      <c r="AB35" s="23">
        <f>Matrix_correlations!AB81</f>
        <v>0.15290822252300099</v>
      </c>
      <c r="AC35" s="23">
        <f>Matrix_correlations!AC81</f>
        <v>0.92698981697482796</v>
      </c>
      <c r="AD35" s="23">
        <f>Matrix_correlations!Z81</f>
        <v>0.15290822252300099</v>
      </c>
      <c r="AE35" s="23">
        <f>Matrix_correlations!AD81</f>
        <v>0.15290822252300099</v>
      </c>
      <c r="AG35" s="23" t="s">
        <v>99</v>
      </c>
      <c r="AH35" s="23">
        <f>Matrix_correlations!AG81</f>
        <v>0.69974617360354996</v>
      </c>
      <c r="AI35" s="23">
        <f>Matrix_correlations!AH81</f>
        <v>0.33988147357003701</v>
      </c>
      <c r="AJ35" s="23">
        <f>Matrix_correlations!AI81</f>
        <v>0.72246468808765796</v>
      </c>
      <c r="AK35" s="23">
        <f>Matrix_correlations!AJ81</f>
        <v>0.69974617360354996</v>
      </c>
      <c r="AM35" s="9"/>
    </row>
    <row r="36" spans="1:39">
      <c r="A36" s="23" t="s">
        <v>105</v>
      </c>
      <c r="B36" s="23">
        <f>Matrix_correlations!C63</f>
        <v>0.222425037448198</v>
      </c>
      <c r="C36" s="23">
        <f>Matrix_correlations!D63</f>
        <v>0.222425037448198</v>
      </c>
      <c r="D36" s="23">
        <f>Matrix_correlations!E63</f>
        <v>0.83142128675766602</v>
      </c>
      <c r="E36" s="23">
        <f>Matrix_correlations!F63</f>
        <v>0.222425037448198</v>
      </c>
      <c r="F36" s="23" t="str">
        <f>Matrix_correlations!G63</f>
        <v>NaN</v>
      </c>
      <c r="G36" s="23" t="str">
        <f>Matrix_correlations!H63</f>
        <v>NaN</v>
      </c>
      <c r="H36" s="23" t="str">
        <f>Matrix_correlations!I63</f>
        <v>NaN</v>
      </c>
      <c r="I36" s="23">
        <f>Matrix_correlations!J63</f>
        <v>0.222425037448198</v>
      </c>
      <c r="K36" s="23" t="s">
        <v>105</v>
      </c>
      <c r="L36" s="23" t="str">
        <f>Matrix_correlations!M63</f>
        <v>NaN</v>
      </c>
      <c r="M36" s="23" t="str">
        <f>Matrix_correlations!N63</f>
        <v>NaN</v>
      </c>
      <c r="N36" s="23" t="str">
        <f>Matrix_correlations!O63</f>
        <v>NaN</v>
      </c>
      <c r="O36" s="33"/>
      <c r="P36" s="23">
        <f>Matrix_correlations!Q63</f>
        <v>0.22297869619171001</v>
      </c>
      <c r="Q36" s="23">
        <f>Matrix_correlations!R63</f>
        <v>0.249253804612624</v>
      </c>
      <c r="R36" s="23">
        <f>Matrix_correlations!S63</f>
        <v>0.22297869619171001</v>
      </c>
      <c r="S36" s="23">
        <f>Matrix_correlations!P63</f>
        <v>0.76860378982783994</v>
      </c>
      <c r="T36" s="23">
        <f>Matrix_correlations!T63</f>
        <v>0.31254498684830501</v>
      </c>
      <c r="V36" s="23" t="s">
        <v>105</v>
      </c>
      <c r="W36" s="23" t="str">
        <f>Matrix_correlations!W63</f>
        <v>NaN</v>
      </c>
      <c r="X36" s="23" t="str">
        <f>Matrix_correlations!X63</f>
        <v>NaN</v>
      </c>
      <c r="Y36" s="23" t="str">
        <f>Matrix_correlations!Y63</f>
        <v>NaN</v>
      </c>
      <c r="Z36" s="33"/>
      <c r="AA36" s="23">
        <f>Matrix_correlations!AA63</f>
        <v>0.91883526131834603</v>
      </c>
      <c r="AB36" s="23">
        <f>Matrix_correlations!AB63</f>
        <v>0.93020253038810397</v>
      </c>
      <c r="AC36" s="23">
        <f>Matrix_correlations!AC63</f>
        <v>0.31311024343168398</v>
      </c>
      <c r="AD36" s="23">
        <f>Matrix_correlations!Z63</f>
        <v>0.93020253038810397</v>
      </c>
      <c r="AE36" s="23">
        <f>Matrix_correlations!AD63</f>
        <v>0.74412788375189298</v>
      </c>
      <c r="AG36" s="23" t="s">
        <v>105</v>
      </c>
      <c r="AH36" s="23">
        <f>Matrix_correlations!AG63</f>
        <v>0.77899083157290205</v>
      </c>
      <c r="AI36" s="23">
        <f>Matrix_correlations!AH63</f>
        <v>0.77899083157290205</v>
      </c>
      <c r="AJ36" s="23">
        <f>Matrix_correlations!AI63</f>
        <v>0.77899083157290205</v>
      </c>
      <c r="AK36" s="23">
        <f>Matrix_correlations!AJ63</f>
        <v>0.77899083157290205</v>
      </c>
    </row>
    <row r="37" spans="1:39">
      <c r="A37" s="23" t="s">
        <v>103</v>
      </c>
      <c r="B37" s="23">
        <f>Matrix_correlations!C66</f>
        <v>0.74020538578353801</v>
      </c>
      <c r="C37" s="23">
        <f>Matrix_correlations!D66</f>
        <v>0.66949975440222598</v>
      </c>
      <c r="D37" s="23">
        <f>Matrix_correlations!E66</f>
        <v>0.76338522174851398</v>
      </c>
      <c r="E37" s="23">
        <f>Matrix_correlations!F66</f>
        <v>0.66949975440222598</v>
      </c>
      <c r="F37" s="23" t="str">
        <f>Matrix_correlations!G66</f>
        <v>NaN</v>
      </c>
      <c r="G37" s="23" t="str">
        <f>Matrix_correlations!H66</f>
        <v>NaN</v>
      </c>
      <c r="H37" s="23" t="str">
        <f>Matrix_correlations!I66</f>
        <v>NaN</v>
      </c>
      <c r="I37" s="23">
        <f>Matrix_correlations!J66</f>
        <v>0.35386104533141</v>
      </c>
      <c r="K37" s="23" t="s">
        <v>103</v>
      </c>
      <c r="L37" s="23" t="str">
        <f>Matrix_correlations!M66</f>
        <v>NaN</v>
      </c>
      <c r="M37" s="23" t="str">
        <f>Matrix_correlations!N66</f>
        <v>NaN</v>
      </c>
      <c r="N37" s="23" t="str">
        <f>Matrix_correlations!O66</f>
        <v>NaN</v>
      </c>
      <c r="O37" s="33"/>
      <c r="P37" s="23">
        <f>Matrix_correlations!Q66</f>
        <v>0.23172815575168099</v>
      </c>
      <c r="Q37" s="9">
        <f>Matrix_correlations!R66</f>
        <v>1.3601465103681499E-2</v>
      </c>
      <c r="R37" s="23">
        <f>Matrix_correlations!S66</f>
        <v>0.53563244409806199</v>
      </c>
      <c r="S37" s="23">
        <f>Matrix_correlations!P66</f>
        <v>0.56040903187841595</v>
      </c>
      <c r="T37" s="23">
        <f>Matrix_correlations!T66</f>
        <v>0.71835162728620905</v>
      </c>
      <c r="V37" s="23" t="s">
        <v>103</v>
      </c>
      <c r="W37" s="23" t="str">
        <f>Matrix_correlations!W66</f>
        <v>NaN</v>
      </c>
      <c r="X37" s="23" t="str">
        <f>Matrix_correlations!X66</f>
        <v>NaN</v>
      </c>
      <c r="Y37" s="23" t="str">
        <f>Matrix_correlations!Y66</f>
        <v>NaN</v>
      </c>
      <c r="Z37" s="33"/>
      <c r="AA37" s="23">
        <f>Matrix_correlations!AA66</f>
        <v>0.50131573281299302</v>
      </c>
      <c r="AB37" s="23">
        <f>Matrix_correlations!AB66</f>
        <v>0.15657312844673199</v>
      </c>
      <c r="AC37" s="23">
        <f>Matrix_correlations!AC66</f>
        <v>0.50131573281299302</v>
      </c>
      <c r="AD37" s="23">
        <f>Matrix_correlations!Z66</f>
        <v>0.50131573281299302</v>
      </c>
      <c r="AE37" s="23">
        <f>Matrix_correlations!AD66</f>
        <v>0.50131573281299302</v>
      </c>
      <c r="AG37" s="23" t="s">
        <v>103</v>
      </c>
      <c r="AH37" s="23">
        <f>Matrix_correlations!AG66</f>
        <v>0.449897741264697</v>
      </c>
      <c r="AI37" s="23">
        <f>Matrix_correlations!AH66</f>
        <v>0.82387563098365402</v>
      </c>
      <c r="AJ37" s="23">
        <f>Matrix_correlations!AI66</f>
        <v>0.72365635488311997</v>
      </c>
      <c r="AK37" s="23">
        <f>Matrix_correlations!AJ66</f>
        <v>0.449897741264697</v>
      </c>
    </row>
    <row r="38" spans="1:39">
      <c r="A38" s="23" t="s">
        <v>104</v>
      </c>
      <c r="B38" s="23">
        <f>Matrix_correlations!C69</f>
        <v>0.429953657567406</v>
      </c>
      <c r="C38" s="23">
        <f>Matrix_correlations!D69</f>
        <v>0.75461096513927794</v>
      </c>
      <c r="D38" s="23">
        <f>Matrix_correlations!E69</f>
        <v>0.429953657567406</v>
      </c>
      <c r="E38" s="23">
        <f>Matrix_correlations!F69</f>
        <v>0.81578154901866595</v>
      </c>
      <c r="F38" s="23" t="str">
        <f>Matrix_correlations!G69</f>
        <v>NaN</v>
      </c>
      <c r="G38" s="23" t="str">
        <f>Matrix_correlations!H69</f>
        <v>NaN</v>
      </c>
      <c r="H38" s="23" t="str">
        <f>Matrix_correlations!I69</f>
        <v>NaN</v>
      </c>
      <c r="I38" s="23">
        <f>Matrix_correlations!J69</f>
        <v>0.81578154901866595</v>
      </c>
      <c r="K38" s="23" t="s">
        <v>104</v>
      </c>
      <c r="L38" s="23" t="str">
        <f>Matrix_correlations!M69</f>
        <v>NaN</v>
      </c>
      <c r="M38" s="23" t="str">
        <f>Matrix_correlations!N69</f>
        <v>NaN</v>
      </c>
      <c r="N38" s="23" t="str">
        <f>Matrix_correlations!O69</f>
        <v>NaN</v>
      </c>
      <c r="O38" s="33"/>
      <c r="P38" s="23">
        <f>Matrix_correlations!Q69</f>
        <v>0.99422969997058797</v>
      </c>
      <c r="Q38" s="23">
        <f>Matrix_correlations!R69</f>
        <v>0.99422969997058797</v>
      </c>
      <c r="R38" s="23">
        <f>Matrix_correlations!S69</f>
        <v>0.99422969997058797</v>
      </c>
      <c r="S38" s="23">
        <f>Matrix_correlations!P69</f>
        <v>0.99422969997058797</v>
      </c>
      <c r="T38" s="23">
        <f>Matrix_correlations!T69</f>
        <v>0.99422969997058797</v>
      </c>
      <c r="V38" s="23" t="s">
        <v>104</v>
      </c>
      <c r="W38" s="23" t="str">
        <f>Matrix_correlations!W69</f>
        <v>NaN</v>
      </c>
      <c r="X38" s="23" t="str">
        <f>Matrix_correlations!X69</f>
        <v>NaN</v>
      </c>
      <c r="Y38" s="23" t="str">
        <f>Matrix_correlations!Y69</f>
        <v>NaN</v>
      </c>
      <c r="Z38" s="33"/>
      <c r="AA38" s="23">
        <f>Matrix_correlations!AA69</f>
        <v>0.99931484535624004</v>
      </c>
      <c r="AB38" s="23">
        <f>Matrix_correlations!AB69</f>
        <v>0.99931484535624004</v>
      </c>
      <c r="AC38" s="23">
        <f>Matrix_correlations!AC69</f>
        <v>0.99931484535624004</v>
      </c>
      <c r="AD38" s="23">
        <f>Matrix_correlations!Z69</f>
        <v>0.99931484535624004</v>
      </c>
      <c r="AE38" s="23">
        <f>Matrix_correlations!AD69</f>
        <v>0.99931484535624004</v>
      </c>
      <c r="AG38" s="23" t="s">
        <v>104</v>
      </c>
      <c r="AH38" s="23">
        <f>Matrix_correlations!AG69</f>
        <v>0.94803720972698702</v>
      </c>
      <c r="AI38" s="23">
        <f>Matrix_correlations!AH69</f>
        <v>0.94803720972698702</v>
      </c>
      <c r="AJ38" s="23">
        <f>Matrix_correlations!AI69</f>
        <v>0.88585446762339604</v>
      </c>
      <c r="AK38" s="23">
        <f>Matrix_correlations!AJ69</f>
        <v>0.94803720972698702</v>
      </c>
    </row>
    <row r="39" spans="1:39">
      <c r="O39" s="33"/>
      <c r="Z39" s="33"/>
    </row>
    <row r="40" spans="1:39">
      <c r="A40" s="23" t="s">
        <v>266</v>
      </c>
      <c r="B40" s="23">
        <f>Matrix_correlations!C83</f>
        <v>0.11741331523111601</v>
      </c>
      <c r="C40" s="23">
        <f>Matrix_correlations!D83</f>
        <v>0.14507954221835601</v>
      </c>
      <c r="D40" s="13">
        <f>Matrix_correlations!E83</f>
        <v>5.8799071546670897E-2</v>
      </c>
      <c r="E40" s="23">
        <f>Matrix_correlations!F83</f>
        <v>0.32342990260166798</v>
      </c>
      <c r="F40" s="23" t="str">
        <f>Matrix_correlations!G83</f>
        <v>NaN</v>
      </c>
      <c r="G40" s="23" t="str">
        <f>Matrix_correlations!H83</f>
        <v>NaN</v>
      </c>
      <c r="H40" s="23" t="str">
        <f>Matrix_correlations!I83</f>
        <v>NaN</v>
      </c>
      <c r="I40" s="23">
        <f>Matrix_correlations!J83</f>
        <v>0.478255435782869</v>
      </c>
      <c r="K40" s="23" t="s">
        <v>266</v>
      </c>
      <c r="L40" s="23" t="str">
        <f>Matrix_correlations!M83</f>
        <v>NaN</v>
      </c>
      <c r="M40" s="23" t="str">
        <f>Matrix_correlations!N83</f>
        <v>NaN</v>
      </c>
      <c r="N40" s="23" t="str">
        <f>Matrix_correlations!O83</f>
        <v>NaN</v>
      </c>
      <c r="O40" s="33"/>
      <c r="P40" s="23">
        <f>Matrix_correlations!Q83</f>
        <v>0.40909727813048102</v>
      </c>
      <c r="Q40" s="23">
        <f>Matrix_correlations!R83</f>
        <v>0.72527109062977002</v>
      </c>
      <c r="R40" s="23">
        <f>Matrix_correlations!S83</f>
        <v>0.62248067715144995</v>
      </c>
      <c r="S40" s="23">
        <f>Matrix_correlations!P83</f>
        <v>0.61007514930046303</v>
      </c>
      <c r="T40" s="23">
        <f>Matrix_correlations!T83</f>
        <v>0.62248067715144995</v>
      </c>
      <c r="V40" s="23" t="s">
        <v>266</v>
      </c>
      <c r="W40" s="23" t="str">
        <f>Matrix_correlations!W83</f>
        <v>NaN</v>
      </c>
      <c r="X40" s="23" t="str">
        <f>Matrix_correlations!X83</f>
        <v>NaN</v>
      </c>
      <c r="Y40" s="23" t="str">
        <f>Matrix_correlations!Y83</f>
        <v>NaN</v>
      </c>
      <c r="Z40" s="33"/>
      <c r="AA40" s="23">
        <f>Matrix_correlations!AA83</f>
        <v>0.97899391913540701</v>
      </c>
      <c r="AB40" s="23">
        <f>Matrix_correlations!AB83</f>
        <v>0.97899391913540701</v>
      </c>
      <c r="AC40" s="23">
        <f>Matrix_correlations!AC83</f>
        <v>0.97899391913540701</v>
      </c>
      <c r="AD40" s="23">
        <f>Matrix_correlations!Z83</f>
        <v>0.97899391913540701</v>
      </c>
      <c r="AE40" s="23">
        <f>Matrix_correlations!AD83</f>
        <v>0.97899391913540701</v>
      </c>
      <c r="AG40" s="23" t="s">
        <v>266</v>
      </c>
      <c r="AH40" s="23">
        <f>Matrix_correlations!AG83</f>
        <v>0.54513956506470196</v>
      </c>
      <c r="AI40" s="23">
        <f>Matrix_correlations!AH83</f>
        <v>0.83675967458786404</v>
      </c>
      <c r="AJ40" s="23">
        <f>Matrix_correlations!AI83</f>
        <v>0.25795102979936102</v>
      </c>
      <c r="AK40" s="23">
        <f>Matrix_correlations!AJ83</f>
        <v>0.54513956506470196</v>
      </c>
      <c r="AL40" s="13"/>
    </row>
    <row r="41" spans="1:39">
      <c r="A41" s="23" t="s">
        <v>255</v>
      </c>
      <c r="B41" s="23">
        <f>Matrix_correlations!C84</f>
        <v>0.12718242022508899</v>
      </c>
      <c r="C41" s="23">
        <f>Matrix_correlations!D84</f>
        <v>0.172568825265035</v>
      </c>
      <c r="D41" s="9">
        <f>Matrix_correlations!E84</f>
        <v>1.15281199675621E-2</v>
      </c>
      <c r="E41" s="23">
        <f>Matrix_correlations!F84</f>
        <v>0.32155276485292</v>
      </c>
      <c r="F41" s="23" t="str">
        <f>Matrix_correlations!G84</f>
        <v>NaN</v>
      </c>
      <c r="G41" s="23" t="str">
        <f>Matrix_correlations!H84</f>
        <v>NaN</v>
      </c>
      <c r="H41" s="23" t="str">
        <f>Matrix_correlations!I84</f>
        <v>NaN</v>
      </c>
      <c r="I41" s="23">
        <f>Matrix_correlations!J84</f>
        <v>0.99922438682845804</v>
      </c>
      <c r="K41" s="23" t="s">
        <v>255</v>
      </c>
      <c r="L41" s="23" t="str">
        <f>Matrix_correlations!M84</f>
        <v>NaN</v>
      </c>
      <c r="M41" s="23" t="str">
        <f>Matrix_correlations!N84</f>
        <v>NaN</v>
      </c>
      <c r="N41" s="23" t="str">
        <f>Matrix_correlations!O84</f>
        <v>NaN</v>
      </c>
      <c r="O41" s="33"/>
      <c r="P41" s="23">
        <f>Matrix_correlations!Q84</f>
        <v>0.41776214842585901</v>
      </c>
      <c r="Q41" s="23">
        <f>Matrix_correlations!R84</f>
        <v>0.98437452855999796</v>
      </c>
      <c r="R41" s="23">
        <f>Matrix_correlations!S84</f>
        <v>0.41776214842585901</v>
      </c>
      <c r="S41" s="23">
        <f>Matrix_correlations!P84</f>
        <v>0.41776214842585901</v>
      </c>
      <c r="T41" s="23">
        <f>Matrix_correlations!T84</f>
        <v>0.87316620115064103</v>
      </c>
      <c r="V41" s="23" t="s">
        <v>255</v>
      </c>
      <c r="W41" s="23" t="str">
        <f>Matrix_correlations!W84</f>
        <v>NaN</v>
      </c>
      <c r="X41" s="23" t="str">
        <f>Matrix_correlations!X84</f>
        <v>NaN</v>
      </c>
      <c r="Y41" s="23" t="str">
        <f>Matrix_correlations!Y84</f>
        <v>NaN</v>
      </c>
      <c r="Z41" s="33"/>
      <c r="AA41" s="23">
        <f>Matrix_correlations!AA84</f>
        <v>0.73026176737648096</v>
      </c>
      <c r="AB41" s="23">
        <f>Matrix_correlations!AB84</f>
        <v>0.73026176737648096</v>
      </c>
      <c r="AC41" s="23">
        <f>Matrix_correlations!AC84</f>
        <v>0.93622736270206197</v>
      </c>
      <c r="AD41" s="23">
        <f>Matrix_correlations!Z84</f>
        <v>0.73026176737648096</v>
      </c>
      <c r="AE41" s="23">
        <f>Matrix_correlations!AD84</f>
        <v>0.83476291259461399</v>
      </c>
      <c r="AG41" s="23" t="s">
        <v>255</v>
      </c>
      <c r="AH41" s="23">
        <f>Matrix_correlations!AG84</f>
        <v>0.26797552109225597</v>
      </c>
      <c r="AI41" s="23">
        <f>Matrix_correlations!AH84</f>
        <v>0.195186242722243</v>
      </c>
      <c r="AJ41" s="23">
        <f>Matrix_correlations!AI84</f>
        <v>0.26797552109225597</v>
      </c>
      <c r="AK41" s="23">
        <f>Matrix_correlations!AJ84</f>
        <v>0.26797552109225597</v>
      </c>
      <c r="AL41" s="9"/>
    </row>
    <row r="42" spans="1:39">
      <c r="A42" s="23" t="s">
        <v>267</v>
      </c>
      <c r="B42" s="23">
        <f>Matrix_correlations!C62</f>
        <v>0.81399961558003897</v>
      </c>
      <c r="C42" s="23">
        <f>Matrix_correlations!D62</f>
        <v>0.81399961558003897</v>
      </c>
      <c r="D42" s="23">
        <f>Matrix_correlations!E62</f>
        <v>0.98527119572393196</v>
      </c>
      <c r="E42" s="23">
        <f>Matrix_correlations!F62</f>
        <v>0.26035641241547097</v>
      </c>
      <c r="F42" s="23" t="str">
        <f>Matrix_correlations!G62</f>
        <v>NaN</v>
      </c>
      <c r="G42" s="23" t="str">
        <f>Matrix_correlations!H62</f>
        <v>NaN</v>
      </c>
      <c r="H42" s="23" t="str">
        <f>Matrix_correlations!I62</f>
        <v>NaN</v>
      </c>
      <c r="I42" s="23">
        <f>Matrix_correlations!J62</f>
        <v>0.24523570481652501</v>
      </c>
      <c r="K42" s="23" t="s">
        <v>267</v>
      </c>
      <c r="L42" s="23" t="str">
        <f>Matrix_correlations!M62</f>
        <v>NaN</v>
      </c>
      <c r="M42" s="23" t="str">
        <f>Matrix_correlations!N62</f>
        <v>NaN</v>
      </c>
      <c r="N42" s="23" t="str">
        <f>Matrix_correlations!O62</f>
        <v>NaN</v>
      </c>
      <c r="O42" s="33"/>
      <c r="P42" s="23">
        <f>Matrix_correlations!Q62</f>
        <v>0.41756086528108399</v>
      </c>
      <c r="Q42" s="9">
        <f>Matrix_correlations!R62</f>
        <v>1.6879797376816899E-2</v>
      </c>
      <c r="R42" s="9">
        <f>Matrix_correlations!S62</f>
        <v>8.5350113791565103E-3</v>
      </c>
      <c r="S42" s="23">
        <f>Matrix_correlations!P62</f>
        <v>0.93818532334121896</v>
      </c>
      <c r="T42" s="23">
        <f>Matrix_correlations!T62</f>
        <v>0.39548326243982301</v>
      </c>
      <c r="V42" s="23" t="s">
        <v>267</v>
      </c>
      <c r="W42" s="23" t="str">
        <f>Matrix_correlations!W62</f>
        <v>NaN</v>
      </c>
      <c r="X42" s="23" t="str">
        <f>Matrix_correlations!X62</f>
        <v>NaN</v>
      </c>
      <c r="Y42" s="23" t="str">
        <f>Matrix_correlations!Y62</f>
        <v>NaN</v>
      </c>
      <c r="Z42" s="33"/>
      <c r="AA42" s="23">
        <f>Matrix_correlations!AA62</f>
        <v>0.33531298449798902</v>
      </c>
      <c r="AB42" s="23">
        <f>Matrix_correlations!AB62</f>
        <v>0.27349384134764998</v>
      </c>
      <c r="AC42" s="9">
        <f>Matrix_correlations!AC62</f>
        <v>7.8161395880239903E-3</v>
      </c>
      <c r="AD42" s="23">
        <f>Matrix_correlations!Z62</f>
        <v>0.77241113069150602</v>
      </c>
      <c r="AE42" s="23">
        <f>Matrix_correlations!AD62</f>
        <v>0.23934296924589901</v>
      </c>
      <c r="AG42" s="23" t="s">
        <v>267</v>
      </c>
      <c r="AH42" s="23">
        <f>Matrix_correlations!AG62</f>
        <v>0.87990292662150305</v>
      </c>
      <c r="AI42" s="23">
        <f>Matrix_correlations!AH62</f>
        <v>0.46459875098502001</v>
      </c>
      <c r="AJ42" s="23">
        <f>Matrix_correlations!AI62</f>
        <v>0.98385824856207504</v>
      </c>
      <c r="AK42" s="23">
        <f>Matrix_correlations!AJ62</f>
        <v>0.98218120557080602</v>
      </c>
    </row>
    <row r="43" spans="1:39">
      <c r="A43" s="23" t="s">
        <v>268</v>
      </c>
      <c r="B43" s="23">
        <f>Matrix_correlations!C65</f>
        <v>0.44662375434479101</v>
      </c>
      <c r="C43" s="23">
        <f>Matrix_correlations!D65</f>
        <v>0.89925687636190199</v>
      </c>
      <c r="D43" s="9">
        <f>Matrix_correlations!E65</f>
        <v>1.6042923841936198E-2</v>
      </c>
      <c r="E43" s="23">
        <f>Matrix_correlations!F65</f>
        <v>0.89925687636190199</v>
      </c>
      <c r="F43" s="23" t="str">
        <f>Matrix_correlations!G65</f>
        <v>NaN</v>
      </c>
      <c r="G43" s="23" t="str">
        <f>Matrix_correlations!H65</f>
        <v>NaN</v>
      </c>
      <c r="H43" s="23" t="str">
        <f>Matrix_correlations!I65</f>
        <v>NaN</v>
      </c>
      <c r="I43" s="23">
        <f>Matrix_correlations!J65</f>
        <v>0.98068803142608896</v>
      </c>
      <c r="K43" s="23" t="s">
        <v>268</v>
      </c>
      <c r="L43" s="23" t="str">
        <f>Matrix_correlations!M65</f>
        <v>NaN</v>
      </c>
      <c r="M43" s="23" t="str">
        <f>Matrix_correlations!N65</f>
        <v>NaN</v>
      </c>
      <c r="N43" s="23" t="str">
        <f>Matrix_correlations!O65</f>
        <v>NaN</v>
      </c>
      <c r="O43" s="33"/>
      <c r="P43" s="23">
        <f>Matrix_correlations!Q65</f>
        <v>0.62143899684332604</v>
      </c>
      <c r="Q43" s="23">
        <f>Matrix_correlations!R65</f>
        <v>0.99213397758252098</v>
      </c>
      <c r="R43" s="23">
        <f>Matrix_correlations!S65</f>
        <v>0.90304811605944402</v>
      </c>
      <c r="S43" s="9">
        <f>Matrix_correlations!P65</f>
        <v>3.9199786816142702E-2</v>
      </c>
      <c r="T43" s="23">
        <f>Matrix_correlations!T65</f>
        <v>0.91303810111931305</v>
      </c>
      <c r="V43" s="23" t="s">
        <v>268</v>
      </c>
      <c r="W43" s="23" t="str">
        <f>Matrix_correlations!W65</f>
        <v>NaN</v>
      </c>
      <c r="X43" s="23" t="str">
        <f>Matrix_correlations!X65</f>
        <v>NaN</v>
      </c>
      <c r="Y43" s="23" t="str">
        <f>Matrix_correlations!Y65</f>
        <v>NaN</v>
      </c>
      <c r="Z43" s="33"/>
      <c r="AA43" s="23">
        <f>Matrix_correlations!AA65</f>
        <v>0.51789204000351696</v>
      </c>
      <c r="AB43" s="23">
        <f>Matrix_correlations!AB65</f>
        <v>0.51789204000351696</v>
      </c>
      <c r="AC43" s="23">
        <f>Matrix_correlations!AC65</f>
        <v>0.79856324395121303</v>
      </c>
      <c r="AD43" s="23">
        <f>Matrix_correlations!Z65</f>
        <v>0.51789204000351696</v>
      </c>
      <c r="AE43" s="23">
        <f>Matrix_correlations!AD65</f>
        <v>0.51789204000351696</v>
      </c>
      <c r="AG43" s="23" t="s">
        <v>268</v>
      </c>
      <c r="AH43" s="23">
        <f>Matrix_correlations!AG65</f>
        <v>0.26421826722477398</v>
      </c>
      <c r="AI43" s="23">
        <f>Matrix_correlations!AH65</f>
        <v>0.24144836621992399</v>
      </c>
      <c r="AJ43" s="23">
        <f>Matrix_correlations!AI65</f>
        <v>0.130010397653086</v>
      </c>
      <c r="AK43" s="23">
        <f>Matrix_correlations!AJ65</f>
        <v>0.130010397653086</v>
      </c>
      <c r="AL43" s="9"/>
    </row>
    <row r="44" spans="1:39">
      <c r="A44" s="23" t="s">
        <v>256</v>
      </c>
      <c r="B44" s="9">
        <f>Matrix_correlations!C68</f>
        <v>4.5075001123913098E-2</v>
      </c>
      <c r="C44" s="23">
        <f>Matrix_correlations!D68</f>
        <v>0.99988435316722801</v>
      </c>
      <c r="D44" s="9">
        <f>Matrix_correlations!E68</f>
        <v>4.4261334738311399E-4</v>
      </c>
      <c r="E44" s="23">
        <f>Matrix_correlations!F68</f>
        <v>0.99988435316722801</v>
      </c>
      <c r="F44" s="23" t="str">
        <f>Matrix_correlations!G68</f>
        <v>NaN</v>
      </c>
      <c r="G44" s="23" t="str">
        <f>Matrix_correlations!H68</f>
        <v>NaN</v>
      </c>
      <c r="H44" s="23" t="str">
        <f>Matrix_correlations!I68</f>
        <v>NaN</v>
      </c>
      <c r="I44" s="23">
        <f>Matrix_correlations!J68</f>
        <v>0.99988435316722801</v>
      </c>
      <c r="K44" s="23" t="s">
        <v>256</v>
      </c>
      <c r="L44" s="23" t="str">
        <f>Matrix_correlations!M68</f>
        <v>NaN</v>
      </c>
      <c r="M44" s="23" t="str">
        <f>Matrix_correlations!N68</f>
        <v>NaN</v>
      </c>
      <c r="N44" s="23" t="str">
        <f>Matrix_correlations!O68</f>
        <v>NaN</v>
      </c>
      <c r="O44" s="33"/>
      <c r="P44" s="23">
        <f>Matrix_correlations!Q68</f>
        <v>0.90624087985927004</v>
      </c>
      <c r="Q44" s="23">
        <f>Matrix_correlations!R68</f>
        <v>0.99826500175781296</v>
      </c>
      <c r="R44" s="23">
        <f>Matrix_correlations!S68</f>
        <v>0.90624087985927004</v>
      </c>
      <c r="S44" s="13">
        <f>Matrix_correlations!P68</f>
        <v>5.7256172367274899E-2</v>
      </c>
      <c r="T44" s="23">
        <f>Matrix_correlations!T68</f>
        <v>0.90624087985927004</v>
      </c>
      <c r="V44" s="23" t="s">
        <v>256</v>
      </c>
      <c r="W44" s="23" t="str">
        <f>Matrix_correlations!W68</f>
        <v>NaN</v>
      </c>
      <c r="X44" s="23" t="str">
        <f>Matrix_correlations!X68</f>
        <v>NaN</v>
      </c>
      <c r="Y44" s="23" t="str">
        <f>Matrix_correlations!Y68</f>
        <v>NaN</v>
      </c>
      <c r="Z44" s="33"/>
      <c r="AA44" s="23">
        <f>Matrix_correlations!AA68</f>
        <v>0.94906862763648003</v>
      </c>
      <c r="AB44" s="23">
        <f>Matrix_correlations!AB68</f>
        <v>0.94906862763648003</v>
      </c>
      <c r="AC44" s="23">
        <f>Matrix_correlations!AC68</f>
        <v>0.94906862763648003</v>
      </c>
      <c r="AD44" s="23">
        <f>Matrix_correlations!Z68</f>
        <v>0.94906862763648003</v>
      </c>
      <c r="AE44" s="23">
        <f>Matrix_correlations!AD68</f>
        <v>0.94906862763648003</v>
      </c>
      <c r="AG44" s="23" t="s">
        <v>256</v>
      </c>
      <c r="AH44" s="23">
        <f>Matrix_correlations!AG68</f>
        <v>0.392297690462313</v>
      </c>
      <c r="AI44" s="23">
        <f>Matrix_correlations!AH68</f>
        <v>0.315914899356179</v>
      </c>
      <c r="AJ44" s="9">
        <f>Matrix_correlations!AI68</f>
        <v>1.5713570797585501E-2</v>
      </c>
      <c r="AK44" s="23">
        <f>Matrix_correlations!AJ68</f>
        <v>0.45485092115673498</v>
      </c>
      <c r="AL44" s="9"/>
    </row>
    <row r="45" spans="1:39">
      <c r="O45" s="33"/>
      <c r="Z45" s="33"/>
    </row>
    <row r="46" spans="1:39">
      <c r="A46" s="23" t="s">
        <v>269</v>
      </c>
      <c r="B46" s="23">
        <f>Matrix_correlations!C54</f>
        <v>0.50571175136457502</v>
      </c>
      <c r="C46" s="23">
        <f>Matrix_correlations!D54</f>
        <v>0.80318092404789398</v>
      </c>
      <c r="D46" s="23">
        <f>Matrix_correlations!E54</f>
        <v>0.89555384683519101</v>
      </c>
      <c r="E46" s="23">
        <f>Matrix_correlations!F54</f>
        <v>0.50571175136457502</v>
      </c>
      <c r="F46" s="23" t="str">
        <f>Matrix_correlations!G54</f>
        <v>NaN</v>
      </c>
      <c r="G46" s="23" t="str">
        <f>Matrix_correlations!H54</f>
        <v>NaN</v>
      </c>
      <c r="H46" s="23" t="str">
        <f>Matrix_correlations!I54</f>
        <v>NaN</v>
      </c>
      <c r="I46" s="23">
        <f>Matrix_correlations!J54</f>
        <v>0.80318092404789398</v>
      </c>
      <c r="K46" s="23" t="s">
        <v>269</v>
      </c>
      <c r="L46" s="23" t="str">
        <f>Matrix_correlations!M54</f>
        <v>NaN</v>
      </c>
      <c r="M46" s="23" t="str">
        <f>Matrix_correlations!N54</f>
        <v>NaN</v>
      </c>
      <c r="N46" s="23" t="str">
        <f>Matrix_correlations!O54</f>
        <v>NaN</v>
      </c>
      <c r="O46" s="33"/>
      <c r="P46" s="23">
        <f>Matrix_correlations!Q54</f>
        <v>0.78735776654179002</v>
      </c>
      <c r="Q46" s="23">
        <f>Matrix_correlations!R54</f>
        <v>0.78735776654179002</v>
      </c>
      <c r="R46" s="23">
        <f>Matrix_correlations!S54</f>
        <v>0.17793638393649</v>
      </c>
      <c r="S46" s="23">
        <f>Matrix_correlations!P54</f>
        <v>0.80263114951445602</v>
      </c>
      <c r="T46" s="23">
        <f>Matrix_correlations!T54</f>
        <v>0.78735776654179002</v>
      </c>
      <c r="V46" s="23" t="s">
        <v>269</v>
      </c>
      <c r="W46" s="23" t="str">
        <f>Matrix_correlations!W54</f>
        <v>NaN</v>
      </c>
      <c r="X46" s="23" t="str">
        <f>Matrix_correlations!X54</f>
        <v>NaN</v>
      </c>
      <c r="Y46" s="23" t="str">
        <f>Matrix_correlations!Y54</f>
        <v>NaN</v>
      </c>
      <c r="Z46" s="33"/>
      <c r="AA46" s="23">
        <f>Matrix_correlations!AA54</f>
        <v>0.61998121879375301</v>
      </c>
      <c r="AB46" s="23">
        <f>Matrix_correlations!AB54</f>
        <v>0.61998121879375301</v>
      </c>
      <c r="AC46" s="23">
        <f>Matrix_correlations!AC54</f>
        <v>0.61998121879375301</v>
      </c>
      <c r="AD46" s="23">
        <f>Matrix_correlations!Z54</f>
        <v>0.62004651589732596</v>
      </c>
      <c r="AE46" s="23">
        <f>Matrix_correlations!AD54</f>
        <v>0.62004651589732596</v>
      </c>
      <c r="AG46" s="23" t="s">
        <v>269</v>
      </c>
      <c r="AH46" s="23">
        <f>Matrix_correlations!AG54</f>
        <v>0.86484141592902797</v>
      </c>
      <c r="AI46" s="9">
        <f>Matrix_correlations!AH54</f>
        <v>4.3184067246589901E-2</v>
      </c>
      <c r="AJ46" s="23">
        <f>Matrix_correlations!AI54</f>
        <v>0.86484141592902797</v>
      </c>
      <c r="AK46" s="23">
        <f>Matrix_correlations!AJ54</f>
        <v>0.86484141592902797</v>
      </c>
    </row>
    <row r="47" spans="1:39">
      <c r="A47" s="23" t="s">
        <v>270</v>
      </c>
      <c r="B47" s="23">
        <f>Matrix_correlations!C86</f>
        <v>0.94332330442526002</v>
      </c>
      <c r="C47" s="23">
        <f>Matrix_correlations!D86</f>
        <v>0.94332330442526002</v>
      </c>
      <c r="D47" s="23">
        <f>Matrix_correlations!E86</f>
        <v>0.94332330442526002</v>
      </c>
      <c r="E47" s="23">
        <f>Matrix_correlations!F86</f>
        <v>0.94332330442526002</v>
      </c>
      <c r="F47" s="23" t="str">
        <f>Matrix_correlations!G86</f>
        <v>NaN</v>
      </c>
      <c r="G47" s="23" t="str">
        <f>Matrix_correlations!H86</f>
        <v>NaN</v>
      </c>
      <c r="H47" s="23" t="str">
        <f>Matrix_correlations!I86</f>
        <v>NaN</v>
      </c>
      <c r="I47" s="23">
        <f>Matrix_correlations!J86</f>
        <v>0.94332330442526002</v>
      </c>
      <c r="K47" s="23" t="s">
        <v>270</v>
      </c>
      <c r="L47" s="23" t="str">
        <f>Matrix_correlations!M86</f>
        <v>NaN</v>
      </c>
      <c r="M47" s="23" t="str">
        <f>Matrix_correlations!N86</f>
        <v>NaN</v>
      </c>
      <c r="N47" s="23" t="str">
        <f>Matrix_correlations!O86</f>
        <v>NaN</v>
      </c>
      <c r="O47" s="33"/>
      <c r="P47" s="23">
        <f>Matrix_correlations!Q86</f>
        <v>0.23832671552126899</v>
      </c>
      <c r="Q47" s="23">
        <f>Matrix_correlations!R86</f>
        <v>0.39653535511799298</v>
      </c>
      <c r="R47" s="9">
        <f>Matrix_correlations!S86</f>
        <v>6.5211161629785295E-4</v>
      </c>
      <c r="S47" s="23">
        <f>Matrix_correlations!P86</f>
        <v>0.76696362690770303</v>
      </c>
      <c r="T47" s="23">
        <f>Matrix_correlations!T86</f>
        <v>0.37321852508270498</v>
      </c>
      <c r="V47" s="23" t="s">
        <v>270</v>
      </c>
      <c r="W47" s="23" t="str">
        <f>Matrix_correlations!W86</f>
        <v>NaN</v>
      </c>
      <c r="X47" s="23" t="str">
        <f>Matrix_correlations!X86</f>
        <v>NaN</v>
      </c>
      <c r="Y47" s="23" t="str">
        <f>Matrix_correlations!Y86</f>
        <v>NaN</v>
      </c>
      <c r="Z47" s="33"/>
      <c r="AA47" s="23">
        <f>Matrix_correlations!AA86</f>
        <v>0.27711882299892698</v>
      </c>
      <c r="AB47" s="13">
        <f>Matrix_correlations!AB86</f>
        <v>5.55028658140354E-2</v>
      </c>
      <c r="AC47" s="13">
        <f>Matrix_correlations!AC86</f>
        <v>8.6980383991323601E-2</v>
      </c>
      <c r="AD47" s="23">
        <f>Matrix_correlations!Z86</f>
        <v>0.27711882299892698</v>
      </c>
      <c r="AE47" s="13">
        <f>Matrix_correlations!AD86</f>
        <v>8.6980383991323601E-2</v>
      </c>
      <c r="AG47" s="23" t="s">
        <v>270</v>
      </c>
      <c r="AH47" s="23">
        <f>Matrix_correlations!AG86</f>
        <v>0.752242750038979</v>
      </c>
      <c r="AI47" s="23">
        <f>Matrix_correlations!AH86</f>
        <v>0.55319343192560999</v>
      </c>
      <c r="AJ47" s="23">
        <f>Matrix_correlations!AI86</f>
        <v>0.99016396866914602</v>
      </c>
      <c r="AK47" s="23">
        <f>Matrix_correlations!AJ86</f>
        <v>0.55319343192560999</v>
      </c>
    </row>
    <row r="48" spans="1:39">
      <c r="A48" s="23" t="s">
        <v>271</v>
      </c>
      <c r="B48" s="23">
        <f>Matrix_correlations!C87</f>
        <v>0.42690718298506802</v>
      </c>
      <c r="C48" s="23">
        <f>Matrix_correlations!D87</f>
        <v>0.90961299635261905</v>
      </c>
      <c r="D48" s="23">
        <f>Matrix_correlations!E87</f>
        <v>0.49419098804831701</v>
      </c>
      <c r="E48" s="23">
        <f>Matrix_correlations!F87</f>
        <v>0.42690718298506802</v>
      </c>
      <c r="F48" s="23" t="str">
        <f>Matrix_correlations!G87</f>
        <v>NaN</v>
      </c>
      <c r="G48" s="23" t="str">
        <f>Matrix_correlations!H87</f>
        <v>NaN</v>
      </c>
      <c r="H48" s="23" t="str">
        <f>Matrix_correlations!I87</f>
        <v>NaN</v>
      </c>
      <c r="I48" s="23">
        <f>Matrix_correlations!J87</f>
        <v>0.18328127362847699</v>
      </c>
      <c r="K48" s="23" t="s">
        <v>271</v>
      </c>
      <c r="L48" s="23" t="str">
        <f>Matrix_correlations!M87</f>
        <v>NaN</v>
      </c>
      <c r="M48" s="23" t="str">
        <f>Matrix_correlations!N87</f>
        <v>NaN</v>
      </c>
      <c r="N48" s="23" t="str">
        <f>Matrix_correlations!O87</f>
        <v>NaN</v>
      </c>
      <c r="O48" s="33"/>
      <c r="P48" s="23">
        <f>Matrix_correlations!Q87</f>
        <v>0.68731893280442002</v>
      </c>
      <c r="Q48" s="23">
        <f>Matrix_correlations!R87</f>
        <v>0.68731893280442002</v>
      </c>
      <c r="R48" s="23">
        <f>Matrix_correlations!S87</f>
        <v>0.68731893280442002</v>
      </c>
      <c r="S48" s="23">
        <f>Matrix_correlations!P87</f>
        <v>0.68731893280442002</v>
      </c>
      <c r="T48" s="23">
        <f>Matrix_correlations!T87</f>
        <v>0.71817050471074395</v>
      </c>
      <c r="V48" s="23" t="s">
        <v>271</v>
      </c>
      <c r="W48" s="23" t="str">
        <f>Matrix_correlations!W87</f>
        <v>NaN</v>
      </c>
      <c r="X48" s="23" t="str">
        <f>Matrix_correlations!X87</f>
        <v>NaN</v>
      </c>
      <c r="Y48" s="23" t="str">
        <f>Matrix_correlations!Y87</f>
        <v>NaN</v>
      </c>
      <c r="Z48" s="33"/>
      <c r="AA48" s="23">
        <f>Matrix_correlations!AA87</f>
        <v>0.590406335564019</v>
      </c>
      <c r="AB48" s="23">
        <f>Matrix_correlations!AB87</f>
        <v>0.230636248929667</v>
      </c>
      <c r="AC48" s="23">
        <f>Matrix_correlations!AC87</f>
        <v>0.270485336685862</v>
      </c>
      <c r="AD48" s="23">
        <f>Matrix_correlations!Z87</f>
        <v>0.230636248929667</v>
      </c>
      <c r="AE48" s="23">
        <f>Matrix_correlations!AD87</f>
        <v>0.230636248929667</v>
      </c>
      <c r="AG48" s="23" t="s">
        <v>271</v>
      </c>
      <c r="AH48" s="23">
        <f>Matrix_correlations!AG87</f>
        <v>0.66583022962073302</v>
      </c>
      <c r="AI48" s="23">
        <f>Matrix_correlations!AH87</f>
        <v>0.54015103581158197</v>
      </c>
      <c r="AJ48" s="23">
        <f>Matrix_correlations!AI87</f>
        <v>0.54015103581158197</v>
      </c>
      <c r="AK48" s="23">
        <f>Matrix_correlations!AJ87</f>
        <v>0.29364344191612402</v>
      </c>
    </row>
    <row r="49" spans="1:38">
      <c r="A49" s="23" t="s">
        <v>272</v>
      </c>
      <c r="B49" s="13">
        <f>Matrix_correlations!C88</f>
        <v>8.27638978424029E-2</v>
      </c>
      <c r="C49" s="23">
        <f>Matrix_correlations!D88</f>
        <v>0.88439959366258503</v>
      </c>
      <c r="D49" s="13">
        <f>Matrix_correlations!E88</f>
        <v>8.27638978424029E-2</v>
      </c>
      <c r="E49" s="23">
        <f>Matrix_correlations!F88</f>
        <v>0.52571341802181604</v>
      </c>
      <c r="F49" s="23" t="str">
        <f>Matrix_correlations!G88</f>
        <v>NaN</v>
      </c>
      <c r="G49" s="23" t="str">
        <f>Matrix_correlations!H88</f>
        <v>NaN</v>
      </c>
      <c r="H49" s="23" t="str">
        <f>Matrix_correlations!I88</f>
        <v>NaN</v>
      </c>
      <c r="I49" s="23">
        <f>Matrix_correlations!J88</f>
        <v>0.52571341802181604</v>
      </c>
      <c r="K49" s="23" t="s">
        <v>272</v>
      </c>
      <c r="L49" s="23" t="str">
        <f>Matrix_correlations!M88</f>
        <v>NaN</v>
      </c>
      <c r="M49" s="23" t="str">
        <f>Matrix_correlations!N88</f>
        <v>NaN</v>
      </c>
      <c r="N49" s="23" t="str">
        <f>Matrix_correlations!O88</f>
        <v>NaN</v>
      </c>
      <c r="O49" s="33"/>
      <c r="P49" s="23">
        <f>Matrix_correlations!Q88</f>
        <v>0.69303631325848702</v>
      </c>
      <c r="Q49" s="23">
        <f>Matrix_correlations!R88</f>
        <v>0.89563323233748504</v>
      </c>
      <c r="R49" s="23">
        <f>Matrix_correlations!S88</f>
        <v>0.69303631325848702</v>
      </c>
      <c r="S49" s="23">
        <f>Matrix_correlations!P88</f>
        <v>0.69303631325848702</v>
      </c>
      <c r="T49" s="23">
        <f>Matrix_correlations!T88</f>
        <v>0.69303631325848702</v>
      </c>
      <c r="V49" s="23" t="s">
        <v>272</v>
      </c>
      <c r="W49" s="23" t="str">
        <f>Matrix_correlations!W88</f>
        <v>NaN</v>
      </c>
      <c r="X49" s="23" t="str">
        <f>Matrix_correlations!X88</f>
        <v>NaN</v>
      </c>
      <c r="Y49" s="23" t="str">
        <f>Matrix_correlations!Y88</f>
        <v>NaN</v>
      </c>
      <c r="Z49" s="33"/>
      <c r="AA49" s="23">
        <f>Matrix_correlations!AA88</f>
        <v>0.62459649854222998</v>
      </c>
      <c r="AB49" s="23">
        <f>Matrix_correlations!AB88</f>
        <v>0.84112472457448495</v>
      </c>
      <c r="AC49" s="23">
        <f>Matrix_correlations!AC88</f>
        <v>0.62459649854222998</v>
      </c>
      <c r="AD49" s="23">
        <f>Matrix_correlations!Z88</f>
        <v>0.62459649854222998</v>
      </c>
      <c r="AE49" s="23">
        <f>Matrix_correlations!AD88</f>
        <v>0.62459649854222998</v>
      </c>
      <c r="AG49" s="23" t="s">
        <v>272</v>
      </c>
      <c r="AH49" s="23">
        <f>Matrix_correlations!AG88</f>
        <v>0.68547964643433201</v>
      </c>
      <c r="AI49" s="23">
        <f>Matrix_correlations!AH88</f>
        <v>0.61013694506272298</v>
      </c>
      <c r="AJ49" s="23">
        <f>Matrix_correlations!AI88</f>
        <v>0.20823981134653899</v>
      </c>
      <c r="AK49" s="23">
        <f>Matrix_correlations!AJ88</f>
        <v>0.83732068798571302</v>
      </c>
      <c r="AL49" s="13"/>
    </row>
    <row r="52" spans="1:38" s="27" customFormat="1" ht="18.5">
      <c r="B52" s="26" t="s">
        <v>4</v>
      </c>
      <c r="I52" s="23"/>
      <c r="P52" s="26" t="s">
        <v>63</v>
      </c>
      <c r="AA52" s="26" t="s">
        <v>64</v>
      </c>
      <c r="AH52" s="26" t="s">
        <v>285</v>
      </c>
    </row>
    <row r="53" spans="1:38" s="21" customFormat="1" ht="18.5">
      <c r="A53" s="20"/>
      <c r="B53" s="20" t="s">
        <v>76</v>
      </c>
      <c r="I53" s="23"/>
      <c r="K53" s="20"/>
      <c r="P53" s="20" t="s">
        <v>76</v>
      </c>
      <c r="T53" s="27"/>
      <c r="V53" s="20"/>
      <c r="AA53" s="20" t="s">
        <v>76</v>
      </c>
      <c r="AE53" s="27"/>
      <c r="AG53" s="20"/>
      <c r="AH53" s="20" t="s">
        <v>76</v>
      </c>
    </row>
    <row r="54" spans="1:38" s="2" customFormat="1">
      <c r="B54" s="2" t="s">
        <v>158</v>
      </c>
      <c r="C54" s="2" t="s">
        <v>159</v>
      </c>
      <c r="D54" s="2" t="s">
        <v>160</v>
      </c>
      <c r="E54" s="2" t="s">
        <v>216</v>
      </c>
      <c r="F54" s="2" t="s">
        <v>161</v>
      </c>
      <c r="G54" s="2" t="s">
        <v>162</v>
      </c>
      <c r="H54" s="2" t="s">
        <v>163</v>
      </c>
      <c r="I54" s="33" t="s">
        <v>281</v>
      </c>
      <c r="L54" s="2" t="s">
        <v>158</v>
      </c>
      <c r="M54" s="2" t="s">
        <v>159</v>
      </c>
      <c r="N54" s="2" t="s">
        <v>160</v>
      </c>
      <c r="P54" s="2" t="s">
        <v>161</v>
      </c>
      <c r="Q54" s="2" t="s">
        <v>162</v>
      </c>
      <c r="R54" s="2" t="s">
        <v>163</v>
      </c>
      <c r="S54" s="2" t="s">
        <v>216</v>
      </c>
      <c r="T54" s="33" t="s">
        <v>281</v>
      </c>
      <c r="W54" s="2" t="s">
        <v>158</v>
      </c>
      <c r="X54" s="2" t="s">
        <v>159</v>
      </c>
      <c r="Y54" s="2" t="s">
        <v>160</v>
      </c>
      <c r="AA54" s="2" t="s">
        <v>161</v>
      </c>
      <c r="AB54" s="2" t="s">
        <v>162</v>
      </c>
      <c r="AC54" s="2" t="s">
        <v>163</v>
      </c>
      <c r="AD54" s="2" t="s">
        <v>216</v>
      </c>
      <c r="AE54" s="33" t="s">
        <v>281</v>
      </c>
      <c r="AH54" s="33" t="s">
        <v>276</v>
      </c>
      <c r="AI54" s="33" t="s">
        <v>278</v>
      </c>
      <c r="AJ54" s="23" t="s">
        <v>277</v>
      </c>
      <c r="AK54" s="33" t="s">
        <v>279</v>
      </c>
    </row>
    <row r="55" spans="1:38" s="24" customFormat="1">
      <c r="A55" s="24" t="s">
        <v>282</v>
      </c>
      <c r="B55" s="39">
        <f>Matrix_correlations!C8</f>
        <v>4.48483002562085E-2</v>
      </c>
      <c r="C55" s="40">
        <f>Matrix_correlations!D8</f>
        <v>3.2406517631613098E-2</v>
      </c>
      <c r="D55" s="39">
        <f>Matrix_correlations!E8</f>
        <v>5.2628643829291E-2</v>
      </c>
      <c r="E55" s="24">
        <f>Matrix_correlations!F8</f>
        <v>2.2573086579977001E-3</v>
      </c>
      <c r="F55" s="24">
        <f>Matrix_correlations!G8</f>
        <v>2.2764921563626399E-2</v>
      </c>
      <c r="G55" s="24">
        <f>Matrix_correlations!H8</f>
        <v>1.40323514260352E-2</v>
      </c>
      <c r="H55" s="24">
        <f>Matrix_correlations!I8</f>
        <v>4.0821276111252802E-2</v>
      </c>
      <c r="I55" s="24">
        <f>Matrix_correlations!J8</f>
        <v>-3.0892380721296599E-2</v>
      </c>
      <c r="K55" s="24" t="s">
        <v>282</v>
      </c>
      <c r="L55" s="24">
        <f>Matrix_correlations!M8</f>
        <v>1.1897998418975E-2</v>
      </c>
      <c r="M55" s="24">
        <f>Matrix_correlations!N8</f>
        <v>-1.6506871663944599E-3</v>
      </c>
      <c r="N55" s="24">
        <f>Matrix_correlations!O8</f>
        <v>-3.62583224214245E-3</v>
      </c>
      <c r="O55" s="53"/>
      <c r="P55" s="24">
        <f>Matrix_correlations!Q8</f>
        <v>8.0948321053330094E-3</v>
      </c>
      <c r="Q55" s="24">
        <f>Matrix_correlations!R8</f>
        <v>-2.0533543356174501E-2</v>
      </c>
      <c r="R55" s="24">
        <f>Matrix_correlations!S8</f>
        <v>4.8050761249002899E-3</v>
      </c>
      <c r="S55" s="24">
        <f>Matrix_correlations!P8</f>
        <v>9.7158251295733408E-3</v>
      </c>
      <c r="T55" s="24">
        <f>Matrix_correlations!T8</f>
        <v>7.2894021011471596E-3</v>
      </c>
      <c r="V55" s="24" t="s">
        <v>282</v>
      </c>
      <c r="W55" s="24">
        <f>Matrix_correlations!W8</f>
        <v>2.18389779023894E-3</v>
      </c>
      <c r="X55" s="24">
        <f>Matrix_correlations!X8</f>
        <v>-1.7084793433584499E-2</v>
      </c>
      <c r="Y55" s="24">
        <f>Matrix_correlations!Y8</f>
        <v>-1.2238467752160699E-2</v>
      </c>
      <c r="Z55" s="53"/>
      <c r="AA55" s="24">
        <f>Matrix_correlations!AA8</f>
        <v>-1.5692277888886299E-2</v>
      </c>
      <c r="AB55" s="24">
        <f>Matrix_correlations!AB8</f>
        <v>-2.50363660934508E-2</v>
      </c>
      <c r="AC55" s="24">
        <f>Matrix_correlations!AC8</f>
        <v>-7.61539569737767E-3</v>
      </c>
      <c r="AD55" s="24">
        <f>Matrix_correlations!Z8</f>
        <v>-1.5802003975006501E-2</v>
      </c>
      <c r="AE55" s="24">
        <f>Matrix_correlations!AD8</f>
        <v>-9.9422256555522504E-3</v>
      </c>
      <c r="AG55" s="24" t="s">
        <v>282</v>
      </c>
      <c r="AH55" s="24">
        <f>Matrix_correlations!AG8</f>
        <v>-3.2416965337415502E-3</v>
      </c>
      <c r="AI55" s="24">
        <f>Matrix_correlations!AH8</f>
        <v>6.1695590902949597E-4</v>
      </c>
      <c r="AJ55" s="24">
        <f>Matrix_correlations!AI8</f>
        <v>1.83966350668518E-2</v>
      </c>
      <c r="AK55" s="24">
        <f>Matrix_correlations!AJ8</f>
        <v>-2.1453042167567199E-4</v>
      </c>
    </row>
    <row r="56" spans="1:38" s="24" customFormat="1">
      <c r="A56" s="24" t="s">
        <v>68</v>
      </c>
      <c r="B56" s="40">
        <f>Matrix_correlations!C9</f>
        <v>9.5468977342978295E-2</v>
      </c>
      <c r="C56" s="24">
        <f>Matrix_correlations!D9</f>
        <v>4.8577312709027501E-2</v>
      </c>
      <c r="D56" s="24">
        <f>Matrix_correlations!E9</f>
        <v>4.6585183165755099E-2</v>
      </c>
      <c r="E56" s="40">
        <f>Matrix_correlations!F9</f>
        <v>8.7653699903986595E-2</v>
      </c>
      <c r="F56" s="24">
        <f>Matrix_correlations!G9</f>
        <v>9.43962922042932E-2</v>
      </c>
      <c r="G56" s="24">
        <f>Matrix_correlations!H9</f>
        <v>5.5166664275236303E-2</v>
      </c>
      <c r="H56" s="24">
        <f>Matrix_correlations!I9</f>
        <v>3.3559720767435401E-2</v>
      </c>
      <c r="I56" s="24">
        <f>Matrix_correlations!J9</f>
        <v>1.2412499461928199E-2</v>
      </c>
      <c r="K56" s="24" t="s">
        <v>68</v>
      </c>
      <c r="L56" s="24">
        <f>Matrix_correlations!M9</f>
        <v>2.7276850669422401E-2</v>
      </c>
      <c r="M56" s="24">
        <f>Matrix_correlations!N9</f>
        <v>7.6620367048939298E-4</v>
      </c>
      <c r="N56" s="24">
        <f>Matrix_correlations!O9</f>
        <v>8.5814811094811899E-3</v>
      </c>
      <c r="O56" s="53"/>
      <c r="P56" s="24">
        <f>Matrix_correlations!Q9</f>
        <v>-2.8343150777520101E-2</v>
      </c>
      <c r="Q56" s="24">
        <f>Matrix_correlations!R9</f>
        <v>7.6364965825442797E-3</v>
      </c>
      <c r="R56" s="24">
        <f>Matrix_correlations!S9</f>
        <v>2.37906239686956E-2</v>
      </c>
      <c r="S56" s="24">
        <f>Matrix_correlations!P9</f>
        <v>5.7567435776103001E-2</v>
      </c>
      <c r="T56" s="24">
        <f>Matrix_correlations!T9</f>
        <v>7.3427851755233995E-4</v>
      </c>
      <c r="V56" s="24" t="s">
        <v>68</v>
      </c>
      <c r="W56" s="24">
        <f>Matrix_correlations!W9</f>
        <v>5.8078238223095997E-2</v>
      </c>
      <c r="X56" s="24">
        <f>Matrix_correlations!X9</f>
        <v>2.19134249759966E-2</v>
      </c>
      <c r="Y56" s="24">
        <f>Matrix_correlations!Y9</f>
        <v>-3.8616664992665403E-2</v>
      </c>
      <c r="Z56" s="53"/>
      <c r="AA56" s="24">
        <f>Matrix_correlations!AA9</f>
        <v>-3.1573976254750398E-2</v>
      </c>
      <c r="AB56" s="24">
        <f>Matrix_correlations!AB9</f>
        <v>-1.7622684421256E-3</v>
      </c>
      <c r="AC56" s="24">
        <f>Matrix_correlations!AC9</f>
        <v>1.0133043542222201E-2</v>
      </c>
      <c r="AD56" s="24">
        <f>Matrix_correlations!Z9</f>
        <v>2.0266087084444401E-2</v>
      </c>
      <c r="AE56" s="24">
        <f>Matrix_correlations!AD9</f>
        <v>1.83569629388084E-2</v>
      </c>
      <c r="AG56" s="24" t="s">
        <v>68</v>
      </c>
      <c r="AH56" s="24">
        <f>Matrix_correlations!AG9</f>
        <v>4.1707019796972597E-2</v>
      </c>
      <c r="AI56" s="24">
        <f>Matrix_correlations!AH9</f>
        <v>2.64340266318841E-2</v>
      </c>
      <c r="AJ56" s="24">
        <f>Matrix_correlations!AI9</f>
        <v>1.3363869019452501E-2</v>
      </c>
      <c r="AK56" s="24">
        <f>Matrix_correlations!AJ9</f>
        <v>8.6057442257133604E-2</v>
      </c>
    </row>
    <row r="57" spans="1:38" s="24" customFormat="1">
      <c r="A57" s="24" t="s">
        <v>69</v>
      </c>
      <c r="B57" s="24">
        <f>Matrix_correlations!C10</f>
        <v>3.91368614506694E-2</v>
      </c>
      <c r="C57" s="24">
        <f>Matrix_correlations!D10</f>
        <v>1.6727337194250201E-2</v>
      </c>
      <c r="D57" s="24">
        <f>Matrix_correlations!E10</f>
        <v>6.4068255245916403E-2</v>
      </c>
      <c r="E57" s="24">
        <f>Matrix_correlations!F10</f>
        <v>-4.6670547667927102E-2</v>
      </c>
      <c r="F57" s="24">
        <f>Matrix_correlations!G10</f>
        <v>2.2984127442481201E-2</v>
      </c>
      <c r="G57" s="24">
        <f>Matrix_correlations!H10</f>
        <v>3.8530335865381703E-2</v>
      </c>
      <c r="H57" s="24">
        <f>Matrix_correlations!I10</f>
        <v>2.1388007481197801E-2</v>
      </c>
      <c r="I57" s="24">
        <f>Matrix_correlations!J10</f>
        <v>3.3837743179208402E-2</v>
      </c>
      <c r="K57" s="24" t="s">
        <v>69</v>
      </c>
      <c r="L57" s="24">
        <f>Matrix_correlations!M10</f>
        <v>-3.5114639148235298E-4</v>
      </c>
      <c r="M57" s="24">
        <f>Matrix_correlations!N10</f>
        <v>2.96239864814202E-2</v>
      </c>
      <c r="N57" s="24">
        <f>Matrix_correlations!O10</f>
        <v>-4.9543563598237299E-2</v>
      </c>
      <c r="O57" s="53"/>
      <c r="P57" s="24">
        <f>Matrix_correlations!Q10</f>
        <v>1.8569525649564801E-2</v>
      </c>
      <c r="Q57" s="24">
        <f>Matrix_correlations!R10</f>
        <v>-8.9635436825741197E-3</v>
      </c>
      <c r="R57" s="24">
        <f>Matrix_correlations!S10</f>
        <v>-2.9735714878710101E-2</v>
      </c>
      <c r="S57" s="24">
        <f>Matrix_correlations!P10</f>
        <v>-3.9739396736053902E-2</v>
      </c>
      <c r="T57" s="24">
        <f>Matrix_correlations!T10</f>
        <v>-3.8087412576125503E-2</v>
      </c>
      <c r="V57" s="24" t="s">
        <v>69</v>
      </c>
      <c r="W57" s="24">
        <f>Matrix_correlations!W10</f>
        <v>-1.3726631667037401E-2</v>
      </c>
      <c r="X57" s="24">
        <f>Matrix_correlations!X10</f>
        <v>-3.9296473446797701E-2</v>
      </c>
      <c r="Y57" s="24">
        <f>Matrix_correlations!Y10</f>
        <v>-3.5306173543589198E-2</v>
      </c>
      <c r="Z57" s="53"/>
      <c r="AA57" s="24">
        <f>Matrix_correlations!AA10</f>
        <v>-2.9246238090583201E-2</v>
      </c>
      <c r="AB57" s="24">
        <f>Matrix_correlations!AB10</f>
        <v>-6.9597480811795606E-2</v>
      </c>
      <c r="AC57" s="24">
        <f>Matrix_correlations!AC10</f>
        <v>-2.18429016701636E-2</v>
      </c>
      <c r="AD57" s="24">
        <f>Matrix_correlations!Z10</f>
        <v>-7.0576434388049503E-2</v>
      </c>
      <c r="AE57" s="24">
        <f>Matrix_correlations!AD10</f>
        <v>-4.87335327178859E-2</v>
      </c>
      <c r="AG57" s="24" t="s">
        <v>69</v>
      </c>
      <c r="AH57" s="24">
        <f>Matrix_correlations!AG10</f>
        <v>-5.30164546139964E-2</v>
      </c>
      <c r="AI57" s="24">
        <f>Matrix_correlations!AH10</f>
        <v>-0.10119932594524</v>
      </c>
      <c r="AJ57" s="24">
        <f>Matrix_correlations!AI10</f>
        <v>3.4049229074078501E-2</v>
      </c>
      <c r="AK57" s="24">
        <f>Matrix_correlations!AJ10</f>
        <v>-4.1299603998208402E-2</v>
      </c>
    </row>
    <row r="58" spans="1:38" s="24" customFormat="1">
      <c r="A58" s="24" t="s">
        <v>70</v>
      </c>
      <c r="B58" s="24">
        <f>Matrix_correlations!C11</f>
        <v>3.3965432776111103E-2</v>
      </c>
      <c r="C58" s="24">
        <f>Matrix_correlations!D11</f>
        <v>-1.19708997096256E-2</v>
      </c>
      <c r="D58" s="24">
        <f>Matrix_correlations!E11</f>
        <v>-4.8043210834630798E-2</v>
      </c>
      <c r="E58" s="24">
        <f>Matrix_correlations!F11</f>
        <v>3.0741270454318601E-2</v>
      </c>
      <c r="F58" s="24">
        <f>Matrix_correlations!G11</f>
        <v>6.28871264745667E-3</v>
      </c>
      <c r="G58" s="24">
        <f>Matrix_correlations!H11</f>
        <v>3.8849559857638397E-2</v>
      </c>
      <c r="H58" s="24">
        <f>Matrix_correlations!I11</f>
        <v>-4.4340212524453297E-2</v>
      </c>
      <c r="I58" s="24">
        <f>Matrix_correlations!J11</f>
        <v>-1.26731924925903E-2</v>
      </c>
      <c r="K58" s="24" t="s">
        <v>70</v>
      </c>
      <c r="L58" s="24">
        <f>Matrix_correlations!M11</f>
        <v>2.66232809542074E-2</v>
      </c>
      <c r="M58" s="24">
        <f>Matrix_correlations!N11</f>
        <v>-7.6613758141603702E-4</v>
      </c>
      <c r="N58" s="24">
        <f>Matrix_correlations!O11</f>
        <v>4.4467902121355998E-2</v>
      </c>
      <c r="O58" s="53"/>
      <c r="P58" s="24">
        <f>Matrix_correlations!Q11</f>
        <v>-5.9349060560388396E-3</v>
      </c>
      <c r="Q58" s="24">
        <f>Matrix_correlations!R11</f>
        <v>-5.2312831731063996E-3</v>
      </c>
      <c r="R58" s="24">
        <f>Matrix_correlations!S11</f>
        <v>6.6752396980807996E-2</v>
      </c>
      <c r="S58" s="24">
        <f>Matrix_correlations!P11</f>
        <v>-3.1724214330475599E-2</v>
      </c>
      <c r="T58" s="24">
        <f>Matrix_correlations!T11</f>
        <v>-9.7589434632803593E-3</v>
      </c>
      <c r="V58" s="24" t="s">
        <v>70</v>
      </c>
      <c r="W58" s="24">
        <f>Matrix_correlations!W11</f>
        <v>1.9600353124560401E-2</v>
      </c>
      <c r="X58" s="24">
        <f>Matrix_correlations!X11</f>
        <v>3.84664910669303E-2</v>
      </c>
      <c r="Y58" s="24">
        <f>Matrix_correlations!Y11</f>
        <v>3.0996649648124E-2</v>
      </c>
      <c r="Z58" s="53"/>
      <c r="AA58" s="24">
        <f>Matrix_correlations!AA11</f>
        <v>1.39194961623591E-2</v>
      </c>
      <c r="AB58" s="24">
        <f>Matrix_correlations!AB11</f>
        <v>1.7131687584442001E-2</v>
      </c>
      <c r="AC58" s="24">
        <f>Matrix_correlations!AC11</f>
        <v>2.6798854149948599E-2</v>
      </c>
      <c r="AD58" s="24">
        <f>Matrix_correlations!Z11</f>
        <v>-8.9635436825741197E-3</v>
      </c>
      <c r="AE58" s="24">
        <f>Matrix_correlations!AD11</f>
        <v>-3.1204145243090798E-3</v>
      </c>
      <c r="AG58" s="24" t="s">
        <v>70</v>
      </c>
      <c r="AH58" s="24">
        <f>Matrix_correlations!AG11</f>
        <v>-2.2393563056806301E-2</v>
      </c>
      <c r="AI58" s="39">
        <f>Matrix_correlations!AH11</f>
        <v>7.4981725481191697E-2</v>
      </c>
      <c r="AJ58" s="24">
        <f>Matrix_correlations!AI11</f>
        <v>-3.6282466919907601E-2</v>
      </c>
      <c r="AK58" s="24">
        <f>Matrix_correlations!AJ11</f>
        <v>1.4072457658648801E-3</v>
      </c>
    </row>
    <row r="59" spans="1:38" s="24" customFormat="1">
      <c r="A59" s="24" t="s">
        <v>71</v>
      </c>
      <c r="B59" s="40">
        <f>Matrix_correlations!C12</f>
        <v>7.7451008037419999E-2</v>
      </c>
      <c r="C59" s="24">
        <f>Matrix_correlations!D12</f>
        <v>4.1026108376683502E-2</v>
      </c>
      <c r="D59" s="40">
        <f>Matrix_correlations!E12</f>
        <v>7.1711521207075093E-2</v>
      </c>
      <c r="E59" s="40">
        <f>Matrix_correlations!F12</f>
        <v>5.7859798800879499E-2</v>
      </c>
      <c r="F59" s="24">
        <f>Matrix_correlations!G12</f>
        <v>3.19198834614993E-2</v>
      </c>
      <c r="G59" s="24">
        <f>Matrix_correlations!H12</f>
        <v>7.5030163033559397E-3</v>
      </c>
      <c r="H59" s="24">
        <f>Matrix_correlations!I12</f>
        <v>5.9302686551524902E-2</v>
      </c>
      <c r="I59" s="24">
        <f>Matrix_correlations!J12</f>
        <v>-4.35431458972537E-2</v>
      </c>
      <c r="K59" s="24" t="s">
        <v>71</v>
      </c>
      <c r="L59" s="24">
        <f>Matrix_correlations!M12</f>
        <v>-1.7362749266099299E-2</v>
      </c>
      <c r="M59" s="24">
        <f>Matrix_correlations!N12</f>
        <v>-8.3398911987302607E-2</v>
      </c>
      <c r="N59" s="24">
        <f>Matrix_correlations!O12</f>
        <v>-9.3467062069583703E-3</v>
      </c>
      <c r="O59" s="53"/>
      <c r="P59" s="24">
        <f>Matrix_correlations!Q12</f>
        <v>-5.3927929680370901E-3</v>
      </c>
      <c r="Q59" s="24">
        <f>Matrix_correlations!R12</f>
        <v>-1.0585852863183901E-2</v>
      </c>
      <c r="R59" s="24">
        <f>Matrix_correlations!S12</f>
        <v>-3.62745988533777E-2</v>
      </c>
      <c r="S59" s="24">
        <f>Matrix_correlations!P12</f>
        <v>1.77762434872334E-2</v>
      </c>
      <c r="T59" s="24">
        <f>Matrix_correlations!T12</f>
        <v>1.3674033451718E-2</v>
      </c>
      <c r="V59" s="24" t="s">
        <v>71</v>
      </c>
      <c r="W59" s="24">
        <f>Matrix_correlations!W12</f>
        <v>7.1984066671085898E-3</v>
      </c>
      <c r="X59" s="24">
        <f>Matrix_correlations!X12</f>
        <v>-7.77876818459039E-2</v>
      </c>
      <c r="Y59" s="24">
        <f>Matrix_correlations!Y12</f>
        <v>-4.1619295563059898E-2</v>
      </c>
      <c r="Z59" s="53"/>
      <c r="AA59" s="24">
        <f>Matrix_correlations!AA12</f>
        <v>-8.0354151632005596E-3</v>
      </c>
      <c r="AB59" s="24">
        <f>Matrix_correlations!AB12</f>
        <v>-9.0648086927119093E-3</v>
      </c>
      <c r="AC59" s="24">
        <f>Matrix_correlations!AC12</f>
        <v>-4.7060184789451801E-2</v>
      </c>
      <c r="AD59" s="24">
        <f>Matrix_correlations!Z12</f>
        <v>-1.1261872494504801E-2</v>
      </c>
      <c r="AE59" s="24">
        <f>Matrix_correlations!AD12</f>
        <v>1.28136448300368E-2</v>
      </c>
      <c r="AG59" s="24" t="s">
        <v>71</v>
      </c>
      <c r="AH59" s="24">
        <f>Matrix_correlations!AG12</f>
        <v>7.9893229156104903E-3</v>
      </c>
      <c r="AI59" s="24">
        <f>Matrix_correlations!AH12</f>
        <v>3.33400590901438E-3</v>
      </c>
      <c r="AJ59" s="24">
        <f>Matrix_correlations!AI12</f>
        <v>2.02498607745666E-2</v>
      </c>
      <c r="AK59" s="24">
        <f>Matrix_correlations!AJ12</f>
        <v>1.40581355149685E-2</v>
      </c>
    </row>
    <row r="60" spans="1:38" s="24" customFormat="1">
      <c r="O60" s="53"/>
      <c r="Z60" s="53"/>
    </row>
    <row r="61" spans="1:38" s="24" customFormat="1">
      <c r="A61" s="24" t="s">
        <v>72</v>
      </c>
      <c r="B61" s="24">
        <f>Matrix_correlations!C14</f>
        <v>1.6727766191494201E-2</v>
      </c>
      <c r="C61" s="24">
        <f>Matrix_correlations!D14</f>
        <v>2.1778613376465701E-2</v>
      </c>
      <c r="D61" s="40">
        <f>Matrix_correlations!E14</f>
        <v>5.2512818595413999E-2</v>
      </c>
      <c r="E61" s="24">
        <f>Matrix_correlations!F14</f>
        <v>-2.4097471978537101E-2</v>
      </c>
      <c r="F61" s="24">
        <f>Matrix_correlations!G14</f>
        <v>8.0360444657990703E-3</v>
      </c>
      <c r="G61" s="24">
        <f>Matrix_correlations!H14</f>
        <v>-1.3470702729734199E-2</v>
      </c>
      <c r="H61" s="24">
        <f>Matrix_correlations!I14</f>
        <v>4.6247902337748802E-2</v>
      </c>
      <c r="I61" s="24">
        <f>Matrix_correlations!J14</f>
        <v>-4.2145921431325999E-2</v>
      </c>
      <c r="K61" s="24" t="s">
        <v>72</v>
      </c>
      <c r="L61" s="24">
        <f>Matrix_correlations!M14</f>
        <v>3.7541521161121002E-3</v>
      </c>
      <c r="M61" s="24">
        <f>Matrix_correlations!N14</f>
        <v>1.12024858672482E-2</v>
      </c>
      <c r="N61" s="24">
        <f>Matrix_correlations!O14</f>
        <v>-1.11678362559529E-2</v>
      </c>
      <c r="O61" s="53"/>
      <c r="P61" s="24">
        <f>Matrix_correlations!Q14</f>
        <v>6.0996642653337197E-3</v>
      </c>
      <c r="Q61" s="24">
        <f>Matrix_correlations!R14</f>
        <v>-2.74140061673761E-2</v>
      </c>
      <c r="R61" s="24">
        <f>Matrix_correlations!S14</f>
        <v>-7.3780905487506104E-3</v>
      </c>
      <c r="S61" s="24">
        <f>Matrix_correlations!P14</f>
        <v>2.3827771398310601E-2</v>
      </c>
      <c r="T61" s="24">
        <f>Matrix_correlations!T14</f>
        <v>1.6583781508659599E-2</v>
      </c>
      <c r="V61" s="24" t="s">
        <v>72</v>
      </c>
      <c r="W61" s="24">
        <f>Matrix_correlations!W14</f>
        <v>-5.4653098431578801E-3</v>
      </c>
      <c r="X61" s="24">
        <f>Matrix_correlations!X14</f>
        <v>-4.2205891912413997E-3</v>
      </c>
      <c r="Y61" s="24">
        <f>Matrix_correlations!Y14</f>
        <v>-8.44384373719783E-3</v>
      </c>
      <c r="Z61" s="53"/>
      <c r="AA61" s="24">
        <f>Matrix_correlations!AA14</f>
        <v>-1.2387069453407E-2</v>
      </c>
      <c r="AB61" s="24">
        <f>Matrix_correlations!AB14</f>
        <v>-1.8392224682803798E-2</v>
      </c>
      <c r="AC61" s="24">
        <f>Matrix_correlations!AC14</f>
        <v>-8.8263776670270792E-3</v>
      </c>
      <c r="AD61" s="24">
        <f>Matrix_correlations!Z14</f>
        <v>3.4112653376688301E-3</v>
      </c>
      <c r="AE61" s="24">
        <f>Matrix_correlations!AD14</f>
        <v>-4.1366860459413598E-3</v>
      </c>
      <c r="AG61" s="24" t="s">
        <v>72</v>
      </c>
      <c r="AH61" s="24">
        <f>Matrix_correlations!AG14</f>
        <v>3.8212302097735602E-3</v>
      </c>
      <c r="AI61" s="24">
        <f>Matrix_correlations!AH14</f>
        <v>5.9617321588311999E-3</v>
      </c>
      <c r="AJ61" s="24">
        <f>Matrix_correlations!AI14</f>
        <v>2.74229462113161E-2</v>
      </c>
      <c r="AK61" s="24">
        <f>Matrix_correlations!AJ14</f>
        <v>3.1098581419781398E-3</v>
      </c>
    </row>
    <row r="62" spans="1:38" s="24" customFormat="1">
      <c r="A62" s="24" t="s">
        <v>73</v>
      </c>
      <c r="B62" s="24">
        <f>Matrix_correlations!C15</f>
        <v>1.3244363885168101E-2</v>
      </c>
      <c r="C62" s="24">
        <f>Matrix_correlations!D15</f>
        <v>-4.2599835638538501E-3</v>
      </c>
      <c r="D62" s="24">
        <f>Matrix_correlations!E15</f>
        <v>6.1195805839844098E-3</v>
      </c>
      <c r="E62" s="24">
        <f>Matrix_correlations!F15</f>
        <v>-4.1681033391450698E-2</v>
      </c>
      <c r="F62" s="24">
        <f>Matrix_correlations!G15</f>
        <v>-1.9505310166107199E-2</v>
      </c>
      <c r="G62" s="24">
        <f>Matrix_correlations!H15</f>
        <v>1.15422246783323E-2</v>
      </c>
      <c r="H62" s="24">
        <f>Matrix_correlations!I15</f>
        <v>-1.73697587572786E-2</v>
      </c>
      <c r="I62" s="24">
        <f>Matrix_correlations!J15</f>
        <v>-1.3942584490803901E-3</v>
      </c>
      <c r="K62" s="24" t="s">
        <v>73</v>
      </c>
      <c r="L62" s="24">
        <f>Matrix_correlations!M15</f>
        <v>8.5697683980868692E-3</v>
      </c>
      <c r="M62" s="24">
        <f>Matrix_correlations!N15</f>
        <v>-2.4708522283526699E-2</v>
      </c>
      <c r="N62" s="24">
        <f>Matrix_correlations!O15</f>
        <v>3.4760471690513002E-3</v>
      </c>
      <c r="O62" s="53"/>
      <c r="P62" s="24">
        <f>Matrix_correlations!Q15</f>
        <v>3.28769538119381E-4</v>
      </c>
      <c r="Q62" s="24">
        <f>Matrix_correlations!R15</f>
        <v>6.5566042432592495E-4</v>
      </c>
      <c r="R62" s="24">
        <f>Matrix_correlations!S15</f>
        <v>1.2769687141603101E-2</v>
      </c>
      <c r="S62" s="24">
        <f>Matrix_correlations!P15</f>
        <v>-1.5906994848304101E-2</v>
      </c>
      <c r="T62" s="24">
        <f>Matrix_correlations!T15</f>
        <v>-1.43666829818758E-2</v>
      </c>
      <c r="V62" s="24" t="s">
        <v>73</v>
      </c>
      <c r="W62" s="24">
        <f>Matrix_correlations!W15</f>
        <v>3.1607266168333002E-2</v>
      </c>
      <c r="X62" s="24">
        <f>Matrix_correlations!X15</f>
        <v>-8.9132676816681203E-3</v>
      </c>
      <c r="Y62" s="24">
        <f>Matrix_correlations!Y15</f>
        <v>-1.00667495904642E-2</v>
      </c>
      <c r="Z62" s="53"/>
      <c r="AA62" s="24">
        <f>Matrix_correlations!AA15</f>
        <v>7.61224517740023E-3</v>
      </c>
      <c r="AB62" s="24">
        <f>Matrix_correlations!AB15</f>
        <v>-1.0462457568869999E-2</v>
      </c>
      <c r="AC62" s="24">
        <f>Matrix_correlations!AC15</f>
        <v>2.6686763285324001E-3</v>
      </c>
      <c r="AD62" s="24">
        <f>Matrix_correlations!Z15</f>
        <v>-3.2291426274609597E-2</v>
      </c>
      <c r="AE62" s="24">
        <f>Matrix_correlations!AD15</f>
        <v>-1.1185369091540301E-3</v>
      </c>
      <c r="AG62" s="24" t="s">
        <v>73</v>
      </c>
      <c r="AH62" s="24">
        <f>Matrix_correlations!AG15</f>
        <v>-2.5113106220096201E-2</v>
      </c>
      <c r="AI62" s="24">
        <f>Matrix_correlations!AH15</f>
        <v>-9.0789852457851192E-3</v>
      </c>
      <c r="AJ62" s="24">
        <f>Matrix_correlations!AI15</f>
        <v>-2.1896178493199798E-3</v>
      </c>
      <c r="AK62" s="24">
        <f>Matrix_correlations!AJ15</f>
        <v>-1.0863753963141E-2</v>
      </c>
    </row>
    <row r="63" spans="1:38" s="24" customFormat="1">
      <c r="O63" s="53"/>
      <c r="Z63" s="53"/>
    </row>
    <row r="64" spans="1:38" s="24" customFormat="1">
      <c r="A64" s="24" t="s">
        <v>66</v>
      </c>
      <c r="B64" s="24">
        <f>Matrix_correlations!C29</f>
        <v>1.1573153099727399E-2</v>
      </c>
      <c r="C64" s="24">
        <f>Matrix_correlations!D29</f>
        <v>1.6919446651231899E-2</v>
      </c>
      <c r="D64" s="24">
        <f>Matrix_correlations!E29</f>
        <v>2.2643125629901398E-3</v>
      </c>
      <c r="E64" s="24">
        <f>Matrix_correlations!F29</f>
        <v>-1.81773980751153E-2</v>
      </c>
      <c r="F64" s="24">
        <f>Matrix_correlations!G29</f>
        <v>-4.8850446960805698E-3</v>
      </c>
      <c r="G64" s="24">
        <f>Matrix_correlations!H29</f>
        <v>-1.39842266621706E-2</v>
      </c>
      <c r="H64" s="24">
        <f>Matrix_correlations!I29</f>
        <v>1.19924702410218E-2</v>
      </c>
      <c r="I64" s="24">
        <f>Matrix_correlations!J29</f>
        <v>-2.6081526188515999E-2</v>
      </c>
      <c r="K64" s="24" t="s">
        <v>66</v>
      </c>
      <c r="L64" s="24">
        <f>Matrix_correlations!M29</f>
        <v>-1.2139231240474901E-2</v>
      </c>
      <c r="M64" s="24">
        <f>Matrix_correlations!N29</f>
        <v>1.6667856366455201E-2</v>
      </c>
      <c r="N64" s="24">
        <f>Matrix_correlations!O29</f>
        <v>-1.41519535186884E-2</v>
      </c>
      <c r="O64" s="53"/>
      <c r="P64" s="24">
        <f>Matrix_correlations!Q29</f>
        <v>-2.6923654780615699E-2</v>
      </c>
      <c r="Q64" s="24">
        <f>Matrix_correlations!R29</f>
        <v>6.46971405922259E-3</v>
      </c>
      <c r="R64" s="24">
        <f>Matrix_correlations!S29</f>
        <v>-2.6119963593134701E-3</v>
      </c>
      <c r="S64" s="24">
        <f>Matrix_correlations!P29</f>
        <v>-6.7108214154669096E-3</v>
      </c>
      <c r="T64" s="24">
        <f>Matrix_correlations!T29</f>
        <v>1.33412737121857E-2</v>
      </c>
      <c r="V64" s="24" t="s">
        <v>66</v>
      </c>
      <c r="W64" s="24">
        <f>Matrix_correlations!W29</f>
        <v>-1.67726856517788E-2</v>
      </c>
      <c r="X64" s="24">
        <f>Matrix_correlations!X29</f>
        <v>-5.43015697976338E-3</v>
      </c>
      <c r="Y64" s="24">
        <f>Matrix_correlations!Y29</f>
        <v>3.1448785597085198E-3</v>
      </c>
      <c r="Z64" s="53"/>
      <c r="AA64" s="24">
        <f>Matrix_correlations!AA29</f>
        <v>-1.9670341813599099E-2</v>
      </c>
      <c r="AB64" s="24">
        <f>Matrix_correlations!AB29</f>
        <v>-8.8004185029176805E-3</v>
      </c>
      <c r="AC64" s="24">
        <f>Matrix_correlations!AC29</f>
        <v>1.28992435590711E-2</v>
      </c>
      <c r="AD64" s="24">
        <f>Matrix_correlations!Z29</f>
        <v>-4.6212243280161396E-3</v>
      </c>
      <c r="AE64" s="24">
        <f>Matrix_correlations!AD29</f>
        <v>-1.14525994216052E-3</v>
      </c>
      <c r="AG64" s="24" t="s">
        <v>66</v>
      </c>
      <c r="AH64" s="24">
        <f>Matrix_correlations!AG29</f>
        <v>-2.3005660241645499E-2</v>
      </c>
      <c r="AI64" s="24">
        <f>Matrix_correlations!AH29</f>
        <v>2.3708890030691501E-3</v>
      </c>
      <c r="AJ64" s="24">
        <f>Matrix_correlations!AI29</f>
        <v>-3.7572563014739899E-3</v>
      </c>
      <c r="AK64" s="24">
        <f>Matrix_correlations!AJ29</f>
        <v>-1.5832716393377001E-2</v>
      </c>
    </row>
    <row r="65" spans="1:37" s="24" customFormat="1">
      <c r="A65" s="24" t="s">
        <v>67</v>
      </c>
      <c r="B65" s="24">
        <f>Matrix_correlations!C30</f>
        <v>1.6316987222903999E-2</v>
      </c>
      <c r="C65" s="24">
        <f>Matrix_correlations!D30</f>
        <v>3.01759667551782E-2</v>
      </c>
      <c r="D65" s="24">
        <f>Matrix_correlations!E30</f>
        <v>3.17972058702745E-2</v>
      </c>
      <c r="E65" s="24">
        <f>Matrix_correlations!F30</f>
        <v>2.7717959064548501E-3</v>
      </c>
      <c r="F65" s="24">
        <f>Matrix_correlations!G30</f>
        <v>1.9925551704892401E-2</v>
      </c>
      <c r="G65" s="24">
        <f>Matrix_correlations!H30</f>
        <v>2.9286900143673899E-3</v>
      </c>
      <c r="H65" s="24">
        <f>Matrix_correlations!I30</f>
        <v>2.92084530897176E-2</v>
      </c>
      <c r="I65" s="24">
        <f>Matrix_correlations!J30</f>
        <v>-2.2148218233653399E-2</v>
      </c>
      <c r="K65" s="24" t="s">
        <v>67</v>
      </c>
      <c r="L65" s="24">
        <f>Matrix_correlations!M30</f>
        <v>5.0990585071575001E-3</v>
      </c>
      <c r="M65" s="24">
        <f>Matrix_correlations!N30</f>
        <v>1.4904940251691199E-2</v>
      </c>
      <c r="N65" s="24">
        <f>Matrix_correlations!O30</f>
        <v>3.2424782301924602E-3</v>
      </c>
      <c r="O65" s="53"/>
      <c r="P65" s="24">
        <f>Matrix_correlations!Q30</f>
        <v>7.8185563776415005E-3</v>
      </c>
      <c r="Q65" s="24">
        <f>Matrix_correlations!R30</f>
        <v>-6.69087997702013E-3</v>
      </c>
      <c r="R65" s="24">
        <f>Matrix_correlations!S30</f>
        <v>4.2601108467918398E-4</v>
      </c>
      <c r="S65" s="24">
        <f>Matrix_correlations!P30</f>
        <v>1.5110863768326399E-2</v>
      </c>
      <c r="T65" s="24">
        <f>Matrix_correlations!T30</f>
        <v>2.7941315259840602E-2</v>
      </c>
      <c r="V65" s="24" t="s">
        <v>67</v>
      </c>
      <c r="W65" s="24">
        <f>Matrix_correlations!W30</f>
        <v>-7.9231524495831998E-3</v>
      </c>
      <c r="X65" s="24">
        <f>Matrix_correlations!X30</f>
        <v>-2.0108594830790399E-2</v>
      </c>
      <c r="Y65" s="24">
        <f>Matrix_correlations!Y30</f>
        <v>1.6003199007078899E-2</v>
      </c>
      <c r="Z65" s="53"/>
      <c r="AA65" s="24">
        <f>Matrix_correlations!AA30</f>
        <v>-1.4659793208077801E-2</v>
      </c>
      <c r="AB65" s="24">
        <f>Matrix_correlations!AB30</f>
        <v>-2.9745597500834799E-2</v>
      </c>
      <c r="AC65" s="24">
        <f>Matrix_correlations!AC30</f>
        <v>6.28992836791031E-3</v>
      </c>
      <c r="AD65" s="24">
        <f>Matrix_correlations!Z30</f>
        <v>-7.6932589997946903E-3</v>
      </c>
      <c r="AE65" s="24">
        <f>Matrix_correlations!AD30</f>
        <v>5.6885009542455801E-3</v>
      </c>
      <c r="AG65" s="24" t="s">
        <v>67</v>
      </c>
      <c r="AH65" s="24">
        <f>Matrix_correlations!AG30</f>
        <v>1.70404433871674E-3</v>
      </c>
      <c r="AI65" s="24">
        <f>Matrix_correlations!AH30</f>
        <v>2.4057096546589202E-3</v>
      </c>
      <c r="AJ65" s="24">
        <f>Matrix_correlations!AI30</f>
        <v>1.55368748530055E-2</v>
      </c>
      <c r="AK65" s="24">
        <f>Matrix_correlations!AJ30</f>
        <v>3.2577318240173099E-4</v>
      </c>
    </row>
    <row r="66" spans="1:37" s="24" customFormat="1">
      <c r="A66" s="24" t="s">
        <v>77</v>
      </c>
      <c r="B66" s="24">
        <f>Matrix_correlations!C31</f>
        <v>1.1447357957339E-2</v>
      </c>
      <c r="C66" s="24">
        <f>Matrix_correlations!D31</f>
        <v>1.3648772949135E-2</v>
      </c>
      <c r="D66" s="39">
        <f>Matrix_correlations!E31</f>
        <v>6.8705113601098905E-2</v>
      </c>
      <c r="E66" s="24">
        <f>Matrix_correlations!F31</f>
        <v>-1.32294558078405E-2</v>
      </c>
      <c r="F66" s="24">
        <f>Matrix_correlations!G31</f>
        <v>1.6751719794714098E-2</v>
      </c>
      <c r="G66" s="24">
        <f>Matrix_correlations!H31</f>
        <v>-3.4803322727440999E-3</v>
      </c>
      <c r="H66" s="24">
        <f>Matrix_correlations!I31</f>
        <v>5.05906130971778E-2</v>
      </c>
      <c r="I66" s="24">
        <f>Matrix_correlations!J31</f>
        <v>-3.0652083028625699E-2</v>
      </c>
      <c r="K66" s="24" t="s">
        <v>77</v>
      </c>
      <c r="L66" s="24">
        <f>Matrix_correlations!M31</f>
        <v>1.74016613637205E-2</v>
      </c>
      <c r="M66" s="24">
        <f>Matrix_correlations!N31</f>
        <v>-9.8539528204200392E-4</v>
      </c>
      <c r="N66" s="24">
        <f>Matrix_correlations!O31</f>
        <v>-2.7255614184140502E-4</v>
      </c>
      <c r="O66" s="53"/>
      <c r="P66" s="39">
        <f>Matrix_correlations!Q31</f>
        <v>3.5442781367915101E-2</v>
      </c>
      <c r="Q66" s="24">
        <f>Matrix_correlations!R31</f>
        <v>-4.2856832572427901E-2</v>
      </c>
      <c r="R66" s="24">
        <f>Matrix_correlations!S31</f>
        <v>-7.0322978904593398E-3</v>
      </c>
      <c r="S66" s="39">
        <f>Matrix_correlations!P31</f>
        <v>3.89589303131447E-2</v>
      </c>
      <c r="T66" s="24">
        <f>Matrix_correlations!T31</f>
        <v>1.02671549200706E-2</v>
      </c>
      <c r="V66" s="24" t="s">
        <v>77</v>
      </c>
      <c r="W66" s="24">
        <f>Matrix_correlations!W31</f>
        <v>9.0782161090252698E-3</v>
      </c>
      <c r="X66" s="24">
        <f>Matrix_correlations!X31</f>
        <v>-1.4466441374659199E-3</v>
      </c>
      <c r="Y66" s="24">
        <f>Matrix_correlations!Y31</f>
        <v>-1.31455923795816E-2</v>
      </c>
      <c r="Z66" s="53"/>
      <c r="AA66" s="24">
        <f>Matrix_correlations!AA31</f>
        <v>2.4512581218172499E-3</v>
      </c>
      <c r="AB66" s="24">
        <f>Matrix_correlations!AB31</f>
        <v>-1.7299452810530001E-2</v>
      </c>
      <c r="AC66" s="24">
        <f>Matrix_correlations!AC31</f>
        <v>-2.4050458785370901E-2</v>
      </c>
      <c r="AD66" s="24">
        <f>Matrix_correlations!Z31</f>
        <v>8.5794034263603908E-3</v>
      </c>
      <c r="AE66" s="24">
        <f>Matrix_correlations!AD31</f>
        <v>-3.89790225928317E-3</v>
      </c>
      <c r="AG66" s="24" t="s">
        <v>77</v>
      </c>
      <c r="AH66" s="24">
        <f>Matrix_correlations!AG31</f>
        <v>2.81291915618373E-2</v>
      </c>
      <c r="AI66" s="24">
        <f>Matrix_correlations!AH31</f>
        <v>5.6057460326804399E-3</v>
      </c>
      <c r="AJ66" s="40">
        <f>Matrix_correlations!AI31</f>
        <v>4.0747143205290097E-2</v>
      </c>
      <c r="AK66" s="24">
        <f>Matrix_correlations!AJ31</f>
        <v>1.99315414495305E-2</v>
      </c>
    </row>
    <row r="67" spans="1:37" s="24" customFormat="1">
      <c r="O67" s="53"/>
      <c r="Z67" s="53"/>
    </row>
    <row r="68" spans="1:37" s="24" customFormat="1">
      <c r="A68" s="24" t="s">
        <v>289</v>
      </c>
      <c r="B68" s="24">
        <f>Matrix_correlations!C18</f>
        <v>1.90054852059541E-2</v>
      </c>
      <c r="C68" s="24">
        <f>Matrix_correlations!D18</f>
        <v>1.73316963720349E-2</v>
      </c>
      <c r="D68" s="24">
        <f>Matrix_correlations!E18</f>
        <v>-1.51783863873577E-2</v>
      </c>
      <c r="E68" s="24">
        <f>Matrix_correlations!F18</f>
        <v>3.4472309914764E-2</v>
      </c>
      <c r="F68" s="24">
        <f>Matrix_correlations!G18</f>
        <v>2.59026078358972E-2</v>
      </c>
      <c r="G68" s="24">
        <f>Matrix_correlations!H18</f>
        <v>2.5173953376044399E-2</v>
      </c>
      <c r="H68" s="24">
        <f>Matrix_correlations!I18</f>
        <v>-1.6264414113412302E-2</v>
      </c>
      <c r="I68" s="24">
        <f>Matrix_correlations!J18</f>
        <v>2.1415789502197601E-2</v>
      </c>
      <c r="K68" s="24" t="s">
        <v>289</v>
      </c>
      <c r="L68" s="24">
        <f>Matrix_correlations!M18</f>
        <v>2.0227568744014299E-2</v>
      </c>
      <c r="M68" s="24">
        <f>Matrix_correlations!N18</f>
        <v>1.4426753612588401E-2</v>
      </c>
      <c r="N68" s="24">
        <f>Matrix_correlations!O18</f>
        <v>3.9706528175748303E-2</v>
      </c>
      <c r="O68" s="53"/>
      <c r="P68" s="24">
        <f>Matrix_correlations!Q18</f>
        <v>2.12524721367492E-2</v>
      </c>
      <c r="Q68" s="24">
        <f>Matrix_correlations!R18</f>
        <v>2.64835913486824E-2</v>
      </c>
      <c r="R68" s="24">
        <f>Matrix_correlations!S18</f>
        <v>3.8902791064084903E-2</v>
      </c>
      <c r="S68" s="24">
        <f>Matrix_correlations!P18</f>
        <v>-6.82937187466842E-3</v>
      </c>
      <c r="T68" s="24">
        <f>Matrix_correlations!T18</f>
        <v>1.5094157761517899E-2</v>
      </c>
      <c r="V68" s="24" t="s">
        <v>289</v>
      </c>
      <c r="W68" s="24">
        <f>Matrix_correlations!W18</f>
        <v>5.1949132486271603E-3</v>
      </c>
      <c r="X68" s="24">
        <f>Matrix_correlations!X18</f>
        <v>-1.40651474989021E-2</v>
      </c>
      <c r="Y68" s="24">
        <f>Matrix_correlations!Y18</f>
        <v>4.2267400903944798E-2</v>
      </c>
      <c r="Z68" s="53"/>
      <c r="AA68" s="24">
        <f>Matrix_correlations!AA18</f>
        <v>8.2230621045010696E-4</v>
      </c>
      <c r="AB68" s="24">
        <f>Matrix_correlations!AB18</f>
        <v>-1.2310254283715001E-2</v>
      </c>
      <c r="AC68" s="24">
        <f>Matrix_correlations!AC18</f>
        <v>3.4617410918716E-2</v>
      </c>
      <c r="AD68" s="24">
        <f>Matrix_correlations!Z18</f>
        <v>-1.9476313902056099E-2</v>
      </c>
      <c r="AE68" s="24">
        <f>Matrix_correlations!AD18</f>
        <v>1.9645527019358001E-2</v>
      </c>
      <c r="AG68" s="24" t="s">
        <v>289</v>
      </c>
      <c r="AH68" s="24">
        <f>Matrix_correlations!AG18</f>
        <v>7.7901778626362E-3</v>
      </c>
      <c r="AI68" s="24">
        <f>Matrix_correlations!AH18</f>
        <v>-4.0964641308469298E-3</v>
      </c>
      <c r="AJ68" s="24">
        <f>Matrix_correlations!AI18</f>
        <v>-1.4236502235467101E-2</v>
      </c>
      <c r="AK68" s="24">
        <f>Matrix_correlations!AJ18</f>
        <v>8.1129576788606296E-6</v>
      </c>
    </row>
    <row r="69" spans="1:37" s="24" customFormat="1">
      <c r="A69" s="24" t="s">
        <v>288</v>
      </c>
      <c r="B69" s="39">
        <f>Matrix_correlations!C21</f>
        <v>3.45728588060659E-2</v>
      </c>
      <c r="C69" s="24">
        <f>Matrix_correlations!D21</f>
        <v>5.7116987066112802E-3</v>
      </c>
      <c r="D69" s="39">
        <f>Matrix_correlations!E21</f>
        <v>7.8659778332536706E-2</v>
      </c>
      <c r="E69" s="24">
        <f>Matrix_correlations!F21</f>
        <v>-6.64839433774993E-4</v>
      </c>
      <c r="F69" s="24">
        <f>Matrix_correlations!G21</f>
        <v>2.94355318319958E-2</v>
      </c>
      <c r="G69" s="24">
        <f>Matrix_correlations!H21</f>
        <v>7.5553368183994196E-3</v>
      </c>
      <c r="H69" s="24">
        <f>Matrix_correlations!I21</f>
        <v>5.5432686892223901E-2</v>
      </c>
      <c r="I69" s="24">
        <f>Matrix_correlations!J21</f>
        <v>-1.7944623463094601E-2</v>
      </c>
      <c r="K69" s="24" t="s">
        <v>288</v>
      </c>
      <c r="L69" s="24">
        <f>Matrix_correlations!M21</f>
        <v>1.1681358738276601E-2</v>
      </c>
      <c r="M69" s="24">
        <f>Matrix_correlations!N21</f>
        <v>-1.5432974261895599E-2</v>
      </c>
      <c r="N69" s="24">
        <f>Matrix_correlations!O21</f>
        <v>-8.1565921082354699E-3</v>
      </c>
      <c r="O69" s="53"/>
      <c r="P69" s="40">
        <f>Matrix_correlations!Q21</f>
        <v>2.6996868468227901E-2</v>
      </c>
      <c r="Q69" s="24">
        <f>Matrix_correlations!R21</f>
        <v>-3.9156039645241301E-2</v>
      </c>
      <c r="R69" s="24">
        <f>Matrix_correlations!S21</f>
        <v>-7.6292980657979301E-3</v>
      </c>
      <c r="S69" s="39">
        <f>Matrix_correlations!P21</f>
        <v>3.8094963510841198E-2</v>
      </c>
      <c r="T69" s="24">
        <f>Matrix_correlations!T21</f>
        <v>-9.4745660561767499E-4</v>
      </c>
      <c r="V69" s="24" t="s">
        <v>288</v>
      </c>
      <c r="W69" s="24">
        <f>Matrix_correlations!W21</f>
        <v>1.1713830450739499E-2</v>
      </c>
      <c r="X69" s="24">
        <f>Matrix_correlations!X21</f>
        <v>-9.1067295180215797E-3</v>
      </c>
      <c r="Y69" s="24">
        <f>Matrix_correlations!Y21</f>
        <v>-1.7478692147057402E-2</v>
      </c>
      <c r="Z69" s="53"/>
      <c r="AA69" s="24">
        <f>Matrix_correlations!AA21</f>
        <v>-4.7086248539496096E-3</v>
      </c>
      <c r="AB69" s="24">
        <f>Matrix_correlations!AB21</f>
        <v>-1.95325720111077E-2</v>
      </c>
      <c r="AC69" s="24">
        <f>Matrix_correlations!AC21</f>
        <v>-1.8912079119527601E-2</v>
      </c>
      <c r="AD69" s="24">
        <f>Matrix_correlations!Z21</f>
        <v>-1.1311294489615199E-3</v>
      </c>
      <c r="AE69" s="24">
        <f>Matrix_correlations!AD21</f>
        <v>-7.5480999057381097E-4</v>
      </c>
      <c r="AG69" s="24" t="s">
        <v>288</v>
      </c>
      <c r="AH69" s="24">
        <f>Matrix_correlations!AG21</f>
        <v>2.0373211785844499E-2</v>
      </c>
      <c r="AI69" s="24">
        <f>Matrix_correlations!AH21</f>
        <v>-3.8904195084628001E-3</v>
      </c>
      <c r="AJ69" s="40">
        <f>Matrix_correlations!AI21</f>
        <v>4.1437259254336903E-2</v>
      </c>
      <c r="AK69" s="24">
        <f>Matrix_correlations!AJ21</f>
        <v>2.7329332235888099E-2</v>
      </c>
    </row>
    <row r="70" spans="1:37" s="24" customFormat="1">
      <c r="A70" s="24" t="s">
        <v>287</v>
      </c>
      <c r="B70" s="39">
        <f>Matrix_correlations!C24</f>
        <v>4.5606353222006901E-2</v>
      </c>
      <c r="C70" s="24">
        <f>Matrix_correlations!D24</f>
        <v>7.6112789337252603E-3</v>
      </c>
      <c r="D70" s="39">
        <f>Matrix_correlations!E24</f>
        <v>9.2142782557715297E-2</v>
      </c>
      <c r="E70" s="24">
        <f>Matrix_correlations!F24</f>
        <v>-2.8766206010979699E-3</v>
      </c>
      <c r="F70" s="24">
        <f>Matrix_correlations!G24</f>
        <v>4.1543651471039E-2</v>
      </c>
      <c r="G70" s="24">
        <f>Matrix_correlations!H24</f>
        <v>3.2996708113088098E-3</v>
      </c>
      <c r="H70" s="24">
        <f>Matrix_correlations!I24</f>
        <v>6.6633504334306495E-2</v>
      </c>
      <c r="I70" s="24">
        <f>Matrix_correlations!J24</f>
        <v>-2.93939092147056E-2</v>
      </c>
      <c r="K70" s="24" t="s">
        <v>287</v>
      </c>
      <c r="L70" s="24">
        <f>Matrix_correlations!M24</f>
        <v>-1.7547295045445899E-3</v>
      </c>
      <c r="M70" s="24">
        <f>Matrix_correlations!N24</f>
        <v>-1.2911111806377201E-2</v>
      </c>
      <c r="N70" s="24">
        <f>Matrix_correlations!O24</f>
        <v>-9.8629149686495794E-3</v>
      </c>
      <c r="O70" s="53"/>
      <c r="P70" s="24">
        <f>Matrix_correlations!Q24</f>
        <v>2.14386471129135E-2</v>
      </c>
      <c r="Q70" s="24">
        <f>Matrix_correlations!R24</f>
        <v>-5.2731637934416202E-2</v>
      </c>
      <c r="R70" s="24">
        <f>Matrix_correlations!S24</f>
        <v>-8.6424166225455498E-3</v>
      </c>
      <c r="S70" s="40">
        <f>Matrix_correlations!P24</f>
        <v>3.3281025997282901E-2</v>
      </c>
      <c r="T70" s="24">
        <f>Matrix_correlations!T24</f>
        <v>5.8996952140373603E-4</v>
      </c>
      <c r="V70" s="24" t="s">
        <v>287</v>
      </c>
      <c r="W70" s="24">
        <f>Matrix_correlations!W24</f>
        <v>5.97390395018525E-3</v>
      </c>
      <c r="X70" s="24">
        <f>Matrix_correlations!X24</f>
        <v>-1.26073795776253E-2</v>
      </c>
      <c r="Y70" s="24">
        <f>Matrix_correlations!Y24</f>
        <v>-2.8802303476256601E-2</v>
      </c>
      <c r="Z70" s="53"/>
      <c r="AA70" s="24">
        <f>Matrix_correlations!AA24</f>
        <v>-6.7241472243208802E-3</v>
      </c>
      <c r="AB70" s="24">
        <f>Matrix_correlations!AB24</f>
        <v>-4.05077184076474E-2</v>
      </c>
      <c r="AC70" s="24">
        <f>Matrix_correlations!AC24</f>
        <v>-2.4585344216769601E-2</v>
      </c>
      <c r="AD70" s="24">
        <f>Matrix_correlations!Z24</f>
        <v>-1.04519845706784E-2</v>
      </c>
      <c r="AE70" s="24">
        <f>Matrix_correlations!AD24</f>
        <v>-1.00640752680871E-2</v>
      </c>
      <c r="AG70" s="24" t="s">
        <v>287</v>
      </c>
      <c r="AH70" s="24">
        <f>Matrix_correlations!AG24</f>
        <v>1.5718287580186101E-2</v>
      </c>
      <c r="AI70" s="24">
        <f>Matrix_correlations!AH24</f>
        <v>-2.16375230016301E-3</v>
      </c>
      <c r="AJ70" s="39">
        <f>Matrix_correlations!AI24</f>
        <v>5.0748813480611103E-2</v>
      </c>
      <c r="AK70" s="24">
        <f>Matrix_correlations!AJ24</f>
        <v>1.0792997375493701E-2</v>
      </c>
    </row>
    <row r="71" spans="1:37" s="24" customFormat="1">
      <c r="O71" s="53"/>
      <c r="Z71" s="53"/>
    </row>
    <row r="72" spans="1:37" s="24" customFormat="1">
      <c r="A72" s="24" t="s">
        <v>86</v>
      </c>
      <c r="B72" s="39">
        <f>Matrix_correlations!C33</f>
        <v>3.5612394062876397E-2</v>
      </c>
      <c r="C72" s="24">
        <f>Matrix_correlations!D33</f>
        <v>4.8566611963435898E-3</v>
      </c>
      <c r="D72" s="39">
        <f>Matrix_correlations!E33</f>
        <v>8.5455246451399403E-2</v>
      </c>
      <c r="E72" s="24">
        <f>Matrix_correlations!F33</f>
        <v>-2.9489460709854602E-3</v>
      </c>
      <c r="F72" s="24">
        <f>Matrix_correlations!G33</f>
        <v>3.16142122246625E-2</v>
      </c>
      <c r="G72" s="24">
        <f>Matrix_correlations!H33</f>
        <v>1.7080476884391599E-3</v>
      </c>
      <c r="H72" s="24">
        <f>Matrix_correlations!I33</f>
        <v>6.1271321085031499E-2</v>
      </c>
      <c r="I72" s="24">
        <f>Matrix_correlations!J33</f>
        <v>-2.1862527102037801E-2</v>
      </c>
      <c r="K72" s="24" t="s">
        <v>86</v>
      </c>
      <c r="L72" s="24">
        <f>Matrix_correlations!M33</f>
        <v>3.4392036354627402E-3</v>
      </c>
      <c r="M72" s="24">
        <f>Matrix_correlations!N33</f>
        <v>-1.5164303834322801E-2</v>
      </c>
      <c r="N72" s="24">
        <f>Matrix_correlations!O33</f>
        <v>-1.18993938616471E-2</v>
      </c>
      <c r="O72" s="53"/>
      <c r="P72" s="24">
        <f>Matrix_correlations!Q33</f>
        <v>2.4459393177646699E-2</v>
      </c>
      <c r="Q72" s="24">
        <f>Matrix_correlations!R33</f>
        <v>-5.06179041366163E-2</v>
      </c>
      <c r="R72" s="24">
        <f>Matrix_correlations!S33</f>
        <v>-1.0332355636743101E-2</v>
      </c>
      <c r="S72" s="39">
        <f>Matrix_correlations!P33</f>
        <v>3.66904648085455E-2</v>
      </c>
      <c r="T72" s="24">
        <f>Matrix_correlations!T33</f>
        <v>7.4399908165562996E-3</v>
      </c>
      <c r="V72" s="24" t="s">
        <v>86</v>
      </c>
      <c r="W72" s="24">
        <f>Matrix_correlations!W33</f>
        <v>9.3895047037656498E-3</v>
      </c>
      <c r="X72" s="24">
        <f>Matrix_correlations!X33</f>
        <v>-1.0252817161729899E-2</v>
      </c>
      <c r="Y72" s="24">
        <f>Matrix_correlations!Y33</f>
        <v>-2.07916934199232E-2</v>
      </c>
      <c r="Z72" s="53"/>
      <c r="AA72" s="24">
        <f>Matrix_correlations!AA33</f>
        <v>-5.1054588551494098E-3</v>
      </c>
      <c r="AB72" s="24">
        <f>Matrix_correlations!AB33</f>
        <v>-2.90769292079525E-2</v>
      </c>
      <c r="AC72" s="24">
        <f>Matrix_correlations!AC33</f>
        <v>-2.1967527454565299E-2</v>
      </c>
      <c r="AD72" s="24">
        <f>Matrix_correlations!Z33</f>
        <v>-3.8964350177365802E-3</v>
      </c>
      <c r="AE72" s="24">
        <f>Matrix_correlations!AD33</f>
        <v>-1.0903359951192201E-3</v>
      </c>
      <c r="AG72" s="24" t="s">
        <v>86</v>
      </c>
      <c r="AH72" s="24">
        <f>Matrix_correlations!AG33</f>
        <v>2.0283896989249098E-2</v>
      </c>
      <c r="AI72" s="24">
        <f>Matrix_correlations!AH33</f>
        <v>-1.1352057891570501E-3</v>
      </c>
      <c r="AJ72" s="39">
        <f>Matrix_correlations!AI33</f>
        <v>4.7431280312303897E-2</v>
      </c>
      <c r="AK72" s="24">
        <f>Matrix_correlations!AJ33</f>
        <v>1.47675176654758E-2</v>
      </c>
    </row>
    <row r="73" spans="1:37" s="24" customFormat="1">
      <c r="A73" s="24" t="s">
        <v>101</v>
      </c>
      <c r="B73" s="40">
        <f>Matrix_correlations!C34</f>
        <v>3.2514226034496198E-2</v>
      </c>
      <c r="C73" s="24">
        <f>Matrix_correlations!D34</f>
        <v>2.6434639545616399E-2</v>
      </c>
      <c r="D73" s="24">
        <f>Matrix_correlations!E34</f>
        <v>6.0005955134572299E-3</v>
      </c>
      <c r="E73" s="24">
        <f>Matrix_correlations!F34</f>
        <v>-4.0137383783067204E-3</v>
      </c>
      <c r="F73" s="24">
        <f>Matrix_correlations!G34</f>
        <v>2.4325595605271099E-3</v>
      </c>
      <c r="G73" s="24">
        <f>Matrix_correlations!H34</f>
        <v>1.3161134987230399E-3</v>
      </c>
      <c r="H73" s="24">
        <f>Matrix_correlations!I34</f>
        <v>1.52153534513263E-2</v>
      </c>
      <c r="I73" s="24">
        <f>Matrix_correlations!J34</f>
        <v>-2.3213378505822401E-2</v>
      </c>
      <c r="K73" s="24" t="s">
        <v>101</v>
      </c>
      <c r="L73" s="24">
        <f>Matrix_correlations!M34</f>
        <v>-2.48270297131161E-3</v>
      </c>
      <c r="M73" s="24">
        <f>Matrix_correlations!N34</f>
        <v>1.7697905388268102E-2</v>
      </c>
      <c r="N73" s="24">
        <f>Matrix_correlations!O34</f>
        <v>-9.9019643206083394E-3</v>
      </c>
      <c r="O73" s="53"/>
      <c r="P73" s="24">
        <f>Matrix_correlations!Q34</f>
        <v>-1.4146722353771801E-2</v>
      </c>
      <c r="Q73" s="24">
        <f>Matrix_correlations!R34</f>
        <v>1.6915333387176899E-2</v>
      </c>
      <c r="R73" s="24">
        <f>Matrix_correlations!S34</f>
        <v>1.2054053056356E-3</v>
      </c>
      <c r="S73" s="24">
        <f>Matrix_correlations!P34</f>
        <v>-7.6575369470042202E-3</v>
      </c>
      <c r="T73" s="24">
        <f>Matrix_correlations!T34</f>
        <v>4.6570503973133101E-3</v>
      </c>
      <c r="V73" s="24" t="s">
        <v>101</v>
      </c>
      <c r="W73" s="24">
        <f>Matrix_correlations!W34</f>
        <v>-7.6554791037152401E-3</v>
      </c>
      <c r="X73" s="24">
        <f>Matrix_correlations!X34</f>
        <v>-6.1757953824632895E-4</v>
      </c>
      <c r="Y73" s="24">
        <f>Matrix_correlations!Y34</f>
        <v>-1.1966453121852899E-2</v>
      </c>
      <c r="Z73" s="53"/>
      <c r="AA73" s="24">
        <f>Matrix_correlations!AA34</f>
        <v>-1.52099917311973E-2</v>
      </c>
      <c r="AB73" s="24">
        <f>Matrix_correlations!AB34</f>
        <v>-7.8710303218616502E-4</v>
      </c>
      <c r="AC73" s="24">
        <f>Matrix_correlations!AC34</f>
        <v>1.7675804025482501E-3</v>
      </c>
      <c r="AD73" s="24">
        <f>Matrix_correlations!Z34</f>
        <v>4.9611518078729201E-3</v>
      </c>
      <c r="AE73" s="24">
        <f>Matrix_correlations!AD34</f>
        <v>-2.38099390942669E-4</v>
      </c>
      <c r="AG73" s="24" t="s">
        <v>101</v>
      </c>
      <c r="AH73" s="24">
        <f>Matrix_correlations!AG34</f>
        <v>-1.6878134880506799E-2</v>
      </c>
      <c r="AI73" s="24">
        <f>Matrix_correlations!AH34</f>
        <v>-2.7877168811889398E-4</v>
      </c>
      <c r="AJ73" s="24">
        <f>Matrix_correlations!AI34</f>
        <v>-1.6820383113342E-3</v>
      </c>
      <c r="AK73" s="24">
        <f>Matrix_correlations!AJ34</f>
        <v>-1.19608396777741E-2</v>
      </c>
    </row>
    <row r="74" spans="1:37" s="24" customFormat="1">
      <c r="A74" s="24" t="s">
        <v>96</v>
      </c>
      <c r="B74" s="24">
        <f>Matrix_correlations!C35</f>
        <v>4.3049896984139802E-2</v>
      </c>
      <c r="C74" s="24">
        <f>Matrix_correlations!D35</f>
        <v>4.4192261744136402E-2</v>
      </c>
      <c r="D74" s="40">
        <f>Matrix_correlations!E35</f>
        <v>7.4503601691023297E-2</v>
      </c>
      <c r="E74" s="24">
        <f>Matrix_correlations!F35</f>
        <v>1.37738251009998E-2</v>
      </c>
      <c r="F74" s="24">
        <f>Matrix_correlations!G35</f>
        <v>4.8374982714332E-2</v>
      </c>
      <c r="G74" s="24">
        <f>Matrix_correlations!H35</f>
        <v>3.5440081733954597E-2</v>
      </c>
      <c r="H74" s="24">
        <f>Matrix_correlations!I35</f>
        <v>5.1123797918073602E-2</v>
      </c>
      <c r="I74" s="24">
        <f>Matrix_correlations!J35</f>
        <v>-4.7747277077979699E-3</v>
      </c>
      <c r="K74" s="24" t="s">
        <v>96</v>
      </c>
      <c r="L74" s="24">
        <f>Matrix_correlations!M35</f>
        <v>2.7303707727208599E-2</v>
      </c>
      <c r="M74" s="24">
        <f>Matrix_correlations!N35</f>
        <v>1.2119776125588099E-2</v>
      </c>
      <c r="N74" s="24">
        <f>Matrix_correlations!O35</f>
        <v>7.3539731424776197E-3</v>
      </c>
      <c r="O74" s="53"/>
      <c r="P74" s="24">
        <f>Matrix_correlations!Q35</f>
        <v>4.2946766832195699E-2</v>
      </c>
      <c r="Q74" s="24">
        <f>Matrix_correlations!R35</f>
        <v>-2.0084968954648098E-2</v>
      </c>
      <c r="R74" s="24">
        <f>Matrix_correlations!S35</f>
        <v>2.2294458087345299E-3</v>
      </c>
      <c r="S74" s="24">
        <f>Matrix_correlations!P35</f>
        <v>1.82175942683039E-2</v>
      </c>
      <c r="T74" s="24">
        <f>Matrix_correlations!T35</f>
        <v>2.01163294455638E-2</v>
      </c>
      <c r="V74" s="24" t="s">
        <v>96</v>
      </c>
      <c r="W74" s="24">
        <f>Matrix_correlations!W35</f>
        <v>1.53148275637034E-2</v>
      </c>
      <c r="X74" s="24">
        <f>Matrix_correlations!X35</f>
        <v>-3.1763095162715797E-2</v>
      </c>
      <c r="Y74" s="24">
        <f>Matrix_correlations!Y35</f>
        <v>2.1838801310246E-2</v>
      </c>
      <c r="Z74" s="53"/>
      <c r="AA74" s="24">
        <f>Matrix_correlations!AA35</f>
        <v>-9.6476273871581395E-3</v>
      </c>
      <c r="AB74" s="24">
        <f>Matrix_correlations!AB35</f>
        <v>-5.7917124813864497E-2</v>
      </c>
      <c r="AC74" s="24">
        <f>Matrix_correlations!AC35</f>
        <v>2.1382152897070402E-3</v>
      </c>
      <c r="AD74" s="24">
        <f>Matrix_correlations!Z35</f>
        <v>-2.5715602550876598E-2</v>
      </c>
      <c r="AE74" s="24">
        <f>Matrix_correlations!AD35</f>
        <v>-9.1515614399461103E-4</v>
      </c>
      <c r="AG74" s="24" t="s">
        <v>96</v>
      </c>
      <c r="AH74" s="24">
        <f>Matrix_correlations!AG35</f>
        <v>1.1723121695033799E-2</v>
      </c>
      <c r="AI74" s="24">
        <f>Matrix_correlations!AH35</f>
        <v>-2.0404275771244301E-2</v>
      </c>
      <c r="AJ74" s="24">
        <f>Matrix_correlations!AI35</f>
        <v>3.5400292336389701E-2</v>
      </c>
      <c r="AK74" s="24">
        <f>Matrix_correlations!AJ35</f>
        <v>5.8729646623953001E-4</v>
      </c>
    </row>
    <row r="75" spans="1:37" s="24" customFormat="1">
      <c r="A75" s="24" t="s">
        <v>97</v>
      </c>
      <c r="B75" s="24">
        <f>Matrix_correlations!C36</f>
        <v>4.0760371103560303E-2</v>
      </c>
      <c r="C75" s="24">
        <f>Matrix_correlations!D36</f>
        <v>6.3289913063226096E-3</v>
      </c>
      <c r="D75" s="24">
        <f>Matrix_correlations!E36</f>
        <v>1.58195013178732E-2</v>
      </c>
      <c r="E75" s="24">
        <f>Matrix_correlations!F36</f>
        <v>-9.4518096884168706E-3</v>
      </c>
      <c r="F75" s="24">
        <f>Matrix_correlations!G36</f>
        <v>2.2038345550661399E-2</v>
      </c>
      <c r="G75" s="24">
        <f>Matrix_correlations!H36</f>
        <v>7.5852633342003697E-3</v>
      </c>
      <c r="H75" s="24">
        <f>Matrix_correlations!I36</f>
        <v>2.1728742965592001E-2</v>
      </c>
      <c r="I75" s="24">
        <f>Matrix_correlations!J36</f>
        <v>7.3024532805312098E-3</v>
      </c>
      <c r="K75" s="24" t="s">
        <v>97</v>
      </c>
      <c r="L75" s="24">
        <f>Matrix_correlations!M36</f>
        <v>-3.7033232290993902E-3</v>
      </c>
      <c r="M75" s="24">
        <f>Matrix_correlations!N36</f>
        <v>4.9063078889700303E-2</v>
      </c>
      <c r="N75" s="24">
        <f>Matrix_correlations!O36</f>
        <v>-1.2410895934176399E-2</v>
      </c>
      <c r="O75" s="53"/>
      <c r="P75" s="24">
        <f>Matrix_correlations!Q36</f>
        <v>2.5573471221525999E-2</v>
      </c>
      <c r="Q75" s="24">
        <f>Matrix_correlations!R36</f>
        <v>4.1444200851752398E-2</v>
      </c>
      <c r="R75" s="24">
        <f>Matrix_correlations!S36</f>
        <v>-1.5725231299983398E-2</v>
      </c>
      <c r="S75" s="24">
        <f>Matrix_correlations!P36</f>
        <v>-8.3390513588264808E-3</v>
      </c>
      <c r="T75" s="24">
        <f>Matrix_correlations!T36</f>
        <v>-3.6739754840563597E-2</v>
      </c>
      <c r="V75" s="24" t="s">
        <v>97</v>
      </c>
      <c r="W75" s="24">
        <f>Matrix_correlations!W36</f>
        <v>1.5861178588940199E-2</v>
      </c>
      <c r="X75" s="24">
        <f>Matrix_correlations!X36</f>
        <v>2.2112769248995402E-2</v>
      </c>
      <c r="Y75" s="24">
        <f>Matrix_correlations!Y36</f>
        <v>-4.3112159970914402E-2</v>
      </c>
      <c r="Z75" s="53"/>
      <c r="AA75" s="24">
        <f>Matrix_correlations!AA36</f>
        <v>8.7612818073746594E-3</v>
      </c>
      <c r="AB75" s="24">
        <f>Matrix_correlations!AB36</f>
        <v>-7.25779906153082E-3</v>
      </c>
      <c r="AC75" s="24">
        <f>Matrix_correlations!AC36</f>
        <v>-2.0463912212405899E-2</v>
      </c>
      <c r="AD75" s="24">
        <f>Matrix_correlations!Z36</f>
        <v>4.5361244134567799E-4</v>
      </c>
      <c r="AE75" s="24">
        <f>Matrix_correlations!AD36</f>
        <v>-2.8663171057861699E-2</v>
      </c>
      <c r="AG75" s="24" t="s">
        <v>97</v>
      </c>
      <c r="AH75" s="24">
        <f>Matrix_correlations!AG36</f>
        <v>-9.3004815018044203E-4</v>
      </c>
      <c r="AI75" s="24">
        <f>Matrix_correlations!AH36</f>
        <v>-4.5272803973047303E-2</v>
      </c>
      <c r="AJ75" s="24">
        <f>Matrix_correlations!AI36</f>
        <v>1.15828082507135E-2</v>
      </c>
      <c r="AK75" s="24">
        <f>Matrix_correlations!AJ36</f>
        <v>-1.57195254831111E-3</v>
      </c>
    </row>
    <row r="76" spans="1:37" s="24" customFormat="1">
      <c r="A76" s="24" t="s">
        <v>98</v>
      </c>
      <c r="B76" s="24">
        <f>Matrix_correlations!C37</f>
        <v>3.6164397709190402E-2</v>
      </c>
      <c r="C76" s="24">
        <f>Matrix_correlations!D37</f>
        <v>-2.0862082853070001E-2</v>
      </c>
      <c r="D76" s="39">
        <f>Matrix_correlations!E37</f>
        <v>9.8344125597655596E-2</v>
      </c>
      <c r="E76" s="24">
        <f>Matrix_correlations!F37</f>
        <v>-2.4501837780105201E-2</v>
      </c>
      <c r="F76" s="24">
        <f>Matrix_correlations!G37</f>
        <v>2.2799034284265302E-2</v>
      </c>
      <c r="G76" s="24">
        <f>Matrix_correlations!H37</f>
        <v>-2.6207630398524199E-2</v>
      </c>
      <c r="H76" s="24">
        <f>Matrix_correlations!I37</f>
        <v>7.6114020977594204E-2</v>
      </c>
      <c r="I76" s="24">
        <f>Matrix_correlations!J37</f>
        <v>-3.7576259940673797E-2</v>
      </c>
      <c r="K76" s="24" t="s">
        <v>98</v>
      </c>
      <c r="L76" s="24">
        <f>Matrix_correlations!M37</f>
        <v>-1.8860367099329499E-2</v>
      </c>
      <c r="M76" s="24">
        <f>Matrix_correlations!N37</f>
        <v>-3.55077871160022E-2</v>
      </c>
      <c r="N76" s="24">
        <f>Matrix_correlations!O37</f>
        <v>-2.8858982126101801E-2</v>
      </c>
      <c r="O76" s="53"/>
      <c r="P76" s="24">
        <f>Matrix_correlations!Q37</f>
        <v>8.3044052583469401E-3</v>
      </c>
      <c r="Q76" s="24">
        <f>Matrix_correlations!R37</f>
        <v>-7.1825418872957902E-2</v>
      </c>
      <c r="R76" s="24">
        <f>Matrix_correlations!S37</f>
        <v>-1.7662019554288099E-2</v>
      </c>
      <c r="S76" s="39">
        <f>Matrix_correlations!P37</f>
        <v>4.8761764209267998E-2</v>
      </c>
      <c r="T76" s="24">
        <f>Matrix_correlations!T37</f>
        <v>-5.6117040017598001E-3</v>
      </c>
      <c r="V76" s="24" t="s">
        <v>98</v>
      </c>
      <c r="W76" s="24">
        <f>Matrix_correlations!W37</f>
        <v>7.4269732346348002E-3</v>
      </c>
      <c r="X76" s="24">
        <f>Matrix_correlations!X37</f>
        <v>8.6166440210788606E-3</v>
      </c>
      <c r="Y76" s="24">
        <f>Matrix_correlations!Y37</f>
        <v>-5.1285372462184398E-2</v>
      </c>
      <c r="Z76" s="53"/>
      <c r="AA76" s="24">
        <f>Matrix_correlations!AA37</f>
        <v>2.20572336975761E-4</v>
      </c>
      <c r="AB76" s="24">
        <f>Matrix_correlations!AB37</f>
        <v>-8.7799248419570194E-3</v>
      </c>
      <c r="AC76" s="24">
        <f>Matrix_correlations!AC37</f>
        <v>-3.5811016995405703E-2</v>
      </c>
      <c r="AD76" s="24">
        <f>Matrix_correlations!Z37</f>
        <v>1.61772144287586E-2</v>
      </c>
      <c r="AE76" s="24">
        <f>Matrix_correlations!AD37</f>
        <v>6.68401021138652E-3</v>
      </c>
      <c r="AG76" s="24" t="s">
        <v>98</v>
      </c>
      <c r="AH76" s="24">
        <f>Matrix_correlations!AG37</f>
        <v>1.7502558167816401E-2</v>
      </c>
      <c r="AI76" s="24">
        <f>Matrix_correlations!AH37</f>
        <v>1.42178445782208E-2</v>
      </c>
      <c r="AJ76" s="39">
        <f>Matrix_correlations!AI37</f>
        <v>5.5579454624882202E-2</v>
      </c>
      <c r="AK76" s="24">
        <f>Matrix_correlations!AJ37</f>
        <v>2.0494130166712698E-2</v>
      </c>
    </row>
    <row r="77" spans="1:37" s="24" customFormat="1">
      <c r="A77" s="24" t="s">
        <v>99</v>
      </c>
      <c r="B77" s="40">
        <f>Matrix_correlations!C38</f>
        <v>4.7677587508477698E-2</v>
      </c>
      <c r="C77" s="39">
        <f>Matrix_correlations!D38</f>
        <v>3.8183306184584202E-2</v>
      </c>
      <c r="D77" s="24">
        <f>Matrix_correlations!E38</f>
        <v>6.0519569160697503E-3</v>
      </c>
      <c r="E77" s="39">
        <f>Matrix_correlations!F38</f>
        <v>3.9824784953129799E-2</v>
      </c>
      <c r="F77" s="24">
        <f>Matrix_correlations!G38</f>
        <v>1.1300107177881999E-2</v>
      </c>
      <c r="G77" s="24">
        <f>Matrix_correlations!H38</f>
        <v>3.7522929713986103E-2</v>
      </c>
      <c r="H77" s="24">
        <f>Matrix_correlations!I38</f>
        <v>-5.0200564280762899E-4</v>
      </c>
      <c r="I77" s="24">
        <f>Matrix_correlations!J38</f>
        <v>-1.0628774234921E-2</v>
      </c>
      <c r="K77" s="24" t="s">
        <v>99</v>
      </c>
      <c r="L77" s="24">
        <f>Matrix_correlations!M38</f>
        <v>1.7537328081178399E-2</v>
      </c>
      <c r="M77" s="24">
        <f>Matrix_correlations!N38</f>
        <v>-2.80774544942545E-2</v>
      </c>
      <c r="N77" s="24">
        <f>Matrix_correlations!O38</f>
        <v>1.83122494901156E-2</v>
      </c>
      <c r="O77" s="53"/>
      <c r="P77" s="24">
        <f>Matrix_correlations!Q38</f>
        <v>4.1427086032620497E-4</v>
      </c>
      <c r="Q77" s="24">
        <f>Matrix_correlations!R38</f>
        <v>-2.6058973472132098E-3</v>
      </c>
      <c r="R77" s="24">
        <f>Matrix_correlations!S38</f>
        <v>1.14191758112497E-2</v>
      </c>
      <c r="S77" s="24">
        <f>Matrix_correlations!P38</f>
        <v>-5.2719307870544097E-3</v>
      </c>
      <c r="T77" s="24">
        <f>Matrix_correlations!T38</f>
        <v>1.80981002575687E-3</v>
      </c>
      <c r="V77" s="24" t="s">
        <v>99</v>
      </c>
      <c r="W77" s="24">
        <f>Matrix_correlations!W38</f>
        <v>5.8188828676233499E-3</v>
      </c>
      <c r="X77" s="24">
        <f>Matrix_correlations!X38</f>
        <v>-6.4812514241056303E-3</v>
      </c>
      <c r="Y77" s="24">
        <f>Matrix_correlations!Y38</f>
        <v>-1.9112071972604699E-2</v>
      </c>
      <c r="Z77" s="53"/>
      <c r="AA77" s="24">
        <f>Matrix_correlations!AA38</f>
        <v>-1.25140345135404E-3</v>
      </c>
      <c r="AB77" s="24">
        <f>Matrix_correlations!AB38</f>
        <v>2.5612248212609899E-2</v>
      </c>
      <c r="AC77" s="24">
        <f>Matrix_correlations!AC38</f>
        <v>-2.3013987194619199E-2</v>
      </c>
      <c r="AD77" s="24">
        <f>Matrix_correlations!Z38</f>
        <v>2.2383035492601702E-2</v>
      </c>
      <c r="AE77" s="24">
        <f>Matrix_correlations!AD38</f>
        <v>2.0369908201292999E-2</v>
      </c>
      <c r="AG77" s="24" t="s">
        <v>99</v>
      </c>
      <c r="AH77" s="24">
        <f>Matrix_correlations!AG38</f>
        <v>-1.2160854286994999E-3</v>
      </c>
      <c r="AI77" s="24">
        <f>Matrix_correlations!AH38</f>
        <v>2.6069473424813201E-2</v>
      </c>
      <c r="AJ77" s="24">
        <f>Matrix_correlations!AI38</f>
        <v>-8.5326433651058305E-3</v>
      </c>
      <c r="AK77" s="24">
        <f>Matrix_correlations!AJ38</f>
        <v>3.9899820188099696E-3</v>
      </c>
    </row>
    <row r="78" spans="1:37" s="24" customFormat="1">
      <c r="A78" s="24" t="s">
        <v>105</v>
      </c>
      <c r="B78" s="24">
        <f>Matrix_correlations!C20</f>
        <v>1.7410055737888699E-2</v>
      </c>
      <c r="C78" s="24">
        <f>Matrix_correlations!D20</f>
        <v>1.73659230179476E-2</v>
      </c>
      <c r="D78" s="24">
        <f>Matrix_correlations!E20</f>
        <v>-1.96402694894365E-2</v>
      </c>
      <c r="E78" s="24">
        <f>Matrix_correlations!F20</f>
        <v>3.0760505798997102E-2</v>
      </c>
      <c r="F78" s="24">
        <f>Matrix_correlations!G20</f>
        <v>2.3181164567456301E-2</v>
      </c>
      <c r="G78" s="24">
        <f>Matrix_correlations!H20</f>
        <v>2.2976824028550599E-2</v>
      </c>
      <c r="H78" s="24">
        <f>Matrix_correlations!I20</f>
        <v>-1.7064853229855698E-2</v>
      </c>
      <c r="I78" s="24">
        <f>Matrix_correlations!J20</f>
        <v>1.7185160233531002E-2</v>
      </c>
      <c r="K78" s="24" t="s">
        <v>105</v>
      </c>
      <c r="L78" s="24">
        <f>Matrix_correlations!M20</f>
        <v>1.8358430608359701E-2</v>
      </c>
      <c r="M78" s="24">
        <f>Matrix_correlations!N20</f>
        <v>1.3473200485921899E-2</v>
      </c>
      <c r="N78" s="24">
        <f>Matrix_correlations!O20</f>
        <v>3.24712532545249E-2</v>
      </c>
      <c r="O78" s="53"/>
      <c r="P78" s="24">
        <f>Matrix_correlations!Q20</f>
        <v>1.8889710971532799E-2</v>
      </c>
      <c r="Q78" s="24">
        <f>Matrix_correlations!R20</f>
        <v>2.10165705279215E-2</v>
      </c>
      <c r="R78" s="24">
        <f>Matrix_correlations!S20</f>
        <v>3.3081327651930899E-2</v>
      </c>
      <c r="S78" s="24">
        <f>Matrix_correlations!P20</f>
        <v>-1.2713069802734201E-2</v>
      </c>
      <c r="T78" s="24">
        <f>Matrix_correlations!T20</f>
        <v>1.4185823001410299E-2</v>
      </c>
      <c r="V78" s="24" t="s">
        <v>105</v>
      </c>
      <c r="W78" s="24">
        <f>Matrix_correlations!W20</f>
        <v>6.5292243200638402E-3</v>
      </c>
      <c r="X78" s="24">
        <f>Matrix_correlations!X20</f>
        <v>-1.6803684257053201E-2</v>
      </c>
      <c r="Y78" s="24">
        <f>Matrix_correlations!Y20</f>
        <v>4.5305562087554097E-2</v>
      </c>
      <c r="Z78" s="53"/>
      <c r="AA78" s="24">
        <f>Matrix_correlations!AA20</f>
        <v>-1.80878657996336E-3</v>
      </c>
      <c r="AB78" s="24">
        <f>Matrix_correlations!AB20</f>
        <v>-1.9267458841531599E-2</v>
      </c>
      <c r="AC78" s="24">
        <f>Matrix_correlations!AC20</f>
        <v>3.13397477482249E-2</v>
      </c>
      <c r="AD78" s="24">
        <f>Matrix_correlations!Z20</f>
        <v>-2.1619692510542202E-2</v>
      </c>
      <c r="AE78" s="24">
        <f>Matrix_correlations!AD20</f>
        <v>1.1182379814180901E-2</v>
      </c>
      <c r="AG78" s="24" t="s">
        <v>105</v>
      </c>
      <c r="AH78" s="24">
        <f>Matrix_correlations!AG20</f>
        <v>5.2977400663629104E-3</v>
      </c>
      <c r="AI78" s="24">
        <f>Matrix_correlations!AH20</f>
        <v>-4.3672752209365298E-3</v>
      </c>
      <c r="AJ78" s="24">
        <f>Matrix_correlations!AI20</f>
        <v>-1.3855003931211999E-2</v>
      </c>
      <c r="AK78" s="24">
        <f>Matrix_correlations!AJ20</f>
        <v>-9.4222601377143504E-3</v>
      </c>
    </row>
    <row r="79" spans="1:37" s="24" customFormat="1">
      <c r="A79" s="24" t="s">
        <v>103</v>
      </c>
      <c r="B79" s="24">
        <f>Matrix_correlations!C23</f>
        <v>-4.6189759466784804E-3</v>
      </c>
      <c r="C79" s="24">
        <f>Matrix_correlations!D23</f>
        <v>4.2505950729845102E-3</v>
      </c>
      <c r="D79" s="24">
        <f>Matrix_correlations!E23</f>
        <v>-1.48114516802474E-2</v>
      </c>
      <c r="E79" s="24">
        <f>Matrix_correlations!F23</f>
        <v>7.1026735942769396E-3</v>
      </c>
      <c r="F79" s="24">
        <f>Matrix_correlations!G23</f>
        <v>-1.6374499590962099E-2</v>
      </c>
      <c r="G79" s="24">
        <f>Matrix_correlations!H23</f>
        <v>-4.5512277400221197E-3</v>
      </c>
      <c r="H79" s="24">
        <f>Matrix_correlations!I23</f>
        <v>-1.06630838119497E-2</v>
      </c>
      <c r="I79" s="24">
        <f>Matrix_correlations!J23</f>
        <v>2.78076143589257E-2</v>
      </c>
      <c r="K79" s="24" t="s">
        <v>103</v>
      </c>
      <c r="L79" s="24">
        <f>Matrix_correlations!M23</f>
        <v>2.99143617912144E-2</v>
      </c>
      <c r="M79" s="24">
        <f>Matrix_correlations!N23</f>
        <v>2.03245376087468E-2</v>
      </c>
      <c r="N79" s="24">
        <f>Matrix_correlations!O23</f>
        <v>1.3958953413154901E-2</v>
      </c>
      <c r="O79" s="53"/>
      <c r="P79" s="24">
        <f>Matrix_correlations!Q23</f>
        <v>2.6259991263119401E-2</v>
      </c>
      <c r="Q79" s="39">
        <f>Matrix_correlations!R23</f>
        <v>5.4310067581879201E-2</v>
      </c>
      <c r="R79" s="24">
        <f>Matrix_correlations!S23</f>
        <v>1.0211252673285799E-2</v>
      </c>
      <c r="S79" s="24">
        <f>Matrix_correlations!P23</f>
        <v>2.3778914825897499E-3</v>
      </c>
      <c r="T79" s="24">
        <f>Matrix_correlations!T23</f>
        <v>-1.2802470354216101E-2</v>
      </c>
      <c r="V79" s="24" t="s">
        <v>103</v>
      </c>
      <c r="W79" s="24">
        <f>Matrix_correlations!W23</f>
        <v>2.7228730128835098E-2</v>
      </c>
      <c r="X79" s="24">
        <f>Matrix_correlations!X23</f>
        <v>1.6066003292794701E-2</v>
      </c>
      <c r="Y79" s="24">
        <f>Matrix_correlations!Y23</f>
        <v>4.8482310388459999E-3</v>
      </c>
      <c r="Z79" s="53"/>
      <c r="AA79" s="24">
        <f>Matrix_correlations!AA23</f>
        <v>1.08094935338496E-2</v>
      </c>
      <c r="AB79" s="24">
        <f>Matrix_correlations!AB23</f>
        <v>3.6070677623760303E-2</v>
      </c>
      <c r="AC79" s="24">
        <f>Matrix_correlations!AC23</f>
        <v>1.0439650831291799E-2</v>
      </c>
      <c r="AD79" s="24">
        <f>Matrix_correlations!Z23</f>
        <v>1.69385639008466E-3</v>
      </c>
      <c r="AE79" s="24">
        <f>Matrix_correlations!AD23</f>
        <v>-7.0722272275949404E-5</v>
      </c>
      <c r="AG79" s="24" t="s">
        <v>103</v>
      </c>
      <c r="AH79" s="24">
        <f>Matrix_correlations!AG23</f>
        <v>1.4043588263583401E-2</v>
      </c>
      <c r="AI79" s="24">
        <f>Matrix_correlations!AH23</f>
        <v>-1.9897885212065598E-2</v>
      </c>
      <c r="AJ79" s="24">
        <f>Matrix_correlations!AI23</f>
        <v>-2.2144186892961602E-3</v>
      </c>
      <c r="AK79" s="24">
        <f>Matrix_correlations!AJ23</f>
        <v>1.8638217198494799E-2</v>
      </c>
    </row>
    <row r="80" spans="1:37" s="24" customFormat="1">
      <c r="A80" s="24" t="s">
        <v>104</v>
      </c>
      <c r="B80" s="24">
        <f>Matrix_correlations!C26</f>
        <v>2.5205459960945999E-2</v>
      </c>
      <c r="C80" s="24">
        <f>Matrix_correlations!D26</f>
        <v>3.1860248119267198E-3</v>
      </c>
      <c r="D80" s="24">
        <f>Matrix_correlations!E26</f>
        <v>2.8544042623823498E-2</v>
      </c>
      <c r="E80" s="24">
        <f>Matrix_correlations!F26</f>
        <v>-1.9456191098307801E-2</v>
      </c>
      <c r="F80" s="24">
        <f>Matrix_correlations!G26</f>
        <v>3.0198592240229801E-2</v>
      </c>
      <c r="G80" s="24">
        <f>Matrix_correlations!H26</f>
        <v>2.1143399283401298E-3</v>
      </c>
      <c r="H80" s="24">
        <f>Matrix_correlations!I26</f>
        <v>2.8465571340727899E-2</v>
      </c>
      <c r="I80" s="24">
        <f>Matrix_correlations!J26</f>
        <v>-1.13644259177509E-2</v>
      </c>
      <c r="K80" s="24" t="s">
        <v>104</v>
      </c>
      <c r="L80" s="24">
        <f>Matrix_correlations!M26</f>
        <v>-3.2967010724777E-2</v>
      </c>
      <c r="M80" s="24">
        <f>Matrix_correlations!N26</f>
        <v>1.6111409355262798E-2</v>
      </c>
      <c r="N80" s="24">
        <f>Matrix_correlations!O26</f>
        <v>-3.3617164456853602E-2</v>
      </c>
      <c r="O80" s="53"/>
      <c r="P80" s="24">
        <f>Matrix_correlations!Q26</f>
        <v>-1.3827974395647201E-2</v>
      </c>
      <c r="Q80" s="24">
        <f>Matrix_correlations!R26</f>
        <v>-9.2903737106211602E-3</v>
      </c>
      <c r="R80" s="24">
        <f>Matrix_correlations!S26</f>
        <v>-3.6225748731107198E-2</v>
      </c>
      <c r="S80" s="24">
        <f>Matrix_correlations!P26</f>
        <v>-1.57574254980168E-2</v>
      </c>
      <c r="T80" s="24">
        <f>Matrix_correlations!T26</f>
        <v>-1.9600533908061001E-2</v>
      </c>
      <c r="V80" s="24" t="s">
        <v>104</v>
      </c>
      <c r="W80" s="24">
        <f>Matrix_correlations!W26</f>
        <v>-9.7534210595941803E-3</v>
      </c>
      <c r="X80" s="24">
        <f>Matrix_correlations!X26</f>
        <v>1.7071359598757701E-2</v>
      </c>
      <c r="Y80" s="24">
        <f>Matrix_correlations!Y26</f>
        <v>-4.7078838733336598E-2</v>
      </c>
      <c r="Z80" s="53"/>
      <c r="AA80" s="24">
        <f>Matrix_correlations!AA26</f>
        <v>-9.9815333500251104E-3</v>
      </c>
      <c r="AB80" s="24">
        <f>Matrix_correlations!AB26</f>
        <v>-3.4175163570343101E-2</v>
      </c>
      <c r="AC80" s="24">
        <f>Matrix_correlations!AC26</f>
        <v>-3.88551982020219E-2</v>
      </c>
      <c r="AD80" s="24">
        <f>Matrix_correlations!Z26</f>
        <v>-1.83267426313314E-2</v>
      </c>
      <c r="AE80" s="24">
        <f>Matrix_correlations!AD26</f>
        <v>-2.9797384495854298E-2</v>
      </c>
      <c r="AG80" s="24" t="s">
        <v>104</v>
      </c>
      <c r="AH80" s="24">
        <f>Matrix_correlations!AG26</f>
        <v>-2.0430649961340901E-2</v>
      </c>
      <c r="AI80" s="24">
        <f>Matrix_correlations!AH26</f>
        <v>-3.1212595438843499E-2</v>
      </c>
      <c r="AJ80" s="24">
        <f>Matrix_correlations!AI26</f>
        <v>1.6441919866265E-2</v>
      </c>
      <c r="AK80" s="24">
        <f>Matrix_correlations!AJ26</f>
        <v>-2.1630833460960001E-2</v>
      </c>
    </row>
    <row r="81" spans="1:37" s="24" customFormat="1">
      <c r="O81" s="53"/>
      <c r="Z81" s="53"/>
    </row>
    <row r="82" spans="1:37" s="24" customFormat="1">
      <c r="A82" s="24" t="s">
        <v>266</v>
      </c>
      <c r="B82" s="24">
        <f>Matrix_correlations!C40</f>
        <v>5.4842586088259801E-2</v>
      </c>
      <c r="C82" s="24">
        <f>Matrix_correlations!D40</f>
        <v>4.14250483415445E-2</v>
      </c>
      <c r="D82" s="40">
        <f>Matrix_correlations!E40</f>
        <v>7.5229268523998694E-2</v>
      </c>
      <c r="E82" s="24">
        <f>Matrix_correlations!F40</f>
        <v>1.7601405139015602E-2</v>
      </c>
      <c r="F82" s="24">
        <f>Matrix_correlations!G40</f>
        <v>6.2326530961399999E-2</v>
      </c>
      <c r="G82" s="24">
        <f>Matrix_correlations!H40</f>
        <v>4.6180254666505903E-2</v>
      </c>
      <c r="H82" s="24">
        <f>Matrix_correlations!I40</f>
        <v>5.0343291993552898E-2</v>
      </c>
      <c r="I82" s="24">
        <f>Matrix_correlations!J40</f>
        <v>1.39263864836167E-3</v>
      </c>
      <c r="K82" s="24" t="s">
        <v>266</v>
      </c>
      <c r="L82" s="24">
        <f>Matrix_correlations!M40</f>
        <v>1.9348154896682901E-2</v>
      </c>
      <c r="M82" s="24">
        <f>Matrix_correlations!N40</f>
        <v>1.3363974721778299E-2</v>
      </c>
      <c r="N82" s="24">
        <f>Matrix_correlations!O40</f>
        <v>3.9220037148305197E-3</v>
      </c>
      <c r="O82" s="53"/>
      <c r="P82" s="24">
        <f>Matrix_correlations!Q40</f>
        <v>3.36761400788433E-2</v>
      </c>
      <c r="Q82" s="24">
        <f>Matrix_correlations!R40</f>
        <v>-1.52339690321942E-2</v>
      </c>
      <c r="R82" s="24">
        <f>Matrix_correlations!S40</f>
        <v>1.45438491321953E-4</v>
      </c>
      <c r="S82" s="24">
        <f>Matrix_correlations!P40</f>
        <v>2.0789149053668202E-2</v>
      </c>
      <c r="T82" s="24">
        <f>Matrix_correlations!T40</f>
        <v>9.8042653561743898E-3</v>
      </c>
      <c r="V82" s="24" t="s">
        <v>266</v>
      </c>
      <c r="W82" s="24">
        <f>Matrix_correlations!W40</f>
        <v>7.2012511304172001E-3</v>
      </c>
      <c r="X82" s="24">
        <f>Matrix_correlations!X40</f>
        <v>-3.0971331308009099E-2</v>
      </c>
      <c r="Y82" s="24">
        <f>Matrix_correlations!Y40</f>
        <v>1.4819103565899799E-3</v>
      </c>
      <c r="Z82" s="53"/>
      <c r="AA82" s="24">
        <f>Matrix_correlations!AA40</f>
        <v>-2.0606638005734802E-2</v>
      </c>
      <c r="AB82" s="24">
        <f>Matrix_correlations!AB40</f>
        <v>-6.3953011889926401E-2</v>
      </c>
      <c r="AC82" s="24">
        <f>Matrix_correlations!AC40</f>
        <v>-8.2785870648558104E-3</v>
      </c>
      <c r="AD82" s="24">
        <f>Matrix_correlations!Z40</f>
        <v>-2.5876644514812801E-2</v>
      </c>
      <c r="AE82" s="24">
        <f>Matrix_correlations!AD40</f>
        <v>-1.6568581070207399E-3</v>
      </c>
      <c r="AG82" s="24" t="s">
        <v>266</v>
      </c>
      <c r="AH82" s="24">
        <f>Matrix_correlations!AG40</f>
        <v>5.7576532152751898E-3</v>
      </c>
      <c r="AI82" s="24">
        <f>Matrix_correlations!AH40</f>
        <v>-2.75506130325773E-2</v>
      </c>
      <c r="AJ82" s="24">
        <f>Matrix_correlations!AI40</f>
        <v>3.7255067659413103E-2</v>
      </c>
      <c r="AK82" s="24">
        <f>Matrix_correlations!AJ40</f>
        <v>1.2496303313192601E-2</v>
      </c>
    </row>
    <row r="83" spans="1:37" s="24" customFormat="1">
      <c r="A83" s="24" t="s">
        <v>255</v>
      </c>
      <c r="B83" s="24">
        <f>Matrix_correlations!C41</f>
        <v>4.77244850378113E-2</v>
      </c>
      <c r="C83" s="24">
        <f>Matrix_correlations!D41</f>
        <v>1.8744279184614E-2</v>
      </c>
      <c r="D83" s="39">
        <f>Matrix_correlations!E41</f>
        <v>5.55752833781301E-2</v>
      </c>
      <c r="E83" s="24">
        <f>Matrix_correlations!F41</f>
        <v>1.36850972084542E-2</v>
      </c>
      <c r="F83" s="24">
        <f>Matrix_correlations!G41</f>
        <v>1.6327269441769699E-2</v>
      </c>
      <c r="G83" s="24">
        <f>Matrix_correlations!H41</f>
        <v>8.7594186558481203E-3</v>
      </c>
      <c r="H83" s="24">
        <f>Matrix_correlations!I41</f>
        <v>4.2537777403331603E-2</v>
      </c>
      <c r="I83" s="24">
        <f>Matrix_correlations!J41</f>
        <v>-4.8999741621010298E-2</v>
      </c>
      <c r="K83" s="24" t="s">
        <v>255</v>
      </c>
      <c r="L83" s="24">
        <f>Matrix_correlations!M41</f>
        <v>1.5741448448862602E-2</v>
      </c>
      <c r="M83" s="24">
        <f>Matrix_correlations!N41</f>
        <v>-4.1409972362565002E-2</v>
      </c>
      <c r="N83" s="24">
        <f>Matrix_correlations!O41</f>
        <v>1.6169854957280998E-2</v>
      </c>
      <c r="O83" s="53"/>
      <c r="P83" s="24">
        <f>Matrix_correlations!Q41</f>
        <v>1.7703566862322401E-2</v>
      </c>
      <c r="Q83" s="24">
        <f>Matrix_correlations!R41</f>
        <v>-4.0857029078443498E-2</v>
      </c>
      <c r="R83" s="24">
        <f>Matrix_correlations!S41</f>
        <v>1.60116932521382E-2</v>
      </c>
      <c r="S83" s="24">
        <f>Matrix_correlations!P41</f>
        <v>1.6382148647596101E-2</v>
      </c>
      <c r="T83" s="24">
        <f>Matrix_correlations!T41</f>
        <v>-8.5147454038502299E-3</v>
      </c>
      <c r="V83" s="24" t="s">
        <v>255</v>
      </c>
      <c r="W83" s="24">
        <f>Matrix_correlations!W41</f>
        <v>2.3317269588429199E-2</v>
      </c>
      <c r="X83" s="24">
        <f>Matrix_correlations!X41</f>
        <v>-6.2706757301988197E-3</v>
      </c>
      <c r="Y83" s="24">
        <f>Matrix_correlations!Y41</f>
        <v>-3.2823908898495499E-2</v>
      </c>
      <c r="Z83" s="53"/>
      <c r="AA83" s="24">
        <f>Matrix_correlations!AA41</f>
        <v>1.2669956437440301E-2</v>
      </c>
      <c r="AB83" s="24">
        <f>Matrix_correlations!AB41</f>
        <v>9.8686262047764095E-3</v>
      </c>
      <c r="AC83" s="24">
        <f>Matrix_correlations!AC41</f>
        <v>-2.4453875228012099E-2</v>
      </c>
      <c r="AD83" s="24">
        <f>Matrix_correlations!Z41</f>
        <v>2.53399128748806E-3</v>
      </c>
      <c r="AE83" s="24">
        <f>Matrix_correlations!AD41</f>
        <v>-7.0176473108655799E-3</v>
      </c>
      <c r="AG83" s="24" t="s">
        <v>255</v>
      </c>
      <c r="AH83" s="24">
        <f>Matrix_correlations!AG41</f>
        <v>1.36820253013202E-2</v>
      </c>
      <c r="AI83" s="24">
        <f>Matrix_correlations!AH41</f>
        <v>3.5004215742986899E-2</v>
      </c>
      <c r="AJ83" s="24">
        <f>Matrix_correlations!AI41</f>
        <v>1.21868367722297E-2</v>
      </c>
      <c r="AK83" s="24">
        <f>Matrix_correlations!AJ41</f>
        <v>1.2360607086594E-2</v>
      </c>
    </row>
    <row r="84" spans="1:37" s="24" customFormat="1">
      <c r="A84" s="24" t="s">
        <v>267</v>
      </c>
      <c r="B84" s="24">
        <f>Matrix_correlations!C19</f>
        <v>-9.5273395321718406E-3</v>
      </c>
      <c r="C84" s="24">
        <f>Matrix_correlations!D19</f>
        <v>1.05704206657961E-4</v>
      </c>
      <c r="D84" s="24">
        <f>Matrix_correlations!E19</f>
        <v>-8.7064366744280794E-2</v>
      </c>
      <c r="E84" s="24">
        <f>Matrix_correlations!F19</f>
        <v>4.2658627852967E-2</v>
      </c>
      <c r="F84" s="24">
        <f>Matrix_correlations!G19</f>
        <v>-6.6015268686389996E-4</v>
      </c>
      <c r="G84" s="24">
        <f>Matrix_correlations!H19</f>
        <v>7.0063939243290097E-3</v>
      </c>
      <c r="H84" s="24">
        <f>Matrix_correlations!I19</f>
        <v>-7.0654287265379895E-2</v>
      </c>
      <c r="I84" s="24">
        <f>Matrix_correlations!J19</f>
        <v>3.2774287320950397E-2</v>
      </c>
      <c r="K84" s="24" t="s">
        <v>267</v>
      </c>
      <c r="L84" s="24">
        <f>Matrix_correlations!M19</f>
        <v>1.99043015555945E-2</v>
      </c>
      <c r="M84" s="24">
        <f>Matrix_correlations!N19</f>
        <v>1.6300386434255899E-2</v>
      </c>
      <c r="N84" s="24">
        <f>Matrix_correlations!O19</f>
        <v>7.1160869689740697E-2</v>
      </c>
      <c r="O84" s="53"/>
      <c r="P84" s="24">
        <f>Matrix_correlations!Q19</f>
        <v>8.2932096791235206E-3</v>
      </c>
      <c r="Q84" s="39">
        <f>Matrix_correlations!R19</f>
        <v>6.4153395455123496E-2</v>
      </c>
      <c r="R84" s="39">
        <f>Matrix_correlations!S19</f>
        <v>7.00020291536987E-2</v>
      </c>
      <c r="S84" s="24">
        <f>Matrix_correlations!P19</f>
        <v>-3.7335689760774102E-2</v>
      </c>
      <c r="T84" s="24">
        <f>Matrix_correlations!T19</f>
        <v>1.9591011572024902E-2</v>
      </c>
      <c r="V84" s="24" t="s">
        <v>267</v>
      </c>
      <c r="W84" s="24">
        <f>Matrix_correlations!W19</f>
        <v>3.3047522723066202E-3</v>
      </c>
      <c r="X84" s="24">
        <f>Matrix_correlations!X19</f>
        <v>3.3905122890290899E-4</v>
      </c>
      <c r="Y84" s="24">
        <f>Matrix_correlations!Y19</f>
        <v>7.3518272940112706E-2</v>
      </c>
      <c r="Z84" s="53"/>
      <c r="AA84" s="24">
        <f>Matrix_correlations!AA19</f>
        <v>1.2066151810165199E-2</v>
      </c>
      <c r="AB84" s="24">
        <f>Matrix_correlations!AB19</f>
        <v>2.5949967230573901E-2</v>
      </c>
      <c r="AC84" s="39">
        <f>Matrix_correlations!AC19</f>
        <v>6.5166394102262395E-2</v>
      </c>
      <c r="AD84" s="24">
        <f>Matrix_correlations!Z19</f>
        <v>-1.87710560633031E-2</v>
      </c>
      <c r="AE84" s="24">
        <f>Matrix_correlations!AD19</f>
        <v>3.3006554032907101E-2</v>
      </c>
      <c r="AG84" s="24" t="s">
        <v>267</v>
      </c>
      <c r="AH84" s="24">
        <f>Matrix_correlations!AG19</f>
        <v>4.0691964523747398E-3</v>
      </c>
      <c r="AI84" s="24">
        <f>Matrix_correlations!AH19</f>
        <v>1.7983592964017799E-2</v>
      </c>
      <c r="AJ84" s="24">
        <f>Matrix_correlations!AI19</f>
        <v>-5.5663320001178698E-2</v>
      </c>
      <c r="AK84" s="24">
        <f>Matrix_correlations!AJ19</f>
        <v>-1.6125791671529201E-2</v>
      </c>
    </row>
    <row r="85" spans="1:37" s="24" customFormat="1">
      <c r="A85" s="24" t="s">
        <v>268</v>
      </c>
      <c r="B85" s="24">
        <f>Matrix_correlations!C22</f>
        <v>2.4641478662482501E-2</v>
      </c>
      <c r="C85" s="24">
        <f>Matrix_correlations!D22</f>
        <v>-1.7035419786961301E-2</v>
      </c>
      <c r="D85" s="39">
        <f>Matrix_correlations!E22</f>
        <v>8.6790173249643901E-2</v>
      </c>
      <c r="E85" s="24">
        <f>Matrix_correlations!F22</f>
        <v>-1.7662117590563998E-2</v>
      </c>
      <c r="F85" s="24">
        <f>Matrix_correlations!G22</f>
        <v>1.0494448275591499E-2</v>
      </c>
      <c r="G85" s="24">
        <f>Matrix_correlations!H22</f>
        <v>-2.0029421217527401E-2</v>
      </c>
      <c r="H85" s="24">
        <f>Matrix_correlations!I22</f>
        <v>6.6894261580101796E-2</v>
      </c>
      <c r="I85" s="24">
        <f>Matrix_correlations!J22</f>
        <v>-3.5868236772172497E-2</v>
      </c>
      <c r="K85" s="24" t="s">
        <v>268</v>
      </c>
      <c r="L85" s="24">
        <f>Matrix_correlations!M22</f>
        <v>5.6293204934104099E-3</v>
      </c>
      <c r="M85" s="24">
        <f>Matrix_correlations!N22</f>
        <v>-3.68257194260075E-2</v>
      </c>
      <c r="N85" s="24">
        <f>Matrix_correlations!O22</f>
        <v>-1.27621179115211E-2</v>
      </c>
      <c r="O85" s="53"/>
      <c r="P85" s="24">
        <f>Matrix_correlations!Q22</f>
        <v>1.55120990923801E-2</v>
      </c>
      <c r="Q85" s="24">
        <f>Matrix_correlations!R22</f>
        <v>-5.21497178461484E-2</v>
      </c>
      <c r="R85" s="24">
        <f>Matrix_correlations!S22</f>
        <v>-2.9542308624784098E-3</v>
      </c>
      <c r="S85" s="39">
        <f>Matrix_correlations!P22</f>
        <v>4.4719263879824202E-2</v>
      </c>
      <c r="T85" s="24">
        <f>Matrix_correlations!T22</f>
        <v>-1.24442439659603E-2</v>
      </c>
      <c r="V85" s="24" t="s">
        <v>268</v>
      </c>
      <c r="W85" s="24">
        <f>Matrix_correlations!W22</f>
        <v>1.6424663421923998E-2</v>
      </c>
      <c r="X85" s="24">
        <f>Matrix_correlations!X22</f>
        <v>9.5479253607702701E-3</v>
      </c>
      <c r="Y85" s="24">
        <f>Matrix_correlations!Y22</f>
        <v>-2.5025069527962698E-2</v>
      </c>
      <c r="Z85" s="53"/>
      <c r="AA85" s="24">
        <f>Matrix_correlations!AA22</f>
        <v>5.4157716392946101E-3</v>
      </c>
      <c r="AB85" s="24">
        <f>Matrix_correlations!AB22</f>
        <v>1.6773423904705299E-2</v>
      </c>
      <c r="AC85" s="24">
        <f>Matrix_correlations!AC22</f>
        <v>-1.8673527142045999E-2</v>
      </c>
      <c r="AD85" s="24">
        <f>Matrix_correlations!Z22</f>
        <v>1.54528998960409E-2</v>
      </c>
      <c r="AE85" s="24">
        <f>Matrix_correlations!AD22</f>
        <v>7.2051150899360202E-3</v>
      </c>
      <c r="AG85" s="24" t="s">
        <v>268</v>
      </c>
      <c r="AH85" s="24">
        <f>Matrix_correlations!AG22</f>
        <v>1.6638793474320901E-2</v>
      </c>
      <c r="AI85" s="24">
        <f>Matrix_correlations!AH22</f>
        <v>1.51989162472305E-2</v>
      </c>
      <c r="AJ85" s="24">
        <f>Matrix_correlations!AI22</f>
        <v>3.99871474756733E-2</v>
      </c>
      <c r="AK85" s="24">
        <f>Matrix_correlations!AJ22</f>
        <v>3.5970195556330499E-2</v>
      </c>
    </row>
    <row r="86" spans="1:37" s="24" customFormat="1">
      <c r="A86" s="24" t="s">
        <v>256</v>
      </c>
      <c r="B86" s="39">
        <f>Matrix_correlations!C25</f>
        <v>4.3562077526840402E-2</v>
      </c>
      <c r="C86" s="24">
        <f>Matrix_correlations!D25</f>
        <v>-1.7995156218915401E-2</v>
      </c>
      <c r="D86" s="39">
        <f>Matrix_correlations!E25</f>
        <v>0.107961963665112</v>
      </c>
      <c r="E86" s="24">
        <f>Matrix_correlations!F25</f>
        <v>-2.5717479186308002E-2</v>
      </c>
      <c r="F86" s="24">
        <f>Matrix_correlations!G25</f>
        <v>2.88163790936877E-2</v>
      </c>
      <c r="G86" s="24">
        <f>Matrix_correlations!H25</f>
        <v>-3.2734872219814498E-2</v>
      </c>
      <c r="H86" s="24">
        <f>Matrix_correlations!I25</f>
        <v>8.4824906924202803E-2</v>
      </c>
      <c r="I86" s="24">
        <f>Matrix_correlations!J25</f>
        <v>-5.4334443871541301E-2</v>
      </c>
      <c r="K86" s="24" t="s">
        <v>256</v>
      </c>
      <c r="L86" s="24">
        <f>Matrix_correlations!M25</f>
        <v>-2.0226603449519001E-2</v>
      </c>
      <c r="M86" s="24">
        <f>Matrix_correlations!N25</f>
        <v>-3.2409826734034003E-2</v>
      </c>
      <c r="N86" s="24">
        <f>Matrix_correlations!O25</f>
        <v>-1.9242493343797001E-2</v>
      </c>
      <c r="O86" s="53"/>
      <c r="P86" s="24">
        <f>Matrix_correlations!Q25</f>
        <v>7.6423079360002297E-3</v>
      </c>
      <c r="Q86" s="24">
        <f>Matrix_correlations!R25</f>
        <v>-7.5543038648692398E-2</v>
      </c>
      <c r="R86" s="24">
        <f>Matrix_correlations!S25</f>
        <v>-1.3893368015684301E-2</v>
      </c>
      <c r="S86" s="40">
        <f>Matrix_correlations!P25</f>
        <v>3.8845054328859402E-2</v>
      </c>
      <c r="T86" s="24">
        <f>Matrix_correlations!T25</f>
        <v>-7.9222774565363696E-3</v>
      </c>
      <c r="V86" s="24" t="s">
        <v>256</v>
      </c>
      <c r="W86" s="24">
        <f>Matrix_correlations!W25</f>
        <v>7.4491252278101197E-3</v>
      </c>
      <c r="X86" s="24">
        <f>Matrix_correlations!X25</f>
        <v>2.1965497091240402E-3</v>
      </c>
      <c r="Y86" s="24">
        <f>Matrix_correlations!Y25</f>
        <v>-5.3521830157090097E-2</v>
      </c>
      <c r="Z86" s="53"/>
      <c r="AA86" s="24">
        <f>Matrix_correlations!AA25</f>
        <v>5.6089456844612799E-3</v>
      </c>
      <c r="AB86" s="24">
        <f>Matrix_correlations!AB25</f>
        <v>-2.5691264500529901E-2</v>
      </c>
      <c r="AC86" s="24">
        <f>Matrix_correlations!AC25</f>
        <v>-3.3411925681185298E-2</v>
      </c>
      <c r="AD86" s="24">
        <f>Matrix_correlations!Z25</f>
        <v>5.3509532935235298E-4</v>
      </c>
      <c r="AE86" s="24">
        <f>Matrix_correlations!AD25</f>
        <v>-9.4597210010505407E-3</v>
      </c>
      <c r="AG86" s="24" t="s">
        <v>256</v>
      </c>
      <c r="AH86" s="24">
        <f>Matrix_correlations!AG25</f>
        <v>1.4554592958384001E-2</v>
      </c>
      <c r="AI86" s="24">
        <f>Matrix_correlations!AH25</f>
        <v>2.0431086307521499E-2</v>
      </c>
      <c r="AJ86" s="39">
        <f>Matrix_correlations!AI25</f>
        <v>5.79269359845139E-2</v>
      </c>
      <c r="AK86" s="24">
        <f>Matrix_correlations!AJ25</f>
        <v>2.26077776651369E-3</v>
      </c>
    </row>
    <row r="87" spans="1:37" s="24" customFormat="1">
      <c r="O87" s="53"/>
      <c r="Z87" s="53"/>
    </row>
    <row r="88" spans="1:37" s="24" customFormat="1">
      <c r="A88" s="24" t="s">
        <v>269</v>
      </c>
      <c r="B88" s="24">
        <f>Matrix_correlations!C11</f>
        <v>3.3965432776111103E-2</v>
      </c>
      <c r="C88" s="24">
        <f>Matrix_correlations!D11</f>
        <v>-1.19708997096256E-2</v>
      </c>
      <c r="D88" s="24">
        <f>Matrix_correlations!E11</f>
        <v>-4.8043210834630798E-2</v>
      </c>
      <c r="E88" s="24">
        <f>Matrix_correlations!F11</f>
        <v>3.0741270454318601E-2</v>
      </c>
      <c r="F88" s="24">
        <f>Matrix_correlations!G11</f>
        <v>6.28871264745667E-3</v>
      </c>
      <c r="G88" s="24">
        <f>Matrix_correlations!H11</f>
        <v>3.8849559857638397E-2</v>
      </c>
      <c r="H88" s="24">
        <f>Matrix_correlations!I11</f>
        <v>-4.4340212524453297E-2</v>
      </c>
      <c r="I88" s="24">
        <f>Matrix_correlations!J11</f>
        <v>-1.26731924925903E-2</v>
      </c>
      <c r="K88" s="24" t="s">
        <v>269</v>
      </c>
      <c r="L88" s="24">
        <f>Matrix_correlations!M11</f>
        <v>2.66232809542074E-2</v>
      </c>
      <c r="M88" s="24">
        <f>Matrix_correlations!N11</f>
        <v>-7.6613758141603702E-4</v>
      </c>
      <c r="N88" s="24">
        <f>Matrix_correlations!O11</f>
        <v>4.4467902121355998E-2</v>
      </c>
      <c r="O88" s="53"/>
      <c r="P88" s="24">
        <f>Matrix_correlations!Q11</f>
        <v>-5.9349060560388396E-3</v>
      </c>
      <c r="Q88" s="24">
        <f>Matrix_correlations!R11</f>
        <v>-5.2312831731063996E-3</v>
      </c>
      <c r="R88" s="24">
        <f>Matrix_correlations!S11</f>
        <v>6.6752396980807996E-2</v>
      </c>
      <c r="S88" s="24">
        <f>Matrix_correlations!P11</f>
        <v>-3.1724214330475599E-2</v>
      </c>
      <c r="T88" s="24">
        <f>Matrix_correlations!T11</f>
        <v>-9.7589434632803593E-3</v>
      </c>
      <c r="V88" s="24" t="s">
        <v>269</v>
      </c>
      <c r="W88" s="24">
        <f>Matrix_correlations!W11</f>
        <v>1.9600353124560401E-2</v>
      </c>
      <c r="X88" s="24">
        <f>Matrix_correlations!X11</f>
        <v>3.84664910669303E-2</v>
      </c>
      <c r="Y88" s="24">
        <f>Matrix_correlations!Y11</f>
        <v>3.0996649648124E-2</v>
      </c>
      <c r="Z88" s="53"/>
      <c r="AA88" s="24">
        <f>Matrix_correlations!AA11</f>
        <v>1.39194961623591E-2</v>
      </c>
      <c r="AB88" s="24">
        <f>Matrix_correlations!AB11</f>
        <v>1.7131687584442001E-2</v>
      </c>
      <c r="AC88" s="24">
        <f>Matrix_correlations!AC11</f>
        <v>2.6798854149948599E-2</v>
      </c>
      <c r="AD88" s="24">
        <f>Matrix_correlations!Z11</f>
        <v>-8.9635436825741197E-3</v>
      </c>
      <c r="AE88" s="24">
        <f>Matrix_correlations!AD11</f>
        <v>-3.1204145243090798E-3</v>
      </c>
      <c r="AG88" s="24" t="s">
        <v>269</v>
      </c>
      <c r="AH88" s="24">
        <f>Matrix_correlations!AG11</f>
        <v>-2.2393563056806301E-2</v>
      </c>
      <c r="AI88" s="39">
        <f>Matrix_correlations!AH11</f>
        <v>7.4981725481191697E-2</v>
      </c>
      <c r="AJ88" s="24">
        <f>Matrix_correlations!AI11</f>
        <v>-3.6282466919907601E-2</v>
      </c>
      <c r="AK88" s="24">
        <f>Matrix_correlations!AJ11</f>
        <v>1.4072457658648801E-3</v>
      </c>
    </row>
    <row r="89" spans="1:37" s="24" customFormat="1">
      <c r="A89" s="24" t="s">
        <v>270</v>
      </c>
      <c r="B89" s="24">
        <f>Matrix_correlations!C43</f>
        <v>-4.4882893311289702E-2</v>
      </c>
      <c r="C89" s="24">
        <f>Matrix_correlations!D43</f>
        <v>-2.4069489016153901E-2</v>
      </c>
      <c r="D89" s="24">
        <f>Matrix_correlations!E43</f>
        <v>-7.1889243056205102E-2</v>
      </c>
      <c r="E89" s="24">
        <f>Matrix_correlations!F43</f>
        <v>-5.8098766590716404E-3</v>
      </c>
      <c r="F89" s="24">
        <f>Matrix_correlations!G43</f>
        <v>1.09813053336299E-2</v>
      </c>
      <c r="G89" s="24">
        <f>Matrix_correlations!H43</f>
        <v>-2.0334568306750699E-2</v>
      </c>
      <c r="H89" s="24">
        <f>Matrix_correlations!I43</f>
        <v>-6.8505468738284198E-2</v>
      </c>
      <c r="I89" s="24">
        <f>Matrix_correlations!J43</f>
        <v>-4.2712170163944303E-2</v>
      </c>
      <c r="K89" s="24" t="s">
        <v>270</v>
      </c>
      <c r="L89" s="24">
        <f>Matrix_correlations!M43</f>
        <v>4.9671253195139903E-2</v>
      </c>
      <c r="M89" s="24">
        <f>Matrix_correlations!N43</f>
        <v>3.9296473446797701E-2</v>
      </c>
      <c r="N89" s="24">
        <f>Matrix_correlations!O43</f>
        <v>0.107929631781985</v>
      </c>
      <c r="O89" s="53"/>
      <c r="P89" s="24">
        <f>Matrix_correlations!Q43</f>
        <v>4.5215418303223703E-2</v>
      </c>
      <c r="Q89" s="24">
        <f>Matrix_correlations!R43</f>
        <v>2.0466248203556602E-2</v>
      </c>
      <c r="R89" s="39">
        <f>Matrix_correlations!S43</f>
        <v>0.123225781410951</v>
      </c>
      <c r="S89" s="24">
        <f>Matrix_correlations!P43</f>
        <v>-2.57893082744368E-2</v>
      </c>
      <c r="T89" s="24">
        <f>Matrix_correlations!T43</f>
        <v>2.4596208603377499E-2</v>
      </c>
      <c r="V89" s="24" t="s">
        <v>270</v>
      </c>
      <c r="W89" s="24">
        <f>Matrix_correlations!W43</f>
        <v>1.50992948337411E-2</v>
      </c>
      <c r="X89" s="24">
        <f>Matrix_correlations!X43</f>
        <v>8.6669313897689504E-2</v>
      </c>
      <c r="Y89" s="24">
        <f>Matrix_correlations!Y43</f>
        <v>0.105184305448577</v>
      </c>
      <c r="Z89" s="53"/>
      <c r="AA89" s="24">
        <f>Matrix_correlations!AA43</f>
        <v>2.1445201779810401E-2</v>
      </c>
      <c r="AB89" s="40">
        <f>Matrix_correlations!AB43</f>
        <v>8.6392653104400405E-2</v>
      </c>
      <c r="AC89" s="40">
        <f>Matrix_correlations!AC43</f>
        <v>6.6262920192680999E-2</v>
      </c>
      <c r="AD89" s="24">
        <f>Matrix_correlations!Z43</f>
        <v>2.86649844046824E-2</v>
      </c>
      <c r="AE89" s="40">
        <f>Matrix_correlations!AD43</f>
        <v>5.4699031073182698E-2</v>
      </c>
      <c r="AG89" s="24" t="s">
        <v>270</v>
      </c>
      <c r="AH89" s="24">
        <f>Matrix_correlations!AG43</f>
        <v>-5.3842446693960601E-3</v>
      </c>
      <c r="AI89" s="24">
        <f>Matrix_correlations!AH43</f>
        <v>2.5391608384083698E-2</v>
      </c>
      <c r="AJ89" s="24">
        <f>Matrix_correlations!AI43</f>
        <v>-5.8645437677455899E-2</v>
      </c>
      <c r="AK89" s="24">
        <f>Matrix_correlations!AJ43</f>
        <v>3.1112368345316999E-2</v>
      </c>
    </row>
    <row r="90" spans="1:37" s="24" customFormat="1">
      <c r="A90" s="24" t="s">
        <v>271</v>
      </c>
      <c r="B90" s="24">
        <f>Matrix_correlations!C44</f>
        <v>3.5264695752257803E-2</v>
      </c>
      <c r="C90" s="24">
        <f>Matrix_correlations!D44</f>
        <v>-6.1496623666243998E-2</v>
      </c>
      <c r="D90" s="24">
        <f>Matrix_correlations!E44</f>
        <v>9.9793634021403E-3</v>
      </c>
      <c r="E90" s="24">
        <f>Matrix_correlations!F44</f>
        <v>3.0708201851602099E-2</v>
      </c>
      <c r="F90" s="24">
        <f>Matrix_correlations!G44</f>
        <v>3.6997446953915603E-2</v>
      </c>
      <c r="G90" s="24">
        <f>Matrix_correlations!H44</f>
        <v>3.6901182998268002E-3</v>
      </c>
      <c r="H90" s="24">
        <f>Matrix_correlations!I44</f>
        <v>2.33921412223803E-2</v>
      </c>
      <c r="I90" s="24">
        <f>Matrix_correlations!J44</f>
        <v>6.2218603333601401E-2</v>
      </c>
      <c r="K90" s="24" t="s">
        <v>271</v>
      </c>
      <c r="L90" s="24">
        <f>Matrix_correlations!M44</f>
        <v>-2.77561072117407E-2</v>
      </c>
      <c r="M90" s="24">
        <f>Matrix_correlations!N44</f>
        <v>-4.6238786696090599E-2</v>
      </c>
      <c r="N90" s="24">
        <f>Matrix_correlations!O44</f>
        <v>-1.54984968592726E-2</v>
      </c>
      <c r="O90" s="53"/>
      <c r="P90" s="24">
        <f>Matrix_correlations!Q44</f>
        <v>-5.0739126622618503E-3</v>
      </c>
      <c r="Q90" s="24">
        <f>Matrix_correlations!R44</f>
        <v>-3.0750985831890198E-4</v>
      </c>
      <c r="R90" s="24">
        <f>Matrix_correlations!S44</f>
        <v>9.7326870157931795E-3</v>
      </c>
      <c r="S90" s="24">
        <f>Matrix_correlations!P44</f>
        <v>3.2042527236829398E-2</v>
      </c>
      <c r="T90" s="24">
        <f>Matrix_correlations!T44</f>
        <v>-2.3447626696816101E-2</v>
      </c>
      <c r="V90" s="24" t="s">
        <v>271</v>
      </c>
      <c r="W90" s="24">
        <f>Matrix_correlations!W44</f>
        <v>-2.5525992239236701E-2</v>
      </c>
      <c r="X90" s="24">
        <f>Matrix_correlations!X44</f>
        <v>2.88310547164729E-2</v>
      </c>
      <c r="Y90" s="24">
        <f>Matrix_correlations!Y44</f>
        <v>4.62227427034827E-2</v>
      </c>
      <c r="Z90" s="53"/>
      <c r="AA90" s="24">
        <f>Matrix_correlations!AA44</f>
        <v>-8.47189659668569E-3</v>
      </c>
      <c r="AB90" s="24">
        <f>Matrix_correlations!AB44</f>
        <v>5.0431616764299601E-2</v>
      </c>
      <c r="AC90" s="24">
        <f>Matrix_correlations!AC44</f>
        <v>3.00744641435884E-2</v>
      </c>
      <c r="AD90" s="24">
        <f>Matrix_correlations!Z44</f>
        <v>4.3374265515880799E-2</v>
      </c>
      <c r="AE90" s="24">
        <f>Matrix_correlations!AD44</f>
        <v>5.9272525190967998E-2</v>
      </c>
      <c r="AG90" s="24" t="s">
        <v>271</v>
      </c>
      <c r="AH90" s="24">
        <f>Matrix_correlations!AG44</f>
        <v>-1.54984968592726E-2</v>
      </c>
      <c r="AI90" s="24">
        <f>Matrix_correlations!AH44</f>
        <v>1.8481342484965899E-2</v>
      </c>
      <c r="AJ90" s="24">
        <f>Matrix_correlations!AI44</f>
        <v>9.1637937779032296E-3</v>
      </c>
      <c r="AK90" s="24">
        <f>Matrix_correlations!AJ44</f>
        <v>5.04777432430474E-2</v>
      </c>
    </row>
    <row r="91" spans="1:37" s="24" customFormat="1">
      <c r="A91" s="24" t="s">
        <v>272</v>
      </c>
      <c r="B91" s="40">
        <f>Matrix_correlations!C45</f>
        <v>7.3786000275743099E-2</v>
      </c>
      <c r="C91" s="24">
        <f>Matrix_correlations!D45</f>
        <v>-4.39006541531307E-2</v>
      </c>
      <c r="D91" s="40">
        <f>Matrix_correlations!E45</f>
        <v>8.2011324896645602E-2</v>
      </c>
      <c r="E91" s="24">
        <f>Matrix_correlations!F45</f>
        <v>1.5144274154955799E-2</v>
      </c>
      <c r="F91" s="24">
        <f>Matrix_correlations!G45</f>
        <v>0.100494113162438</v>
      </c>
      <c r="G91" s="24">
        <f>Matrix_correlations!H45</f>
        <v>-3.3352884933385098E-2</v>
      </c>
      <c r="H91" s="24">
        <f>Matrix_correlations!I45</f>
        <v>6.3383383843425303E-2</v>
      </c>
      <c r="I91" s="24">
        <f>Matrix_correlations!J45</f>
        <v>7.9350190460471294E-3</v>
      </c>
      <c r="K91" s="24" t="s">
        <v>272</v>
      </c>
      <c r="L91" s="24">
        <f>Matrix_correlations!M45</f>
        <v>-9.5268612815041495E-2</v>
      </c>
      <c r="M91" s="24">
        <f>Matrix_correlations!N45</f>
        <v>-6.6770282216738102E-3</v>
      </c>
      <c r="N91" s="24">
        <f>Matrix_correlations!O45</f>
        <v>-2.09987699145394E-2</v>
      </c>
      <c r="O91" s="53"/>
      <c r="P91" s="24">
        <f>Matrix_correlations!Q45</f>
        <v>6.9397816470637497E-3</v>
      </c>
      <c r="Q91" s="24">
        <f>Matrix_correlations!R45</f>
        <v>-5.9645027563516702E-2</v>
      </c>
      <c r="R91" s="24">
        <f>Matrix_correlations!S45</f>
        <v>-5.1159637531806301E-3</v>
      </c>
      <c r="S91" s="24">
        <f>Matrix_correlations!P45</f>
        <v>1.94282973950092E-2</v>
      </c>
      <c r="T91" s="24">
        <f>Matrix_correlations!T45</f>
        <v>1.6831675308802699E-2</v>
      </c>
      <c r="V91" s="24" t="s">
        <v>272</v>
      </c>
      <c r="W91" s="24">
        <f>Matrix_correlations!W45</f>
        <v>-4.2642663328757303E-2</v>
      </c>
      <c r="X91" s="24">
        <f>Matrix_correlations!X45</f>
        <v>3.4675388107726302E-2</v>
      </c>
      <c r="Y91" s="24">
        <f>Matrix_correlations!Y45</f>
        <v>-3.8675153805733803E-2</v>
      </c>
      <c r="Z91" s="53"/>
      <c r="AA91" s="24">
        <f>Matrix_correlations!AA45</f>
        <v>1.2936742179493E-2</v>
      </c>
      <c r="AB91" s="24">
        <f>Matrix_correlations!AB45</f>
        <v>-3.8702033951553701E-2</v>
      </c>
      <c r="AC91" s="24">
        <f>Matrix_correlations!AC45</f>
        <v>3.0912167692941603E-5</v>
      </c>
      <c r="AD91" s="24">
        <f>Matrix_correlations!Z45</f>
        <v>1.7465374746507801E-3</v>
      </c>
      <c r="AE91" s="24">
        <f>Matrix_correlations!AD45</f>
        <v>3.1561323214485897E-2</v>
      </c>
      <c r="AG91" s="24" t="s">
        <v>272</v>
      </c>
      <c r="AH91" s="24">
        <f>Matrix_correlations!AG45</f>
        <v>-1.4837840492608501E-3</v>
      </c>
      <c r="AI91" s="24">
        <f>Matrix_correlations!AH45</f>
        <v>1.9660138652706199E-2</v>
      </c>
      <c r="AJ91" s="24">
        <f>Matrix_correlations!AI45</f>
        <v>7.0881600519898294E-2</v>
      </c>
      <c r="AK91" s="24">
        <f>Matrix_correlations!AJ45</f>
        <v>-4.5734552101696302E-2</v>
      </c>
    </row>
    <row r="92" spans="1:37" s="2" customFormat="1">
      <c r="A92" s="17"/>
      <c r="B92" s="17"/>
      <c r="C92" s="17"/>
      <c r="D92" s="17"/>
      <c r="E92" s="17"/>
      <c r="F92" s="17"/>
      <c r="G92" s="17"/>
      <c r="H92" s="17"/>
      <c r="I92" s="23"/>
      <c r="J92" s="17"/>
      <c r="K92" s="17"/>
      <c r="L92" s="17"/>
      <c r="M92" s="17"/>
      <c r="N92" s="17"/>
      <c r="P92" s="17"/>
      <c r="Q92" s="17"/>
      <c r="R92" s="17"/>
      <c r="S92" s="17"/>
      <c r="T92" s="23"/>
      <c r="V92" s="17"/>
      <c r="W92" s="17"/>
      <c r="X92" s="17"/>
      <c r="Y92" s="17"/>
      <c r="AA92" s="17"/>
      <c r="AB92" s="17"/>
      <c r="AC92" s="17"/>
      <c r="AD92" s="17"/>
      <c r="AE92" s="23"/>
    </row>
    <row r="93" spans="1:37" s="2" customFormat="1">
      <c r="A93" s="17"/>
      <c r="B93" s="17"/>
      <c r="C93" s="17"/>
      <c r="D93" s="17"/>
      <c r="E93" s="17"/>
      <c r="F93" s="17"/>
      <c r="G93" s="17"/>
      <c r="H93" s="17"/>
      <c r="I93" s="23"/>
      <c r="J93" s="17"/>
      <c r="K93" s="17"/>
      <c r="L93" s="17"/>
      <c r="M93" s="17"/>
      <c r="N93" s="17"/>
      <c r="P93" s="17"/>
      <c r="Q93" s="17"/>
      <c r="R93" s="17"/>
      <c r="S93" s="17"/>
      <c r="T93" s="23"/>
      <c r="V93" s="17"/>
      <c r="W93" s="17"/>
      <c r="X93" s="17"/>
      <c r="Y93" s="17"/>
      <c r="AA93" s="17"/>
      <c r="AB93" s="17"/>
      <c r="AC93" s="17"/>
      <c r="AD93" s="17"/>
      <c r="AE93" s="23"/>
    </row>
    <row r="94" spans="1:37" s="2" customFormat="1">
      <c r="A94" s="15" t="s">
        <v>300</v>
      </c>
      <c r="B94" s="2" t="s">
        <v>158</v>
      </c>
      <c r="C94" s="2" t="s">
        <v>159</v>
      </c>
      <c r="D94" s="2" t="s">
        <v>160</v>
      </c>
      <c r="E94" s="2" t="s">
        <v>216</v>
      </c>
      <c r="F94" s="2" t="s">
        <v>161</v>
      </c>
      <c r="G94" s="2" t="s">
        <v>162</v>
      </c>
      <c r="H94" s="2" t="s">
        <v>163</v>
      </c>
      <c r="I94" s="33" t="s">
        <v>281</v>
      </c>
      <c r="J94" s="17"/>
      <c r="K94" s="15" t="s">
        <v>303</v>
      </c>
      <c r="L94" s="2" t="s">
        <v>158</v>
      </c>
      <c r="M94" s="2" t="s">
        <v>159</v>
      </c>
      <c r="N94" s="2" t="s">
        <v>160</v>
      </c>
      <c r="P94" s="2" t="s">
        <v>161</v>
      </c>
      <c r="Q94" s="2" t="s">
        <v>162</v>
      </c>
      <c r="R94" s="2" t="s">
        <v>163</v>
      </c>
      <c r="S94" s="2" t="s">
        <v>216</v>
      </c>
      <c r="T94" s="33" t="s">
        <v>281</v>
      </c>
      <c r="V94" s="17"/>
      <c r="W94" s="17"/>
      <c r="X94" s="17"/>
      <c r="Y94" s="17"/>
      <c r="AA94" s="17"/>
      <c r="AB94" s="17"/>
      <c r="AC94" s="17"/>
      <c r="AD94" s="17"/>
      <c r="AE94" s="23"/>
    </row>
    <row r="95" spans="1:37" s="2" customFormat="1">
      <c r="A95" s="17" t="s">
        <v>164</v>
      </c>
      <c r="B95" s="17">
        <f>Matrix_correlations!C147</f>
        <v>7.1181010504485697E-3</v>
      </c>
      <c r="C95" s="17">
        <f>Matrix_correlations!D147</f>
        <v>2.26807691569305E-2</v>
      </c>
      <c r="D95" s="17">
        <f>Matrix_correlations!E147</f>
        <v>1.9653985145868701E-2</v>
      </c>
      <c r="E95" s="17">
        <f>Matrix_correlations!F147</f>
        <v>3.9163079305613198E-3</v>
      </c>
      <c r="F95" s="17">
        <f>Matrix_correlations!G147</f>
        <v>4.5999261519630297E-2</v>
      </c>
      <c r="G95" s="17">
        <f>Matrix_correlations!H147</f>
        <v>3.74208360106578E-2</v>
      </c>
      <c r="H95" s="17">
        <f>Matrix_correlations!I147</f>
        <v>7.8055145902213201E-3</v>
      </c>
      <c r="I95" s="17">
        <f>Matrix_correlations!J147</f>
        <v>5.03923802693719E-2</v>
      </c>
      <c r="J95" s="17"/>
      <c r="K95" s="17" t="s">
        <v>164</v>
      </c>
      <c r="L95" s="17">
        <f>Matrix_correlations!M147</f>
        <v>3.60670644782025E-3</v>
      </c>
      <c r="M95" s="17">
        <f>Matrix_correlations!N147</f>
        <v>5.47739470843433E-2</v>
      </c>
      <c r="N95" s="17">
        <f>Matrix_correlations!O147</f>
        <v>-1.2247851242450499E-2</v>
      </c>
      <c r="P95" s="17">
        <f>Matrix_correlations!Q147</f>
        <v>1.5972573216520899E-2</v>
      </c>
      <c r="Q95" s="17">
        <f>Matrix_correlations!R147</f>
        <v>2.5623060046249299E-2</v>
      </c>
      <c r="R95" s="17">
        <f>Matrix_correlations!S147</f>
        <v>-1.5866254760816201E-2</v>
      </c>
      <c r="S95" s="17">
        <f>Matrix_correlations!P147</f>
        <v>4.4070004060720799E-3</v>
      </c>
      <c r="T95" s="17">
        <f>Matrix_correlations!T147</f>
        <v>1.8319010760024599E-2</v>
      </c>
      <c r="V95" s="17"/>
      <c r="W95" s="17"/>
      <c r="X95" s="17"/>
      <c r="Y95" s="17"/>
      <c r="AA95" s="17"/>
      <c r="AB95" s="17"/>
      <c r="AC95" s="17"/>
      <c r="AD95" s="17"/>
      <c r="AE95" s="23"/>
    </row>
    <row r="96" spans="1:37" s="2" customFormat="1">
      <c r="A96" s="65" t="s">
        <v>304</v>
      </c>
      <c r="B96" s="2">
        <f>Matrix_correlations!C148</f>
        <v>0.45337460577787198</v>
      </c>
      <c r="C96" s="2">
        <f>Matrix_correlations!D148</f>
        <v>0.45337460577787198</v>
      </c>
      <c r="D96" s="2">
        <f>Matrix_correlations!E148</f>
        <v>0.45337460577787198</v>
      </c>
      <c r="E96" s="2">
        <f>Matrix_correlations!F148</f>
        <v>0.45337460577787198</v>
      </c>
      <c r="F96" s="2" t="str">
        <f>Matrix_correlations!G148</f>
        <v>NaN</v>
      </c>
      <c r="G96" s="2" t="str">
        <f>Matrix_correlations!H148</f>
        <v>NaN</v>
      </c>
      <c r="H96" s="2" t="str">
        <f>Matrix_correlations!I148</f>
        <v>NaN</v>
      </c>
      <c r="I96" s="2">
        <f>Matrix_correlations!J148</f>
        <v>0.25781296888805899</v>
      </c>
      <c r="J96" s="17"/>
      <c r="K96" s="65" t="s">
        <v>304</v>
      </c>
      <c r="L96" s="17" t="str">
        <f>Matrix_correlations!M148</f>
        <v>NaN</v>
      </c>
      <c r="M96" s="17" t="str">
        <f>Matrix_correlations!N148</f>
        <v>NaN</v>
      </c>
      <c r="N96" s="17" t="str">
        <f>Matrix_correlations!O148</f>
        <v>NaN</v>
      </c>
      <c r="P96" s="2">
        <f>Matrix_correlations!Q148</f>
        <v>0.550593645525699</v>
      </c>
      <c r="Q96" s="2">
        <f>Matrix_correlations!R148</f>
        <v>0.550593645525699</v>
      </c>
      <c r="R96" s="2">
        <f>Matrix_correlations!S148</f>
        <v>0.641599723834542</v>
      </c>
      <c r="S96" s="2">
        <f>Matrix_correlations!P148</f>
        <v>0.573369814238607</v>
      </c>
      <c r="T96" s="2">
        <f>Matrix_correlations!T148</f>
        <v>0.550593645525699</v>
      </c>
      <c r="V96" s="17"/>
      <c r="W96" s="17"/>
      <c r="X96" s="17"/>
      <c r="Y96" s="17"/>
      <c r="AA96" s="17"/>
      <c r="AB96" s="17"/>
      <c r="AC96" s="17"/>
      <c r="AD96" s="17"/>
      <c r="AE96" s="23"/>
    </row>
    <row r="97" spans="1:31">
      <c r="A97" s="24"/>
      <c r="B97" s="24"/>
      <c r="C97" s="24"/>
      <c r="D97" s="24"/>
      <c r="E97" s="24"/>
      <c r="F97" s="24"/>
      <c r="G97" s="24"/>
      <c r="H97" s="24"/>
      <c r="J97" s="24"/>
      <c r="K97" s="24"/>
      <c r="L97" s="24"/>
      <c r="M97" s="24"/>
      <c r="N97" s="24"/>
      <c r="P97" s="24"/>
      <c r="Q97" s="24"/>
      <c r="R97" s="24"/>
      <c r="S97" s="24"/>
      <c r="V97" s="24"/>
      <c r="W97" s="24"/>
      <c r="X97" s="24"/>
      <c r="Y97" s="24"/>
      <c r="AA97" s="24"/>
      <c r="AB97" s="24"/>
      <c r="AC97" s="24"/>
      <c r="AD97" s="24"/>
    </row>
    <row r="98" spans="1:31">
      <c r="A98" s="25" t="s">
        <v>301</v>
      </c>
      <c r="K98" s="25" t="s">
        <v>302</v>
      </c>
    </row>
    <row r="99" spans="1:31">
      <c r="A99" s="17" t="s">
        <v>164</v>
      </c>
      <c r="B99" s="24">
        <f>Matrix_correlations!C140</f>
        <v>1.3239096895779599E-3</v>
      </c>
      <c r="C99" s="24">
        <f>Matrix_correlations!D140</f>
        <v>4.7072344518327598E-3</v>
      </c>
      <c r="D99" s="44">
        <f>Matrix_correlations!E140</f>
        <v>-5.9208183339458903E-2</v>
      </c>
      <c r="E99" s="24">
        <f>Matrix_correlations!F140</f>
        <v>-3.5304258388745699E-3</v>
      </c>
      <c r="F99" s="24">
        <f>Matrix_correlations!G140</f>
        <v>-2.0814802341698E-2</v>
      </c>
      <c r="G99" s="24">
        <f>Matrix_correlations!H140</f>
        <v>-7.8699075991578906E-3</v>
      </c>
      <c r="H99" s="24">
        <f>Matrix_correlations!I140</f>
        <v>-3.2729989547899602E-2</v>
      </c>
      <c r="I99" s="24">
        <f>Matrix_correlations!J140</f>
        <v>5.6633914498612804E-3</v>
      </c>
      <c r="K99" s="17" t="s">
        <v>164</v>
      </c>
      <c r="L99" s="10">
        <f>Matrix_correlations!M140</f>
        <v>-2.8537608864236098E-2</v>
      </c>
      <c r="M99" s="10">
        <f>Matrix_correlations!N140</f>
        <v>1.33861979723994E-2</v>
      </c>
      <c r="N99" s="10">
        <f>Matrix_correlations!O140</f>
        <v>-1.47836582002872E-2</v>
      </c>
      <c r="O99" s="10"/>
      <c r="P99" s="63">
        <f>Matrix_correlations!Q140</f>
        <v>-5.6247774172485901E-2</v>
      </c>
      <c r="Q99" s="10">
        <f>Matrix_correlations!R140</f>
        <v>4.89172371876005E-2</v>
      </c>
      <c r="R99" s="10">
        <f>Matrix_correlations!S140</f>
        <v>3.8767262900836199E-3</v>
      </c>
      <c r="S99" s="63">
        <f>Matrix_correlations!P140</f>
        <v>-4.0388439349416598E-2</v>
      </c>
      <c r="T99" s="10">
        <f>Matrix_correlations!T140</f>
        <v>1.48020458348647E-3</v>
      </c>
    </row>
    <row r="100" spans="1:31" s="2" customFormat="1">
      <c r="A100" s="65" t="s">
        <v>304</v>
      </c>
      <c r="B100" s="23">
        <f>Matrix_correlations!C141</f>
        <v>0.67782750940241698</v>
      </c>
      <c r="C100" s="23">
        <f>Matrix_correlations!D141</f>
        <v>0.67782750940241698</v>
      </c>
      <c r="D100" s="14">
        <f>Matrix_correlations!E141</f>
        <v>0.98545903680784597</v>
      </c>
      <c r="E100" s="23">
        <f>Matrix_correlations!F141</f>
        <v>0.67782750940241698</v>
      </c>
      <c r="F100" s="23" t="str">
        <f>Matrix_correlations!G141</f>
        <v>NaN</v>
      </c>
      <c r="G100" s="23" t="str">
        <f>Matrix_correlations!H141</f>
        <v>NaN</v>
      </c>
      <c r="H100" s="23" t="str">
        <f>Matrix_correlations!I141</f>
        <v>NaN</v>
      </c>
      <c r="I100" s="23">
        <f>Matrix_correlations!J141</f>
        <v>0.67782750940241698</v>
      </c>
      <c r="K100" s="65" t="s">
        <v>304</v>
      </c>
      <c r="L100" t="str">
        <f>Matrix_correlations!M141</f>
        <v>NaN</v>
      </c>
      <c r="M100" t="str">
        <f>Matrix_correlations!N141</f>
        <v>NaN</v>
      </c>
      <c r="N100" t="str">
        <f>Matrix_correlations!O141</f>
        <v>NaN</v>
      </c>
      <c r="O100"/>
      <c r="P100" s="64">
        <f>Matrix_correlations!Q141</f>
        <v>0.99841742331976802</v>
      </c>
      <c r="Q100">
        <f>Matrix_correlations!R141</f>
        <v>0.209042431187908</v>
      </c>
      <c r="R100">
        <f>Matrix_correlations!S141</f>
        <v>0.79776628566951802</v>
      </c>
      <c r="S100" s="64">
        <f>Matrix_correlations!P141</f>
        <v>0.99841742331976802</v>
      </c>
      <c r="T100">
        <f>Matrix_correlations!T141</f>
        <v>0.79776628566951802</v>
      </c>
      <c r="V100" s="4"/>
      <c r="W100" s="4"/>
      <c r="X100" s="4"/>
      <c r="Y100" s="4"/>
      <c r="AA100" s="4"/>
      <c r="AB100" s="4"/>
      <c r="AC100" s="4"/>
      <c r="AD100" s="4"/>
      <c r="AE100" s="23"/>
    </row>
    <row r="101" spans="1:31" s="2" customFormat="1">
      <c r="A101" s="17"/>
      <c r="I101" s="23"/>
      <c r="K101" s="17"/>
      <c r="T101" s="23"/>
      <c r="V101" s="4"/>
      <c r="W101" s="4"/>
      <c r="X101" s="4"/>
      <c r="Y101" s="4"/>
      <c r="AA101" s="4"/>
      <c r="AB101" s="4"/>
      <c r="AC101" s="4"/>
      <c r="AD101" s="4"/>
      <c r="AE101" s="23"/>
    </row>
    <row r="102" spans="1:31" s="2" customFormat="1">
      <c r="A102" s="17"/>
      <c r="I102" s="23"/>
      <c r="K102" s="17"/>
      <c r="T102" s="23"/>
      <c r="V102" s="4"/>
      <c r="W102" s="4"/>
      <c r="X102" s="4"/>
      <c r="Y102" s="4"/>
      <c r="AA102" s="4"/>
      <c r="AB102" s="4"/>
      <c r="AC102" s="4"/>
      <c r="AD102" s="4"/>
      <c r="AE102" s="23"/>
    </row>
    <row r="103" spans="1:31" s="2" customFormat="1">
      <c r="A103" s="17"/>
      <c r="I103" s="23"/>
      <c r="K103" s="17"/>
      <c r="T103" s="23"/>
      <c r="V103" s="4"/>
      <c r="W103" s="4"/>
      <c r="X103" s="4"/>
      <c r="Y103" s="4"/>
      <c r="AA103" s="4"/>
      <c r="AB103" s="4"/>
      <c r="AC103" s="4"/>
      <c r="AD103" s="4"/>
      <c r="AE103" s="23"/>
    </row>
    <row r="104" spans="1:31" s="2" customFormat="1">
      <c r="I104" s="23"/>
      <c r="T104" s="23"/>
      <c r="V104" s="4"/>
      <c r="W104" s="4"/>
      <c r="X104" s="4"/>
      <c r="Y104" s="4"/>
      <c r="AA104" s="4"/>
      <c r="AB104" s="4"/>
      <c r="AC104" s="4"/>
      <c r="AD104" s="4"/>
      <c r="AE104" s="23"/>
    </row>
    <row r="105" spans="1:31" s="2" customFormat="1">
      <c r="T105" s="23"/>
      <c r="V105" s="4"/>
      <c r="W105" s="4"/>
      <c r="X105" s="4"/>
      <c r="Y105" s="4"/>
      <c r="AA105" s="4"/>
      <c r="AB105" s="4"/>
      <c r="AC105" s="4"/>
      <c r="AD105" s="4"/>
      <c r="AE105" s="23"/>
    </row>
    <row r="106" spans="1:31" s="2" customFormat="1" ht="18.5">
      <c r="A106" s="20"/>
      <c r="T106" s="23"/>
      <c r="AE106" s="23"/>
    </row>
    <row r="107" spans="1:31" s="2" customFormat="1" ht="18.5">
      <c r="A107" s="17"/>
      <c r="B107" s="20"/>
      <c r="C107" s="21"/>
      <c r="D107" s="21"/>
      <c r="E107" s="21"/>
      <c r="F107" s="21"/>
      <c r="G107" s="21"/>
      <c r="H107" s="21"/>
      <c r="I107" s="21"/>
      <c r="T107" s="23"/>
      <c r="AE107" s="23"/>
    </row>
    <row r="108" spans="1:31" s="2" customFormat="1">
      <c r="A108" s="17"/>
      <c r="T108" s="23"/>
      <c r="AE108" s="23"/>
    </row>
    <row r="109" spans="1:31" s="2" customFormat="1">
      <c r="A109" s="17"/>
      <c r="B109" s="9"/>
      <c r="D109" s="9"/>
      <c r="H109" s="9"/>
      <c r="T109" s="23"/>
      <c r="AE109" s="23"/>
    </row>
    <row r="110" spans="1:31" s="2" customFormat="1">
      <c r="A110" s="17"/>
      <c r="T110" s="23"/>
      <c r="AE110" s="23"/>
    </row>
    <row r="111" spans="1:31" s="2" customFormat="1">
      <c r="A111" s="17"/>
      <c r="T111" s="23"/>
      <c r="AE111" s="23"/>
    </row>
    <row r="112" spans="1:31" s="2" customFormat="1">
      <c r="A112" s="17"/>
      <c r="AE112" s="23"/>
    </row>
    <row r="113" spans="1:9" s="2" customFormat="1">
      <c r="A113" s="17"/>
      <c r="B113" s="9"/>
      <c r="D113" s="9"/>
      <c r="H113" s="9"/>
    </row>
    <row r="114" spans="1:9" s="2" customFormat="1">
      <c r="A114" s="17"/>
      <c r="D114" s="13"/>
      <c r="H114" s="13"/>
    </row>
    <row r="115" spans="1:9" s="2" customFormat="1">
      <c r="A115" s="17"/>
    </row>
    <row r="116" spans="1:9" s="2" customFormat="1">
      <c r="A116" s="17"/>
      <c r="F116" s="13"/>
    </row>
    <row r="117" spans="1:9" s="2" customFormat="1">
      <c r="A117" s="17"/>
    </row>
    <row r="118" spans="1:9" s="2" customFormat="1">
      <c r="A118" s="17"/>
    </row>
    <row r="119" spans="1:9" s="2" customFormat="1">
      <c r="A119" s="17"/>
      <c r="C119" s="13"/>
      <c r="G119" s="13"/>
    </row>
    <row r="120" spans="1:9" s="2" customFormat="1">
      <c r="A120" s="17"/>
    </row>
    <row r="121" spans="1:9" s="2" customFormat="1">
      <c r="A121" s="17"/>
    </row>
    <row r="122" spans="1:9" s="2" customFormat="1">
      <c r="A122" s="17"/>
      <c r="C122" s="9"/>
      <c r="E122" s="13"/>
    </row>
    <row r="123" spans="1:9" s="2" customFormat="1">
      <c r="A123" s="17"/>
      <c r="B123" s="13"/>
      <c r="F123" s="13"/>
    </row>
    <row r="124" spans="1:9" s="2" customFormat="1">
      <c r="A124" s="17"/>
    </row>
    <row r="125" spans="1:9" s="2" customFormat="1">
      <c r="A125" s="17"/>
      <c r="B125" s="13"/>
      <c r="F125" s="13"/>
    </row>
    <row r="126" spans="1:9" s="2" customFormat="1">
      <c r="A126" s="17"/>
    </row>
    <row r="127" spans="1:9" ht="18.5">
      <c r="A127" s="26"/>
      <c r="B127" s="26"/>
      <c r="C127" s="27"/>
      <c r="D127" s="27"/>
      <c r="E127" s="27"/>
      <c r="F127" s="27"/>
      <c r="G127" s="27"/>
      <c r="H127" s="27"/>
      <c r="I127" s="27"/>
    </row>
    <row r="128" spans="1:9">
      <c r="B128" s="2"/>
      <c r="C128" s="2"/>
      <c r="D128" s="2"/>
      <c r="E128" s="2"/>
      <c r="F128" s="2"/>
      <c r="G128" s="2"/>
      <c r="H128" s="2"/>
      <c r="I128" s="2"/>
    </row>
    <row r="129" spans="1:10">
      <c r="A129" s="24"/>
      <c r="B129" s="39"/>
      <c r="C129" s="17"/>
      <c r="D129" s="39"/>
      <c r="E129" s="17"/>
      <c r="F129" s="17"/>
      <c r="G129" s="17"/>
      <c r="H129" s="39"/>
      <c r="I129" s="17"/>
      <c r="J129" s="24"/>
    </row>
    <row r="130" spans="1:10">
      <c r="A130" s="24"/>
      <c r="B130" s="17"/>
      <c r="C130" s="17"/>
      <c r="D130" s="17"/>
      <c r="E130" s="17"/>
      <c r="F130" s="17"/>
      <c r="G130" s="17"/>
      <c r="H130" s="17"/>
      <c r="I130" s="17"/>
      <c r="J130" s="24"/>
    </row>
    <row r="131" spans="1:10">
      <c r="A131" s="24"/>
      <c r="B131" s="17"/>
      <c r="C131" s="17"/>
      <c r="D131" s="17"/>
      <c r="E131" s="17"/>
      <c r="F131" s="17"/>
      <c r="G131" s="17"/>
      <c r="H131" s="17"/>
      <c r="I131" s="17"/>
      <c r="J131" s="24"/>
    </row>
    <row r="132" spans="1:10">
      <c r="A132" s="24"/>
      <c r="B132" s="17"/>
      <c r="C132" s="17"/>
      <c r="D132" s="17"/>
      <c r="E132" s="17"/>
      <c r="F132" s="17"/>
      <c r="G132" s="17"/>
      <c r="H132" s="17"/>
      <c r="I132" s="17"/>
      <c r="J132" s="24"/>
    </row>
    <row r="133" spans="1:10">
      <c r="A133" s="24"/>
      <c r="B133" s="39"/>
      <c r="C133" s="17"/>
      <c r="D133" s="39"/>
      <c r="E133" s="17"/>
      <c r="F133" s="17"/>
      <c r="G133" s="17"/>
      <c r="H133" s="39"/>
      <c r="I133" s="17"/>
      <c r="J133" s="24"/>
    </row>
    <row r="134" spans="1:10">
      <c r="A134" s="24"/>
      <c r="B134" s="17"/>
      <c r="C134" s="17"/>
      <c r="D134" s="40"/>
      <c r="E134" s="17"/>
      <c r="F134" s="17"/>
      <c r="G134" s="17"/>
      <c r="H134" s="40"/>
      <c r="I134" s="17"/>
      <c r="J134" s="24"/>
    </row>
    <row r="135" spans="1:10">
      <c r="A135" s="24"/>
      <c r="B135" s="17"/>
      <c r="C135" s="17"/>
      <c r="D135" s="17"/>
      <c r="E135" s="17"/>
      <c r="F135" s="17"/>
      <c r="G135" s="17"/>
      <c r="H135" s="17"/>
      <c r="I135" s="17"/>
      <c r="J135" s="24"/>
    </row>
    <row r="136" spans="1:10">
      <c r="A136" s="24"/>
      <c r="B136" s="17"/>
      <c r="C136" s="17"/>
      <c r="D136" s="17"/>
      <c r="E136" s="17"/>
      <c r="F136" s="40"/>
      <c r="G136" s="17"/>
      <c r="H136" s="17"/>
      <c r="I136" s="17"/>
      <c r="J136" s="24"/>
    </row>
    <row r="137" spans="1:10">
      <c r="A137" s="24"/>
      <c r="B137" s="17"/>
      <c r="C137" s="17"/>
      <c r="D137" s="17"/>
      <c r="E137" s="17"/>
      <c r="F137" s="17"/>
      <c r="G137" s="17"/>
      <c r="H137" s="17"/>
      <c r="I137" s="17"/>
      <c r="J137" s="24"/>
    </row>
    <row r="138" spans="1:10">
      <c r="A138" s="24"/>
      <c r="B138" s="17"/>
      <c r="C138" s="17"/>
      <c r="D138" s="17"/>
      <c r="E138" s="17"/>
      <c r="F138" s="17"/>
      <c r="G138" s="17"/>
      <c r="H138" s="17"/>
      <c r="I138" s="17"/>
      <c r="J138" s="24"/>
    </row>
    <row r="139" spans="1:10">
      <c r="A139" s="24"/>
      <c r="B139" s="17"/>
      <c r="C139" s="40"/>
      <c r="D139" s="17"/>
      <c r="E139" s="17"/>
      <c r="F139" s="17"/>
      <c r="G139" s="40"/>
      <c r="H139" s="17"/>
      <c r="I139" s="17"/>
      <c r="J139" s="24"/>
    </row>
    <row r="140" spans="1:10">
      <c r="A140" s="24"/>
      <c r="B140" s="17"/>
      <c r="C140" s="17"/>
      <c r="D140" s="17"/>
      <c r="E140" s="17"/>
      <c r="F140" s="17"/>
      <c r="G140" s="17"/>
      <c r="H140" s="17"/>
      <c r="I140" s="17"/>
      <c r="J140" s="24"/>
    </row>
    <row r="141" spans="1:10">
      <c r="A141" s="24"/>
      <c r="B141" s="17"/>
      <c r="C141" s="17"/>
      <c r="D141" s="17"/>
      <c r="E141" s="17"/>
      <c r="F141" s="17"/>
      <c r="G141" s="17"/>
      <c r="H141" s="17"/>
      <c r="I141" s="17"/>
      <c r="J141" s="24"/>
    </row>
    <row r="142" spans="1:10">
      <c r="A142" s="24"/>
      <c r="B142" s="17"/>
      <c r="C142" s="39"/>
      <c r="D142" s="17"/>
      <c r="E142" s="40"/>
      <c r="F142" s="17"/>
      <c r="G142" s="17"/>
      <c r="H142" s="17"/>
      <c r="I142" s="17"/>
      <c r="J142" s="24"/>
    </row>
    <row r="143" spans="1:10">
      <c r="A143" s="24"/>
      <c r="B143" s="40"/>
      <c r="C143" s="17"/>
      <c r="D143" s="17"/>
      <c r="E143" s="17"/>
      <c r="F143" s="40"/>
      <c r="G143" s="17"/>
      <c r="H143" s="17"/>
      <c r="I143" s="17"/>
      <c r="J143" s="24"/>
    </row>
    <row r="144" spans="1:10">
      <c r="A144" s="24"/>
      <c r="B144" s="17"/>
      <c r="C144" s="17"/>
      <c r="D144" s="17"/>
      <c r="E144" s="17"/>
      <c r="F144" s="17"/>
      <c r="G144" s="17"/>
      <c r="H144" s="17"/>
      <c r="I144" s="17"/>
      <c r="J144" s="24"/>
    </row>
    <row r="145" spans="1:30">
      <c r="A145" s="24"/>
      <c r="B145" s="40"/>
      <c r="C145" s="17"/>
      <c r="D145" s="17"/>
      <c r="E145" s="17"/>
      <c r="F145" s="40"/>
      <c r="G145" s="17"/>
      <c r="H145" s="17"/>
      <c r="I145" s="17"/>
      <c r="J145" s="24"/>
    </row>
    <row r="146" spans="1:30">
      <c r="A146" s="24"/>
      <c r="B146" s="30"/>
      <c r="C146" s="30"/>
      <c r="D146" s="30"/>
      <c r="E146" s="30"/>
      <c r="F146" s="30"/>
      <c r="G146" s="30"/>
      <c r="H146" s="30"/>
      <c r="I146" s="30"/>
    </row>
    <row r="150" spans="1:30" s="27" customFormat="1" ht="18.5">
      <c r="A150" s="26"/>
    </row>
    <row r="151" spans="1:30" s="27" customFormat="1" ht="18.5">
      <c r="B151" s="26"/>
      <c r="P151" s="26"/>
      <c r="V151" s="28"/>
      <c r="W151" s="32"/>
      <c r="X151" s="28"/>
      <c r="Y151" s="28"/>
      <c r="AA151" s="28"/>
      <c r="AB151" s="28"/>
      <c r="AC151" s="28"/>
      <c r="AD151" s="28"/>
    </row>
    <row r="152" spans="1:30" s="26" customFormat="1" ht="18.5">
      <c r="V152" s="32"/>
      <c r="W152" s="32"/>
      <c r="X152" s="32"/>
      <c r="Y152" s="32"/>
      <c r="AA152" s="32"/>
      <c r="AB152" s="32"/>
      <c r="AC152" s="32"/>
      <c r="AD152" s="32"/>
    </row>
    <row r="153" spans="1:30">
      <c r="B153" s="2"/>
      <c r="C153" s="2"/>
      <c r="D153" s="2"/>
      <c r="E153" s="2"/>
      <c r="F153" s="2"/>
      <c r="G153" s="2"/>
      <c r="H153" s="2"/>
      <c r="I153" s="2"/>
      <c r="L153" s="2"/>
      <c r="M153" s="2"/>
      <c r="N153" s="2"/>
      <c r="P153" s="2"/>
      <c r="Q153" s="2"/>
      <c r="R153" s="2"/>
      <c r="S153" s="2"/>
      <c r="V153" s="29"/>
      <c r="W153" s="30"/>
      <c r="X153" s="30"/>
      <c r="Y153" s="30"/>
      <c r="AA153" s="30"/>
      <c r="AB153" s="30"/>
      <c r="AC153" s="30"/>
      <c r="AD153" s="30"/>
    </row>
    <row r="154" spans="1:30">
      <c r="A154" s="24"/>
      <c r="K154" s="24"/>
      <c r="M154" s="13"/>
      <c r="V154" s="31"/>
      <c r="W154" s="29"/>
      <c r="X154" s="29"/>
      <c r="Y154" s="29"/>
      <c r="AA154" s="29"/>
      <c r="AB154" s="29"/>
      <c r="AC154" s="29"/>
      <c r="AD154" s="29"/>
    </row>
    <row r="155" spans="1:30">
      <c r="A155" s="24"/>
      <c r="E155" s="13"/>
      <c r="K155" s="24"/>
      <c r="V155" s="31"/>
      <c r="W155" s="29"/>
      <c r="X155" s="29"/>
      <c r="Y155" s="29"/>
      <c r="AA155" s="29"/>
      <c r="AB155" s="29"/>
      <c r="AC155" s="29"/>
      <c r="AD155" s="29"/>
    </row>
    <row r="156" spans="1:30">
      <c r="A156" s="24"/>
      <c r="K156" s="24"/>
      <c r="V156" s="31"/>
      <c r="W156" s="29"/>
      <c r="X156" s="29"/>
      <c r="Y156" s="29"/>
      <c r="AA156" s="29"/>
      <c r="AB156" s="29"/>
      <c r="AC156" s="29"/>
      <c r="AD156" s="29"/>
    </row>
    <row r="157" spans="1:30" s="2" customFormat="1" ht="18.5">
      <c r="A157" s="17"/>
      <c r="B157" s="20"/>
      <c r="K157" s="17"/>
      <c r="P157" s="20"/>
      <c r="V157" s="38"/>
      <c r="W157" s="41"/>
      <c r="X157" s="4"/>
      <c r="Y157" s="4"/>
      <c r="AA157" s="4"/>
      <c r="AB157" s="4"/>
      <c r="AC157" s="4"/>
      <c r="AD157" s="4"/>
    </row>
    <row r="158" spans="1:30" s="2" customFormat="1">
      <c r="S158" s="23"/>
      <c r="V158" s="4"/>
      <c r="W158" s="37"/>
      <c r="X158" s="37"/>
      <c r="Y158" s="37"/>
      <c r="AA158" s="37"/>
      <c r="AB158" s="37"/>
      <c r="AC158" s="37"/>
      <c r="AD158" s="37"/>
    </row>
    <row r="159" spans="1:30" s="24" customFormat="1">
      <c r="M159" s="40"/>
      <c r="V159" s="31"/>
      <c r="W159" s="31"/>
      <c r="X159" s="31"/>
      <c r="Y159" s="31"/>
      <c r="AA159" s="31"/>
      <c r="AB159" s="31"/>
      <c r="AC159" s="31"/>
      <c r="AD159" s="31"/>
    </row>
    <row r="160" spans="1:30" s="24" customFormat="1">
      <c r="E160" s="40"/>
      <c r="V160" s="31"/>
      <c r="W160" s="31"/>
      <c r="X160" s="31"/>
      <c r="Y160" s="31"/>
      <c r="AA160" s="31"/>
      <c r="AB160" s="31"/>
      <c r="AC160" s="31"/>
      <c r="AD160" s="31"/>
    </row>
    <row r="161" spans="1:30" s="2" customFormat="1">
      <c r="S161" s="23"/>
      <c r="V161" s="4"/>
      <c r="W161" s="4"/>
      <c r="X161" s="4"/>
      <c r="Y161" s="4"/>
      <c r="AA161" s="4"/>
      <c r="AB161" s="4"/>
      <c r="AC161" s="4"/>
      <c r="AD161" s="4"/>
    </row>
    <row r="162" spans="1:30" s="2" customFormat="1">
      <c r="V162" s="4"/>
      <c r="W162" s="4"/>
      <c r="X162" s="4"/>
      <c r="Y162" s="4"/>
      <c r="AA162" s="4"/>
      <c r="AB162" s="4"/>
      <c r="AC162" s="4"/>
      <c r="AD162" s="4"/>
    </row>
    <row r="163" spans="1:30">
      <c r="V163" s="29"/>
      <c r="W163" s="29"/>
      <c r="X163" s="29"/>
      <c r="Y163" s="29"/>
      <c r="AA163" s="29"/>
      <c r="AB163" s="29"/>
      <c r="AC163" s="29"/>
      <c r="AD163" s="29"/>
    </row>
    <row r="164" spans="1:30" ht="18.5">
      <c r="A164" s="26"/>
      <c r="V164" s="29"/>
      <c r="W164" s="29"/>
      <c r="X164" s="29"/>
      <c r="Y164" s="29"/>
      <c r="AA164" s="29"/>
      <c r="AB164" s="29"/>
      <c r="AC164" s="29"/>
      <c r="AD164" s="29"/>
    </row>
    <row r="165" spans="1:30" s="27" customFormat="1" ht="18.5">
      <c r="B165" s="26"/>
      <c r="P165" s="26"/>
      <c r="W165" s="26"/>
    </row>
    <row r="166" spans="1:30">
      <c r="B166" s="2"/>
      <c r="C166" s="2"/>
      <c r="D166" s="2"/>
      <c r="E166" s="2"/>
      <c r="F166" s="2"/>
      <c r="G166" s="2"/>
      <c r="H166" s="2"/>
      <c r="I166" s="2"/>
      <c r="L166" s="2"/>
      <c r="M166" s="2"/>
      <c r="N166" s="2"/>
      <c r="P166" s="2"/>
      <c r="Q166" s="2"/>
      <c r="R166" s="2"/>
      <c r="S166" s="2"/>
      <c r="W166" s="2"/>
      <c r="X166" s="2"/>
      <c r="Y166" s="2"/>
      <c r="AA166" s="2"/>
      <c r="AB166" s="2"/>
      <c r="AC166" s="2"/>
      <c r="AD166" s="2"/>
    </row>
    <row r="167" spans="1:30" s="2" customFormat="1"/>
    <row r="168" spans="1:30" s="2" customFormat="1"/>
    <row r="169" spans="1:30" s="2" customFormat="1"/>
    <row r="170" spans="1:30" s="2" customFormat="1"/>
    <row r="171" spans="1:30" s="2" customFormat="1"/>
    <row r="174" spans="1:30">
      <c r="A174" s="25"/>
    </row>
    <row r="175" spans="1:30" s="27" customFormat="1" ht="18.5">
      <c r="B175" s="26"/>
      <c r="P175" s="26"/>
      <c r="W175" s="26"/>
    </row>
    <row r="176" spans="1:30">
      <c r="A176" s="24"/>
      <c r="B176" s="2"/>
      <c r="C176" s="2"/>
      <c r="D176" s="2"/>
      <c r="E176" s="2"/>
      <c r="F176" s="2"/>
      <c r="G176" s="2"/>
      <c r="H176" s="2"/>
      <c r="K176" s="24"/>
      <c r="P176" s="2"/>
      <c r="Q176" s="2"/>
      <c r="R176" s="2"/>
      <c r="S176" s="2"/>
    </row>
    <row r="177" spans="1:19">
      <c r="B177" s="45"/>
      <c r="C177" s="46"/>
      <c r="D177" s="46"/>
      <c r="E177" s="46"/>
      <c r="F177" s="34"/>
      <c r="G177" s="34"/>
      <c r="H177" s="34"/>
      <c r="I177" s="34"/>
      <c r="J177" s="34"/>
      <c r="K177" s="34"/>
      <c r="L177" s="34"/>
      <c r="M177" s="34"/>
      <c r="N177" s="34"/>
      <c r="P177" s="45"/>
      <c r="Q177" s="48"/>
      <c r="R177" s="48"/>
      <c r="S177" s="47"/>
    </row>
    <row r="178" spans="1:19">
      <c r="B178" s="46"/>
      <c r="C178" s="46"/>
      <c r="D178" s="46"/>
      <c r="E178" s="45"/>
      <c r="F178" s="34"/>
      <c r="G178" s="34"/>
      <c r="H178" s="34"/>
      <c r="I178" s="34"/>
      <c r="J178" s="34"/>
      <c r="K178" s="34"/>
      <c r="L178" s="34"/>
      <c r="M178" s="34"/>
      <c r="N178" s="34"/>
      <c r="P178" s="48"/>
      <c r="Q178" s="45"/>
      <c r="R178" s="48"/>
      <c r="S178" s="48"/>
    </row>
    <row r="179" spans="1:19">
      <c r="B179" s="46"/>
      <c r="C179" s="46"/>
      <c r="D179" s="46"/>
      <c r="E179" s="45"/>
      <c r="F179" s="34"/>
      <c r="G179" s="34"/>
      <c r="H179" s="34"/>
      <c r="I179" s="34"/>
      <c r="J179" s="34"/>
      <c r="K179" s="34"/>
      <c r="L179" s="34"/>
      <c r="M179" s="34"/>
      <c r="N179" s="34"/>
      <c r="P179" s="48"/>
      <c r="Q179" s="45"/>
      <c r="R179" s="48"/>
      <c r="S179" s="48"/>
    </row>
    <row r="180" spans="1:19">
      <c r="B180" s="46"/>
      <c r="C180" s="46"/>
      <c r="D180" s="46"/>
      <c r="E180" s="46"/>
      <c r="F180" s="34"/>
      <c r="G180" s="34"/>
      <c r="H180" s="34"/>
      <c r="I180" s="34"/>
      <c r="J180" s="34"/>
      <c r="K180" s="34"/>
      <c r="L180" s="34"/>
      <c r="M180" s="34"/>
      <c r="N180" s="34"/>
      <c r="P180" s="48"/>
      <c r="Q180" s="48"/>
      <c r="R180" s="48"/>
      <c r="S180" s="48"/>
    </row>
    <row r="181" spans="1:19">
      <c r="B181" s="46"/>
      <c r="C181" s="46"/>
      <c r="D181" s="46"/>
      <c r="E181" s="46"/>
      <c r="F181" s="34"/>
      <c r="G181" s="34"/>
      <c r="H181" s="34"/>
      <c r="I181" s="34"/>
      <c r="J181" s="34"/>
      <c r="K181" s="34"/>
      <c r="L181" s="34"/>
      <c r="M181" s="34"/>
      <c r="N181" s="34"/>
      <c r="P181" s="48"/>
      <c r="Q181" s="48"/>
      <c r="R181" s="48"/>
      <c r="S181" s="48"/>
    </row>
    <row r="182" spans="1:19">
      <c r="B182" s="46"/>
      <c r="C182" s="46"/>
      <c r="D182" s="46"/>
      <c r="E182" s="45"/>
      <c r="F182" s="34"/>
      <c r="G182" s="34"/>
      <c r="H182" s="34"/>
      <c r="I182" s="34"/>
      <c r="J182" s="34"/>
      <c r="K182" s="34"/>
      <c r="L182" s="34"/>
      <c r="M182" s="34"/>
      <c r="N182" s="34"/>
      <c r="P182" s="47"/>
      <c r="Q182" s="48"/>
      <c r="R182" s="48"/>
      <c r="S182" s="48"/>
    </row>
    <row r="183" spans="1:19">
      <c r="A183" s="24"/>
      <c r="B183" s="46"/>
      <c r="C183" s="46"/>
      <c r="D183" s="46"/>
      <c r="E183" s="46"/>
      <c r="F183" s="34"/>
      <c r="G183" s="34"/>
      <c r="H183" s="34"/>
      <c r="I183" s="34"/>
      <c r="J183" s="34"/>
      <c r="K183" s="46"/>
      <c r="L183" s="34"/>
      <c r="M183" s="34"/>
      <c r="N183" s="34"/>
      <c r="P183" s="48"/>
      <c r="Q183" s="48"/>
      <c r="R183" s="48"/>
      <c r="S183" s="48"/>
    </row>
    <row r="184" spans="1:19">
      <c r="B184" s="46"/>
      <c r="C184" s="47"/>
      <c r="D184" s="46"/>
      <c r="E184" s="46"/>
      <c r="F184" s="34"/>
      <c r="G184" s="34"/>
      <c r="H184" s="34"/>
      <c r="I184" s="34"/>
      <c r="J184" s="34"/>
      <c r="K184" s="34"/>
      <c r="L184" s="34"/>
      <c r="M184" s="34"/>
      <c r="N184" s="34"/>
      <c r="P184" s="47"/>
      <c r="Q184" s="48"/>
      <c r="R184" s="48"/>
      <c r="S184" s="48"/>
    </row>
    <row r="185" spans="1:19">
      <c r="B185" s="46"/>
      <c r="C185" s="46"/>
      <c r="D185" s="45"/>
      <c r="E185" s="46"/>
      <c r="F185" s="34"/>
      <c r="G185" s="34"/>
      <c r="H185" s="34"/>
      <c r="I185" s="34"/>
      <c r="J185" s="34"/>
      <c r="K185" s="34"/>
      <c r="L185" s="34"/>
      <c r="M185" s="34"/>
      <c r="N185" s="34"/>
      <c r="P185" s="48"/>
      <c r="Q185" s="48"/>
      <c r="R185" s="48"/>
      <c r="S185" s="48"/>
    </row>
    <row r="186" spans="1:19">
      <c r="B186" s="46"/>
      <c r="C186" s="46"/>
      <c r="D186" s="46"/>
      <c r="E186" s="46"/>
      <c r="F186" s="34"/>
      <c r="G186" s="34"/>
      <c r="H186" s="34"/>
      <c r="I186" s="34"/>
      <c r="J186" s="34"/>
      <c r="K186" s="34"/>
      <c r="L186" s="34"/>
      <c r="M186" s="34"/>
      <c r="N186" s="34"/>
      <c r="P186" s="48"/>
      <c r="Q186" s="48"/>
      <c r="R186" s="48"/>
      <c r="S186" s="48"/>
    </row>
    <row r="187" spans="1:19">
      <c r="B187" s="46"/>
      <c r="C187" s="47"/>
      <c r="D187" s="45"/>
      <c r="E187" s="46"/>
      <c r="F187" s="34"/>
      <c r="G187" s="34"/>
      <c r="H187" s="34"/>
      <c r="I187" s="34"/>
      <c r="J187" s="34"/>
      <c r="K187" s="34"/>
      <c r="L187" s="34"/>
      <c r="M187" s="34"/>
      <c r="N187" s="34"/>
      <c r="P187" s="48"/>
      <c r="Q187" s="48"/>
      <c r="R187" s="48"/>
      <c r="S187" s="48"/>
    </row>
    <row r="188" spans="1:19">
      <c r="B188" s="46"/>
      <c r="C188" s="46"/>
      <c r="D188" s="46"/>
      <c r="E188" s="47"/>
      <c r="F188" s="34"/>
      <c r="G188" s="34"/>
      <c r="H188" s="34"/>
      <c r="I188" s="34"/>
      <c r="J188" s="34"/>
      <c r="K188" s="34"/>
      <c r="L188" s="34"/>
      <c r="M188" s="34"/>
      <c r="N188" s="34"/>
      <c r="P188" s="48"/>
      <c r="Q188" s="48"/>
      <c r="R188" s="48"/>
      <c r="S188" s="48"/>
    </row>
    <row r="189" spans="1:19">
      <c r="B189" s="46"/>
      <c r="C189" s="46"/>
      <c r="D189" s="45"/>
      <c r="E189" s="46"/>
      <c r="F189" s="34"/>
      <c r="G189" s="34"/>
      <c r="H189" s="34"/>
      <c r="I189" s="34"/>
      <c r="J189" s="34"/>
      <c r="K189" s="34"/>
      <c r="L189" s="34"/>
      <c r="M189" s="34"/>
      <c r="N189" s="34"/>
      <c r="P189" s="47"/>
      <c r="Q189" s="48"/>
      <c r="R189" s="48"/>
      <c r="S189" s="48"/>
    </row>
    <row r="191" spans="1:19">
      <c r="A191" s="24"/>
    </row>
    <row r="192" spans="1:19">
      <c r="A192" s="24"/>
      <c r="B192" s="2"/>
      <c r="C192" s="2"/>
      <c r="D192" s="2"/>
      <c r="E192" s="2"/>
      <c r="F192" s="2"/>
      <c r="G192" s="2"/>
      <c r="H192" s="2"/>
      <c r="K192" s="24"/>
      <c r="P192" s="2"/>
      <c r="Q192" s="2"/>
      <c r="R192" s="2"/>
      <c r="S192" s="2"/>
    </row>
    <row r="193" spans="1:18">
      <c r="B193" s="13"/>
      <c r="C193" s="2"/>
      <c r="D193" s="2"/>
      <c r="E193" s="2"/>
      <c r="P193" s="13"/>
      <c r="Q193" s="2"/>
      <c r="R193" s="2"/>
    </row>
    <row r="194" spans="1:18">
      <c r="B194" s="2"/>
      <c r="C194" s="2"/>
      <c r="D194" s="2"/>
      <c r="E194" s="39"/>
      <c r="Q194" s="39"/>
      <c r="R194" s="2"/>
    </row>
    <row r="195" spans="1:18">
      <c r="B195" s="2"/>
      <c r="C195" s="2"/>
      <c r="D195" s="2"/>
      <c r="E195" s="13"/>
      <c r="Q195" s="13"/>
      <c r="R195" s="2"/>
    </row>
    <row r="196" spans="1:18">
      <c r="B196" s="2"/>
      <c r="C196" s="2"/>
      <c r="D196" s="2"/>
      <c r="E196" s="2"/>
      <c r="Q196" s="2"/>
      <c r="R196" s="2"/>
    </row>
    <row r="197" spans="1:18">
      <c r="B197" s="2"/>
      <c r="C197" s="2"/>
      <c r="D197" s="2"/>
      <c r="E197" s="2"/>
      <c r="Q197" s="2"/>
      <c r="R197" s="2"/>
    </row>
    <row r="198" spans="1:18">
      <c r="B198" s="2"/>
      <c r="C198" s="2"/>
      <c r="D198" s="2"/>
      <c r="E198" s="39"/>
      <c r="Q198" s="2"/>
      <c r="R198" s="2"/>
    </row>
    <row r="199" spans="1:18">
      <c r="A199" s="24"/>
      <c r="B199" s="2"/>
      <c r="C199" s="2"/>
      <c r="D199" s="2"/>
      <c r="E199" s="2"/>
      <c r="K199" s="24"/>
      <c r="Q199" s="2"/>
      <c r="R199" s="2"/>
    </row>
    <row r="200" spans="1:18">
      <c r="B200" s="2"/>
      <c r="D200" s="2"/>
      <c r="E200" s="2"/>
      <c r="Q200" s="2"/>
      <c r="R200" s="2"/>
    </row>
    <row r="201" spans="1:18">
      <c r="B201" s="2"/>
      <c r="D201" s="13"/>
      <c r="E201" s="2"/>
      <c r="Q201" s="2"/>
      <c r="R201" s="2"/>
    </row>
    <row r="202" spans="1:18">
      <c r="B202" s="2"/>
      <c r="D202" s="2"/>
      <c r="E202" s="2"/>
      <c r="Q202" s="2"/>
      <c r="R202" s="2"/>
    </row>
    <row r="203" spans="1:18">
      <c r="B203" s="2"/>
      <c r="D203" s="13"/>
      <c r="E203" s="2"/>
      <c r="Q203" s="2"/>
      <c r="R203" s="2"/>
    </row>
    <row r="204" spans="1:18">
      <c r="B204" s="2"/>
      <c r="D204" s="2"/>
      <c r="Q204" s="2"/>
      <c r="R204" s="2"/>
    </row>
    <row r="205" spans="1:18">
      <c r="B205" s="2"/>
      <c r="C205" s="2"/>
      <c r="D205" s="13"/>
      <c r="E205" s="2"/>
      <c r="Q205" s="2"/>
      <c r="R20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F223"/>
  <sheetViews>
    <sheetView tabSelected="1" topLeftCell="A12" zoomScale="30" zoomScaleNormal="30" workbookViewId="0">
      <selection activeCell="K51" sqref="K51"/>
    </sheetView>
  </sheetViews>
  <sheetFormatPr defaultColWidth="8.83203125" defaultRowHeight="15.5"/>
  <cols>
    <col min="1" max="1" width="17.5" customWidth="1"/>
    <col min="8" max="8" width="9.83203125" customWidth="1"/>
    <col min="10" max="10" width="10" customWidth="1"/>
    <col min="11" max="11" width="9.83203125" customWidth="1"/>
    <col min="18" max="18" width="9.5" customWidth="1"/>
    <col min="40" max="40" width="9.5" customWidth="1"/>
    <col min="41" max="41" width="9.83203125" customWidth="1"/>
    <col min="42" max="42" width="10" customWidth="1"/>
    <col min="75" max="75" width="9.58203125" customWidth="1"/>
    <col min="76" max="76" width="10" customWidth="1"/>
    <col min="77" max="77" width="10.33203125" customWidth="1"/>
  </cols>
  <sheetData>
    <row r="1" spans="2:116" s="1" customFormat="1">
      <c r="B1" s="8" t="s">
        <v>293</v>
      </c>
      <c r="E1" s="1" t="s">
        <v>165</v>
      </c>
      <c r="S1" t="s">
        <v>197</v>
      </c>
      <c r="T1"/>
      <c r="U1"/>
      <c r="V1"/>
      <c r="W1"/>
      <c r="X1"/>
      <c r="AA1" t="s">
        <v>198</v>
      </c>
      <c r="AB1"/>
      <c r="AC1"/>
      <c r="AD1"/>
      <c r="AE1"/>
      <c r="AF1"/>
      <c r="AG1"/>
      <c r="AW1" s="10"/>
      <c r="CG1" s="10"/>
    </row>
    <row r="2" spans="2:116" s="1" customFormat="1">
      <c r="B2" s="10" t="s">
        <v>292</v>
      </c>
      <c r="C2" s="10"/>
      <c r="E2" s="1" t="s">
        <v>37</v>
      </c>
      <c r="F2" s="1" t="s">
        <v>38</v>
      </c>
      <c r="G2" s="1" t="s">
        <v>39</v>
      </c>
      <c r="H2" s="1" t="s">
        <v>167</v>
      </c>
      <c r="I2" s="1" t="s">
        <v>295</v>
      </c>
      <c r="R2"/>
      <c r="S2"/>
      <c r="T2"/>
      <c r="U2" s="2" t="s">
        <v>37</v>
      </c>
      <c r="V2" s="2" t="s">
        <v>38</v>
      </c>
      <c r="W2" s="2" t="s">
        <v>39</v>
      </c>
      <c r="X2" s="2" t="s">
        <v>167</v>
      </c>
      <c r="Y2" s="2" t="s">
        <v>295</v>
      </c>
      <c r="AA2"/>
      <c r="AB2" s="2" t="s">
        <v>37</v>
      </c>
      <c r="AC2" s="2" t="s">
        <v>38</v>
      </c>
      <c r="AD2" s="2" t="s">
        <v>39</v>
      </c>
      <c r="AE2" s="2" t="s">
        <v>167</v>
      </c>
      <c r="AF2" s="2" t="s">
        <v>295</v>
      </c>
      <c r="AG2"/>
      <c r="AH2"/>
      <c r="AW2" s="8" t="s">
        <v>41</v>
      </c>
      <c r="AX2" s="10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H2" s="8" t="s">
        <v>298</v>
      </c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</row>
    <row r="3" spans="2:116" s="1" customFormat="1">
      <c r="E3" s="2">
        <f>AVERAGE(C37:C60)</f>
        <v>4.4848300256208534E-2</v>
      </c>
      <c r="F3" s="2">
        <f>AVERAGE(D37:D60)</f>
        <v>3.2406517631613015E-2</v>
      </c>
      <c r="G3" s="2">
        <f>AVERAGE(E37:E60)</f>
        <v>5.2628643829290993E-2</v>
      </c>
      <c r="H3" s="2">
        <f>AVERAGE(F37:F60)</f>
        <v>2.2573086579977556E-3</v>
      </c>
      <c r="I3" s="2">
        <f>AVERAGE(G37:G60)</f>
        <v>-3.0892380721296655E-2</v>
      </c>
      <c r="R3"/>
      <c r="S3" t="s">
        <v>5</v>
      </c>
      <c r="T3"/>
      <c r="U3" s="16">
        <f>AVERAGE(AG37:AG60)</f>
        <v>7.1181010504486877E-3</v>
      </c>
      <c r="V3" s="16">
        <f>AVERAGE(AH37:AH60)</f>
        <v>2.2680769156930441E-2</v>
      </c>
      <c r="W3" s="16">
        <f>AVERAGE(AI37:AI60)</f>
        <v>1.965398514586867E-2</v>
      </c>
      <c r="X3" s="16">
        <f>AVERAGE(AJ37:AJ60)</f>
        <v>3.9163079305612894E-3</v>
      </c>
      <c r="Y3" s="16">
        <f>AVERAGE(AK37:AK60)</f>
        <v>5.0392380269371893E-2</v>
      </c>
      <c r="AA3" t="s">
        <v>5</v>
      </c>
      <c r="AB3" s="16">
        <f>AVERAGE(AM37:AM60)</f>
        <v>1.32390968957794E-3</v>
      </c>
      <c r="AC3" s="16">
        <f>AVERAGE(AN37:AN60)</f>
        <v>4.7072344518327234E-3</v>
      </c>
      <c r="AD3" s="16">
        <f>AVERAGE(AO37:AO60)</f>
        <v>-5.9208183339458743E-2</v>
      </c>
      <c r="AE3" s="16">
        <f>AVERAGE(AP37:AP60)</f>
        <v>-3.5304258388746401E-3</v>
      </c>
      <c r="AF3" s="16">
        <f>AVERAGE(AQ37:AQ60)</f>
        <v>5.6633914498613082E-3</v>
      </c>
      <c r="AG3"/>
      <c r="AH3"/>
      <c r="AV3"/>
      <c r="BL3"/>
      <c r="BM3"/>
      <c r="BN3" t="s">
        <v>205</v>
      </c>
      <c r="BO3"/>
      <c r="BP3"/>
      <c r="BQ3"/>
      <c r="BR3"/>
      <c r="BS3"/>
      <c r="BU3" t="s">
        <v>206</v>
      </c>
      <c r="BV3"/>
      <c r="BW3"/>
      <c r="BX3"/>
      <c r="BY3"/>
      <c r="BZ3"/>
      <c r="CA3"/>
      <c r="CB3"/>
      <c r="CV3"/>
      <c r="CW3"/>
      <c r="CX3" t="s">
        <v>207</v>
      </c>
      <c r="CY3"/>
      <c r="CZ3"/>
      <c r="DA3"/>
      <c r="DB3"/>
      <c r="DC3"/>
      <c r="DD3" t="s">
        <v>208</v>
      </c>
      <c r="DE3"/>
      <c r="DF3"/>
      <c r="DG3"/>
      <c r="DH3"/>
      <c r="DI3"/>
      <c r="DJ3"/>
      <c r="DK3"/>
      <c r="DL3"/>
    </row>
    <row r="4" spans="2:116" s="1" customFormat="1">
      <c r="E4" s="1">
        <f>STDEV(C37:C60)/SQRT(23)</f>
        <v>1.5905249203070758E-2</v>
      </c>
      <c r="F4" s="1">
        <f>STDEV(D37:D60)/SQRT(23)</f>
        <v>1.7498854346507817E-2</v>
      </c>
      <c r="G4" s="1">
        <f>STDEV(E37:E60)/SQRT(23)</f>
        <v>1.6743731019215266E-2</v>
      </c>
      <c r="H4" s="1">
        <f>STDEV(F37:F60)/SQRT(23)</f>
        <v>1.6444757989701891E-2</v>
      </c>
      <c r="I4" s="1">
        <f>STDEV(G37:G60)/SQRT(23)</f>
        <v>1.5821890147452083E-2</v>
      </c>
      <c r="R4"/>
      <c r="S4" t="s">
        <v>36</v>
      </c>
      <c r="T4"/>
      <c r="U4">
        <f>STDEV(AG37:AG60)/SQRT(23)</f>
        <v>5.1521631030677778E-2</v>
      </c>
      <c r="V4">
        <f>STDEV(AH37:AH60)/SQRT(23)</f>
        <v>3.1179520146837426E-2</v>
      </c>
      <c r="W4">
        <f>STDEV(AI37:AI60)/SQRT(23)</f>
        <v>3.541009908283136E-2</v>
      </c>
      <c r="X4">
        <f>STDEV(AJ37:AJ60)/SQRT(23)</f>
        <v>3.3049857847518939E-2</v>
      </c>
      <c r="Y4">
        <f>STDEV(AK37:AK60)/SQRT(23)</f>
        <v>2.9633234826100724E-2</v>
      </c>
      <c r="AA4" t="s">
        <v>36</v>
      </c>
      <c r="AB4">
        <f>STDEV(AM37:AM60)/SQRT(23)</f>
        <v>1.6787739180085106E-2</v>
      </c>
      <c r="AC4">
        <f>STDEV(AN37:AN60)/SQRT(23)</f>
        <v>3.2263987407251164E-2</v>
      </c>
      <c r="AD4">
        <f>STDEV(AO37:AO60)/SQRT(23)</f>
        <v>2.5359106269773425E-2</v>
      </c>
      <c r="AE4">
        <f>STDEV(AP37:AP60)/SQRT(23)</f>
        <v>3.2883813745722294E-2</v>
      </c>
      <c r="AF4">
        <f>STDEV(AQ37:AQ60)/SQRT(23)</f>
        <v>2.5921701237006156E-2</v>
      </c>
      <c r="AG4"/>
      <c r="AH4"/>
      <c r="AV4"/>
      <c r="BL4"/>
      <c r="BM4"/>
      <c r="BN4"/>
      <c r="BO4"/>
      <c r="BP4" s="2" t="s">
        <v>37</v>
      </c>
      <c r="BQ4" s="2" t="s">
        <v>38</v>
      </c>
      <c r="BR4" s="2" t="s">
        <v>39</v>
      </c>
      <c r="BS4" s="2" t="s">
        <v>167</v>
      </c>
      <c r="BT4" s="2" t="s">
        <v>295</v>
      </c>
      <c r="BU4"/>
      <c r="BV4" s="2" t="s">
        <v>37</v>
      </c>
      <c r="BW4" s="2" t="s">
        <v>38</v>
      </c>
      <c r="BX4" s="2" t="s">
        <v>39</v>
      </c>
      <c r="BY4" s="2" t="s">
        <v>167</v>
      </c>
      <c r="BZ4" s="2" t="s">
        <v>295</v>
      </c>
      <c r="CA4"/>
      <c r="CB4"/>
      <c r="CV4"/>
      <c r="CW4"/>
      <c r="CX4"/>
      <c r="CY4"/>
      <c r="CZ4" s="2" t="s">
        <v>37</v>
      </c>
      <c r="DA4" s="2" t="s">
        <v>38</v>
      </c>
      <c r="DB4" s="2" t="s">
        <v>39</v>
      </c>
      <c r="DC4" s="2"/>
      <c r="DD4"/>
      <c r="DE4" s="2" t="s">
        <v>37</v>
      </c>
      <c r="DF4" s="2" t="s">
        <v>38</v>
      </c>
      <c r="DG4" s="2" t="s">
        <v>39</v>
      </c>
      <c r="DH4" s="2"/>
      <c r="DI4"/>
      <c r="DJ4"/>
      <c r="DK4"/>
      <c r="DL4"/>
    </row>
    <row r="5" spans="2:116" s="1" customFormat="1">
      <c r="R5"/>
      <c r="S5"/>
      <c r="AA5" s="33"/>
      <c r="AB5" s="33"/>
      <c r="AC5" s="33"/>
      <c r="AD5" s="33"/>
      <c r="AE5" s="33"/>
      <c r="AF5" s="33"/>
      <c r="AG5" s="33"/>
      <c r="AH5"/>
      <c r="AV5"/>
      <c r="BL5"/>
      <c r="BM5"/>
      <c r="BN5" t="s">
        <v>5</v>
      </c>
      <c r="BO5"/>
      <c r="BP5" s="16">
        <f>AVERAGE(CA37:CA60)</f>
        <v>1.5972573216520954E-2</v>
      </c>
      <c r="BQ5" s="16">
        <f>AVERAGE(CB37:CB60)</f>
        <v>2.5623060046249369E-2</v>
      </c>
      <c r="BR5" s="16">
        <f>AVERAGE(CC37:CC60)</f>
        <v>-1.5866254760816181E-2</v>
      </c>
      <c r="BS5" s="16">
        <f>AVERAGE(CD37:CD60)</f>
        <v>4.4070004060721094E-3</v>
      </c>
      <c r="BT5" s="16">
        <f>AVERAGE(CE37:CE60)</f>
        <v>1.8319010760024654E-2</v>
      </c>
      <c r="BU5" t="s">
        <v>5</v>
      </c>
      <c r="BV5" s="16">
        <f>AVERAGE(CG37:CG60)</f>
        <v>-5.624777417248595E-2</v>
      </c>
      <c r="BW5" s="16">
        <f>AVERAGE(CH37:CH60)</f>
        <v>4.8917237187600542E-2</v>
      </c>
      <c r="BX5" s="16">
        <f>AVERAGE(CI37:CI60)</f>
        <v>3.8767262900836429E-3</v>
      </c>
      <c r="BY5" s="16">
        <f>AVERAGE(CJ37:CJ60)</f>
        <v>-4.0388439349416522E-2</v>
      </c>
      <c r="BZ5" s="16">
        <f>AVERAGE(CK37:CK60)</f>
        <v>1.4802045834863928E-3</v>
      </c>
      <c r="CA5"/>
      <c r="CB5"/>
      <c r="CV5"/>
      <c r="CW5"/>
      <c r="CX5" t="s">
        <v>5</v>
      </c>
      <c r="CY5"/>
      <c r="CZ5" s="16">
        <f>AVERAGE(DE37:DE60)</f>
        <v>3.7117868519856649E-2</v>
      </c>
      <c r="DA5" s="16">
        <f>AVERAGE(DF37:DF60)</f>
        <v>8.8601428356172435E-3</v>
      </c>
      <c r="DB5" s="16">
        <f>AVERAGE(DG37:DG60)</f>
        <v>2.5812318432225229E-2</v>
      </c>
      <c r="DC5" s="16"/>
      <c r="DD5" t="s">
        <v>5</v>
      </c>
      <c r="DE5" s="16">
        <f>AVERAGE(DI37:DI60)</f>
        <v>-1.0591277516623684E-2</v>
      </c>
      <c r="DF5" s="16">
        <f>AVERAGE(DJ37:DJ60)</f>
        <v>1.9123139960570568E-2</v>
      </c>
      <c r="DG5" s="16">
        <f>AVERAGE(DK37:DK60)</f>
        <v>-4.9499512282553795E-2</v>
      </c>
      <c r="DH5" s="16"/>
      <c r="DI5"/>
      <c r="DJ5"/>
      <c r="DK5"/>
      <c r="DL5"/>
    </row>
    <row r="6" spans="2:116" s="1" customFormat="1">
      <c r="E6" s="2"/>
      <c r="F6" s="2"/>
      <c r="G6" s="2"/>
      <c r="H6" s="2"/>
      <c r="I6" s="2"/>
      <c r="J6" s="2"/>
      <c r="K6" s="2"/>
      <c r="R6"/>
      <c r="S6"/>
      <c r="AA6"/>
      <c r="AB6"/>
      <c r="AC6"/>
      <c r="AD6"/>
      <c r="AE6"/>
      <c r="AF6"/>
      <c r="AG6"/>
      <c r="AH6"/>
      <c r="AV6"/>
      <c r="AZ6" s="2"/>
      <c r="BA6" s="2"/>
      <c r="BB6" s="2"/>
      <c r="BC6" s="2"/>
      <c r="BD6" s="2"/>
      <c r="BE6" s="2"/>
      <c r="BF6" s="2"/>
      <c r="BL6"/>
      <c r="BM6"/>
      <c r="BN6" t="s">
        <v>36</v>
      </c>
      <c r="BO6"/>
      <c r="BP6">
        <f>STDEV(CA37:CA60)/SQRT(24)</f>
        <v>3.591980874904268E-2</v>
      </c>
      <c r="BQ6">
        <f>STDEV(CB37:CB60)/SQRT(24)</f>
        <v>3.4705714305411466E-2</v>
      </c>
      <c r="BR6">
        <f>STDEV(CC37:CC60)/SQRT(24)</f>
        <v>4.3204545127249298E-2</v>
      </c>
      <c r="BS6">
        <f>STDEV(CD37:CD60)/SQRT(24)</f>
        <v>4.2025273384619956E-2</v>
      </c>
      <c r="BT6">
        <f>STDEV(CE37:CE60)/SQRT(24)</f>
        <v>3.8918853653203189E-2</v>
      </c>
      <c r="BU6" t="s">
        <v>36</v>
      </c>
      <c r="BV6">
        <f>STDEV(CG37:CG60)/SQRT(24)</f>
        <v>1.7068634815950522E-2</v>
      </c>
      <c r="BW6">
        <f>STDEV(CH37:CH60)/SQRT(24)</f>
        <v>2.7047996572160834E-2</v>
      </c>
      <c r="BX6">
        <f>STDEV(CI37:CI60)/SQRT(24)</f>
        <v>2.6302982815899718E-2</v>
      </c>
      <c r="BY6">
        <f>STDEV(CJ37:CJ60)/SQRT(24)</f>
        <v>2.4273155921274908E-2</v>
      </c>
      <c r="BZ6">
        <f>STDEV(CK37:CK60)/SQRT(24)</f>
        <v>2.7358519722949677E-2</v>
      </c>
      <c r="CA6"/>
      <c r="CB6"/>
      <c r="CJ6" s="2"/>
      <c r="CK6" s="2"/>
      <c r="CL6" s="2"/>
      <c r="CM6" s="2"/>
      <c r="CN6" s="2"/>
      <c r="CO6" s="2"/>
      <c r="CP6" s="2"/>
      <c r="CV6"/>
      <c r="CW6"/>
      <c r="CX6" t="s">
        <v>36</v>
      </c>
      <c r="CY6"/>
      <c r="CZ6">
        <f>STDEV(DE37:DE60)/SQRT(23)</f>
        <v>3.9592850050809675E-2</v>
      </c>
      <c r="DA6">
        <f>STDEV(DF37:DF60)/SQRT(23)</f>
        <v>3.9023653381516567E-2</v>
      </c>
      <c r="DB6">
        <f>STDEV(DG37:DG60)/SQRT(23)</f>
        <v>3.6052572075693054E-2</v>
      </c>
      <c r="DC6"/>
      <c r="DD6" t="s">
        <v>36</v>
      </c>
      <c r="DE6">
        <f>STDEV(DI37:DI60)/SQRT(23)</f>
        <v>2.0496584550566528E-2</v>
      </c>
      <c r="DF6">
        <f>STDEV(DJ37:DJ60)/SQRT(23)</f>
        <v>2.0979890362425892E-2</v>
      </c>
      <c r="DG6">
        <f>STDEV(DK37:DK60)/SQRT(23)</f>
        <v>2.3124140798987294E-2</v>
      </c>
      <c r="DH6"/>
      <c r="DI6"/>
      <c r="DJ6"/>
      <c r="DK6"/>
      <c r="DL6"/>
    </row>
    <row r="7" spans="2:116" s="1" customFormat="1">
      <c r="R7" s="33"/>
      <c r="S7" s="33"/>
      <c r="T7" s="33"/>
      <c r="U7" s="33"/>
      <c r="V7" s="33"/>
      <c r="W7" s="33"/>
      <c r="X7" s="33"/>
      <c r="Y7" s="33"/>
      <c r="AA7"/>
      <c r="AB7"/>
      <c r="AC7"/>
      <c r="AD7"/>
      <c r="AE7"/>
      <c r="AF7"/>
      <c r="AG7"/>
      <c r="AH7" s="33"/>
      <c r="AV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</row>
    <row r="8" spans="2:116" s="1" customFormat="1">
      <c r="R8"/>
      <c r="S8"/>
      <c r="T8"/>
      <c r="U8"/>
      <c r="V8"/>
      <c r="W8"/>
      <c r="X8"/>
      <c r="Y8"/>
      <c r="AA8"/>
      <c r="AB8"/>
      <c r="AC8"/>
      <c r="AD8"/>
      <c r="AE8"/>
      <c r="AF8"/>
      <c r="AG8"/>
      <c r="AH8"/>
      <c r="AV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</row>
    <row r="9" spans="2:116" s="1" customFormat="1">
      <c r="R9"/>
      <c r="S9"/>
      <c r="T9"/>
      <c r="U9"/>
      <c r="V9"/>
      <c r="W9"/>
      <c r="X9"/>
      <c r="Y9"/>
      <c r="AA9"/>
      <c r="AB9"/>
      <c r="AC9"/>
      <c r="AD9"/>
      <c r="AE9"/>
      <c r="AF9"/>
      <c r="AG9"/>
      <c r="AH9"/>
      <c r="AV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</row>
    <row r="10" spans="2:116" s="1" customFormat="1">
      <c r="B10" s="10" t="s">
        <v>168</v>
      </c>
      <c r="E10" s="10" t="s">
        <v>165</v>
      </c>
      <c r="I10" s="10"/>
      <c r="R10"/>
      <c r="S10"/>
      <c r="T10"/>
      <c r="U10"/>
      <c r="V10"/>
      <c r="W10"/>
      <c r="X10"/>
      <c r="Y10"/>
      <c r="AA10"/>
      <c r="AB10"/>
      <c r="AC10"/>
      <c r="AD10"/>
      <c r="AE10"/>
      <c r="AF10"/>
      <c r="AG10"/>
      <c r="AH10"/>
      <c r="AV10"/>
      <c r="AW10" s="10" t="s">
        <v>168</v>
      </c>
      <c r="AZ10" s="10" t="s">
        <v>165</v>
      </c>
      <c r="BE10" s="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G10" s="10"/>
      <c r="CJ10" s="10" t="s">
        <v>166</v>
      </c>
      <c r="CN10" s="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</row>
    <row r="11" spans="2:116" s="1" customFormat="1">
      <c r="C11" s="10" t="s">
        <v>4</v>
      </c>
      <c r="E11" s="1" t="s">
        <v>37</v>
      </c>
      <c r="F11" s="1" t="s">
        <v>38</v>
      </c>
      <c r="G11" s="1" t="s">
        <v>39</v>
      </c>
      <c r="H11" s="1" t="s">
        <v>167</v>
      </c>
      <c r="I11" s="1" t="s">
        <v>295</v>
      </c>
      <c r="R11"/>
      <c r="S11"/>
      <c r="T11"/>
      <c r="U11"/>
      <c r="V11"/>
      <c r="W11"/>
      <c r="X11"/>
      <c r="Y11"/>
      <c r="AA11"/>
      <c r="AB11"/>
      <c r="AC11"/>
      <c r="AD11"/>
      <c r="AE11"/>
      <c r="AF11"/>
      <c r="AG11"/>
      <c r="AH11"/>
      <c r="AV11"/>
      <c r="AX11" s="10" t="s">
        <v>3</v>
      </c>
      <c r="AZ11" s="1" t="s">
        <v>37</v>
      </c>
      <c r="BA11" s="1" t="s">
        <v>38</v>
      </c>
      <c r="BB11" s="1" t="s">
        <v>39</v>
      </c>
      <c r="BC11" s="1" t="s">
        <v>167</v>
      </c>
      <c r="BD11" s="1" t="s">
        <v>295</v>
      </c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H11" s="10" t="s">
        <v>4</v>
      </c>
      <c r="CJ11" s="1" t="s">
        <v>37</v>
      </c>
      <c r="CK11" s="1" t="s">
        <v>38</v>
      </c>
      <c r="CL11" s="1" t="s">
        <v>39</v>
      </c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</row>
    <row r="12" spans="2:116" s="1" customFormat="1">
      <c r="C12" s="1" t="s">
        <v>164</v>
      </c>
      <c r="D12" s="1" t="s">
        <v>275</v>
      </c>
      <c r="E12" s="17">
        <f>AVERAGE(C37:C60)</f>
        <v>4.4848300256208534E-2</v>
      </c>
      <c r="F12" s="17">
        <f>AVERAGE(D37:D60)</f>
        <v>3.2406517631613015E-2</v>
      </c>
      <c r="G12" s="17">
        <f>AVERAGE(E37:E60)</f>
        <v>5.2628643829290993E-2</v>
      </c>
      <c r="H12" s="17">
        <f>AVERAGE(F37:F60)</f>
        <v>2.2573086579977556E-3</v>
      </c>
      <c r="I12" s="17">
        <f>AVERAGE(G37:G60)</f>
        <v>-3.0892380721296655E-2</v>
      </c>
      <c r="J12" s="17"/>
      <c r="K12" s="17"/>
      <c r="R12"/>
      <c r="S12"/>
      <c r="T12"/>
      <c r="U12"/>
      <c r="V12"/>
      <c r="W12"/>
      <c r="X12"/>
      <c r="Y12"/>
      <c r="AA12"/>
      <c r="AB12"/>
      <c r="AC12"/>
      <c r="AD12"/>
      <c r="AE12"/>
      <c r="AF12"/>
      <c r="AG12"/>
      <c r="AH12"/>
      <c r="AV12"/>
      <c r="AX12" s="1" t="s">
        <v>164</v>
      </c>
      <c r="AY12" s="1" t="s">
        <v>275</v>
      </c>
      <c r="AZ12" s="17">
        <f>AVERAGE(AW37:AW60)</f>
        <v>8.0948321053329938E-3</v>
      </c>
      <c r="BA12" s="17">
        <f>AVERAGE(AX37:AX60)</f>
        <v>-2.0533543356174477E-2</v>
      </c>
      <c r="BB12" s="17">
        <f>AVERAGE(AY37:AY60)</f>
        <v>4.805076124900309E-3</v>
      </c>
      <c r="BC12" s="17">
        <f>AVERAGE(AZ37:AZ60)</f>
        <v>9.715825129573365E-3</v>
      </c>
      <c r="BD12" s="17">
        <f>AVERAGE(BA37:BA60)</f>
        <v>7.2894021011471457E-3</v>
      </c>
      <c r="BE12" s="17"/>
      <c r="BF12" s="17"/>
      <c r="BG12" s="17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H12" s="1" t="s">
        <v>164</v>
      </c>
      <c r="CI12" s="1" t="s">
        <v>275</v>
      </c>
      <c r="CJ12" s="17">
        <f>AVERAGE(CO37:CO60)</f>
        <v>2.215074751361177E-2</v>
      </c>
      <c r="CK12" s="17">
        <f>AVERAGE(CP37:CP60)</f>
        <v>1.6522278883103876E-2</v>
      </c>
      <c r="CL12" s="17">
        <f>AVERAGE(CQ37:CQ60)</f>
        <v>3.9912552283193813E-2</v>
      </c>
      <c r="CM12" s="17"/>
      <c r="CN12" s="17"/>
      <c r="CO12" s="17"/>
      <c r="CP12" s="17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</row>
    <row r="13" spans="2:116" s="1" customFormat="1">
      <c r="D13" s="1" t="s">
        <v>82</v>
      </c>
      <c r="E13" s="17">
        <f>AVERAGE(I37:I60)</f>
        <v>4.5606353222006839E-2</v>
      </c>
      <c r="F13" s="17">
        <f>AVERAGE(J37:J60)</f>
        <v>7.6112789337252559E-3</v>
      </c>
      <c r="G13" s="17">
        <f>AVERAGE(K37:K60)</f>
        <v>9.2142782557715283E-2</v>
      </c>
      <c r="H13" s="17">
        <f>AVERAGE(L37:L60)</f>
        <v>-2.8766206010979382E-3</v>
      </c>
      <c r="I13" s="17">
        <f>AVERAGE(M37:M60)</f>
        <v>-2.9393909214705635E-2</v>
      </c>
      <c r="J13" s="17"/>
      <c r="K13" s="17"/>
      <c r="R13"/>
      <c r="S13"/>
      <c r="T13"/>
      <c r="U13"/>
      <c r="V13"/>
      <c r="W13"/>
      <c r="X13"/>
      <c r="Y13"/>
      <c r="AA13"/>
      <c r="AB13"/>
      <c r="AC13"/>
      <c r="AD13"/>
      <c r="AE13"/>
      <c r="AF13"/>
      <c r="AG13"/>
      <c r="AH13"/>
      <c r="AV13"/>
      <c r="AY13" s="1" t="s">
        <v>82</v>
      </c>
      <c r="AZ13" s="17">
        <f>AVERAGE(BC37:BC60)</f>
        <v>2.1438647112913527E-2</v>
      </c>
      <c r="BA13" s="17">
        <f>AVERAGE(BD37:BD60)</f>
        <v>-5.273163793441623E-2</v>
      </c>
      <c r="BB13" s="17">
        <f>AVERAGE(BE37:BE60)</f>
        <v>-8.6424166225455012E-3</v>
      </c>
      <c r="BC13" s="17">
        <f>AVERAGE(BF37:BF60)</f>
        <v>3.3281025997282894E-2</v>
      </c>
      <c r="BD13" s="17">
        <f>AVERAGE(BG37:BG60)</f>
        <v>5.8996952140376823E-4</v>
      </c>
      <c r="BE13" s="17"/>
      <c r="BF13" s="17"/>
      <c r="BG13" s="17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I13" s="1" t="s">
        <v>82</v>
      </c>
      <c r="CJ13" s="17">
        <f>AVERAGE(CS37:CS60)</f>
        <v>3.9185837536158112E-2</v>
      </c>
      <c r="CK13" s="17">
        <f>AVERAGE(CT37:CT60)</f>
        <v>-8.9287608986195251E-3</v>
      </c>
      <c r="CL13" s="17">
        <f>AVERAGE(CU37:CU60)</f>
        <v>7.8276824828827335E-2</v>
      </c>
      <c r="CM13" s="17"/>
      <c r="CN13" s="17"/>
      <c r="CO13" s="17"/>
      <c r="CP13" s="17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</row>
    <row r="14" spans="2:116" s="1" customFormat="1">
      <c r="D14" s="1" t="s">
        <v>196</v>
      </c>
      <c r="E14" s="17">
        <f>AVERAGE(O37:O60)</f>
        <v>3.457285880606592E-2</v>
      </c>
      <c r="F14" s="17">
        <f>AVERAGE(P37:P60)</f>
        <v>5.7116987066113149E-3</v>
      </c>
      <c r="G14" s="17">
        <f>AVERAGE(Q37:Q60)</f>
        <v>7.8659778332536665E-2</v>
      </c>
      <c r="H14" s="17">
        <f>AVERAGE(R37:R60)</f>
        <v>-6.6483943377500308E-4</v>
      </c>
      <c r="I14" s="17">
        <f>AVERAGE(S37:S60)</f>
        <v>-1.7944623463094639E-2</v>
      </c>
      <c r="J14" s="17"/>
      <c r="K14" s="17"/>
      <c r="R14"/>
      <c r="S14"/>
      <c r="T14"/>
      <c r="U14"/>
      <c r="V14"/>
      <c r="W14"/>
      <c r="X14"/>
      <c r="Y14"/>
      <c r="AA14"/>
      <c r="AB14"/>
      <c r="AC14"/>
      <c r="AD14"/>
      <c r="AE14"/>
      <c r="AF14"/>
      <c r="AG14"/>
      <c r="AH14"/>
      <c r="AV14"/>
      <c r="AY14" s="1" t="s">
        <v>196</v>
      </c>
      <c r="AZ14" s="17">
        <f>AVERAGE(BI37:BI60)</f>
        <v>2.6996868468227891E-2</v>
      </c>
      <c r="BA14" s="17">
        <f>AVERAGE(BJ37:BJ60)</f>
        <v>-3.9156039645241274E-2</v>
      </c>
      <c r="BB14" s="17">
        <f>AVERAGE(BK37:BK60)</f>
        <v>-7.6292980657979735E-3</v>
      </c>
      <c r="BC14" s="17">
        <f>AVERAGE(BL37:BL60)</f>
        <v>3.8094963510841184E-2</v>
      </c>
      <c r="BD14" s="17">
        <f>AVERAGE(BM37:BM60)</f>
        <v>-9.4745660561768345E-4</v>
      </c>
      <c r="BE14" s="17"/>
      <c r="BF14" s="17"/>
      <c r="BG14" s="17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I14" s="1" t="s">
        <v>196</v>
      </c>
      <c r="CJ14" s="17">
        <f>AVERAGE(CW37:CW60)</f>
        <v>2.1367292987903564E-2</v>
      </c>
      <c r="CK14" s="17">
        <f>AVERAGE(CX37:CX60)</f>
        <v>-7.1644680190786937E-3</v>
      </c>
      <c r="CL14" s="17">
        <f>AVERAGE(CY37:CY60)</f>
        <v>6.73641533320751E-2</v>
      </c>
      <c r="CM14" s="17"/>
      <c r="CN14" s="17"/>
      <c r="CO14" s="17"/>
      <c r="CP14" s="17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</row>
    <row r="15" spans="2:116" s="1" customFormat="1">
      <c r="D15" s="1" t="s">
        <v>195</v>
      </c>
      <c r="E15" s="17">
        <f>AVERAGE(U37:U60)</f>
        <v>1.9005485205954152E-2</v>
      </c>
      <c r="F15" s="17">
        <f>AVERAGE(V37:V60)</f>
        <v>1.7331696372034876E-2</v>
      </c>
      <c r="G15" s="17">
        <f>AVERAGE(W37:W60)</f>
        <v>-1.5178386387357735E-2</v>
      </c>
      <c r="H15" s="17">
        <f>AVERAGE(X37:X60)</f>
        <v>3.4472309914763938E-2</v>
      </c>
      <c r="I15" s="17">
        <f>AVERAGE(Y37:Y60)</f>
        <v>2.141578950219758E-2</v>
      </c>
      <c r="J15" s="17"/>
      <c r="K15" s="17"/>
      <c r="R15"/>
      <c r="S15"/>
      <c r="T15"/>
      <c r="U15"/>
      <c r="V15"/>
      <c r="W15"/>
      <c r="X15"/>
      <c r="Y15"/>
      <c r="AA15"/>
      <c r="AB15"/>
      <c r="AC15"/>
      <c r="AD15"/>
      <c r="AE15"/>
      <c r="AF15"/>
      <c r="AG15"/>
      <c r="AH15"/>
      <c r="AV15"/>
      <c r="AY15" s="1" t="s">
        <v>195</v>
      </c>
      <c r="AZ15" s="17">
        <f>AVERAGE(BO37:BO60)</f>
        <v>2.1252472136749259E-2</v>
      </c>
      <c r="BA15" s="17">
        <f>AVERAGE(BP37:BP60)</f>
        <v>2.6483591348682403E-2</v>
      </c>
      <c r="BB15" s="17">
        <f>AVERAGE(BQ37:BQ60)</f>
        <v>3.8902791064084875E-2</v>
      </c>
      <c r="BC15" s="17">
        <f>AVERAGE(BR37:BR60)</f>
        <v>-6.8293718746684426E-3</v>
      </c>
      <c r="BD15" s="17">
        <f>AVERAGE(BS37:BS60)</f>
        <v>1.5094157761517875E-2</v>
      </c>
      <c r="BE15" s="17"/>
      <c r="BF15" s="17"/>
      <c r="BG15" s="17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I15" s="1" t="s">
        <v>195</v>
      </c>
      <c r="CJ15" s="17">
        <f>AVERAGE(DA37:DA60)</f>
        <v>2.4298963331723128E-2</v>
      </c>
      <c r="CK15" s="17">
        <f>AVERAGE(DB37:DB60)</f>
        <v>8.9724272824036316E-3</v>
      </c>
      <c r="CL15" s="17">
        <f>AVERAGE(DC37:DC60)</f>
        <v>-2.5247725860776348E-2</v>
      </c>
      <c r="CM15" s="17"/>
      <c r="CN15" s="17"/>
      <c r="CO15" s="17"/>
      <c r="CP15" s="17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</row>
    <row r="16" spans="2:116" s="1" customFormat="1">
      <c r="D16" s="1" t="s">
        <v>273</v>
      </c>
      <c r="E16" s="17">
        <f>AVERAGE(AG37:AG60)</f>
        <v>7.1181010504486877E-3</v>
      </c>
      <c r="F16" s="17">
        <f t="shared" ref="F16:I16" si="0">AVERAGE(AH37:AH60)</f>
        <v>2.2680769156930441E-2</v>
      </c>
      <c r="G16" s="17">
        <f t="shared" si="0"/>
        <v>1.965398514586867E-2</v>
      </c>
      <c r="H16" s="17">
        <f t="shared" si="0"/>
        <v>3.9163079305612894E-3</v>
      </c>
      <c r="I16" s="17">
        <f t="shared" si="0"/>
        <v>5.0392380269371893E-2</v>
      </c>
      <c r="J16" s="17"/>
      <c r="K16" s="17"/>
      <c r="R16"/>
      <c r="S16"/>
      <c r="T16"/>
      <c r="U16"/>
      <c r="V16"/>
      <c r="W16"/>
      <c r="X16"/>
      <c r="Y16"/>
      <c r="AA16"/>
      <c r="AB16"/>
      <c r="AC16"/>
      <c r="AD16"/>
      <c r="AE16"/>
      <c r="AF16"/>
      <c r="AG16"/>
      <c r="AH16"/>
      <c r="AV16"/>
      <c r="AY16" s="1" t="s">
        <v>273</v>
      </c>
      <c r="AZ16" s="17">
        <f>BP5</f>
        <v>1.5972573216520954E-2</v>
      </c>
      <c r="BA16" s="17">
        <f t="shared" ref="BA16:BD16" si="1">BQ5</f>
        <v>2.5623060046249369E-2</v>
      </c>
      <c r="BB16" s="17">
        <f t="shared" si="1"/>
        <v>-1.5866254760816181E-2</v>
      </c>
      <c r="BC16" s="17">
        <f t="shared" si="1"/>
        <v>4.4070004060721094E-3</v>
      </c>
      <c r="BD16" s="17">
        <f t="shared" si="1"/>
        <v>1.8319010760024654E-2</v>
      </c>
      <c r="BE16" s="17"/>
      <c r="BF16" s="17"/>
      <c r="BG16" s="17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I16" s="1" t="s">
        <v>273</v>
      </c>
      <c r="CJ16" s="17">
        <f>CZ5</f>
        <v>3.7117868519856649E-2</v>
      </c>
      <c r="CK16" s="17">
        <f t="shared" ref="CK16:CL16" si="2">DA5</f>
        <v>8.8601428356172435E-3</v>
      </c>
      <c r="CL16" s="17">
        <f t="shared" si="2"/>
        <v>2.5812318432225229E-2</v>
      </c>
      <c r="CM16" s="17"/>
      <c r="CN16" s="17"/>
      <c r="CO16" s="17"/>
      <c r="CP16" s="17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</row>
    <row r="17" spans="3:116" s="1" customFormat="1">
      <c r="D17" s="1" t="s">
        <v>274</v>
      </c>
      <c r="E17" s="17">
        <f>AVERAGE(AM37:AM60)</f>
        <v>1.32390968957794E-3</v>
      </c>
      <c r="F17" s="17">
        <f t="shared" ref="F17:I17" si="3">AVERAGE(AN37:AN60)</f>
        <v>4.7072344518327234E-3</v>
      </c>
      <c r="G17" s="17">
        <f t="shared" si="3"/>
        <v>-5.9208183339458743E-2</v>
      </c>
      <c r="H17" s="17">
        <f t="shared" si="3"/>
        <v>-3.5304258388746401E-3</v>
      </c>
      <c r="I17" s="17">
        <f t="shared" si="3"/>
        <v>5.6633914498613082E-3</v>
      </c>
      <c r="J17" s="17"/>
      <c r="K17" s="17"/>
      <c r="R17"/>
      <c r="S17"/>
      <c r="T17"/>
      <c r="U17"/>
      <c r="V17"/>
      <c r="W17"/>
      <c r="X17"/>
      <c r="Y17"/>
      <c r="AA17"/>
      <c r="AB17"/>
      <c r="AC17"/>
      <c r="AD17"/>
      <c r="AE17"/>
      <c r="AF17"/>
      <c r="AG17"/>
      <c r="AH17"/>
      <c r="AV17"/>
      <c r="AY17" s="1" t="s">
        <v>274</v>
      </c>
      <c r="AZ17" s="17">
        <f>BV5</f>
        <v>-5.624777417248595E-2</v>
      </c>
      <c r="BA17" s="17">
        <f>BW5</f>
        <v>4.8917237187600542E-2</v>
      </c>
      <c r="BB17" s="17">
        <f>BX5</f>
        <v>3.8767262900836429E-3</v>
      </c>
      <c r="BC17" s="17">
        <f>BY5</f>
        <v>-4.0388439349416522E-2</v>
      </c>
      <c r="BD17" s="17">
        <f>BZ5</f>
        <v>1.4802045834863928E-3</v>
      </c>
      <c r="BE17" s="17"/>
      <c r="BF17" s="17"/>
      <c r="BG17" s="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I17" s="1" t="s">
        <v>274</v>
      </c>
      <c r="CJ17" s="17">
        <f>DE5</f>
        <v>-1.0591277516623684E-2</v>
      </c>
      <c r="CK17" s="17">
        <f t="shared" ref="CK17:CL17" si="4">DF5</f>
        <v>1.9123139960570568E-2</v>
      </c>
      <c r="CL17" s="17">
        <f t="shared" si="4"/>
        <v>-4.9499512282553795E-2</v>
      </c>
      <c r="CM17" s="17"/>
      <c r="CN17" s="17"/>
      <c r="CO17" s="17"/>
      <c r="CP17" s="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</row>
    <row r="19" spans="3:116">
      <c r="C19" t="s">
        <v>296</v>
      </c>
      <c r="D19" t="s">
        <v>169</v>
      </c>
      <c r="E19" s="9">
        <f>All_results!B13</f>
        <v>1.24726982469099E-2</v>
      </c>
      <c r="F19" s="23">
        <f>All_results!C13</f>
        <v>6.4587373625651603E-2</v>
      </c>
      <c r="G19" s="9">
        <f>All_results!D13</f>
        <v>1.18063542487493E-2</v>
      </c>
      <c r="H19" s="23">
        <f>All_results!E13</f>
        <v>0.557543083571861</v>
      </c>
      <c r="I19" s="23">
        <f>All_results!I13</f>
        <v>0.96814108995986303</v>
      </c>
      <c r="J19" s="16"/>
      <c r="K19" s="9"/>
      <c r="O19" s="2"/>
      <c r="P19" s="23"/>
      <c r="AX19" t="s">
        <v>170</v>
      </c>
      <c r="AY19" t="s">
        <v>169</v>
      </c>
      <c r="AZ19" s="23">
        <f>All_results!P13</f>
        <v>0.46859272559630899</v>
      </c>
      <c r="BA19" s="23">
        <f>All_results!Q13</f>
        <v>0.92110114095706297</v>
      </c>
      <c r="BB19" s="23">
        <f>All_results!R13</f>
        <v>0.46859272559630899</v>
      </c>
      <c r="BC19" s="23">
        <f>All_results!S13</f>
        <v>0.46859272559630899</v>
      </c>
      <c r="BD19" s="23">
        <f>All_results!T13</f>
        <v>0.46859272559630899</v>
      </c>
      <c r="BE19" s="16"/>
      <c r="BF19" s="16"/>
      <c r="BG19" s="9"/>
      <c r="BK19" s="2"/>
      <c r="BL19" s="23"/>
      <c r="CH19" t="s">
        <v>170</v>
      </c>
      <c r="CI19" t="s">
        <v>169</v>
      </c>
      <c r="CJ19" s="9"/>
      <c r="CK19" s="2"/>
      <c r="CL19" s="9"/>
      <c r="CM19" s="23"/>
      <c r="CN19" s="16"/>
      <c r="CO19" s="16"/>
      <c r="CP19" s="9"/>
      <c r="CT19" s="2"/>
      <c r="CU19" s="23"/>
    </row>
    <row r="20" spans="3:116">
      <c r="D20" t="s">
        <v>82</v>
      </c>
      <c r="E20" s="9">
        <f>All_results!B28</f>
        <v>2.7020678281777402E-3</v>
      </c>
      <c r="F20" s="23">
        <f>All_results!C28</f>
        <v>0.57870397673909102</v>
      </c>
      <c r="G20" s="9">
        <f>All_results!D28</f>
        <v>3.4521641943944598E-4</v>
      </c>
      <c r="H20" s="23">
        <f>All_results!E28</f>
        <v>0.69500491279394105</v>
      </c>
      <c r="I20" s="23">
        <f>All_results!I28</f>
        <v>0.99094665608316201</v>
      </c>
      <c r="J20" s="23"/>
      <c r="K20" s="9"/>
      <c r="O20" s="2"/>
      <c r="P20" s="23"/>
      <c r="AY20" t="s">
        <v>82</v>
      </c>
      <c r="AZ20" s="23">
        <f>All_results!P28</f>
        <v>0.20826825371532301</v>
      </c>
      <c r="BA20" s="23">
        <f>All_results!Q28</f>
        <v>0.99941785248483195</v>
      </c>
      <c r="BB20" s="23">
        <f>All_results!R28</f>
        <v>0.91928555501965903</v>
      </c>
      <c r="BC20" s="13">
        <f>All_results!S28</f>
        <v>5.3107342842196599E-2</v>
      </c>
      <c r="BD20" s="23">
        <f>All_results!T28</f>
        <v>0.810955094521985</v>
      </c>
      <c r="BE20" s="9"/>
      <c r="BF20" s="23"/>
      <c r="BG20" s="9"/>
      <c r="BK20" s="2"/>
      <c r="BL20" s="23"/>
      <c r="CI20" t="s">
        <v>82</v>
      </c>
      <c r="CJ20" s="9"/>
      <c r="CK20" s="2"/>
      <c r="CL20" s="9"/>
      <c r="CM20" s="23"/>
      <c r="CN20" s="9"/>
      <c r="CO20" s="23"/>
      <c r="CP20" s="9"/>
      <c r="CT20" s="2"/>
      <c r="CU20" s="23"/>
    </row>
    <row r="21" spans="3:116">
      <c r="D21" s="1" t="s">
        <v>196</v>
      </c>
      <c r="E21" s="9">
        <f>All_results!B27</f>
        <v>3.80834947107608E-2</v>
      </c>
      <c r="F21" s="23">
        <f>All_results!C27</f>
        <v>0.64105324927287</v>
      </c>
      <c r="G21" s="9">
        <f>All_results!D27</f>
        <v>4.6240118367496599E-3</v>
      </c>
      <c r="H21" s="23">
        <f>All_results!E27</f>
        <v>0.64105324927287</v>
      </c>
      <c r="I21" s="23">
        <f>All_results!I27</f>
        <v>0.88504462646808801</v>
      </c>
      <c r="J21" s="23"/>
      <c r="K21" s="9"/>
      <c r="O21" s="2"/>
      <c r="P21" s="23"/>
      <c r="AY21" s="1" t="s">
        <v>196</v>
      </c>
      <c r="AZ21" s="13">
        <f>All_results!P27</f>
        <v>9.6177876667577406E-2</v>
      </c>
      <c r="BA21" s="23">
        <f>All_results!Q27</f>
        <v>0.99931563060988804</v>
      </c>
      <c r="BB21" s="23">
        <f>All_results!R27</f>
        <v>0.84905866999882496</v>
      </c>
      <c r="BC21" s="9">
        <f>All_results!S27</f>
        <v>2.1958598319089199E-2</v>
      </c>
      <c r="BD21" s="23">
        <f>All_results!T27</f>
        <v>0.84905866999882496</v>
      </c>
      <c r="BE21" s="16"/>
      <c r="BF21" s="23"/>
      <c r="BG21" s="9"/>
      <c r="BK21" s="2"/>
      <c r="BL21" s="23"/>
      <c r="CI21" s="1" t="s">
        <v>196</v>
      </c>
      <c r="CJ21" s="9"/>
      <c r="CK21" s="2"/>
      <c r="CL21" s="9"/>
      <c r="CM21" s="23"/>
      <c r="CN21" s="16"/>
      <c r="CO21" s="23"/>
      <c r="CP21" s="9"/>
      <c r="CT21" s="2"/>
      <c r="CU21" s="23"/>
    </row>
    <row r="22" spans="3:116">
      <c r="D22" s="1" t="s">
        <v>195</v>
      </c>
      <c r="E22" s="2">
        <f>All_results!B26</f>
        <v>0.18116861875627499</v>
      </c>
      <c r="F22" s="23">
        <f>All_results!C26</f>
        <v>0.18116861875627499</v>
      </c>
      <c r="G22" s="2">
        <f>All_results!D26</f>
        <v>0.76812021350648396</v>
      </c>
      <c r="H22" s="23">
        <f>All_results!E26</f>
        <v>0.18116861875627499</v>
      </c>
      <c r="I22" s="23">
        <f>All_results!I26</f>
        <v>0.18116861875627499</v>
      </c>
      <c r="J22" s="16"/>
      <c r="K22" s="23"/>
      <c r="O22" s="2"/>
      <c r="P22" s="23"/>
      <c r="AY22" s="1" t="s">
        <v>195</v>
      </c>
      <c r="AZ22" s="2">
        <f>All_results!P26</f>
        <v>0.15773275180632501</v>
      </c>
      <c r="BA22" s="2">
        <f>All_results!Q26</f>
        <v>0.15773275180632501</v>
      </c>
      <c r="BB22" s="2">
        <f>All_results!R26</f>
        <v>0.15708445869277299</v>
      </c>
      <c r="BC22" s="2">
        <f>All_results!S26</f>
        <v>0.67235253780033899</v>
      </c>
      <c r="BD22" s="2">
        <f>All_results!T26</f>
        <v>0.27847750212165401</v>
      </c>
      <c r="BE22" s="16"/>
      <c r="BF22" s="16"/>
      <c r="BG22" s="23"/>
      <c r="BK22" s="2"/>
      <c r="BL22" s="23"/>
      <c r="CI22" s="1" t="s">
        <v>195</v>
      </c>
      <c r="CJ22" s="2"/>
      <c r="CK22" s="2"/>
      <c r="CL22" s="23"/>
      <c r="CM22" s="2"/>
      <c r="CN22" s="16"/>
      <c r="CO22" s="16"/>
      <c r="CP22" s="23"/>
      <c r="CT22" s="2"/>
      <c r="CU22" s="23"/>
    </row>
    <row r="25" spans="3:116">
      <c r="C25" t="s">
        <v>40</v>
      </c>
      <c r="D25" s="1" t="s">
        <v>275</v>
      </c>
      <c r="E25" s="17">
        <f>STDEV(C37:C60)/SQRT(23)</f>
        <v>1.5905249203070758E-2</v>
      </c>
      <c r="F25" s="17">
        <f>STDEV(D37:D60)/SQRT(23)</f>
        <v>1.7498854346507817E-2</v>
      </c>
      <c r="G25" s="17">
        <f>STDEV(E37:E60)/SQRT(23)</f>
        <v>1.6743731019215266E-2</v>
      </c>
      <c r="H25" s="17">
        <f>STDEV(F37:F60)/SQRT(23)</f>
        <v>1.6444757989701891E-2</v>
      </c>
      <c r="I25" s="17">
        <f>STDEV(G37:G60)/SQRT(23)</f>
        <v>1.5821890147452083E-2</v>
      </c>
      <c r="J25" s="1"/>
      <c r="K25" s="1"/>
      <c r="AX25" t="s">
        <v>40</v>
      </c>
      <c r="AY25" s="1" t="s">
        <v>275</v>
      </c>
      <c r="AZ25" s="17">
        <f>STDEV(AW37:AW60)/SQRT(24)</f>
        <v>1.3213956164920399E-2</v>
      </c>
      <c r="BA25" s="17">
        <f>STDEV(AX37:AX60)/SQRT(24)</f>
        <v>1.4063442553070999E-2</v>
      </c>
      <c r="BB25" s="17">
        <f>STDEV(AY37:AY60)/SQRT(24)</f>
        <v>1.4884714385110629E-2</v>
      </c>
      <c r="BC25" s="17">
        <f>STDEV(AZ37:AZ60)/SQRT(24)</f>
        <v>1.8665856253410371E-2</v>
      </c>
      <c r="BD25" s="17">
        <f>STDEV(BA37:BA60)/SQRT(24)</f>
        <v>1.8672408088055672E-2</v>
      </c>
      <c r="BE25" s="1"/>
      <c r="BF25" s="1"/>
      <c r="BG25" s="1"/>
      <c r="CH25" t="s">
        <v>40</v>
      </c>
      <c r="CI25" s="1" t="s">
        <v>275</v>
      </c>
      <c r="CJ25" s="17">
        <f>STDEV(CO37:CO60)/SQRT(23)</f>
        <v>1.6390347323392146E-2</v>
      </c>
      <c r="CK25" s="17">
        <f>STDEV(CP37:CP60)/SQRT(23)</f>
        <v>1.2725284808981743E-2</v>
      </c>
      <c r="CL25" s="17">
        <f>STDEV(CQ37:CQ60)/SQRT(23)</f>
        <v>1.6640216547256979E-2</v>
      </c>
      <c r="CM25" s="17"/>
      <c r="CN25" s="1"/>
      <c r="CO25" s="1"/>
      <c r="CP25" s="1"/>
    </row>
    <row r="26" spans="3:116">
      <c r="D26" s="1" t="s">
        <v>82</v>
      </c>
      <c r="E26" s="17">
        <f>STDEV(I37:I60)/SQRT(23)</f>
        <v>1.3133294832631015E-2</v>
      </c>
      <c r="F26" s="17">
        <f>STDEV(J37:J60)/SQRT(23)</f>
        <v>1.9122408850398939E-2</v>
      </c>
      <c r="G26" s="17">
        <f>STDEV(K37:K60)/SQRT(23)</f>
        <v>2.0014834099941699E-2</v>
      </c>
      <c r="H26" s="17">
        <f>STDEV(L37:L60)/SQRT(23)</f>
        <v>2.0188633550018546E-2</v>
      </c>
      <c r="I26" s="17">
        <f>STDEV(M37:M60)/SQRT(23)</f>
        <v>1.1510512385960636E-2</v>
      </c>
      <c r="J26" s="17"/>
      <c r="K26" s="17"/>
      <c r="AY26" s="1" t="s">
        <v>82</v>
      </c>
      <c r="AZ26" s="17">
        <f>STDEV(BC37:BC60)/SQRT(24)</f>
        <v>1.500877503163945E-2</v>
      </c>
      <c r="BA26" s="17">
        <f>STDEV(BD37:BD60)/SQRT(24)</f>
        <v>1.4229136751066388E-2</v>
      </c>
      <c r="BB26" s="17">
        <f>STDEV(BE37:BE60)/SQRT(24)</f>
        <v>1.3525147359762704E-2</v>
      </c>
      <c r="BC26" s="17">
        <f>STDEV(BF37:BF60)/SQRT(24)</f>
        <v>1.3460623231470554E-2</v>
      </c>
      <c r="BD26" s="17">
        <f>STDEV(BG37:BG60)/SQRT(24)</f>
        <v>1.7336280149160284E-2</v>
      </c>
      <c r="BE26" s="17"/>
      <c r="BF26" s="17"/>
      <c r="BG26" s="17"/>
      <c r="CI26" s="1" t="s">
        <v>82</v>
      </c>
      <c r="CJ26" s="17">
        <f>STDEV(CS37:CS60)/SQRT(23)</f>
        <v>1.5192687601805688E-2</v>
      </c>
      <c r="CK26" s="17">
        <f>STDEV(CT37:CT60)/SQRT(23)</f>
        <v>1.6537989793620762E-2</v>
      </c>
      <c r="CL26" s="17">
        <f>STDEV(CU37:CU60)/SQRT(23)</f>
        <v>1.7613984369303625E-2</v>
      </c>
      <c r="CM26" s="17"/>
      <c r="CN26" s="17"/>
      <c r="CO26" s="17"/>
      <c r="CP26" s="17"/>
    </row>
    <row r="27" spans="3:116">
      <c r="D27" s="1" t="s">
        <v>196</v>
      </c>
      <c r="E27" s="17">
        <f>STDEV(O37:O60)/SQRT(23)</f>
        <v>1.4947982944161378E-2</v>
      </c>
      <c r="F27" s="17">
        <f>STDEV(P37:P60)/SQRT(23)</f>
        <v>2.1715527583994677E-2</v>
      </c>
      <c r="G27" s="17">
        <f>STDEV(Q37:Q60)/SQRT(23)</f>
        <v>2.2235697604271774E-2</v>
      </c>
      <c r="H27" s="17">
        <f>STDEV(R37:R60)/SQRT(23)</f>
        <v>2.0415507811978081E-2</v>
      </c>
      <c r="I27" s="17">
        <f>STDEV(S37:S60)/SQRT(23)</f>
        <v>1.453175217282366E-2</v>
      </c>
      <c r="J27" s="17"/>
      <c r="K27" s="17"/>
      <c r="AY27" s="1" t="s">
        <v>196</v>
      </c>
      <c r="AZ27" s="17">
        <f>STDEV(BI37:BI60)/SQRT(24)</f>
        <v>1.4579096109198117E-2</v>
      </c>
      <c r="BA27" s="17">
        <f>STDEV(BJ37:BJ60)/SQRT(24)</f>
        <v>1.0756949177048104E-2</v>
      </c>
      <c r="BB27" s="17">
        <f>STDEV(BK37:BK60)/SQRT(24)</f>
        <v>1.6170197767834564E-2</v>
      </c>
      <c r="BC27" s="17">
        <f>STDEV(BL37:BL60)/SQRT(24)</f>
        <v>1.3303343783908446E-2</v>
      </c>
      <c r="BD27" s="17">
        <f>STDEV(BM37:BM60)/SQRT(24)</f>
        <v>1.6495565577606043E-2</v>
      </c>
      <c r="BE27" s="17"/>
      <c r="BF27" s="17"/>
      <c r="BG27" s="17"/>
      <c r="CI27" s="1" t="s">
        <v>196</v>
      </c>
      <c r="CJ27" s="17">
        <f>STDEV(CW37:CW60)/SQRT(23)</f>
        <v>1.4666551157782245E-2</v>
      </c>
      <c r="CK27" s="17">
        <f>STDEV(CX37:CX60)/SQRT(23)</f>
        <v>1.6777108261271753E-2</v>
      </c>
      <c r="CL27" s="17">
        <f>STDEV(CY37:CY60)/SQRT(23)</f>
        <v>1.9273453568596305E-2</v>
      </c>
      <c r="CM27" s="17"/>
      <c r="CN27" s="17"/>
      <c r="CO27" s="17"/>
      <c r="CP27" s="17"/>
    </row>
    <row r="28" spans="3:116">
      <c r="D28" s="1" t="s">
        <v>195</v>
      </c>
      <c r="E28" s="17">
        <f>STDEV(U37:U60)/SQRT(23)</f>
        <v>1.7509750384020254E-2</v>
      </c>
      <c r="F28" s="17">
        <f>STDEV(V37:V60)/SQRT(23)</f>
        <v>1.5980749539240318E-2</v>
      </c>
      <c r="G28" s="17">
        <f>STDEV(W37:W60)/SQRT(23)</f>
        <v>2.035534461091076E-2</v>
      </c>
      <c r="H28" s="17">
        <f>STDEV(X37:X60)/SQRT(23)</f>
        <v>2.0413512946852928E-2</v>
      </c>
      <c r="I28" s="17">
        <f>STDEV(Y37:Y60)/SQRT(23)</f>
        <v>1.5800019134497689E-2</v>
      </c>
      <c r="J28" s="17"/>
      <c r="K28" s="17"/>
      <c r="AY28" s="1" t="s">
        <v>195</v>
      </c>
      <c r="AZ28" s="17">
        <f>STDEV(BO37:BO60)/SQRT(24)</f>
        <v>1.4150700328894981E-2</v>
      </c>
      <c r="BA28" s="17">
        <f>STDEV(BP37:BP60)/SQRT(24)</f>
        <v>1.9577317263045277E-2</v>
      </c>
      <c r="BB28" s="17">
        <f>STDEV(BQ37:BQ60)/SQRT(24)</f>
        <v>1.9898448215407011E-2</v>
      </c>
      <c r="BC28" s="17">
        <f>STDEV(BR37:BR60)/SQRT(24)</f>
        <v>1.5099439811897103E-2</v>
      </c>
      <c r="BD28" s="17">
        <f>STDEV(BS37:BS60)/SQRT(24)</f>
        <v>1.9447259788394237E-2</v>
      </c>
      <c r="BE28" s="17"/>
      <c r="BF28" s="17"/>
      <c r="BG28" s="17"/>
      <c r="CI28" s="1" t="s">
        <v>195</v>
      </c>
      <c r="CJ28" s="17">
        <f>STDEV(DA37:DA60)/SQRT(23)</f>
        <v>1.6898245421262427E-2</v>
      </c>
      <c r="CK28" s="17">
        <f>STDEV(DB37:DB60)/SQRT(23)</f>
        <v>2.0440780414670782E-2</v>
      </c>
      <c r="CL28" s="17">
        <f>STDEV(DC37:DC60)/SQRT(23)</f>
        <v>2.0826374261238428E-2</v>
      </c>
      <c r="CM28" s="17"/>
      <c r="CN28" s="17"/>
      <c r="CO28" s="17"/>
      <c r="CP28" s="17"/>
    </row>
    <row r="29" spans="3:116">
      <c r="D29" s="1" t="s">
        <v>273</v>
      </c>
      <c r="E29" s="17">
        <f>STDEV(AG37:AG60)/SQRT(23)</f>
        <v>5.1521631030677778E-2</v>
      </c>
      <c r="F29" s="17">
        <f t="shared" ref="F29:I29" si="5">STDEV(AH37:AH60)/SQRT(23)</f>
        <v>3.1179520146837426E-2</v>
      </c>
      <c r="G29" s="17">
        <f t="shared" si="5"/>
        <v>3.541009908283136E-2</v>
      </c>
      <c r="H29" s="17">
        <f t="shared" si="5"/>
        <v>3.3049857847518939E-2</v>
      </c>
      <c r="I29" s="17">
        <f t="shared" si="5"/>
        <v>2.9633234826100724E-2</v>
      </c>
      <c r="J29" s="17"/>
      <c r="K29" s="17"/>
      <c r="AY29" s="1" t="s">
        <v>273</v>
      </c>
      <c r="AZ29" s="17">
        <f>BP6</f>
        <v>3.591980874904268E-2</v>
      </c>
      <c r="BA29" s="17">
        <f t="shared" ref="BA29:BD29" si="6">BQ6</f>
        <v>3.4705714305411466E-2</v>
      </c>
      <c r="BB29" s="17">
        <f t="shared" si="6"/>
        <v>4.3204545127249298E-2</v>
      </c>
      <c r="BC29" s="17">
        <f t="shared" si="6"/>
        <v>4.2025273384619956E-2</v>
      </c>
      <c r="BD29" s="17">
        <f t="shared" si="6"/>
        <v>3.8918853653203189E-2</v>
      </c>
      <c r="BE29" s="17"/>
      <c r="BF29" s="17"/>
      <c r="BG29" s="17"/>
      <c r="CI29" s="1" t="s">
        <v>273</v>
      </c>
      <c r="CJ29" s="17">
        <f>CZ6</f>
        <v>3.9592850050809675E-2</v>
      </c>
      <c r="CK29" s="17">
        <f t="shared" ref="CK29:CL29" si="7">DA6</f>
        <v>3.9023653381516567E-2</v>
      </c>
      <c r="CL29" s="17">
        <f t="shared" si="7"/>
        <v>3.6052572075693054E-2</v>
      </c>
      <c r="CM29" s="17"/>
      <c r="CN29" s="17"/>
      <c r="CO29" s="17"/>
      <c r="CP29" s="17"/>
    </row>
    <row r="30" spans="3:116">
      <c r="D30" s="1" t="s">
        <v>274</v>
      </c>
      <c r="E30" s="17">
        <f>STDEV(AM37:AM60)/SQRT(23)</f>
        <v>1.6787739180085106E-2</v>
      </c>
      <c r="F30" s="17">
        <f t="shared" ref="F30:I30" si="8">STDEV(AN37:AN60)/SQRT(23)</f>
        <v>3.2263987407251164E-2</v>
      </c>
      <c r="G30" s="17">
        <f t="shared" si="8"/>
        <v>2.5359106269773425E-2</v>
      </c>
      <c r="H30" s="17">
        <f t="shared" si="8"/>
        <v>3.2883813745722294E-2</v>
      </c>
      <c r="I30" s="17">
        <f t="shared" si="8"/>
        <v>2.5921701237006156E-2</v>
      </c>
      <c r="J30" s="17"/>
      <c r="K30" s="17"/>
      <c r="AY30" s="1" t="s">
        <v>274</v>
      </c>
      <c r="AZ30" s="17">
        <f>BV6</f>
        <v>1.7068634815950522E-2</v>
      </c>
      <c r="BA30" s="17">
        <f>BW6</f>
        <v>2.7047996572160834E-2</v>
      </c>
      <c r="BB30" s="17">
        <f>BX6</f>
        <v>2.6302982815899718E-2</v>
      </c>
      <c r="BC30" s="17">
        <f>BY6</f>
        <v>2.4273155921274908E-2</v>
      </c>
      <c r="BD30" s="17">
        <f>BZ6</f>
        <v>2.7358519722949677E-2</v>
      </c>
      <c r="BE30" s="17"/>
      <c r="BF30" s="17"/>
      <c r="BG30" s="17"/>
      <c r="CI30" s="1" t="s">
        <v>274</v>
      </c>
      <c r="CJ30" s="17">
        <f>DE6</f>
        <v>2.0496584550566528E-2</v>
      </c>
      <c r="CK30" s="17">
        <f t="shared" ref="CK30:CL30" si="9">DF6</f>
        <v>2.0979890362425892E-2</v>
      </c>
      <c r="CL30" s="17">
        <f t="shared" si="9"/>
        <v>2.3124140798987294E-2</v>
      </c>
      <c r="CM30" s="17"/>
      <c r="CN30" s="17"/>
      <c r="CO30" s="17"/>
      <c r="CP30" s="17"/>
    </row>
    <row r="31" spans="3:116">
      <c r="I31" s="17"/>
      <c r="J31" s="17"/>
      <c r="K31" s="17"/>
      <c r="BX31" s="17"/>
      <c r="BY31" s="17"/>
      <c r="BZ31" s="17"/>
      <c r="DH31" s="17"/>
      <c r="DI31" s="17"/>
      <c r="DJ31" s="17"/>
    </row>
    <row r="33" spans="2:136">
      <c r="B33" s="8" t="s">
        <v>294</v>
      </c>
    </row>
    <row r="34" spans="2:136">
      <c r="B34" s="8"/>
      <c r="C34" s="10" t="s">
        <v>4</v>
      </c>
      <c r="AW34" s="10" t="s">
        <v>203</v>
      </c>
      <c r="CN34" s="10" t="s">
        <v>204</v>
      </c>
      <c r="DN34" s="10" t="s">
        <v>290</v>
      </c>
    </row>
    <row r="35" spans="2:136">
      <c r="B35" s="8"/>
      <c r="C35" s="2" t="s">
        <v>34</v>
      </c>
      <c r="D35" s="2"/>
      <c r="E35" s="2"/>
      <c r="F35" s="2"/>
      <c r="G35" s="2"/>
      <c r="H35" s="2"/>
      <c r="I35" s="2" t="s">
        <v>156</v>
      </c>
      <c r="J35" s="2"/>
      <c r="K35" s="2"/>
      <c r="L35" s="2"/>
      <c r="M35" s="2"/>
      <c r="N35" s="2"/>
      <c r="O35" s="2" t="s">
        <v>199</v>
      </c>
      <c r="P35" s="2"/>
      <c r="Q35" s="2"/>
      <c r="R35" s="2"/>
      <c r="S35" s="2"/>
      <c r="T35" s="2"/>
      <c r="U35" s="2" t="s">
        <v>200</v>
      </c>
      <c r="V35" s="2"/>
      <c r="W35" s="2"/>
      <c r="X35" s="2"/>
      <c r="Y35" s="2"/>
      <c r="Z35" s="2"/>
      <c r="AA35" s="2" t="s">
        <v>157</v>
      </c>
      <c r="AB35" s="2"/>
      <c r="AC35" s="2"/>
      <c r="AD35" s="2"/>
      <c r="AE35" s="2"/>
      <c r="AF35" s="2"/>
      <c r="AG35" s="2" t="s">
        <v>186</v>
      </c>
      <c r="AH35" s="2"/>
      <c r="AI35" s="2"/>
      <c r="AJ35" s="2"/>
      <c r="AK35" s="2"/>
      <c r="AL35" s="2"/>
      <c r="AM35" s="2" t="s">
        <v>187</v>
      </c>
      <c r="AN35" s="2"/>
      <c r="AO35" s="2"/>
      <c r="AP35" s="2"/>
      <c r="AQ35" s="2"/>
      <c r="AR35" s="2"/>
      <c r="AS35" s="2" t="s">
        <v>185</v>
      </c>
      <c r="AT35" s="2"/>
      <c r="AU35" s="2"/>
      <c r="AV35" s="4"/>
      <c r="AW35" s="4" t="s">
        <v>33</v>
      </c>
      <c r="AX35" s="2"/>
      <c r="AY35" s="2"/>
      <c r="AZ35" s="2"/>
      <c r="BA35" s="2"/>
      <c r="BB35" s="2"/>
      <c r="BC35" s="2" t="s">
        <v>184</v>
      </c>
      <c r="BD35" s="2"/>
      <c r="BE35" s="2"/>
      <c r="BF35" s="2"/>
      <c r="BG35" s="2"/>
      <c r="BH35" s="2"/>
      <c r="BI35" s="2" t="s">
        <v>201</v>
      </c>
      <c r="BJ35" s="2"/>
      <c r="BK35" s="2"/>
      <c r="BL35" s="2"/>
      <c r="BM35" s="2"/>
      <c r="BN35" s="2"/>
      <c r="BO35" s="2" t="s">
        <v>202</v>
      </c>
      <c r="BP35" s="2"/>
      <c r="BQ35" s="2"/>
      <c r="BR35" s="2"/>
      <c r="BS35" s="2"/>
      <c r="BT35" s="2"/>
      <c r="BU35" s="2" t="s">
        <v>183</v>
      </c>
      <c r="BV35" s="2"/>
      <c r="BW35" s="2"/>
      <c r="BX35" s="2"/>
      <c r="BY35" s="2"/>
      <c r="BZ35" s="2"/>
      <c r="CA35" s="2" t="s">
        <v>188</v>
      </c>
      <c r="CB35" s="2"/>
      <c r="CC35" s="2"/>
      <c r="CD35" s="2"/>
      <c r="CE35" s="2"/>
      <c r="CF35" s="2"/>
      <c r="CG35" s="1" t="s">
        <v>189</v>
      </c>
      <c r="CH35" s="2"/>
      <c r="CI35" s="2"/>
      <c r="CJ35" s="2"/>
      <c r="CK35" s="2"/>
      <c r="CL35" s="2"/>
      <c r="CN35" s="2"/>
      <c r="CO35" s="2" t="s">
        <v>34</v>
      </c>
      <c r="CP35" s="2"/>
      <c r="CQ35" s="2"/>
      <c r="CR35" s="2"/>
      <c r="CS35" s="2" t="s">
        <v>156</v>
      </c>
      <c r="CT35" s="2"/>
      <c r="CU35" s="2"/>
      <c r="CV35" s="2"/>
      <c r="CW35" s="2" t="s">
        <v>199</v>
      </c>
      <c r="CX35" s="2"/>
      <c r="CY35" s="2"/>
      <c r="CZ35" s="2"/>
      <c r="DA35" s="2" t="s">
        <v>200</v>
      </c>
      <c r="DB35" s="2"/>
      <c r="DC35" s="2"/>
      <c r="DD35" s="2"/>
      <c r="DE35" s="2" t="s">
        <v>186</v>
      </c>
      <c r="DF35" s="2"/>
      <c r="DG35" s="2"/>
      <c r="DH35" s="2"/>
      <c r="DI35" s="2" t="s">
        <v>187</v>
      </c>
      <c r="DJ35" s="2"/>
      <c r="DK35" s="2"/>
      <c r="DL35" s="2"/>
      <c r="DM35" s="4"/>
      <c r="DN35" s="4" t="s">
        <v>33</v>
      </c>
      <c r="DO35" s="2"/>
      <c r="DP35" s="2"/>
      <c r="DQ35" s="2"/>
      <c r="DR35" s="2"/>
      <c r="DS35" s="2" t="s">
        <v>184</v>
      </c>
      <c r="DT35" s="2"/>
      <c r="DU35" s="2"/>
      <c r="DV35" s="2"/>
      <c r="DW35" s="2"/>
      <c r="DX35" s="2" t="s">
        <v>188</v>
      </c>
      <c r="DY35" s="2"/>
      <c r="DZ35" s="2"/>
      <c r="EA35" s="2"/>
      <c r="EB35" s="2"/>
      <c r="EC35" s="1" t="s">
        <v>189</v>
      </c>
      <c r="ED35" s="2"/>
      <c r="EE35" s="2"/>
      <c r="EF35" s="2"/>
    </row>
    <row r="36" spans="2:136">
      <c r="B36" s="8"/>
      <c r="C36" s="2" t="s">
        <v>158</v>
      </c>
      <c r="D36" s="2" t="s">
        <v>159</v>
      </c>
      <c r="E36" s="2" t="s">
        <v>160</v>
      </c>
      <c r="F36" s="2" t="s">
        <v>216</v>
      </c>
      <c r="G36" s="2" t="s">
        <v>281</v>
      </c>
      <c r="H36" s="2"/>
      <c r="I36" s="2" t="s">
        <v>158</v>
      </c>
      <c r="J36" s="2" t="s">
        <v>159</v>
      </c>
      <c r="K36" s="2" t="s">
        <v>160</v>
      </c>
      <c r="L36" s="2" t="s">
        <v>216</v>
      </c>
      <c r="M36" s="2" t="s">
        <v>281</v>
      </c>
      <c r="N36" s="2"/>
      <c r="O36" s="2" t="s">
        <v>158</v>
      </c>
      <c r="P36" s="2" t="s">
        <v>159</v>
      </c>
      <c r="Q36" s="2" t="s">
        <v>160</v>
      </c>
      <c r="R36" s="2" t="s">
        <v>216</v>
      </c>
      <c r="S36" s="2" t="s">
        <v>281</v>
      </c>
      <c r="T36" s="2"/>
      <c r="U36" s="2" t="s">
        <v>158</v>
      </c>
      <c r="V36" s="2" t="s">
        <v>159</v>
      </c>
      <c r="W36" s="2" t="s">
        <v>160</v>
      </c>
      <c r="X36" s="2" t="s">
        <v>216</v>
      </c>
      <c r="Y36" s="2" t="s">
        <v>281</v>
      </c>
      <c r="Z36" s="2"/>
      <c r="AA36" s="2" t="s">
        <v>158</v>
      </c>
      <c r="AB36" s="2" t="s">
        <v>159</v>
      </c>
      <c r="AC36" s="2" t="s">
        <v>160</v>
      </c>
      <c r="AD36" s="2" t="s">
        <v>216</v>
      </c>
      <c r="AE36" s="2" t="s">
        <v>281</v>
      </c>
      <c r="AF36" s="2"/>
      <c r="AG36" s="2" t="s">
        <v>158</v>
      </c>
      <c r="AH36" s="2" t="s">
        <v>159</v>
      </c>
      <c r="AI36" s="2" t="s">
        <v>160</v>
      </c>
      <c r="AJ36" s="2" t="s">
        <v>216</v>
      </c>
      <c r="AK36" s="2" t="s">
        <v>281</v>
      </c>
      <c r="AL36" s="2"/>
      <c r="AM36" s="2" t="s">
        <v>158</v>
      </c>
      <c r="AN36" s="2" t="s">
        <v>159</v>
      </c>
      <c r="AO36" s="2" t="s">
        <v>160</v>
      </c>
      <c r="AP36" s="2" t="s">
        <v>216</v>
      </c>
      <c r="AQ36" s="2" t="s">
        <v>281</v>
      </c>
      <c r="AR36" s="2"/>
      <c r="AS36" s="2" t="s">
        <v>31</v>
      </c>
      <c r="AT36" s="2" t="s">
        <v>32</v>
      </c>
      <c r="AU36" s="2"/>
      <c r="AV36" s="3"/>
      <c r="AW36" s="4" t="s">
        <v>161</v>
      </c>
      <c r="AX36" s="2" t="s">
        <v>162</v>
      </c>
      <c r="AY36" s="2" t="s">
        <v>163</v>
      </c>
      <c r="AZ36" s="2" t="s">
        <v>216</v>
      </c>
      <c r="BA36" s="2" t="s">
        <v>281</v>
      </c>
      <c r="BB36" s="2"/>
      <c r="BC36" s="2" t="s">
        <v>161</v>
      </c>
      <c r="BD36" s="2" t="s">
        <v>162</v>
      </c>
      <c r="BE36" s="2" t="s">
        <v>163</v>
      </c>
      <c r="BF36" s="2" t="s">
        <v>216</v>
      </c>
      <c r="BG36" s="2" t="s">
        <v>281</v>
      </c>
      <c r="BH36" s="2"/>
      <c r="BI36" s="2" t="s">
        <v>161</v>
      </c>
      <c r="BJ36" s="2" t="s">
        <v>162</v>
      </c>
      <c r="BK36" s="2" t="s">
        <v>163</v>
      </c>
      <c r="BL36" s="2" t="s">
        <v>216</v>
      </c>
      <c r="BM36" s="2" t="s">
        <v>281</v>
      </c>
      <c r="BN36" s="2"/>
      <c r="BO36" s="2" t="s">
        <v>161</v>
      </c>
      <c r="BP36" s="2" t="s">
        <v>162</v>
      </c>
      <c r="BQ36" s="2" t="s">
        <v>163</v>
      </c>
      <c r="BR36" s="2" t="s">
        <v>216</v>
      </c>
      <c r="BS36" s="2" t="s">
        <v>281</v>
      </c>
      <c r="BT36" s="2"/>
      <c r="BU36" s="2" t="s">
        <v>161</v>
      </c>
      <c r="BV36" s="2" t="s">
        <v>162</v>
      </c>
      <c r="BW36" s="2" t="s">
        <v>163</v>
      </c>
      <c r="BX36" s="2" t="s">
        <v>216</v>
      </c>
      <c r="BY36" s="2" t="s">
        <v>281</v>
      </c>
      <c r="BZ36" s="2"/>
      <c r="CA36" s="2" t="s">
        <v>161</v>
      </c>
      <c r="CB36" s="2" t="s">
        <v>162</v>
      </c>
      <c r="CC36" s="2" t="s">
        <v>163</v>
      </c>
      <c r="CD36" s="2" t="s">
        <v>216</v>
      </c>
      <c r="CE36" s="2" t="s">
        <v>281</v>
      </c>
      <c r="CF36" s="2"/>
      <c r="CG36" s="2" t="s">
        <v>161</v>
      </c>
      <c r="CH36" s="2" t="s">
        <v>162</v>
      </c>
      <c r="CI36" s="2" t="s">
        <v>163</v>
      </c>
      <c r="CJ36" s="2" t="s">
        <v>216</v>
      </c>
      <c r="CK36" s="2" t="s">
        <v>281</v>
      </c>
      <c r="CL36" s="2"/>
      <c r="CN36" s="2"/>
      <c r="CO36" s="2" t="s">
        <v>0</v>
      </c>
      <c r="CP36" s="2" t="s">
        <v>1</v>
      </c>
      <c r="CQ36" s="2" t="s">
        <v>2</v>
      </c>
      <c r="CR36" s="2"/>
      <c r="CS36" s="2" t="s">
        <v>0</v>
      </c>
      <c r="CT36" s="2" t="s">
        <v>1</v>
      </c>
      <c r="CU36" s="2" t="s">
        <v>2</v>
      </c>
      <c r="CV36" s="2"/>
      <c r="CW36" s="2" t="s">
        <v>0</v>
      </c>
      <c r="CX36" s="2" t="s">
        <v>1</v>
      </c>
      <c r="CY36" s="2" t="s">
        <v>2</v>
      </c>
      <c r="CZ36" s="2"/>
      <c r="DA36" s="2" t="s">
        <v>0</v>
      </c>
      <c r="DB36" s="2" t="s">
        <v>1</v>
      </c>
      <c r="DC36" s="2" t="s">
        <v>2</v>
      </c>
      <c r="DD36" s="2"/>
      <c r="DE36" s="2" t="s">
        <v>0</v>
      </c>
      <c r="DF36" s="2" t="s">
        <v>1</v>
      </c>
      <c r="DG36" s="2" t="s">
        <v>2</v>
      </c>
      <c r="DH36" s="2"/>
      <c r="DI36" s="2" t="s">
        <v>0</v>
      </c>
      <c r="DJ36" s="2" t="s">
        <v>1</v>
      </c>
      <c r="DK36" s="2" t="s">
        <v>2</v>
      </c>
      <c r="DL36" s="2"/>
      <c r="DM36" s="3"/>
      <c r="DN36" s="33" t="s">
        <v>276</v>
      </c>
      <c r="DO36" s="33" t="s">
        <v>278</v>
      </c>
      <c r="DP36" s="23" t="s">
        <v>277</v>
      </c>
      <c r="DQ36" s="33" t="s">
        <v>279</v>
      </c>
      <c r="DR36" s="2"/>
      <c r="DS36" s="33" t="s">
        <v>276</v>
      </c>
      <c r="DT36" s="33" t="s">
        <v>278</v>
      </c>
      <c r="DU36" s="23" t="s">
        <v>277</v>
      </c>
      <c r="DV36" s="33" t="s">
        <v>279</v>
      </c>
      <c r="DW36" s="2"/>
      <c r="DX36" s="33" t="s">
        <v>276</v>
      </c>
      <c r="DY36" s="33" t="s">
        <v>278</v>
      </c>
      <c r="DZ36" s="23" t="s">
        <v>277</v>
      </c>
      <c r="EA36" s="33" t="s">
        <v>279</v>
      </c>
      <c r="EB36" s="2"/>
      <c r="EC36" s="33" t="s">
        <v>276</v>
      </c>
      <c r="ED36" s="33" t="s">
        <v>278</v>
      </c>
      <c r="EE36" s="23" t="s">
        <v>277</v>
      </c>
      <c r="EF36" s="33" t="s">
        <v>279</v>
      </c>
    </row>
    <row r="37" spans="2:136">
      <c r="B37" s="2" t="s">
        <v>7</v>
      </c>
      <c r="C37" s="2">
        <v>-6.3924854394046095E-4</v>
      </c>
      <c r="D37" s="2">
        <v>-8.7563153812366207E-2</v>
      </c>
      <c r="E37" s="2">
        <v>8.8049538574060005E-2</v>
      </c>
      <c r="F37" s="2">
        <v>-2.7411255498316502E-2</v>
      </c>
      <c r="G37" s="2">
        <v>-8.5805220316529901E-2</v>
      </c>
      <c r="H37" s="2" t="s">
        <v>7</v>
      </c>
      <c r="I37" s="2">
        <v>1.14080073108334E-2</v>
      </c>
      <c r="J37" s="2">
        <v>-0.15242403921581801</v>
      </c>
      <c r="K37" s="2">
        <v>8.5553107201950099E-2</v>
      </c>
      <c r="L37" s="2">
        <v>-4.7594734520623599E-2</v>
      </c>
      <c r="M37" s="2">
        <v>-7.5433885126293093E-2</v>
      </c>
      <c r="N37" s="2" t="s">
        <v>7</v>
      </c>
      <c r="O37" s="2">
        <v>1.92235558404701E-2</v>
      </c>
      <c r="P37" s="2">
        <v>-0.190019326271303</v>
      </c>
      <c r="Q37" s="2">
        <v>0.104100383344273</v>
      </c>
      <c r="R37" s="2">
        <v>1.54198345456897E-2</v>
      </c>
      <c r="S37" s="2">
        <v>-8.8993183425551597E-2</v>
      </c>
      <c r="T37" s="2" t="s">
        <v>7</v>
      </c>
      <c r="U37" s="2">
        <v>7.2571565431351404E-2</v>
      </c>
      <c r="V37" s="2">
        <v>-1.3991375014170099E-2</v>
      </c>
      <c r="W37" s="2">
        <v>-0.21057992951247401</v>
      </c>
      <c r="X37" s="2">
        <v>3.9415066391807203E-2</v>
      </c>
      <c r="Y37" s="2">
        <v>-9.4685170076013903E-2</v>
      </c>
      <c r="Z37" s="2" t="s">
        <v>7</v>
      </c>
      <c r="AA37" s="2">
        <v>5.0925768820224197E-2</v>
      </c>
      <c r="AB37" s="2">
        <v>-0.211119618011537</v>
      </c>
      <c r="AC37" s="2">
        <v>0.132750904192692</v>
      </c>
      <c r="AD37" s="2">
        <v>-3.0145554012408302E-2</v>
      </c>
      <c r="AE37" s="2">
        <v>-0.11316567331899401</v>
      </c>
      <c r="AF37" s="2" t="s">
        <v>7</v>
      </c>
      <c r="AG37" s="2">
        <v>-1.9541366323272E-2</v>
      </c>
      <c r="AH37" s="2">
        <v>-7.42698529002324E-2</v>
      </c>
      <c r="AI37" s="2">
        <v>-0.28665710452679699</v>
      </c>
      <c r="AJ37" s="2">
        <v>6.7660437173153801E-2</v>
      </c>
      <c r="AK37" s="2">
        <v>-7.1010416057566902E-2</v>
      </c>
      <c r="AL37" s="2" t="s">
        <v>7</v>
      </c>
      <c r="AM37" s="2">
        <v>8.1199794294115002E-2</v>
      </c>
      <c r="AN37" s="2">
        <v>0.18100787478063099</v>
      </c>
      <c r="AO37" s="2">
        <v>-0.11672470429779</v>
      </c>
      <c r="AP37" s="2">
        <v>5.4133196196076698E-2</v>
      </c>
      <c r="AQ37" s="2">
        <v>0.10657473001102601</v>
      </c>
      <c r="AR37" s="2"/>
      <c r="AS37" s="2">
        <v>0.77411955427653678</v>
      </c>
      <c r="AT37" s="2">
        <v>0.39759942099872458</v>
      </c>
      <c r="AU37" s="2"/>
      <c r="AV37" s="4" t="s">
        <v>7</v>
      </c>
      <c r="AW37" s="4">
        <v>3.2261206407777798E-2</v>
      </c>
      <c r="AX37" s="2">
        <v>-0.124889710095498</v>
      </c>
      <c r="AY37" s="2">
        <v>6.3563539999644994E-2</v>
      </c>
      <c r="AZ37" s="2">
        <v>5.2946455487242498E-3</v>
      </c>
      <c r="BA37" s="2">
        <v>4.01962263771257E-2</v>
      </c>
      <c r="BB37" s="2" t="s">
        <v>7</v>
      </c>
      <c r="BC37" s="2">
        <v>8.7210116790034001E-2</v>
      </c>
      <c r="BD37" s="2">
        <v>-6.3668074906502406E-2</v>
      </c>
      <c r="BE37" s="2">
        <v>4.5652872131233903E-2</v>
      </c>
      <c r="BF37" s="2">
        <v>9.4209853309927209E-3</v>
      </c>
      <c r="BG37" s="2">
        <v>-2.2763907401915699E-2</v>
      </c>
      <c r="BH37" s="2" t="s">
        <v>7</v>
      </c>
      <c r="BI37" s="2">
        <v>3.4935182704663399E-2</v>
      </c>
      <c r="BJ37" s="2">
        <v>-0.118801158247936</v>
      </c>
      <c r="BK37" s="2">
        <v>4.9055846689396103E-2</v>
      </c>
      <c r="BL37" s="2">
        <v>-2.3232226501818502E-2</v>
      </c>
      <c r="BM37" s="2">
        <v>-3.8770167462140598E-2</v>
      </c>
      <c r="BN37" s="2" t="s">
        <v>7</v>
      </c>
      <c r="BO37" s="2">
        <v>-5.3545520680472001E-3</v>
      </c>
      <c r="BP37" s="2">
        <v>1.66895129393679E-3</v>
      </c>
      <c r="BQ37" s="2">
        <v>0.134851264550093</v>
      </c>
      <c r="BR37" s="2">
        <v>0.108690453017633</v>
      </c>
      <c r="BS37" s="2">
        <v>-7.6924746723036494E-2</v>
      </c>
      <c r="BT37" s="2" t="s">
        <v>7</v>
      </c>
      <c r="BU37" s="2">
        <v>4.1397161461842601E-2</v>
      </c>
      <c r="BV37" s="2">
        <v>-5.1957484600552099E-2</v>
      </c>
      <c r="BW37" s="2">
        <v>-4.4950849149638598E-3</v>
      </c>
      <c r="BX37" s="2">
        <v>2.32361846956671E-2</v>
      </c>
      <c r="BY37" s="2">
        <v>-2.1829299540674599E-2</v>
      </c>
      <c r="BZ37" s="2" t="s">
        <v>7</v>
      </c>
      <c r="CA37" s="2">
        <v>6.5598570320242994E-2</v>
      </c>
      <c r="CB37" s="2">
        <v>-3.08647086996061E-2</v>
      </c>
      <c r="CC37" s="2">
        <v>0.14197732032409499</v>
      </c>
      <c r="CD37" s="2">
        <v>0.18323441616953501</v>
      </c>
      <c r="CE37" s="2">
        <v>-0.23209086350564601</v>
      </c>
      <c r="CF37" s="2" t="s">
        <v>7</v>
      </c>
      <c r="CG37" s="2">
        <v>-3.3833247622547902E-3</v>
      </c>
      <c r="CH37" s="2">
        <v>-5.4133196196076698E-2</v>
      </c>
      <c r="CI37" s="2">
        <v>-4.0599897147057501E-2</v>
      </c>
      <c r="CJ37" s="2">
        <v>-6.5974832863968505E-2</v>
      </c>
      <c r="CK37" s="2">
        <v>0</v>
      </c>
      <c r="CL37" s="2" t="s">
        <v>7</v>
      </c>
      <c r="CN37" s="2" t="s">
        <v>7</v>
      </c>
      <c r="CO37" s="2">
        <v>2.4958486628631898E-2</v>
      </c>
      <c r="CP37" s="2">
        <v>-3.3609187033043601E-2</v>
      </c>
      <c r="CQ37" s="2">
        <v>3.7819889398564503E-2</v>
      </c>
      <c r="CR37" s="2" t="s">
        <v>7</v>
      </c>
      <c r="CS37" s="2">
        <v>2.3413510741478898E-3</v>
      </c>
      <c r="CT37" s="2">
        <v>-0.11463935726699501</v>
      </c>
      <c r="CU37" s="2">
        <v>4.11681774179921E-2</v>
      </c>
      <c r="CV37" s="2" t="s">
        <v>7</v>
      </c>
      <c r="CW37" s="2">
        <v>6.6486964001914901E-3</v>
      </c>
      <c r="CX37" s="2">
        <v>-6.5788746668352494E-2</v>
      </c>
      <c r="CY37" s="2">
        <v>8.4456507616434501E-2</v>
      </c>
      <c r="CZ37" s="2" t="s">
        <v>7</v>
      </c>
      <c r="DA37" s="2">
        <v>6.18485533678075E-2</v>
      </c>
      <c r="DB37" s="2">
        <v>-7.1375483670696696E-2</v>
      </c>
      <c r="DC37" s="2">
        <v>-3.26836295062621E-2</v>
      </c>
      <c r="DD37" s="2" t="s">
        <v>7</v>
      </c>
      <c r="DE37" s="2">
        <v>0.26202761381207501</v>
      </c>
      <c r="DF37" s="2">
        <v>-0.310124750180924</v>
      </c>
      <c r="DG37" s="2">
        <v>3.1766607371235302E-2</v>
      </c>
      <c r="DH37" s="2" t="s">
        <v>7</v>
      </c>
      <c r="DI37" s="2">
        <v>1.6916623811274002E-2</v>
      </c>
      <c r="DJ37" s="2">
        <v>9.1349768580879398E-2</v>
      </c>
      <c r="DK37" s="2">
        <v>-9.1349768580879398E-2</v>
      </c>
      <c r="DL37" s="2"/>
      <c r="DM37" s="4" t="s">
        <v>7</v>
      </c>
      <c r="DN37" s="4">
        <v>3.7305711221916699E-2</v>
      </c>
      <c r="DO37" s="2">
        <v>3.9939137288801899E-2</v>
      </c>
      <c r="DP37" s="2">
        <v>5.9470959647678297E-2</v>
      </c>
      <c r="DQ37" s="2">
        <v>-1.02279767030474E-2</v>
      </c>
      <c r="DR37" s="2" t="s">
        <v>7</v>
      </c>
      <c r="DS37" s="2">
        <v>-2.1346591024686699E-2</v>
      </c>
      <c r="DT37" s="2">
        <v>9.3348347276709501E-2</v>
      </c>
      <c r="DU37" s="2">
        <v>5.21662746001171E-2</v>
      </c>
      <c r="DV37" s="2">
        <v>-3.5912295852434599E-2</v>
      </c>
      <c r="DW37" s="2" t="s">
        <v>7</v>
      </c>
      <c r="DX37" s="2">
        <v>2.4106939913709598E-2</v>
      </c>
      <c r="DY37" s="2">
        <v>9.0318756150009505E-2</v>
      </c>
      <c r="DZ37" s="2">
        <v>0.14316370686437099</v>
      </c>
      <c r="EA37" s="2">
        <v>0.20273151231404399</v>
      </c>
      <c r="EB37" s="2" t="s">
        <v>7</v>
      </c>
      <c r="EC37" s="2">
        <v>1.6916623811274002E-2</v>
      </c>
      <c r="ED37" s="2">
        <v>-6.4283170482841101E-2</v>
      </c>
      <c r="EE37" s="2">
        <v>1.6916623811274001E-3</v>
      </c>
      <c r="EF37" s="2">
        <v>-5.5824858577204102E-2</v>
      </c>
    </row>
    <row r="38" spans="2:136">
      <c r="B38" s="2" t="s">
        <v>8</v>
      </c>
      <c r="C38" s="2">
        <v>0.17285419595224799</v>
      </c>
      <c r="D38" s="2">
        <v>-5.6351148819099297E-3</v>
      </c>
      <c r="E38" s="2">
        <v>3.2824023060595002E-2</v>
      </c>
      <c r="F38" s="2">
        <v>-1.2361121300761699E-2</v>
      </c>
      <c r="G38" s="2">
        <v>-4.6018946809974703E-2</v>
      </c>
      <c r="H38" s="2" t="s">
        <v>8</v>
      </c>
      <c r="I38" s="2">
        <v>6.8493203455451096E-2</v>
      </c>
      <c r="J38" s="2">
        <v>-8.3962100092217495E-3</v>
      </c>
      <c r="K38" s="2">
        <v>4.7764951438477102E-2</v>
      </c>
      <c r="L38" s="2">
        <v>2.0790780680675299E-2</v>
      </c>
      <c r="M38" s="2">
        <v>-8.7887510646797798E-4</v>
      </c>
      <c r="N38" s="2" t="s">
        <v>8</v>
      </c>
      <c r="O38" s="2">
        <v>0.12951063108063701</v>
      </c>
      <c r="P38" s="2">
        <v>-1.3651712044280299E-3</v>
      </c>
      <c r="Q38" s="2">
        <v>0.109873702788953</v>
      </c>
      <c r="R38" s="2">
        <v>6.0446168265272798E-2</v>
      </c>
      <c r="S38" s="2">
        <v>5.0580808925385697E-2</v>
      </c>
      <c r="T38" s="2" t="s">
        <v>8</v>
      </c>
      <c r="U38" s="2">
        <v>3.6188427223529399E-2</v>
      </c>
      <c r="V38" s="2">
        <v>1.0514393151801801E-2</v>
      </c>
      <c r="W38" s="2">
        <v>0.106938054159</v>
      </c>
      <c r="X38" s="2">
        <v>9.6423661007198E-2</v>
      </c>
      <c r="Y38" s="2">
        <v>-8.9567052774607702E-3</v>
      </c>
      <c r="Z38" s="2" t="s">
        <v>8</v>
      </c>
      <c r="AA38" s="2">
        <v>8.9547371667649395E-2</v>
      </c>
      <c r="AB38" s="2">
        <v>-1.8244347738323199E-2</v>
      </c>
      <c r="AC38" s="2">
        <v>5.5702230766186599E-2</v>
      </c>
      <c r="AD38" s="2">
        <v>1.5649426230225801E-2</v>
      </c>
      <c r="AE38" s="2">
        <v>6.1263769366539898E-2</v>
      </c>
      <c r="AF38" s="2" t="s">
        <v>8</v>
      </c>
      <c r="AG38" s="2">
        <v>-3.5817703345929201E-2</v>
      </c>
      <c r="AH38" s="2">
        <v>-0.23611814811999399</v>
      </c>
      <c r="AI38" s="2">
        <v>-8.0393178387137401E-2</v>
      </c>
      <c r="AJ38" s="2">
        <v>7.0707829692172597E-2</v>
      </c>
      <c r="AK38" s="2">
        <v>-5.51926294916587E-2</v>
      </c>
      <c r="AL38" s="2" t="s">
        <v>8</v>
      </c>
      <c r="AM38" s="2">
        <v>2.53749357169109E-2</v>
      </c>
      <c r="AN38" s="2">
        <v>4.7366546671567103E-2</v>
      </c>
      <c r="AO38" s="2">
        <v>-0.101499742867644</v>
      </c>
      <c r="AP38" s="2">
        <v>-3.8908234765930097E-2</v>
      </c>
      <c r="AQ38" s="2">
        <v>-9.4733093343134206E-2</v>
      </c>
      <c r="AR38" s="2"/>
      <c r="AS38" s="2">
        <v>0.76331153570715882</v>
      </c>
      <c r="AT38" s="2">
        <v>0.48481194358031188</v>
      </c>
      <c r="AU38" s="2"/>
      <c r="AV38" s="2" t="s">
        <v>8</v>
      </c>
      <c r="AW38" s="2">
        <v>-1.39661910143514E-3</v>
      </c>
      <c r="AX38" s="2">
        <v>-1.6745532509744698E-2</v>
      </c>
      <c r="AY38" s="2">
        <v>5.4718285690555798E-2</v>
      </c>
      <c r="AZ38" s="2">
        <v>2.9947404612862901E-3</v>
      </c>
      <c r="BA38" s="2">
        <v>2.2776703554748201E-2</v>
      </c>
      <c r="BB38" s="2" t="s">
        <v>8</v>
      </c>
      <c r="BC38" s="2">
        <v>4.5510445730581002E-2</v>
      </c>
      <c r="BD38" s="2">
        <v>-3.5196690034520001E-2</v>
      </c>
      <c r="BE38" s="2">
        <v>0.10391221762757601</v>
      </c>
      <c r="BF38" s="2">
        <v>3.9862023109565402E-2</v>
      </c>
      <c r="BG38" s="2">
        <v>6.6606922100462498E-2</v>
      </c>
      <c r="BH38" s="2" t="s">
        <v>8</v>
      </c>
      <c r="BI38" s="2">
        <v>4.4807489480705301E-2</v>
      </c>
      <c r="BJ38" s="2">
        <v>-5.98174252932588E-2</v>
      </c>
      <c r="BK38" s="2">
        <v>5.3067991068821999E-2</v>
      </c>
      <c r="BL38" s="2">
        <v>3.0148399193971699E-2</v>
      </c>
      <c r="BM38" s="2">
        <v>7.6463482320279497E-2</v>
      </c>
      <c r="BN38" s="2" t="s">
        <v>8</v>
      </c>
      <c r="BO38" s="2">
        <v>0.11871806870870399</v>
      </c>
      <c r="BP38" s="2">
        <v>-0.12611708611182301</v>
      </c>
      <c r="BQ38" s="2">
        <v>6.5548062069367405E-2</v>
      </c>
      <c r="BR38" s="2">
        <v>1.18217383320523E-3</v>
      </c>
      <c r="BS38" s="2">
        <v>-9.2612888886042397E-2</v>
      </c>
      <c r="BT38" s="2" t="s">
        <v>8</v>
      </c>
      <c r="BU38" s="2">
        <v>7.9327479998543005E-2</v>
      </c>
      <c r="BV38" s="2">
        <v>-1.26445974424022E-2</v>
      </c>
      <c r="BW38" s="2">
        <v>0.10607566689593199</v>
      </c>
      <c r="BX38" s="2">
        <v>2.6814188917006199E-2</v>
      </c>
      <c r="BY38" s="2">
        <v>9.0040649919523305E-2</v>
      </c>
      <c r="BZ38" s="2" t="s">
        <v>8</v>
      </c>
      <c r="CA38" s="2">
        <v>0.18349879541203001</v>
      </c>
      <c r="CB38" s="2">
        <v>-0.17034009711662201</v>
      </c>
      <c r="CC38" s="2">
        <v>0.128092100089297</v>
      </c>
      <c r="CD38" s="2">
        <v>0.111543503358583</v>
      </c>
      <c r="CE38" s="2">
        <v>-7.7392714069962204E-2</v>
      </c>
      <c r="CF38" s="2" t="s">
        <v>8</v>
      </c>
      <c r="CG38" s="2">
        <v>-0.18777452430514099</v>
      </c>
      <c r="CH38" s="2">
        <v>0.13533299049019201</v>
      </c>
      <c r="CI38" s="2">
        <v>-7.2741482388477996E-2</v>
      </c>
      <c r="CJ38" s="2">
        <v>0.10995805477328099</v>
      </c>
      <c r="CK38" s="2">
        <v>-5.2441533814949301E-2</v>
      </c>
      <c r="CL38" s="2" t="s">
        <v>8</v>
      </c>
      <c r="CN38" s="2" t="s">
        <v>8</v>
      </c>
      <c r="CO38" s="2">
        <v>7.41250376821396E-2</v>
      </c>
      <c r="CP38" s="2">
        <v>-3.18373568297304E-2</v>
      </c>
      <c r="CQ38" s="2">
        <v>-1.02210283493089E-2</v>
      </c>
      <c r="CR38" s="2" t="s">
        <v>8</v>
      </c>
      <c r="CS38" s="2">
        <v>-6.25286637012791E-4</v>
      </c>
      <c r="CT38" s="2">
        <v>4.6299001656147101E-2</v>
      </c>
      <c r="CU38" s="2">
        <v>-1.37250416824308E-2</v>
      </c>
      <c r="CV38" s="2" t="s">
        <v>8</v>
      </c>
      <c r="CW38" s="2">
        <v>4.8882160785524903E-2</v>
      </c>
      <c r="CX38" s="2">
        <v>4.3400633659348202E-2</v>
      </c>
      <c r="CY38" s="2">
        <v>6.4656314575111895E-2</v>
      </c>
      <c r="CZ38" s="2" t="s">
        <v>8</v>
      </c>
      <c r="DA38" s="2">
        <v>4.5437198977429101E-2</v>
      </c>
      <c r="DB38" s="2">
        <v>4.6688912447881703E-2</v>
      </c>
      <c r="DC38" s="2">
        <v>7.2710644705846095E-2</v>
      </c>
      <c r="DD38" s="2" t="s">
        <v>8</v>
      </c>
      <c r="DE38" s="2">
        <v>2.2264668947367599E-2</v>
      </c>
      <c r="DF38" s="2">
        <v>-0.13256153073485499</v>
      </c>
      <c r="DG38" s="2">
        <v>-0.16505834295646901</v>
      </c>
      <c r="DH38" s="2" t="s">
        <v>8</v>
      </c>
      <c r="DI38" s="2">
        <v>5.2441533814949301E-2</v>
      </c>
      <c r="DJ38" s="2">
        <v>-3.3833247622547899E-2</v>
      </c>
      <c r="DK38" s="2">
        <v>-3.0449922860293101E-2</v>
      </c>
      <c r="DL38" s="2"/>
      <c r="DM38" s="2" t="s">
        <v>8</v>
      </c>
      <c r="DN38" s="2">
        <v>-2.4110787472537E-3</v>
      </c>
      <c r="DO38" s="2">
        <v>-3.0260080531094701E-2</v>
      </c>
      <c r="DP38" s="2">
        <v>6.4049924761338806E-2</v>
      </c>
      <c r="DQ38" s="2">
        <v>-9.5630192502745306E-2</v>
      </c>
      <c r="DR38" s="2" t="s">
        <v>8</v>
      </c>
      <c r="DS38" s="2">
        <v>7.2495037932333001E-2</v>
      </c>
      <c r="DT38" s="2">
        <v>4.0956274724337797E-3</v>
      </c>
      <c r="DU38" s="2">
        <v>0.12076369249507</v>
      </c>
      <c r="DV38" s="2">
        <v>-6.3407538807747105E-2</v>
      </c>
      <c r="DW38" s="2" t="s">
        <v>8</v>
      </c>
      <c r="DX38" s="2">
        <v>9.5133329445311096E-2</v>
      </c>
      <c r="DY38" s="2">
        <v>-4.2555958908496998E-2</v>
      </c>
      <c r="DZ38" s="2">
        <v>0.186679797967889</v>
      </c>
      <c r="EA38" s="2">
        <v>2.18636828307095E-2</v>
      </c>
      <c r="EB38" s="2" t="s">
        <v>8</v>
      </c>
      <c r="EC38" s="2">
        <v>-4.5674884290439699E-2</v>
      </c>
      <c r="ED38" s="2">
        <v>0.11672470429779</v>
      </c>
      <c r="EE38" s="2">
        <v>4.3983221909312302E-2</v>
      </c>
      <c r="EF38" s="2">
        <v>0.103191405248771</v>
      </c>
    </row>
    <row r="39" spans="2:136">
      <c r="B39" s="2" t="s">
        <v>9</v>
      </c>
      <c r="C39" s="2">
        <v>9.4789441700388805E-2</v>
      </c>
      <c r="D39" s="2">
        <v>-7.7703439857458395E-2</v>
      </c>
      <c r="E39" s="2">
        <v>-8.5297990493620704E-2</v>
      </c>
      <c r="F39" s="2">
        <v>5.5461759540573502E-2</v>
      </c>
      <c r="G39" s="2">
        <v>2.80921941646879E-2</v>
      </c>
      <c r="H39" s="2" t="s">
        <v>9</v>
      </c>
      <c r="I39" s="2">
        <v>0.10166465954898</v>
      </c>
      <c r="J39" s="2">
        <v>5.04745268655325E-3</v>
      </c>
      <c r="K39" s="2">
        <v>8.7123271423782192E-3</v>
      </c>
      <c r="L39" s="2">
        <v>6.5328558309236395E-2</v>
      </c>
      <c r="M39" s="2">
        <v>-2.60015026557819E-2</v>
      </c>
      <c r="N39" s="2" t="s">
        <v>9</v>
      </c>
      <c r="O39" s="2">
        <v>8.0951526076312702E-2</v>
      </c>
      <c r="P39" s="2">
        <v>-1.57811012257419E-2</v>
      </c>
      <c r="Q39" s="2">
        <v>-5.5093168707960799E-2</v>
      </c>
      <c r="R39" s="2">
        <v>5.1153972408160803E-2</v>
      </c>
      <c r="S39" s="2">
        <v>-6.8942882682654402E-2</v>
      </c>
      <c r="T39" s="2" t="s">
        <v>9</v>
      </c>
      <c r="U39" s="2">
        <v>-2.3504397389609799E-2</v>
      </c>
      <c r="V39" s="2">
        <v>3.2558458159216902E-2</v>
      </c>
      <c r="W39" s="2">
        <v>-5.3336901768729898E-2</v>
      </c>
      <c r="X39" s="2">
        <v>0.222944077015056</v>
      </c>
      <c r="Y39" s="2">
        <v>3.8288524268399897E-2</v>
      </c>
      <c r="Z39" s="2" t="s">
        <v>9</v>
      </c>
      <c r="AA39" s="2">
        <v>6.8781052021858094E-2</v>
      </c>
      <c r="AB39" s="2">
        <v>-8.7331093324722903E-3</v>
      </c>
      <c r="AC39" s="2">
        <v>-4.03029174524039E-2</v>
      </c>
      <c r="AD39" s="2">
        <v>1.9116269155367901E-2</v>
      </c>
      <c r="AE39" s="2">
        <v>-4.5548341116697103E-2</v>
      </c>
      <c r="AF39" s="2" t="s">
        <v>9</v>
      </c>
      <c r="AG39" s="2">
        <v>-0.14424172083275699</v>
      </c>
      <c r="AH39" s="2">
        <v>5.2947372190855803E-2</v>
      </c>
      <c r="AI39" s="2">
        <v>-0.11576080567828199</v>
      </c>
      <c r="AJ39" s="2">
        <v>0.25499725934832301</v>
      </c>
      <c r="AK39" s="2">
        <v>-4.1385494817822797E-2</v>
      </c>
      <c r="AL39" s="2" t="s">
        <v>9</v>
      </c>
      <c r="AM39" s="2">
        <v>-0.111649717154408</v>
      </c>
      <c r="AN39" s="2">
        <v>-8.4583119056369796E-2</v>
      </c>
      <c r="AO39" s="2">
        <v>-7.44331447696054E-2</v>
      </c>
      <c r="AP39" s="2">
        <v>-0.14886628953921099</v>
      </c>
      <c r="AQ39" s="2">
        <v>0.15563293906372</v>
      </c>
      <c r="AR39" s="2"/>
      <c r="AS39" s="2">
        <v>0.68392966965565927</v>
      </c>
      <c r="AT39" s="2">
        <v>0.33749880324846704</v>
      </c>
      <c r="AU39" s="2"/>
      <c r="AV39" s="2" t="s">
        <v>9</v>
      </c>
      <c r="AW39" s="2">
        <v>7.4805976348510897E-2</v>
      </c>
      <c r="AX39" s="2">
        <v>-3.2678107632086797E-2</v>
      </c>
      <c r="AY39" s="2">
        <v>-2.4242806193568101E-2</v>
      </c>
      <c r="AZ39" s="2">
        <v>-1.2215205872253601E-2</v>
      </c>
      <c r="BA39" s="2">
        <v>-6.1312273388376401E-2</v>
      </c>
      <c r="BB39" s="2" t="s">
        <v>9</v>
      </c>
      <c r="BC39" s="2">
        <v>5.2350386776570897E-2</v>
      </c>
      <c r="BD39" s="2">
        <v>-7.3023057759143806E-2</v>
      </c>
      <c r="BE39" s="2">
        <v>3.4842360940212699E-3</v>
      </c>
      <c r="BF39" s="2">
        <v>7.1664796230965999E-2</v>
      </c>
      <c r="BG39" s="2">
        <v>1.0574291794816299E-2</v>
      </c>
      <c r="BH39" s="2" t="s">
        <v>9</v>
      </c>
      <c r="BI39" s="2">
        <v>6.7021916585838295E-2</v>
      </c>
      <c r="BJ39" s="2">
        <v>-6.72963403139549E-2</v>
      </c>
      <c r="BK39" s="2">
        <v>-1.3377288316163799E-2</v>
      </c>
      <c r="BL39" s="2">
        <v>4.6214345302062497E-2</v>
      </c>
      <c r="BM39" s="2">
        <v>1.7993859641061601E-3</v>
      </c>
      <c r="BN39" s="2" t="s">
        <v>9</v>
      </c>
      <c r="BO39" s="2">
        <v>4.9261879026034197E-2</v>
      </c>
      <c r="BP39" s="2">
        <v>-8.7258336817995205E-2</v>
      </c>
      <c r="BQ39" s="2">
        <v>0.109775271358692</v>
      </c>
      <c r="BR39" s="2">
        <v>5.1292436433657301E-2</v>
      </c>
      <c r="BS39" s="2">
        <v>1.1863462114400701E-2</v>
      </c>
      <c r="BT39" s="2" t="s">
        <v>9</v>
      </c>
      <c r="BU39" s="2">
        <v>7.2088100583717105E-2</v>
      </c>
      <c r="BV39" s="2">
        <v>-5.55007509168296E-2</v>
      </c>
      <c r="BW39" s="2">
        <v>-4.7618720258365201E-2</v>
      </c>
      <c r="BX39" s="2">
        <v>7.1431554178053899E-2</v>
      </c>
      <c r="BY39" s="2">
        <v>2.0842743036926702E-2</v>
      </c>
      <c r="BZ39" s="2" t="s">
        <v>9</v>
      </c>
      <c r="CA39" s="2">
        <v>-0.10715092635551</v>
      </c>
      <c r="CB39" s="2">
        <v>-2.68318430053315E-2</v>
      </c>
      <c r="CC39" s="2">
        <v>7.6878606469687498E-3</v>
      </c>
      <c r="CD39" s="2">
        <v>6.3950820760419302E-2</v>
      </c>
      <c r="CE39" s="2">
        <v>1.3804979916316001E-2</v>
      </c>
      <c r="CF39" s="2" t="s">
        <v>9</v>
      </c>
      <c r="CG39" s="2">
        <v>-6.4283170482841101E-2</v>
      </c>
      <c r="CH39" s="2">
        <v>-6.7666495245095803E-3</v>
      </c>
      <c r="CI39" s="2">
        <v>-4.5674884290439699E-2</v>
      </c>
      <c r="CJ39" s="2">
        <v>-0.14548296477695599</v>
      </c>
      <c r="CK39" s="2">
        <v>-4.3983221909312302E-2</v>
      </c>
      <c r="CL39" s="2" t="s">
        <v>9</v>
      </c>
      <c r="CN39" s="2" t="s">
        <v>9</v>
      </c>
      <c r="CO39" s="2">
        <v>-3.6187026270020899E-2</v>
      </c>
      <c r="CP39" s="2">
        <v>-1.29239379535789E-3</v>
      </c>
      <c r="CQ39" s="2">
        <v>-9.3246907170445495E-2</v>
      </c>
      <c r="CR39" s="2" t="s">
        <v>9</v>
      </c>
      <c r="CS39" s="2">
        <v>-2.1482069796039401E-2</v>
      </c>
      <c r="CT39" s="2">
        <v>0.100004176146246</v>
      </c>
      <c r="CU39" s="2">
        <v>4.0713107698832803E-2</v>
      </c>
      <c r="CV39" s="2" t="s">
        <v>9</v>
      </c>
      <c r="CW39" s="2">
        <v>-4.3477055457051501E-2</v>
      </c>
      <c r="CX39" s="2">
        <v>5.9435316304742102E-2</v>
      </c>
      <c r="CY39" s="2">
        <v>-3.2347262736981797E-2</v>
      </c>
      <c r="CZ39" s="2" t="s">
        <v>9</v>
      </c>
      <c r="DA39" s="2">
        <v>0.10023443312835401</v>
      </c>
      <c r="DB39" s="2">
        <v>-7.6118086930967097E-2</v>
      </c>
      <c r="DC39" s="2">
        <v>-9.9010535512800105E-2</v>
      </c>
      <c r="DD39" s="2" t="s">
        <v>9</v>
      </c>
      <c r="DE39" s="2">
        <v>7.1297170644201199E-2</v>
      </c>
      <c r="DF39" s="2">
        <v>0.15548458759165201</v>
      </c>
      <c r="DG39" s="2">
        <v>-0.23662694114052599</v>
      </c>
      <c r="DH39" s="2" t="s">
        <v>9</v>
      </c>
      <c r="DI39" s="2">
        <v>1.3533299049019201E-2</v>
      </c>
      <c r="DJ39" s="2">
        <v>-4.90582090526945E-2</v>
      </c>
      <c r="DK39" s="2">
        <v>-0.111649717154408</v>
      </c>
      <c r="DL39" s="2"/>
      <c r="DM39" s="2" t="s">
        <v>9</v>
      </c>
      <c r="DN39" s="2">
        <v>4.6512279925406998E-2</v>
      </c>
      <c r="DO39" s="2">
        <v>-5.02365975292341E-3</v>
      </c>
      <c r="DP39" s="2">
        <v>-3.6082800963943597E-2</v>
      </c>
      <c r="DQ39" s="2">
        <v>-2.1400929514528499E-2</v>
      </c>
      <c r="DR39" s="2" t="s">
        <v>9</v>
      </c>
      <c r="DS39" s="2">
        <v>0.12623842438358199</v>
      </c>
      <c r="DT39" s="2">
        <v>7.2349137717029999E-2</v>
      </c>
      <c r="DU39" s="2">
        <v>5.1742469212808499E-2</v>
      </c>
      <c r="DV39" s="2">
        <v>-6.0652803790240697E-2</v>
      </c>
      <c r="DW39" s="2" t="s">
        <v>9</v>
      </c>
      <c r="DX39" s="2">
        <v>-4.5900108569584E-2</v>
      </c>
      <c r="DY39" s="2">
        <v>4.7236532328284203E-2</v>
      </c>
      <c r="DZ39" s="2">
        <v>-4.15551473084401E-2</v>
      </c>
      <c r="EA39" s="2">
        <v>8.1524338152947406E-2</v>
      </c>
      <c r="EB39" s="2" t="s">
        <v>9</v>
      </c>
      <c r="EC39" s="2">
        <v>-0.27574096812376597</v>
      </c>
      <c r="ED39" s="2">
        <v>-9.8116418105389E-2</v>
      </c>
      <c r="EE39" s="2">
        <v>-4.5674884290439699E-2</v>
      </c>
      <c r="EF39" s="2">
        <v>6.4283170482841101E-2</v>
      </c>
    </row>
    <row r="40" spans="2:136">
      <c r="B40" s="2" t="s">
        <v>10</v>
      </c>
      <c r="C40" s="2">
        <v>4.7436410972625298E-2</v>
      </c>
      <c r="D40" s="2">
        <v>0.136486512485027</v>
      </c>
      <c r="E40" s="2">
        <v>-2.0143277487863001E-2</v>
      </c>
      <c r="F40" s="2">
        <v>0.15695636259859899</v>
      </c>
      <c r="G40" s="2">
        <v>-3.9431907465892597E-2</v>
      </c>
      <c r="H40" s="2" t="s">
        <v>10</v>
      </c>
      <c r="I40" s="2">
        <v>4.6754071375306398E-2</v>
      </c>
      <c r="J40" s="2">
        <v>0.12529007298411299</v>
      </c>
      <c r="K40" s="2">
        <v>6.1191245061001702E-2</v>
      </c>
      <c r="L40" s="2">
        <v>-8.7453283815539004E-2</v>
      </c>
      <c r="M40" s="2">
        <v>-9.0850674543308502E-2</v>
      </c>
      <c r="N40" s="2" t="s">
        <v>10</v>
      </c>
      <c r="O40" s="2">
        <v>4.4487907417582198E-2</v>
      </c>
      <c r="P40" s="2">
        <v>0.13980673146212499</v>
      </c>
      <c r="Q40" s="2">
        <v>9.25155335560605E-2</v>
      </c>
      <c r="R40" s="2">
        <v>-9.5857250346543396E-2</v>
      </c>
      <c r="S40" s="2">
        <v>-6.7574237760148897E-2</v>
      </c>
      <c r="T40" s="2" t="s">
        <v>10</v>
      </c>
      <c r="U40" s="2">
        <v>-7.8997027913008007E-3</v>
      </c>
      <c r="V40" s="2">
        <v>-8.0665979206944805E-4</v>
      </c>
      <c r="W40" s="2">
        <v>-4.5395475195080699E-2</v>
      </c>
      <c r="X40" s="2">
        <v>0.214738399819867</v>
      </c>
      <c r="Y40" s="2">
        <v>3.48393582609305E-2</v>
      </c>
      <c r="Z40" s="2" t="s">
        <v>10</v>
      </c>
      <c r="AA40" s="2">
        <v>3.5710566403267699E-3</v>
      </c>
      <c r="AB40" s="2">
        <v>0.151426001953779</v>
      </c>
      <c r="AC40" s="2">
        <v>8.5496931937473306E-2</v>
      </c>
      <c r="AD40" s="2">
        <v>-0.104929316028901</v>
      </c>
      <c r="AE40" s="2">
        <v>-0.100830243231639</v>
      </c>
      <c r="AF40" s="2" t="s">
        <v>10</v>
      </c>
      <c r="AG40" s="2">
        <v>-6.6541877049823899E-3</v>
      </c>
      <c r="AH40" s="2">
        <v>0.15498213550518999</v>
      </c>
      <c r="AI40" s="2">
        <v>-0.15837980942435201</v>
      </c>
      <c r="AJ40" s="2">
        <v>0.164191501497119</v>
      </c>
      <c r="AK40" s="2">
        <v>-1.03997544342315E-2</v>
      </c>
      <c r="AL40" s="2" t="s">
        <v>10</v>
      </c>
      <c r="AM40" s="2">
        <v>7.7816469531860194E-2</v>
      </c>
      <c r="AN40" s="2">
        <v>-0.11672470429779</v>
      </c>
      <c r="AO40" s="2">
        <v>-0.159016263825975</v>
      </c>
      <c r="AP40" s="2">
        <v>0.38062403575366399</v>
      </c>
      <c r="AQ40" s="2">
        <v>6.4283170482841101E-2</v>
      </c>
      <c r="AR40" s="2"/>
      <c r="AS40" s="2">
        <v>0.52908586798649415</v>
      </c>
      <c r="AT40" s="2">
        <v>0.42781564472355416</v>
      </c>
      <c r="AU40" s="2"/>
      <c r="AV40" s="2" t="s">
        <v>10</v>
      </c>
      <c r="AW40" s="2">
        <v>6.9129171344170098E-2</v>
      </c>
      <c r="AX40" s="2">
        <v>0.113445771488216</v>
      </c>
      <c r="AY40" s="2">
        <v>0.164891382567947</v>
      </c>
      <c r="AZ40" s="2">
        <v>2.43261864384299E-2</v>
      </c>
      <c r="BA40" s="2">
        <v>7.5090858851788705E-2</v>
      </c>
      <c r="BB40" s="2" t="s">
        <v>10</v>
      </c>
      <c r="BC40" s="2">
        <v>2.0610142318871601E-2</v>
      </c>
      <c r="BD40" s="2">
        <v>-7.7163844822028496E-2</v>
      </c>
      <c r="BE40" s="2">
        <v>9.2914120445450707E-2</v>
      </c>
      <c r="BF40" s="2">
        <v>-3.0850947907281101E-2</v>
      </c>
      <c r="BG40" s="2">
        <v>-8.1669382423170608E-3</v>
      </c>
      <c r="BH40" s="2" t="s">
        <v>10</v>
      </c>
      <c r="BI40" s="2">
        <v>2.6084149043384498E-2</v>
      </c>
      <c r="BJ40" s="2">
        <v>-1.19322215959549E-2</v>
      </c>
      <c r="BK40" s="2">
        <v>0.118186310148231</v>
      </c>
      <c r="BL40" s="2">
        <v>-2.3145383549882902E-2</v>
      </c>
      <c r="BM40" s="2">
        <v>3.2618212747020899E-3</v>
      </c>
      <c r="BN40" s="2" t="s">
        <v>10</v>
      </c>
      <c r="BO40" s="2">
        <v>4.2433086648342902E-2</v>
      </c>
      <c r="BP40" s="2">
        <v>7.1236404396202005E-2</v>
      </c>
      <c r="BQ40" s="2">
        <v>0.21914721282135</v>
      </c>
      <c r="BR40" s="2">
        <v>-0.15536545753806599</v>
      </c>
      <c r="BS40" s="2">
        <v>-0.12589455927263199</v>
      </c>
      <c r="BT40" s="2" t="s">
        <v>10</v>
      </c>
      <c r="BU40" s="2">
        <v>1.35755732980516E-2</v>
      </c>
      <c r="BV40" s="2">
        <v>-1.9765867980018802E-2</v>
      </c>
      <c r="BW40" s="2">
        <v>9.10028898897281E-2</v>
      </c>
      <c r="BX40" s="2">
        <v>-7.3686044216548202E-2</v>
      </c>
      <c r="BY40" s="2">
        <v>7.16295602369048E-3</v>
      </c>
      <c r="BZ40" s="2" t="s">
        <v>10</v>
      </c>
      <c r="CA40" s="2">
        <v>-8.7321481389864203E-2</v>
      </c>
      <c r="CB40" s="2">
        <v>2.71515723607825E-2</v>
      </c>
      <c r="CC40" s="2">
        <v>0.31544540891566403</v>
      </c>
      <c r="CD40" s="2">
        <v>-0.196701158571774</v>
      </c>
      <c r="CE40" s="2">
        <v>-0.334879017893074</v>
      </c>
      <c r="CF40" s="2" t="s">
        <v>10</v>
      </c>
      <c r="CG40" s="2">
        <v>0</v>
      </c>
      <c r="CH40" s="2">
        <v>0.27743263050489297</v>
      </c>
      <c r="CI40" s="2">
        <v>-0.12687467858455501</v>
      </c>
      <c r="CJ40" s="2">
        <v>0.22668275907107099</v>
      </c>
      <c r="CK40" s="2">
        <v>4.7366546671567103E-2</v>
      </c>
      <c r="CL40" s="2" t="s">
        <v>10</v>
      </c>
      <c r="CN40" s="2" t="s">
        <v>10</v>
      </c>
      <c r="CO40" s="2">
        <v>0.152731763525601</v>
      </c>
      <c r="CP40" s="2">
        <v>1.6821964400868E-2</v>
      </c>
      <c r="CQ40" s="2">
        <v>7.6133111912561197E-2</v>
      </c>
      <c r="CR40" s="2" t="s">
        <v>10</v>
      </c>
      <c r="CS40" s="2">
        <v>4.18212545722055E-2</v>
      </c>
      <c r="CT40" s="2">
        <v>3.72288716048116E-2</v>
      </c>
      <c r="CU40" s="2">
        <v>0.109115991973382</v>
      </c>
      <c r="CV40" s="2" t="s">
        <v>10</v>
      </c>
      <c r="CW40" s="2">
        <v>-4.5054123464202504E-3</v>
      </c>
      <c r="CX40" s="2">
        <v>2.3388543815302702E-2</v>
      </c>
      <c r="CY40" s="2">
        <v>0.196872972038063</v>
      </c>
      <c r="CZ40" s="2" t="s">
        <v>10</v>
      </c>
      <c r="DA40" s="2">
        <v>-6.6758051757471602E-4</v>
      </c>
      <c r="DB40" s="2">
        <v>-1.71067507628521E-3</v>
      </c>
      <c r="DC40" s="2">
        <v>-4.1737690275869203E-2</v>
      </c>
      <c r="DD40" s="2" t="s">
        <v>10</v>
      </c>
      <c r="DE40" s="2">
        <v>-0.100704915788661</v>
      </c>
      <c r="DF40" s="2">
        <v>-3.4011956809300498E-2</v>
      </c>
      <c r="DG40" s="2">
        <v>4.7783409133225999E-2</v>
      </c>
      <c r="DH40" s="2" t="s">
        <v>10</v>
      </c>
      <c r="DI40" s="2">
        <v>5.0749871433821897E-2</v>
      </c>
      <c r="DJ40" s="2">
        <v>-6.4283170482841101E-2</v>
      </c>
      <c r="DK40" s="2">
        <v>-0.29434925431616699</v>
      </c>
      <c r="DL40" s="2"/>
      <c r="DM40" s="2" t="s">
        <v>10</v>
      </c>
      <c r="DN40" s="2">
        <v>1.66482555574059E-2</v>
      </c>
      <c r="DO40" s="2">
        <v>8.6659867826363396E-2</v>
      </c>
      <c r="DP40" s="2">
        <v>-3.2282051468993302E-2</v>
      </c>
      <c r="DQ40" s="2">
        <v>3.9821015275247597E-2</v>
      </c>
      <c r="DR40" s="2" t="s">
        <v>10</v>
      </c>
      <c r="DS40" s="2">
        <v>-7.3630975322906203E-2</v>
      </c>
      <c r="DT40" s="2">
        <v>-2.2336628199956899E-2</v>
      </c>
      <c r="DU40" s="2">
        <v>-0.11328109573881701</v>
      </c>
      <c r="DV40" s="2">
        <v>4.2509069872919601E-2</v>
      </c>
      <c r="DW40" s="2" t="s">
        <v>10</v>
      </c>
      <c r="DX40" s="2">
        <v>-0.273364888331811</v>
      </c>
      <c r="DY40" s="2">
        <v>-0.12106298598920399</v>
      </c>
      <c r="DZ40" s="2">
        <v>2.1360204389919601E-2</v>
      </c>
      <c r="EA40" s="2">
        <v>-8.7567240513265806E-3</v>
      </c>
      <c r="EB40" s="2" t="s">
        <v>10</v>
      </c>
      <c r="EC40" s="2">
        <v>0.21314946002205201</v>
      </c>
      <c r="ED40" s="2">
        <v>0.28927426717278498</v>
      </c>
      <c r="EE40" s="2">
        <v>0.22160777192768899</v>
      </c>
      <c r="EF40" s="2">
        <v>3.2141585241420502E-2</v>
      </c>
    </row>
    <row r="41" spans="2:136">
      <c r="B41" s="2" t="s">
        <v>11</v>
      </c>
      <c r="C41" s="2">
        <v>4.9798851243709599E-2</v>
      </c>
      <c r="D41" s="2">
        <v>7.1137245574591806E-2</v>
      </c>
      <c r="E41" s="2">
        <v>-2.4541585404322899E-2</v>
      </c>
      <c r="F41" s="2">
        <v>-1.5202997979801401E-2</v>
      </c>
      <c r="G41" s="2">
        <v>7.7960528945782304E-3</v>
      </c>
      <c r="H41" s="2" t="s">
        <v>11</v>
      </c>
      <c r="I41" s="2">
        <v>3.4324762557352201E-2</v>
      </c>
      <c r="J41" s="2">
        <v>0.21190964128363499</v>
      </c>
      <c r="K41" s="2">
        <v>2.1357012468636902E-2</v>
      </c>
      <c r="L41" s="2">
        <v>0.111988836688991</v>
      </c>
      <c r="M41" s="2">
        <v>5.4247089575509701E-2</v>
      </c>
      <c r="N41" s="2" t="s">
        <v>11</v>
      </c>
      <c r="O41" s="2">
        <v>2.2964750209856801E-2</v>
      </c>
      <c r="P41" s="2">
        <v>0.27058874335909899</v>
      </c>
      <c r="Q41" s="2">
        <v>1.9932194328264801E-2</v>
      </c>
      <c r="R41" s="2">
        <v>9.0441723863837795E-2</v>
      </c>
      <c r="S41" s="2">
        <v>7.7387491328874597E-2</v>
      </c>
      <c r="T41" s="2" t="s">
        <v>11</v>
      </c>
      <c r="U41" s="2">
        <v>-0.14766046573105701</v>
      </c>
      <c r="V41" s="2">
        <v>-0.116548432026586</v>
      </c>
      <c r="W41" s="2">
        <v>-9.0471068058823503E-2</v>
      </c>
      <c r="X41" s="2">
        <v>-1.68564080687616E-2</v>
      </c>
      <c r="Y41" s="2">
        <v>8.3405840914491103E-2</v>
      </c>
      <c r="Z41" s="2" t="s">
        <v>11</v>
      </c>
      <c r="AA41" s="2">
        <v>2.7529789761274001E-2</v>
      </c>
      <c r="AB41" s="2">
        <v>0.21564944083156201</v>
      </c>
      <c r="AC41" s="2">
        <v>-2.2485845946337801E-2</v>
      </c>
      <c r="AD41" s="2">
        <v>0.115955127095436</v>
      </c>
      <c r="AE41" s="2">
        <v>7.5565364880377697E-2</v>
      </c>
      <c r="AF41" s="2" t="s">
        <v>11</v>
      </c>
      <c r="AG41" s="2">
        <v>-0.45286870618142899</v>
      </c>
      <c r="AH41" s="2">
        <v>1.00727513940652E-2</v>
      </c>
      <c r="AI41" s="2">
        <v>-0.12032231643066001</v>
      </c>
      <c r="AJ41" s="2">
        <v>1.2105952993199E-2</v>
      </c>
      <c r="AK41" s="2">
        <v>0.27694053607025898</v>
      </c>
      <c r="AL41" s="2" t="s">
        <v>11</v>
      </c>
      <c r="AM41" s="2">
        <v>-4.5674884290439699E-2</v>
      </c>
      <c r="AN41" s="2">
        <v>-0.29942424145954899</v>
      </c>
      <c r="AO41" s="2">
        <v>-2.0299948573528799E-2</v>
      </c>
      <c r="AP41" s="2">
        <v>-0.24359938288234501</v>
      </c>
      <c r="AQ41" s="2">
        <v>-0.27404930574263803</v>
      </c>
      <c r="AR41" s="2"/>
      <c r="AS41" s="2">
        <v>0.8509070463422953</v>
      </c>
      <c r="AT41" s="2">
        <v>0.30688485239860136</v>
      </c>
      <c r="AU41" s="2"/>
      <c r="AV41" s="2" t="s">
        <v>11</v>
      </c>
      <c r="AW41" s="2">
        <v>-6.6210862774007104E-2</v>
      </c>
      <c r="AX41" s="2">
        <v>2.1560741650513599E-2</v>
      </c>
      <c r="AY41" s="2">
        <v>-3.66942560929302E-2</v>
      </c>
      <c r="AZ41" s="2">
        <v>-0.11994248223369799</v>
      </c>
      <c r="BA41" s="2">
        <v>-0.16347391840529599</v>
      </c>
      <c r="BB41" s="2" t="s">
        <v>11</v>
      </c>
      <c r="BC41" s="2">
        <v>6.5769732769795405E-2</v>
      </c>
      <c r="BD41" s="2">
        <v>-8.9280510321476297E-2</v>
      </c>
      <c r="BE41" s="2">
        <v>-9.2160302666385203E-3</v>
      </c>
      <c r="BF41" s="2">
        <v>-8.5462788021048203E-2</v>
      </c>
      <c r="BG41" s="2">
        <v>-6.9736829100176603E-2</v>
      </c>
      <c r="BH41" s="2" t="s">
        <v>11</v>
      </c>
      <c r="BI41" s="2">
        <v>4.0708502149343802E-2</v>
      </c>
      <c r="BJ41" s="2">
        <v>-7.5334523945116402E-2</v>
      </c>
      <c r="BK41" s="2">
        <v>-6.5017581255164103E-2</v>
      </c>
      <c r="BL41" s="2">
        <v>-9.8757804941193295E-2</v>
      </c>
      <c r="BM41" s="2">
        <v>-4.2667679145011503E-2</v>
      </c>
      <c r="BN41" s="2" t="s">
        <v>11</v>
      </c>
      <c r="BO41" s="2">
        <v>4.7871086281086897E-2</v>
      </c>
      <c r="BP41" s="2">
        <v>8.0332188948157496E-2</v>
      </c>
      <c r="BQ41" s="2">
        <v>0.19144262134199899</v>
      </c>
      <c r="BR41" s="2">
        <v>-6.6201734659492695E-2</v>
      </c>
      <c r="BS41" s="2">
        <v>4.7648559441895402E-2</v>
      </c>
      <c r="BT41" s="2" t="s">
        <v>11</v>
      </c>
      <c r="BU41" s="2">
        <v>9.1315531035282005E-2</v>
      </c>
      <c r="BV41" s="2">
        <v>-5.7376597790153E-2</v>
      </c>
      <c r="BW41" s="2">
        <v>-2.3552299631727201E-2</v>
      </c>
      <c r="BX41" s="2">
        <v>-5.18359019328367E-2</v>
      </c>
      <c r="BY41" s="2">
        <v>-7.2233999784975605E-2</v>
      </c>
      <c r="BZ41" s="2" t="s">
        <v>11</v>
      </c>
      <c r="CA41" s="2">
        <v>1.7122517032281102E-2</v>
      </c>
      <c r="CB41" s="2">
        <v>9.6980822854133203E-2</v>
      </c>
      <c r="CC41" s="2">
        <v>0.34721913543189797</v>
      </c>
      <c r="CD41" s="2">
        <v>-0.151140026080785</v>
      </c>
      <c r="CE41" s="2">
        <v>-8.3240093951911199E-4</v>
      </c>
      <c r="CF41" s="2" t="s">
        <v>11</v>
      </c>
      <c r="CG41" s="2">
        <v>-0.17424122525612201</v>
      </c>
      <c r="CH41" s="2">
        <v>0.13194966572793701</v>
      </c>
      <c r="CI41" s="2">
        <v>-2.0299948573528799E-2</v>
      </c>
      <c r="CJ41" s="2">
        <v>-3.3833247622547899E-2</v>
      </c>
      <c r="CK41" s="2">
        <v>-0.18608286192401399</v>
      </c>
      <c r="CL41" s="2" t="s">
        <v>11</v>
      </c>
      <c r="CN41" s="2" t="s">
        <v>11</v>
      </c>
      <c r="CO41" s="2">
        <v>-6.6565228814669794E-2</v>
      </c>
      <c r="CP41" s="2">
        <v>1.6370321407866598E-2</v>
      </c>
      <c r="CQ41" s="2">
        <v>-3.6131439440112998E-4</v>
      </c>
      <c r="CR41" s="2" t="s">
        <v>11</v>
      </c>
      <c r="CS41" s="2">
        <v>2.8554756423584101E-3</v>
      </c>
      <c r="CT41" s="2">
        <v>0.14096045087058401</v>
      </c>
      <c r="CU41" s="2">
        <v>9.9767956750040895E-2</v>
      </c>
      <c r="CV41" s="2" t="s">
        <v>11</v>
      </c>
      <c r="CW41" s="2">
        <v>-6.8946356400731795E-2</v>
      </c>
      <c r="CX41" s="2">
        <v>0.157547009683534</v>
      </c>
      <c r="CY41" s="2">
        <v>5.5648963600348801E-2</v>
      </c>
      <c r="CZ41" s="2" t="s">
        <v>11</v>
      </c>
      <c r="DA41" s="2">
        <v>8.4073421432065795E-2</v>
      </c>
      <c r="DB41" s="2">
        <v>-0.105296918719962</v>
      </c>
      <c r="DC41" s="2">
        <v>-0.156853605775159</v>
      </c>
      <c r="DD41" s="2" t="s">
        <v>11</v>
      </c>
      <c r="DE41" s="2">
        <v>2.0336555292991901E-2</v>
      </c>
      <c r="DF41" s="2">
        <v>-5.2907821189012202E-2</v>
      </c>
      <c r="DG41" s="2">
        <v>-0.17533306380468999</v>
      </c>
      <c r="DH41" s="2" t="s">
        <v>11</v>
      </c>
      <c r="DI41" s="2">
        <v>4.5674884290439699E-2</v>
      </c>
      <c r="DJ41" s="2">
        <v>-0.157324601444848</v>
      </c>
      <c r="DK41" s="2">
        <v>-0.118416366678918</v>
      </c>
      <c r="DL41" s="2"/>
      <c r="DM41" s="2" t="s">
        <v>11</v>
      </c>
      <c r="DN41" s="2">
        <v>7.0247856296065904E-3</v>
      </c>
      <c r="DO41" s="2">
        <v>-7.7481092537827007E-2</v>
      </c>
      <c r="DP41" s="2">
        <v>-0.12468125948334401</v>
      </c>
      <c r="DQ41" s="2">
        <v>-0.12707149316938199</v>
      </c>
      <c r="DR41" s="2" t="s">
        <v>11</v>
      </c>
      <c r="DS41" s="2">
        <v>1.3071964528217401E-2</v>
      </c>
      <c r="DT41" s="2">
        <v>-0.10951200684349</v>
      </c>
      <c r="DU41" s="2">
        <v>6.3779236975304698E-3</v>
      </c>
      <c r="DV41" s="2">
        <v>-9.6745738004478998E-2</v>
      </c>
      <c r="DW41" s="2" t="s">
        <v>11</v>
      </c>
      <c r="DX41" s="2">
        <v>-0.28648410793943202</v>
      </c>
      <c r="DY41" s="2">
        <v>-0.187712557982435</v>
      </c>
      <c r="DZ41" s="2">
        <v>-4.0596954395187103E-2</v>
      </c>
      <c r="EA41" s="2">
        <v>-2.4184533587132899E-2</v>
      </c>
      <c r="EB41" s="2" t="s">
        <v>11</v>
      </c>
      <c r="EC41" s="2">
        <v>-5.2441533814949301E-2</v>
      </c>
      <c r="ED41" s="2">
        <v>4.3983221909312302E-2</v>
      </c>
      <c r="EE41" s="2">
        <v>-0.13533299049019201</v>
      </c>
      <c r="EF41" s="2">
        <v>-5.2441533814949301E-2</v>
      </c>
    </row>
    <row r="42" spans="2:136">
      <c r="B42" s="2" t="s">
        <v>12</v>
      </c>
      <c r="C42" s="2">
        <v>0.162389975222093</v>
      </c>
      <c r="D42" s="2">
        <v>0.19088517390361201</v>
      </c>
      <c r="E42" s="2">
        <v>7.2763160349396797E-2</v>
      </c>
      <c r="F42" s="2">
        <v>8.7313013077780804E-2</v>
      </c>
      <c r="G42" s="2">
        <v>9.5296671523298099E-2</v>
      </c>
      <c r="H42" s="2" t="s">
        <v>12</v>
      </c>
      <c r="I42" s="2">
        <v>8.6515353860019795E-2</v>
      </c>
      <c r="J42" s="2">
        <v>-2.5664542634725E-2</v>
      </c>
      <c r="K42" s="2">
        <v>9.6141294255366702E-2</v>
      </c>
      <c r="L42" s="2">
        <v>-4.6549116310952203E-2</v>
      </c>
      <c r="M42" s="2">
        <v>4.67123855995056E-2</v>
      </c>
      <c r="N42" s="2" t="s">
        <v>12</v>
      </c>
      <c r="O42" s="2">
        <v>3.01692415024363E-2</v>
      </c>
      <c r="P42" s="2">
        <v>-5.7267716224428902E-2</v>
      </c>
      <c r="Q42" s="2">
        <v>4.7437094065316099E-2</v>
      </c>
      <c r="R42" s="2">
        <v>-1.9341662255102501E-2</v>
      </c>
      <c r="S42" s="2">
        <v>0.101192881313468</v>
      </c>
      <c r="T42" s="2" t="s">
        <v>12</v>
      </c>
      <c r="U42" s="2">
        <v>0.17226358938917599</v>
      </c>
      <c r="V42" s="2">
        <v>0.10489358882392701</v>
      </c>
      <c r="W42" s="2">
        <v>0.102779583851607</v>
      </c>
      <c r="X42" s="2">
        <v>0.11775842171469</v>
      </c>
      <c r="Y42" s="2">
        <v>0.139440880608419</v>
      </c>
      <c r="Z42" s="2" t="s">
        <v>12</v>
      </c>
      <c r="AA42" s="2">
        <v>6.73116386377548E-2</v>
      </c>
      <c r="AB42" s="2">
        <v>-5.1262726499321197E-2</v>
      </c>
      <c r="AC42" s="2">
        <v>7.2584852626097193E-2</v>
      </c>
      <c r="AD42" s="2">
        <v>-2.0172301469238901E-2</v>
      </c>
      <c r="AE42" s="2">
        <v>9.3768027132627094E-2</v>
      </c>
      <c r="AF42" s="2" t="s">
        <v>12</v>
      </c>
      <c r="AG42" s="2">
        <v>0.42144731377399403</v>
      </c>
      <c r="AH42" s="2">
        <v>7.7272420950495205E-2</v>
      </c>
      <c r="AI42" s="2">
        <v>7.0776610149389393E-2</v>
      </c>
      <c r="AJ42" s="2">
        <v>0.222720576013646</v>
      </c>
      <c r="AK42" s="2">
        <v>0.31142344879266098</v>
      </c>
      <c r="AL42" s="2" t="s">
        <v>12</v>
      </c>
      <c r="AM42" s="2">
        <v>0.1234913538223</v>
      </c>
      <c r="AN42" s="2">
        <v>0.24529104526347201</v>
      </c>
      <c r="AO42" s="2">
        <v>0.115033041916663</v>
      </c>
      <c r="AP42" s="2">
        <v>0.17931621239950399</v>
      </c>
      <c r="AQ42" s="2">
        <v>-6.5974832863968505E-2</v>
      </c>
      <c r="AR42" s="2"/>
      <c r="AS42" s="2">
        <v>0.82362926025596239</v>
      </c>
      <c r="AT42" s="2">
        <v>0.60201862562765251</v>
      </c>
      <c r="AU42" s="2"/>
      <c r="AV42" s="2" t="s">
        <v>12</v>
      </c>
      <c r="AW42" s="2">
        <v>-5.5496501309265901E-2</v>
      </c>
      <c r="AX42" s="2">
        <v>1.058234274371E-2</v>
      </c>
      <c r="AY42" s="2">
        <v>7.6153956973776707E-2</v>
      </c>
      <c r="AZ42" s="2">
        <v>-0.16204950588890699</v>
      </c>
      <c r="BA42" s="2">
        <v>-0.118163703676647</v>
      </c>
      <c r="BB42" s="2" t="s">
        <v>12</v>
      </c>
      <c r="BC42" s="2">
        <v>8.96591561183341E-3</v>
      </c>
      <c r="BD42" s="2">
        <v>-3.9104731515849901E-2</v>
      </c>
      <c r="BE42" s="2">
        <v>-0.11810969810241601</v>
      </c>
      <c r="BF42" s="2">
        <v>-1.14427454573341E-2</v>
      </c>
      <c r="BG42" s="2">
        <v>-5.5435134185833998E-2</v>
      </c>
      <c r="BH42" s="2" t="s">
        <v>12</v>
      </c>
      <c r="BI42" s="2">
        <v>6.8331508301027605E-2</v>
      </c>
      <c r="BJ42" s="2">
        <v>5.7490034181384101E-3</v>
      </c>
      <c r="BK42" s="2">
        <v>-0.104531124385874</v>
      </c>
      <c r="BL42" s="2">
        <v>7.8783925995999492E-3</v>
      </c>
      <c r="BM42" s="2">
        <v>2.33642277887607E-2</v>
      </c>
      <c r="BN42" s="2" t="s">
        <v>12</v>
      </c>
      <c r="BO42" s="2">
        <v>-6.8093212792620997E-2</v>
      </c>
      <c r="BP42" s="2">
        <v>3.4922805825627297E-2</v>
      </c>
      <c r="BQ42" s="2">
        <v>0.15832784608480299</v>
      </c>
      <c r="BR42" s="2">
        <v>-2.4630939513017099E-2</v>
      </c>
      <c r="BS42" s="2">
        <v>8.0526899932450106E-3</v>
      </c>
      <c r="BT42" s="2" t="s">
        <v>12</v>
      </c>
      <c r="BU42" s="2">
        <v>1.90085816496771E-2</v>
      </c>
      <c r="BV42" s="2">
        <v>-4.4975165683181703E-2</v>
      </c>
      <c r="BW42" s="2">
        <v>-0.14927919942097501</v>
      </c>
      <c r="BX42" s="2">
        <v>-3.2785634797085697E-2</v>
      </c>
      <c r="BY42" s="2">
        <v>-2.1266545478677502E-2</v>
      </c>
      <c r="BZ42" s="2" t="s">
        <v>12</v>
      </c>
      <c r="CA42" s="2">
        <v>4.4312880540764099E-2</v>
      </c>
      <c r="CB42" s="2">
        <v>2.7147048836410701E-3</v>
      </c>
      <c r="CC42" s="2">
        <v>0.26582092806692598</v>
      </c>
      <c r="CD42" s="2">
        <v>0.21611815755949601</v>
      </c>
      <c r="CE42" s="2">
        <v>-0.173122638328812</v>
      </c>
      <c r="CF42" s="2" t="s">
        <v>12</v>
      </c>
      <c r="CG42" s="2">
        <v>-0.104883067629899</v>
      </c>
      <c r="CH42" s="2">
        <v>-4.0599897147057501E-2</v>
      </c>
      <c r="CI42" s="2">
        <v>0.33325748908209701</v>
      </c>
      <c r="CJ42" s="2">
        <v>-7.2741482388477996E-2</v>
      </c>
      <c r="CK42" s="2">
        <v>-0.153941276682593</v>
      </c>
      <c r="CL42" s="2" t="s">
        <v>12</v>
      </c>
      <c r="CN42" s="2" t="s">
        <v>12</v>
      </c>
      <c r="CO42" s="2">
        <v>9.7902304175229299E-2</v>
      </c>
      <c r="CP42" s="2">
        <v>9.3246907170445505E-3</v>
      </c>
      <c r="CQ42" s="2">
        <v>2.0330883038802101E-2</v>
      </c>
      <c r="CR42" s="2" t="s">
        <v>12</v>
      </c>
      <c r="CS42" s="2">
        <v>7.7063104197176394E-2</v>
      </c>
      <c r="CT42" s="2">
        <v>-0.109716961907844</v>
      </c>
      <c r="CU42" s="2">
        <v>2.5073994144212901E-2</v>
      </c>
      <c r="CV42" s="2" t="s">
        <v>12</v>
      </c>
      <c r="CW42" s="2">
        <v>4.8812686423976397E-2</v>
      </c>
      <c r="CX42" s="2">
        <v>-0.111721720806143</v>
      </c>
      <c r="CY42" s="2">
        <v>1.43672979682299E-2</v>
      </c>
      <c r="CZ42" s="2" t="s">
        <v>12</v>
      </c>
      <c r="DA42" s="2">
        <v>0.146853805938988</v>
      </c>
      <c r="DB42" s="2">
        <v>5.3003111509942497E-2</v>
      </c>
      <c r="DC42" s="2">
        <v>0.10426773208870101</v>
      </c>
      <c r="DD42" s="2" t="s">
        <v>12</v>
      </c>
      <c r="DE42" s="2">
        <v>0.36169420979588801</v>
      </c>
      <c r="DF42" s="2">
        <v>8.3721385775417198E-2</v>
      </c>
      <c r="DG42" s="2">
        <v>5.11743324564395E-2</v>
      </c>
      <c r="DH42" s="2" t="s">
        <v>12</v>
      </c>
      <c r="DI42" s="2">
        <v>2.70665980980383E-2</v>
      </c>
      <c r="DJ42" s="2">
        <v>0.152249614301466</v>
      </c>
      <c r="DK42" s="2">
        <v>8.2891456675242406E-2</v>
      </c>
      <c r="DL42" s="2"/>
      <c r="DM42" s="2" t="s">
        <v>12</v>
      </c>
      <c r="DN42" s="2">
        <v>-0.15614340521119599</v>
      </c>
      <c r="DO42" s="2">
        <v>-7.9461373353294701E-2</v>
      </c>
      <c r="DP42" s="2">
        <v>-7.3332925355952497E-2</v>
      </c>
      <c r="DQ42" s="2">
        <v>-4.6484486510453102E-2</v>
      </c>
      <c r="DR42" s="2" t="s">
        <v>12</v>
      </c>
      <c r="DS42" s="2">
        <v>-0.100803153515762</v>
      </c>
      <c r="DT42" s="2">
        <v>1.1817917439541701E-2</v>
      </c>
      <c r="DU42" s="2">
        <v>5.2475444103973402E-2</v>
      </c>
      <c r="DV42" s="2">
        <v>-4.5826562863737402E-2</v>
      </c>
      <c r="DW42" s="2" t="s">
        <v>12</v>
      </c>
      <c r="DX42" s="2">
        <v>0.10391298313077101</v>
      </c>
      <c r="DY42" s="2">
        <v>-8.6478627120202295E-2</v>
      </c>
      <c r="DZ42" s="2">
        <v>0.35216003516772199</v>
      </c>
      <c r="EA42" s="2">
        <v>-0.13329850747080799</v>
      </c>
      <c r="EB42" s="2" t="s">
        <v>12</v>
      </c>
      <c r="EC42" s="2">
        <v>-8.4583119056369799E-3</v>
      </c>
      <c r="ED42" s="2">
        <v>-3.5524910003675303E-2</v>
      </c>
      <c r="EE42" s="2">
        <v>-9.9808080486516404E-2</v>
      </c>
      <c r="EF42" s="2">
        <v>6.4283170482841101E-2</v>
      </c>
    </row>
    <row r="43" spans="2:136">
      <c r="B43" s="2" t="s">
        <v>13</v>
      </c>
      <c r="C43" s="2">
        <v>3.2705901047040797E-2</v>
      </c>
      <c r="D43" s="2">
        <v>-1.8753606740166399E-2</v>
      </c>
      <c r="E43" s="2">
        <v>2.21096615958538E-2</v>
      </c>
      <c r="F43" s="2">
        <v>-2.6473227743621301E-3</v>
      </c>
      <c r="G43" s="2">
        <v>-3.2031910734407899E-2</v>
      </c>
      <c r="H43" s="2" t="s">
        <v>13</v>
      </c>
      <c r="I43" s="2">
        <v>7.56562092638976E-2</v>
      </c>
      <c r="J43" s="2">
        <v>5.8703993771550902E-2</v>
      </c>
      <c r="K43" s="2">
        <v>0.10096989661896499</v>
      </c>
      <c r="L43" s="2">
        <v>2.0964471413178899E-2</v>
      </c>
      <c r="M43" s="2">
        <v>-3.1160117411137399E-2</v>
      </c>
      <c r="N43" s="2" t="s">
        <v>13</v>
      </c>
      <c r="O43" s="2">
        <v>9.92267568816457E-2</v>
      </c>
      <c r="P43" s="2">
        <v>6.9595941681210305E-2</v>
      </c>
      <c r="Q43" s="2">
        <v>0.12999347789339899</v>
      </c>
      <c r="R43" s="2">
        <v>5.92373143743289E-2</v>
      </c>
      <c r="S43" s="2">
        <v>-8.3376181294355298E-2</v>
      </c>
      <c r="T43" s="2" t="s">
        <v>13</v>
      </c>
      <c r="U43" s="2">
        <v>6.5367259012524296E-3</v>
      </c>
      <c r="V43" s="2">
        <v>2.1557287546683498E-2</v>
      </c>
      <c r="W43" s="2">
        <v>-0.14722931998012401</v>
      </c>
      <c r="X43" s="2">
        <v>-0.122014247514229</v>
      </c>
      <c r="Y43" s="2">
        <v>-7.2209959317665107E-2</v>
      </c>
      <c r="Z43" s="2" t="s">
        <v>13</v>
      </c>
      <c r="AA43" s="2">
        <v>0.13038177906749501</v>
      </c>
      <c r="AB43" s="2">
        <v>0.10970925176537</v>
      </c>
      <c r="AC43" s="2">
        <v>0.148108532020401</v>
      </c>
      <c r="AD43" s="2">
        <v>6.69677333776455E-2</v>
      </c>
      <c r="AE43" s="2">
        <v>-5.6966690510426798E-2</v>
      </c>
      <c r="AF43" s="2" t="s">
        <v>13</v>
      </c>
      <c r="AG43" s="2">
        <v>3.28967308711152E-2</v>
      </c>
      <c r="AH43" s="2">
        <v>0.16432947207343199</v>
      </c>
      <c r="AI43" s="2">
        <v>-7.5585530050706895E-2</v>
      </c>
      <c r="AJ43" s="2">
        <v>-0.14547183463982499</v>
      </c>
      <c r="AK43" s="2">
        <v>-3.6857440810198601E-2</v>
      </c>
      <c r="AL43" s="2" t="s">
        <v>13</v>
      </c>
      <c r="AM43" s="2">
        <v>-7.2741482388477996E-2</v>
      </c>
      <c r="AN43" s="2">
        <v>-0.194541173829651</v>
      </c>
      <c r="AO43" s="2">
        <v>-0.150557951920338</v>
      </c>
      <c r="AP43" s="2">
        <v>-1.8608286192401399E-2</v>
      </c>
      <c r="AQ43" s="2">
        <v>0.10995805477328099</v>
      </c>
      <c r="AR43" s="2"/>
      <c r="AS43" s="2">
        <v>0.73074330662910525</v>
      </c>
      <c r="AT43" s="2">
        <v>0.31337390795583486</v>
      </c>
      <c r="AU43" s="2"/>
      <c r="AV43" s="2" t="s">
        <v>13</v>
      </c>
      <c r="AW43" s="2">
        <v>7.9440528292079302E-2</v>
      </c>
      <c r="AX43" s="2">
        <v>-2.22764220855774E-2</v>
      </c>
      <c r="AY43" s="2">
        <v>-0.13040670296385401</v>
      </c>
      <c r="AZ43" s="2">
        <v>-9.2802212531182607E-2</v>
      </c>
      <c r="BA43" s="2">
        <v>1.6940086414422201E-2</v>
      </c>
      <c r="BB43" s="2" t="s">
        <v>13</v>
      </c>
      <c r="BC43" s="2">
        <v>0.20484042847073999</v>
      </c>
      <c r="BD43" s="2">
        <v>-1.34297674371747E-2</v>
      </c>
      <c r="BE43" s="2">
        <v>-6.6502707660960406E-2</v>
      </c>
      <c r="BF43" s="2">
        <v>3.8628818908790198E-2</v>
      </c>
      <c r="BG43" s="2">
        <v>-1.2200037051049601E-2</v>
      </c>
      <c r="BH43" s="2" t="s">
        <v>13</v>
      </c>
      <c r="BI43" s="2">
        <v>0.15948187065266001</v>
      </c>
      <c r="BJ43" s="2">
        <v>-2.6414152260739902E-2</v>
      </c>
      <c r="BK43" s="2">
        <v>-0.110783816925239</v>
      </c>
      <c r="BL43" s="2">
        <v>0.10423238463121499</v>
      </c>
      <c r="BM43" s="2">
        <v>1.4408982585159E-2</v>
      </c>
      <c r="BN43" s="2" t="s">
        <v>13</v>
      </c>
      <c r="BO43" s="2">
        <v>7.3378225223420898E-2</v>
      </c>
      <c r="BP43" s="2">
        <v>3.7843470590016699E-2</v>
      </c>
      <c r="BQ43" s="2">
        <v>-8.3836986665424704E-2</v>
      </c>
      <c r="BR43" s="2">
        <v>7.7856577862151194E-2</v>
      </c>
      <c r="BS43" s="2">
        <v>0.142264189880662</v>
      </c>
      <c r="BT43" s="2" t="s">
        <v>13</v>
      </c>
      <c r="BU43" s="2">
        <v>0.17092786185532999</v>
      </c>
      <c r="BV43" s="2">
        <v>-1.33775672392008E-2</v>
      </c>
      <c r="BW43" s="2">
        <v>-8.7921637710769093E-2</v>
      </c>
      <c r="BX43" s="2">
        <v>9.1048049166308098E-2</v>
      </c>
      <c r="BY43" s="2">
        <v>3.2636261805321101E-2</v>
      </c>
      <c r="BZ43" s="2" t="s">
        <v>13</v>
      </c>
      <c r="CA43" s="2">
        <v>0.42243968217331301</v>
      </c>
      <c r="CB43" s="2">
        <v>0.27139767591672098</v>
      </c>
      <c r="CC43" s="2">
        <v>-0.28896793143816102</v>
      </c>
      <c r="CD43" s="2">
        <v>0.45255952375980202</v>
      </c>
      <c r="CE43" s="2">
        <v>0.31099642424408003</v>
      </c>
      <c r="CF43" s="2" t="s">
        <v>13</v>
      </c>
      <c r="CG43" s="2">
        <v>-9.4733093343134206E-2</v>
      </c>
      <c r="CH43" s="2">
        <v>-0.17424122525612201</v>
      </c>
      <c r="CI43" s="2">
        <v>-4.2291559528184898E-2</v>
      </c>
      <c r="CJ43" s="2">
        <v>-0.26559099383700102</v>
      </c>
      <c r="CK43" s="2">
        <v>-5.5824858577204102E-2</v>
      </c>
      <c r="CL43" s="2" t="s">
        <v>13</v>
      </c>
      <c r="CN43" s="2" t="s">
        <v>13</v>
      </c>
      <c r="CO43" s="2">
        <v>0.10092483805147</v>
      </c>
      <c r="CP43" s="2">
        <v>8.4644845242203198E-2</v>
      </c>
      <c r="CQ43" s="2">
        <v>3.70625188410698E-2</v>
      </c>
      <c r="CR43" s="2" t="s">
        <v>13</v>
      </c>
      <c r="CS43" s="2">
        <v>2.99060703224618E-2</v>
      </c>
      <c r="CT43" s="2">
        <v>6.8753739554206397E-2</v>
      </c>
      <c r="CU43" s="2">
        <v>0.101261697049571</v>
      </c>
      <c r="CV43" s="2" t="s">
        <v>13</v>
      </c>
      <c r="CW43" s="2">
        <v>4.50437023099702E-2</v>
      </c>
      <c r="CX43" s="2">
        <v>9.9299704961271607E-2</v>
      </c>
      <c r="CY43" s="2">
        <v>0.12555406619045001</v>
      </c>
      <c r="CZ43" s="2" t="s">
        <v>13</v>
      </c>
      <c r="DA43" s="2">
        <v>-7.4671662476221895E-2</v>
      </c>
      <c r="DB43" s="2">
        <v>2.4797834642410799E-2</v>
      </c>
      <c r="DC43" s="2">
        <v>-0.14137408252389599</v>
      </c>
      <c r="DD43" s="2" t="s">
        <v>13</v>
      </c>
      <c r="DE43" s="2">
        <v>-4.57345912310844E-2</v>
      </c>
      <c r="DF43" s="2">
        <v>0.31912977648542601</v>
      </c>
      <c r="DG43" s="2">
        <v>-4.8907642473745003E-2</v>
      </c>
      <c r="DH43" s="2" t="s">
        <v>13</v>
      </c>
      <c r="DI43" s="2">
        <v>5.2441533814949301E-2</v>
      </c>
      <c r="DJ43" s="2">
        <v>-8.9658106199751994E-2</v>
      </c>
      <c r="DK43" s="2">
        <v>-0.13364132810906401</v>
      </c>
      <c r="DL43" s="2"/>
      <c r="DM43" s="2" t="s">
        <v>13</v>
      </c>
      <c r="DN43" s="2">
        <v>-0.11338323630457001</v>
      </c>
      <c r="DO43" s="2">
        <v>-0.13123355705873399</v>
      </c>
      <c r="DP43" s="2">
        <v>-2.30129475818566E-2</v>
      </c>
      <c r="DQ43" s="2">
        <v>2.15329482355597E-2</v>
      </c>
      <c r="DR43" s="2" t="s">
        <v>13</v>
      </c>
      <c r="DS43" s="2">
        <v>6.2389711115276303E-2</v>
      </c>
      <c r="DT43" s="2">
        <v>-9.7659351257447694E-2</v>
      </c>
      <c r="DU43" s="2">
        <v>0.14867231939374101</v>
      </c>
      <c r="DV43" s="2">
        <v>9.0468554931800602E-2</v>
      </c>
      <c r="DW43" s="2" t="s">
        <v>13</v>
      </c>
      <c r="DX43" s="2">
        <v>0.58847027352492698</v>
      </c>
      <c r="DY43" s="2">
        <v>0.225815212792705</v>
      </c>
      <c r="DZ43" s="2">
        <v>0.25520886280886301</v>
      </c>
      <c r="EA43" s="2">
        <v>0.135507753519061</v>
      </c>
      <c r="EB43" s="2" t="s">
        <v>13</v>
      </c>
      <c r="EC43" s="2">
        <v>-0.42629892004410402</v>
      </c>
      <c r="ED43" s="2">
        <v>-3.3833247622547899E-2</v>
      </c>
      <c r="EE43" s="2">
        <v>-0.27574096812376597</v>
      </c>
      <c r="EF43" s="2">
        <v>-0.17593288763724901</v>
      </c>
    </row>
    <row r="44" spans="2:136">
      <c r="B44" s="2" t="s">
        <v>6</v>
      </c>
      <c r="C44" s="2">
        <v>1.35770832049963E-2</v>
      </c>
      <c r="D44" s="2">
        <v>9.07454998245915E-3</v>
      </c>
      <c r="E44" s="2">
        <v>9.6116577264439104E-2</v>
      </c>
      <c r="F44" s="2">
        <v>-6.9705884704464205E-2</v>
      </c>
      <c r="G44" s="2">
        <v>-2.3443745513642599E-2</v>
      </c>
      <c r="H44" s="2" t="s">
        <v>6</v>
      </c>
      <c r="I44" s="2">
        <v>2.9527424525604001E-2</v>
      </c>
      <c r="J44" s="2">
        <v>3.7892370202975097E-2</v>
      </c>
      <c r="K44" s="2">
        <v>5.2694294426927898E-2</v>
      </c>
      <c r="L44" s="2">
        <v>2.6665001253945501E-2</v>
      </c>
      <c r="M44" s="2">
        <v>-3.3682106847088999E-2</v>
      </c>
      <c r="N44" s="2" t="s">
        <v>6</v>
      </c>
      <c r="O44" s="2">
        <v>3.97393348057422E-3</v>
      </c>
      <c r="P44" s="2">
        <v>3.0151872912049199E-3</v>
      </c>
      <c r="Q44" s="2">
        <v>5.4332424449004699E-2</v>
      </c>
      <c r="R44" s="2">
        <v>2.8213538224845999E-2</v>
      </c>
      <c r="S44" s="2">
        <v>2.7435425375502798E-2</v>
      </c>
      <c r="T44" s="2" t="s">
        <v>6</v>
      </c>
      <c r="U44" s="2">
        <v>-1.83445563058552E-2</v>
      </c>
      <c r="V44" s="2">
        <v>-6.2641305232427502E-2</v>
      </c>
      <c r="W44" s="2">
        <v>5.6396645807613999E-2</v>
      </c>
      <c r="X44" s="2">
        <v>-2.9484806192883301E-3</v>
      </c>
      <c r="Y44" s="2">
        <v>7.5339242993796601E-2</v>
      </c>
      <c r="Z44" s="2" t="s">
        <v>6</v>
      </c>
      <c r="AA44" s="2">
        <v>-3.1125162935143899E-3</v>
      </c>
      <c r="AB44" s="2">
        <v>-5.6657523155379096E-3</v>
      </c>
      <c r="AC44" s="2">
        <v>7.5235354782293096E-2</v>
      </c>
      <c r="AD44" s="2">
        <v>-8.45173230147378E-3</v>
      </c>
      <c r="AE44" s="2">
        <v>-2.7151146596103199E-2</v>
      </c>
      <c r="AF44" s="2" t="s">
        <v>6</v>
      </c>
      <c r="AG44" s="2">
        <v>-9.81634853705909E-2</v>
      </c>
      <c r="AH44" s="2">
        <v>9.6573753858406899E-2</v>
      </c>
      <c r="AI44" s="2">
        <v>-6.1193763690158803E-2</v>
      </c>
      <c r="AJ44" s="2">
        <v>0.302055253655726</v>
      </c>
      <c r="AK44" s="2">
        <v>0.16795134909561499</v>
      </c>
      <c r="AL44" s="2" t="s">
        <v>6</v>
      </c>
      <c r="AM44" s="2">
        <v>0.12518301620342701</v>
      </c>
      <c r="AN44" s="2">
        <v>2.1991610954656099E-2</v>
      </c>
      <c r="AO44" s="2">
        <v>4.3983221909312302E-2</v>
      </c>
      <c r="AP44" s="2">
        <v>-9.4733093343134206E-2</v>
      </c>
      <c r="AQ44" s="2">
        <v>6.7666495245095803E-3</v>
      </c>
      <c r="AR44" s="2"/>
      <c r="AS44" s="2">
        <v>0.76500817602710003</v>
      </c>
      <c r="AT44" s="2">
        <v>0.35159329789519844</v>
      </c>
      <c r="AU44" s="2"/>
      <c r="AV44" s="2" t="s">
        <v>6</v>
      </c>
      <c r="AW44" s="2">
        <v>-7.4833769763464897E-2</v>
      </c>
      <c r="AX44" s="2">
        <v>1.38411206470587E-2</v>
      </c>
      <c r="AY44" s="2">
        <v>1.3500651313872999E-2</v>
      </c>
      <c r="AZ44" s="2">
        <v>0.105892910974485</v>
      </c>
      <c r="BA44" s="2">
        <v>3.4533318080261902E-2</v>
      </c>
      <c r="BB44" s="2" t="s">
        <v>6</v>
      </c>
      <c r="BC44" s="2">
        <v>-0.13775064613391799</v>
      </c>
      <c r="BD44" s="2">
        <v>-5.7832066294382999E-2</v>
      </c>
      <c r="BE44" s="2">
        <v>-0.15390735807139799</v>
      </c>
      <c r="BF44" s="2">
        <v>9.3098232621904396E-3</v>
      </c>
      <c r="BG44" s="2">
        <v>4.2832134635376197E-2</v>
      </c>
      <c r="BH44" s="2" t="s">
        <v>6</v>
      </c>
      <c r="BI44" s="2">
        <v>-7.3879036070675294E-2</v>
      </c>
      <c r="BJ44" s="2">
        <v>-6.5118319079409404E-2</v>
      </c>
      <c r="BK44" s="2">
        <v>-0.1425648636156</v>
      </c>
      <c r="BL44" s="2">
        <v>7.0947218013328595E-2</v>
      </c>
      <c r="BM44" s="2">
        <v>7.1287642384916305E-2</v>
      </c>
      <c r="BN44" s="2" t="s">
        <v>6</v>
      </c>
      <c r="BO44" s="2">
        <v>1.9679717341004599E-2</v>
      </c>
      <c r="BP44" s="2">
        <v>9.82873232854274E-2</v>
      </c>
      <c r="BQ44" s="2">
        <v>-1.75239885863363E-2</v>
      </c>
      <c r="BR44" s="2">
        <v>2.30176199288782E-2</v>
      </c>
      <c r="BS44" s="2">
        <v>0.18220775751554899</v>
      </c>
      <c r="BT44" s="2" t="s">
        <v>6</v>
      </c>
      <c r="BU44" s="2">
        <v>-0.14578803996229001</v>
      </c>
      <c r="BV44" s="2">
        <v>-3.64400624095602E-2</v>
      </c>
      <c r="BW44" s="2">
        <v>-0.12479592393359901</v>
      </c>
      <c r="BX44" s="2">
        <v>2.3006914522260901E-2</v>
      </c>
      <c r="BY44" s="2">
        <v>6.5213469172037505E-2</v>
      </c>
      <c r="BZ44" s="2" t="s">
        <v>6</v>
      </c>
      <c r="CA44" s="2">
        <v>-0.18191015119020801</v>
      </c>
      <c r="CB44" s="2">
        <v>-1.6195563703806401E-3</v>
      </c>
      <c r="CC44" s="2">
        <v>-1.7555163773619101E-2</v>
      </c>
      <c r="CD44" s="2">
        <v>-2.7328375197625401E-2</v>
      </c>
      <c r="CE44" s="2">
        <v>0.270316829562331</v>
      </c>
      <c r="CF44" s="2" t="s">
        <v>6</v>
      </c>
      <c r="CG44" s="2">
        <v>3.8908234765930097E-2</v>
      </c>
      <c r="CH44" s="2">
        <v>0.12856634096568201</v>
      </c>
      <c r="CI44" s="2">
        <v>0.309574215746314</v>
      </c>
      <c r="CJ44" s="2">
        <v>1.8608286192401399E-2</v>
      </c>
      <c r="CK44" s="2">
        <v>-0.17424122525612201</v>
      </c>
      <c r="CL44" s="2" t="s">
        <v>6</v>
      </c>
      <c r="CN44" s="2" t="s">
        <v>6</v>
      </c>
      <c r="CO44" s="2">
        <v>0.13506209996863799</v>
      </c>
      <c r="CP44" s="2">
        <v>0.101209720554747</v>
      </c>
      <c r="CQ44" s="2">
        <v>0.121158444137933</v>
      </c>
      <c r="CR44" s="2" t="s">
        <v>6</v>
      </c>
      <c r="CS44" s="2">
        <v>0.139508396346854</v>
      </c>
      <c r="CT44" s="2">
        <v>3.0896107497732E-2</v>
      </c>
      <c r="CU44" s="2">
        <v>6.7173153888424098E-2</v>
      </c>
      <c r="CV44" s="2" t="s">
        <v>6</v>
      </c>
      <c r="CW44" s="2">
        <v>0.118954001843342</v>
      </c>
      <c r="CX44" s="2">
        <v>-3.2722424289343701E-3</v>
      </c>
      <c r="CY44" s="2">
        <v>8.5012302508822496E-2</v>
      </c>
      <c r="CZ44" s="2" t="s">
        <v>6</v>
      </c>
      <c r="DA44" s="2">
        <v>-5.2516334049211001E-2</v>
      </c>
      <c r="DB44" s="2">
        <v>4.5298119702934403E-2</v>
      </c>
      <c r="DC44" s="2">
        <v>1.6884223923660499E-2</v>
      </c>
      <c r="DD44" s="2" t="s">
        <v>6</v>
      </c>
      <c r="DE44" s="2">
        <v>-0.127385450010681</v>
      </c>
      <c r="DF44" s="2">
        <v>0.16401976656303999</v>
      </c>
      <c r="DG44" s="2">
        <v>-0.12918282566063</v>
      </c>
      <c r="DH44" s="2" t="s">
        <v>6</v>
      </c>
      <c r="DI44" s="2">
        <v>4.90582090526945E-2</v>
      </c>
      <c r="DJ44" s="2">
        <v>0.12856634096568201</v>
      </c>
      <c r="DK44" s="2">
        <v>3.8908234765930097E-2</v>
      </c>
      <c r="DL44" s="2"/>
      <c r="DM44" s="2" t="s">
        <v>6</v>
      </c>
      <c r="DN44" s="2">
        <v>0.136298906934088</v>
      </c>
      <c r="DO44" s="2">
        <v>0.118219290506554</v>
      </c>
      <c r="DP44" s="2">
        <v>0.10642098585861</v>
      </c>
      <c r="DQ44" s="2">
        <v>1.6710790741052299E-2</v>
      </c>
      <c r="DR44" s="2" t="s">
        <v>6</v>
      </c>
      <c r="DS44" s="2">
        <v>0.11253769940370199</v>
      </c>
      <c r="DT44" s="2">
        <v>5.6623178796158299E-3</v>
      </c>
      <c r="DU44" s="2">
        <v>1.10189400700254E-2</v>
      </c>
      <c r="DV44" s="2">
        <v>-4.6448375686100198E-2</v>
      </c>
      <c r="DW44" s="2" t="s">
        <v>6</v>
      </c>
      <c r="DX44" s="2">
        <v>-5.45033903697048E-2</v>
      </c>
      <c r="DY44" s="2">
        <v>-0.19960123283148501</v>
      </c>
      <c r="DZ44" s="2">
        <v>-3.2943267767864798E-2</v>
      </c>
      <c r="EA44" s="2">
        <v>5.5422341360548397E-2</v>
      </c>
      <c r="EB44" s="2" t="s">
        <v>6</v>
      </c>
      <c r="EC44" s="2">
        <v>-3.3833247622547902E-3</v>
      </c>
      <c r="ED44" s="2">
        <v>8.2891456675242406E-2</v>
      </c>
      <c r="EE44" s="2">
        <v>1.6916623811274002E-2</v>
      </c>
      <c r="EF44" s="2">
        <v>-3.5524910003675303E-2</v>
      </c>
    </row>
    <row r="45" spans="2:136">
      <c r="B45" s="2" t="s">
        <v>15</v>
      </c>
      <c r="C45" s="2" t="s">
        <v>14</v>
      </c>
      <c r="D45" s="2" t="s">
        <v>14</v>
      </c>
      <c r="E45" s="2" t="s">
        <v>14</v>
      </c>
      <c r="F45" s="2" t="s">
        <v>14</v>
      </c>
      <c r="G45" s="2" t="s">
        <v>14</v>
      </c>
      <c r="H45" s="2" t="s">
        <v>15</v>
      </c>
      <c r="I45" s="2" t="s">
        <v>14</v>
      </c>
      <c r="J45" s="2" t="s">
        <v>14</v>
      </c>
      <c r="K45" s="2" t="s">
        <v>14</v>
      </c>
      <c r="L45" s="2" t="s">
        <v>14</v>
      </c>
      <c r="M45" s="2" t="s">
        <v>14</v>
      </c>
      <c r="N45" s="2" t="s">
        <v>15</v>
      </c>
      <c r="O45" s="2" t="s">
        <v>14</v>
      </c>
      <c r="P45" s="2" t="s">
        <v>14</v>
      </c>
      <c r="Q45" s="2" t="s">
        <v>14</v>
      </c>
      <c r="R45" s="2" t="s">
        <v>14</v>
      </c>
      <c r="S45" s="2" t="s">
        <v>14</v>
      </c>
      <c r="T45" s="2" t="s">
        <v>15</v>
      </c>
      <c r="U45" s="2" t="s">
        <v>14</v>
      </c>
      <c r="V45" s="2" t="s">
        <v>14</v>
      </c>
      <c r="W45" s="2" t="s">
        <v>14</v>
      </c>
      <c r="X45" s="2" t="s">
        <v>14</v>
      </c>
      <c r="Y45" s="2" t="s">
        <v>14</v>
      </c>
      <c r="Z45" s="2" t="s">
        <v>15</v>
      </c>
      <c r="AA45" s="2" t="s">
        <v>14</v>
      </c>
      <c r="AB45" s="2" t="s">
        <v>14</v>
      </c>
      <c r="AC45" s="2" t="s">
        <v>14</v>
      </c>
      <c r="AD45" s="2" t="s">
        <v>14</v>
      </c>
      <c r="AE45" s="2" t="s">
        <v>14</v>
      </c>
      <c r="AF45" s="2" t="s">
        <v>15</v>
      </c>
      <c r="AG45" s="2" t="s">
        <v>14</v>
      </c>
      <c r="AH45" s="2" t="s">
        <v>14</v>
      </c>
      <c r="AI45" s="2" t="s">
        <v>14</v>
      </c>
      <c r="AJ45" s="2" t="s">
        <v>14</v>
      </c>
      <c r="AK45" s="2" t="s">
        <v>14</v>
      </c>
      <c r="AL45" s="2" t="s">
        <v>15</v>
      </c>
      <c r="AM45" s="2" t="s">
        <v>14</v>
      </c>
      <c r="AN45" s="2" t="s">
        <v>14</v>
      </c>
      <c r="AO45" s="2" t="s">
        <v>14</v>
      </c>
      <c r="AP45" s="2" t="s">
        <v>14</v>
      </c>
      <c r="AQ45" s="2" t="s">
        <v>14</v>
      </c>
      <c r="AR45" s="2"/>
      <c r="AS45" s="2">
        <v>0.73168724279835384</v>
      </c>
      <c r="AT45" s="2">
        <v>0.33949888157776276</v>
      </c>
      <c r="AU45" s="2"/>
      <c r="AV45" s="2" t="s">
        <v>15</v>
      </c>
      <c r="AW45" s="2">
        <v>-2.7578015988040099E-2</v>
      </c>
      <c r="AX45" s="2">
        <v>-0.113028870263907</v>
      </c>
      <c r="AY45" s="2">
        <v>5.03060810666189E-3</v>
      </c>
      <c r="AZ45" s="2">
        <v>5.4016501962968998E-2</v>
      </c>
      <c r="BA45" s="2">
        <v>0.11436295418169599</v>
      </c>
      <c r="BB45" s="2" t="s">
        <v>15</v>
      </c>
      <c r="BC45" s="2">
        <v>-1.3443662695774999E-3</v>
      </c>
      <c r="BD45" s="2">
        <v>-6.1093978250799701E-2</v>
      </c>
      <c r="BE45" s="2">
        <v>1.6820210535644101E-2</v>
      </c>
      <c r="BF45" s="2">
        <v>9.4251539085728003E-2</v>
      </c>
      <c r="BG45" s="2">
        <v>-3.6006088847986499E-2</v>
      </c>
      <c r="BH45" s="2" t="s">
        <v>15</v>
      </c>
      <c r="BI45" s="2">
        <v>-7.08291115986962E-3</v>
      </c>
      <c r="BJ45" s="2">
        <v>-4.6349820307081999E-2</v>
      </c>
      <c r="BK45" s="2">
        <v>3.4403703838817398E-2</v>
      </c>
      <c r="BL45" s="2">
        <v>6.3478724146864798E-2</v>
      </c>
      <c r="BM45" s="2">
        <v>-2.3916548963071299E-2</v>
      </c>
      <c r="BN45" s="2" t="s">
        <v>15</v>
      </c>
      <c r="BO45" s="2">
        <v>8.1222296304923804E-3</v>
      </c>
      <c r="BP45" s="2">
        <v>-9.3461272460460196E-3</v>
      </c>
      <c r="BQ45" s="2">
        <v>-1.2364147502581699E-2</v>
      </c>
      <c r="BR45" s="2">
        <v>-6.7940225590676806E-2</v>
      </c>
      <c r="BS45" s="2">
        <v>7.7884393717050193E-2</v>
      </c>
      <c r="BT45" s="2" t="s">
        <v>15</v>
      </c>
      <c r="BU45" s="2">
        <v>1.6059333509951999E-2</v>
      </c>
      <c r="BV45" s="2">
        <v>-4.0014592840393097E-2</v>
      </c>
      <c r="BW45" s="2">
        <v>-2.8380868435281901E-3</v>
      </c>
      <c r="BX45" s="2">
        <v>0.10009727343484</v>
      </c>
      <c r="BY45" s="2">
        <v>-5.2693928187856801E-2</v>
      </c>
      <c r="BZ45" s="2" t="s">
        <v>15</v>
      </c>
      <c r="CA45" s="2">
        <v>-2.9142822989993399E-2</v>
      </c>
      <c r="CB45" s="2">
        <v>0.132227375882043</v>
      </c>
      <c r="CC45" s="2">
        <v>8.2117095515780295E-2</v>
      </c>
      <c r="CD45" s="2">
        <v>0.25158202984438499</v>
      </c>
      <c r="CE45" s="2">
        <v>5.9124366563950898E-2</v>
      </c>
      <c r="CF45" s="2" t="s">
        <v>15</v>
      </c>
      <c r="CG45" s="2">
        <v>-5.9208183339458903E-2</v>
      </c>
      <c r="CH45" s="2">
        <v>0.10826639239215299</v>
      </c>
      <c r="CI45" s="2">
        <v>1.18416366678918E-2</v>
      </c>
      <c r="CJ45" s="2">
        <v>2.8758260479165701E-2</v>
      </c>
      <c r="CK45" s="2">
        <v>0.235141070976708</v>
      </c>
      <c r="CL45" s="2" t="s">
        <v>15</v>
      </c>
      <c r="CN45" s="2" t="s">
        <v>15</v>
      </c>
      <c r="CO45" s="2" t="s">
        <v>14</v>
      </c>
      <c r="CP45" s="2" t="s">
        <v>14</v>
      </c>
      <c r="CQ45" s="2" t="s">
        <v>14</v>
      </c>
      <c r="CR45" s="2" t="s">
        <v>15</v>
      </c>
      <c r="CS45" s="2" t="s">
        <v>14</v>
      </c>
      <c r="CT45" s="2" t="s">
        <v>14</v>
      </c>
      <c r="CU45" s="2" t="s">
        <v>14</v>
      </c>
      <c r="CV45" s="2" t="s">
        <v>15</v>
      </c>
      <c r="CW45" s="2" t="s">
        <v>14</v>
      </c>
      <c r="CX45" s="2" t="s">
        <v>14</v>
      </c>
      <c r="CY45" s="2" t="s">
        <v>14</v>
      </c>
      <c r="CZ45" s="2" t="s">
        <v>15</v>
      </c>
      <c r="DA45" s="2" t="s">
        <v>14</v>
      </c>
      <c r="DB45" s="2" t="s">
        <v>14</v>
      </c>
      <c r="DC45" s="2" t="s">
        <v>14</v>
      </c>
      <c r="DD45" s="2" t="s">
        <v>15</v>
      </c>
      <c r="DE45" s="2" t="s">
        <v>14</v>
      </c>
      <c r="DF45" s="2" t="s">
        <v>14</v>
      </c>
      <c r="DG45" s="2" t="s">
        <v>14</v>
      </c>
      <c r="DH45" s="2" t="s">
        <v>15</v>
      </c>
      <c r="DI45" s="2" t="s">
        <v>14</v>
      </c>
      <c r="DJ45" s="2" t="s">
        <v>14</v>
      </c>
      <c r="DK45" s="2" t="s">
        <v>14</v>
      </c>
      <c r="DL45" s="2"/>
      <c r="DM45" s="2" t="s">
        <v>15</v>
      </c>
      <c r="DN45" s="2">
        <v>-7.9405786523386798E-2</v>
      </c>
      <c r="DO45" s="2">
        <v>-5.53853276494502E-2</v>
      </c>
      <c r="DP45" s="2">
        <v>5.6907017118177999E-2</v>
      </c>
      <c r="DQ45" s="2">
        <v>5.5288050697111402E-2</v>
      </c>
      <c r="DR45" s="2" t="s">
        <v>15</v>
      </c>
      <c r="DS45" s="2">
        <v>-7.3165484159796706E-2</v>
      </c>
      <c r="DT45" s="2">
        <v>-1.32734457779215E-2</v>
      </c>
      <c r="DU45" s="2">
        <v>8.6977371208479204E-2</v>
      </c>
      <c r="DV45" s="2">
        <v>9.4477337037982598E-2</v>
      </c>
      <c r="DW45" s="2" t="s">
        <v>15</v>
      </c>
      <c r="DX45" s="2">
        <v>-3.7734012812455199E-3</v>
      </c>
      <c r="DY45" s="2">
        <v>0.18487321926306</v>
      </c>
      <c r="DZ45" s="2">
        <v>0.117758242701846</v>
      </c>
      <c r="EA45" s="2">
        <v>-0.17295088210510701</v>
      </c>
      <c r="EB45" s="2" t="s">
        <v>15</v>
      </c>
      <c r="EC45" s="2">
        <v>5.0749871433821902E-3</v>
      </c>
      <c r="ED45" s="2">
        <v>-5.4133196196076698E-2</v>
      </c>
      <c r="EE45" s="2">
        <v>1.6916623811274002E-2</v>
      </c>
      <c r="EF45" s="2">
        <v>-2.70665980980383E-2</v>
      </c>
    </row>
    <row r="46" spans="2:136">
      <c r="B46" s="2" t="s">
        <v>16</v>
      </c>
      <c r="C46" s="2">
        <v>-7.4986633545711501E-2</v>
      </c>
      <c r="D46" s="2">
        <v>7.3791516702692399E-3</v>
      </c>
      <c r="E46" s="2">
        <v>2.1581586711728998E-2</v>
      </c>
      <c r="F46" s="2">
        <v>-2.15121031743442E-2</v>
      </c>
      <c r="G46" s="2">
        <v>-5.9081851838323297E-2</v>
      </c>
      <c r="H46" s="2" t="s">
        <v>16</v>
      </c>
      <c r="I46" s="2">
        <v>-0.115302855865159</v>
      </c>
      <c r="J46" s="2">
        <v>6.4154408957512302E-2</v>
      </c>
      <c r="K46" s="2">
        <v>0.17289175513403701</v>
      </c>
      <c r="L46" s="2">
        <v>9.8538226363915696E-2</v>
      </c>
      <c r="M46" s="2">
        <v>-5.86727294397002E-3</v>
      </c>
      <c r="N46" s="2" t="s">
        <v>16</v>
      </c>
      <c r="O46" s="2">
        <v>-5.42803186778434E-2</v>
      </c>
      <c r="P46" s="2">
        <v>-5.9136576550083503E-2</v>
      </c>
      <c r="Q46" s="2">
        <v>8.9802559737591603E-2</v>
      </c>
      <c r="R46" s="2">
        <v>-2.8019010012510202E-2</v>
      </c>
      <c r="S46" s="2">
        <v>-5.2157876932536699E-2</v>
      </c>
      <c r="T46" s="2" t="s">
        <v>16</v>
      </c>
      <c r="U46" s="2">
        <v>-3.2655813651363198E-2</v>
      </c>
      <c r="V46" s="2">
        <v>4.8204876539874299E-2</v>
      </c>
      <c r="W46" s="2">
        <v>-9.0902213809757104E-2</v>
      </c>
      <c r="X46" s="2">
        <v>-6.85660823259031E-3</v>
      </c>
      <c r="Y46" s="2">
        <v>-1.68564080687616E-2</v>
      </c>
      <c r="Z46" s="2" t="s">
        <v>16</v>
      </c>
      <c r="AA46" s="2">
        <v>-0.10328273932898401</v>
      </c>
      <c r="AB46" s="2">
        <v>-6.0669751189987499E-2</v>
      </c>
      <c r="AC46" s="2">
        <v>0.130649260936469</v>
      </c>
      <c r="AD46" s="2">
        <v>9.1499641932108206E-3</v>
      </c>
      <c r="AE46" s="2">
        <v>-7.5377780193045404E-2</v>
      </c>
      <c r="AF46" s="2" t="s">
        <v>16</v>
      </c>
      <c r="AG46" s="2">
        <v>-0.38893259870817898</v>
      </c>
      <c r="AH46" s="2">
        <v>1.21881836178813E-2</v>
      </c>
      <c r="AI46" s="2">
        <v>-5.3404897759697298E-2</v>
      </c>
      <c r="AJ46" s="2">
        <v>-0.114802417112482</v>
      </c>
      <c r="AK46" s="2">
        <v>-9.1159384814514105E-2</v>
      </c>
      <c r="AL46" s="2" t="s">
        <v>16</v>
      </c>
      <c r="AM46" s="2">
        <v>8.9658106199751994E-2</v>
      </c>
      <c r="AN46" s="2">
        <v>3.5524910003675303E-2</v>
      </c>
      <c r="AO46" s="2">
        <v>-4.2291559528184898E-2</v>
      </c>
      <c r="AP46" s="2">
        <v>-6.08998457205863E-2</v>
      </c>
      <c r="AQ46" s="2">
        <v>4.5674884290439699E-2</v>
      </c>
      <c r="AR46" s="2"/>
      <c r="AS46" s="2">
        <v>0.92964876966385113</v>
      </c>
      <c r="AT46" s="2">
        <v>0.20875927393877272</v>
      </c>
      <c r="AU46" s="2"/>
      <c r="AV46" s="2" t="s">
        <v>16</v>
      </c>
      <c r="AW46" s="2">
        <v>-0.10077197426922301</v>
      </c>
      <c r="AX46" s="2">
        <v>5.1195470345144697E-2</v>
      </c>
      <c r="AY46" s="2">
        <v>-0.190259822067149</v>
      </c>
      <c r="AZ46" s="2">
        <v>-4.4997538810417702E-2</v>
      </c>
      <c r="BA46" s="2">
        <v>4.4643172769754998E-2</v>
      </c>
      <c r="BB46" s="2" t="s">
        <v>16</v>
      </c>
      <c r="BC46" s="2">
        <v>-0.103224402326862</v>
      </c>
      <c r="BD46" s="2">
        <v>-9.96081612761376E-2</v>
      </c>
      <c r="BE46" s="2">
        <v>-0.107799416221005</v>
      </c>
      <c r="BF46" s="2">
        <v>-2.2364418717157501E-2</v>
      </c>
      <c r="BG46" s="2">
        <v>1.1293371427381E-2</v>
      </c>
      <c r="BH46" s="2" t="s">
        <v>16</v>
      </c>
      <c r="BI46" s="2">
        <v>-0.1444267765051</v>
      </c>
      <c r="BJ46" s="2">
        <v>-3.7411943693867501E-2</v>
      </c>
      <c r="BK46" s="2">
        <v>-6.5632429354868294E-2</v>
      </c>
      <c r="BL46" s="2">
        <v>-1.3283497928073301E-2</v>
      </c>
      <c r="BM46" s="2">
        <v>1.04593651311267E-2</v>
      </c>
      <c r="BN46" s="2" t="s">
        <v>16</v>
      </c>
      <c r="BO46" s="2">
        <v>4.7982349700682698E-3</v>
      </c>
      <c r="BP46" s="2">
        <v>4.5590186179373299E-2</v>
      </c>
      <c r="BQ46" s="2">
        <v>-8.0443452367753299E-2</v>
      </c>
      <c r="BR46" s="2">
        <v>-3.9568053593751401E-2</v>
      </c>
      <c r="BS46" s="2">
        <v>-3.9776672505493502E-3</v>
      </c>
      <c r="BT46" s="2" t="s">
        <v>16</v>
      </c>
      <c r="BU46" s="2">
        <v>-0.15099177814050899</v>
      </c>
      <c r="BV46" s="2">
        <v>-0.10839963274455</v>
      </c>
      <c r="BW46" s="2">
        <v>-9.0506137847347998E-2</v>
      </c>
      <c r="BX46" s="2">
        <v>-3.0892418971231499E-2</v>
      </c>
      <c r="BY46" s="2">
        <v>5.2495922129006001E-2</v>
      </c>
      <c r="BZ46" s="2" t="s">
        <v>16</v>
      </c>
      <c r="CA46" s="2">
        <v>-9.2141082941518807E-2</v>
      </c>
      <c r="CB46" s="2">
        <v>-5.7726314160679498E-2</v>
      </c>
      <c r="CC46" s="2">
        <v>-9.76966958108339E-2</v>
      </c>
      <c r="CD46" s="2">
        <v>-2.4150841543422899E-3</v>
      </c>
      <c r="CE46" s="2">
        <v>9.8679963204137397E-2</v>
      </c>
      <c r="CF46" s="2" t="s">
        <v>16</v>
      </c>
      <c r="CG46" s="2">
        <v>7.1049820007350606E-2</v>
      </c>
      <c r="CH46" s="2">
        <v>0.159016263825975</v>
      </c>
      <c r="CI46" s="2">
        <v>-6.7666495245095803E-3</v>
      </c>
      <c r="CJ46" s="2">
        <v>-4.0599897147057501E-2</v>
      </c>
      <c r="CK46" s="2">
        <v>-0.101499742867644</v>
      </c>
      <c r="CL46" s="2" t="s">
        <v>16</v>
      </c>
      <c r="CN46" s="2" t="s">
        <v>16</v>
      </c>
      <c r="CO46" s="2">
        <v>-0.160097018488393</v>
      </c>
      <c r="CP46" s="2">
        <v>-5.7636594260718703E-2</v>
      </c>
      <c r="CQ46" s="2">
        <v>6.8378749140413905E-2</v>
      </c>
      <c r="CR46" s="2" t="s">
        <v>16</v>
      </c>
      <c r="CS46" s="2">
        <v>-1.06819800489685E-2</v>
      </c>
      <c r="CT46" s="2">
        <v>5.3757281709849697E-2</v>
      </c>
      <c r="CU46" s="2">
        <v>0.19769131792089401</v>
      </c>
      <c r="CV46" s="2" t="s">
        <v>16</v>
      </c>
      <c r="CW46" s="2">
        <v>-7.7776547753546201E-3</v>
      </c>
      <c r="CX46" s="2">
        <v>-7.1624593038426498E-2</v>
      </c>
      <c r="CY46" s="2">
        <v>0.12775987716961501</v>
      </c>
      <c r="CZ46" s="2" t="s">
        <v>16</v>
      </c>
      <c r="DA46" s="2">
        <v>-5.4046206068652999E-2</v>
      </c>
      <c r="DB46" s="2">
        <v>-8.8468326506099301E-2</v>
      </c>
      <c r="DC46" s="2">
        <v>-0.11123560374088701</v>
      </c>
      <c r="DD46" s="2" t="s">
        <v>16</v>
      </c>
      <c r="DE46" s="2">
        <v>-0.17626269497945099</v>
      </c>
      <c r="DF46" s="2">
        <v>-0.231245823277237</v>
      </c>
      <c r="DG46" s="2">
        <v>-0.106022260161461</v>
      </c>
      <c r="DH46" s="2" t="s">
        <v>16</v>
      </c>
      <c r="DI46" s="2">
        <v>-4.3983221909312302E-2</v>
      </c>
      <c r="DJ46" s="2">
        <v>-2.0299948573528799E-2</v>
      </c>
      <c r="DK46" s="2">
        <v>-3.2141585241420502E-2</v>
      </c>
      <c r="DL46" s="2"/>
      <c r="DM46" s="2" t="s">
        <v>16</v>
      </c>
      <c r="DN46" s="2">
        <v>-5.2675469691441698E-2</v>
      </c>
      <c r="DO46" s="2">
        <v>-2.8953790028259801E-2</v>
      </c>
      <c r="DP46" s="2">
        <v>-8.5763530194099005E-2</v>
      </c>
      <c r="DQ46" s="2">
        <v>-7.3027197791459197E-3</v>
      </c>
      <c r="DR46" s="2" t="s">
        <v>16</v>
      </c>
      <c r="DS46" s="2">
        <v>-2.9808803512259799E-2</v>
      </c>
      <c r="DT46" s="2">
        <v>2.40735355249925E-3</v>
      </c>
      <c r="DU46" s="2">
        <v>-5.0345995723479899E-2</v>
      </c>
      <c r="DV46" s="2">
        <v>-3.4227495747150199E-2</v>
      </c>
      <c r="DW46" s="2" t="s">
        <v>16</v>
      </c>
      <c r="DX46" s="2">
        <v>-9.6666562618141598E-3</v>
      </c>
      <c r="DY46" s="2">
        <v>7.5963759429734101E-3</v>
      </c>
      <c r="DZ46" s="2">
        <v>2.0181604711522201E-2</v>
      </c>
      <c r="EA46" s="2">
        <v>-7.9823197585140407E-2</v>
      </c>
      <c r="EB46" s="2" t="s">
        <v>16</v>
      </c>
      <c r="EC46" s="2">
        <v>-2.70665980980383E-2</v>
      </c>
      <c r="ED46" s="2">
        <v>-2.70665980980383E-2</v>
      </c>
      <c r="EE46" s="2">
        <v>2.70665980980383E-2</v>
      </c>
      <c r="EF46" s="2">
        <v>-4.90582090526945E-2</v>
      </c>
    </row>
    <row r="47" spans="2:136">
      <c r="B47" s="2" t="s">
        <v>17</v>
      </c>
      <c r="C47" s="2">
        <v>6.1770864735116301E-3</v>
      </c>
      <c r="D47" s="2">
        <v>0.100765025915484</v>
      </c>
      <c r="E47" s="2">
        <v>0.15620594039484201</v>
      </c>
      <c r="F47" s="2">
        <v>-4.7095941639439601E-2</v>
      </c>
      <c r="G47" s="2">
        <v>-4.2294629206147703E-2</v>
      </c>
      <c r="H47" s="2" t="s">
        <v>17</v>
      </c>
      <c r="I47" s="2">
        <v>8.4771498905684098E-2</v>
      </c>
      <c r="J47" s="2">
        <v>-8.6310398795665599E-2</v>
      </c>
      <c r="K47" s="2">
        <v>0.24544237410077099</v>
      </c>
      <c r="L47" s="2">
        <v>-4.6215630104545401E-2</v>
      </c>
      <c r="M47" s="2">
        <v>-0.10169592388083</v>
      </c>
      <c r="N47" s="2" t="s">
        <v>17</v>
      </c>
      <c r="O47" s="2">
        <v>0.10602829687724399</v>
      </c>
      <c r="P47" s="2">
        <v>-8.2924597944290093E-2</v>
      </c>
      <c r="Q47" s="2">
        <v>0.24599134565285299</v>
      </c>
      <c r="R47" s="2">
        <v>-9.8945385717374296E-2</v>
      </c>
      <c r="S47" s="2">
        <v>-0.136895755713243</v>
      </c>
      <c r="T47" s="2" t="s">
        <v>17</v>
      </c>
      <c r="U47" s="2">
        <v>-2.1404300344739301E-2</v>
      </c>
      <c r="V47" s="2">
        <v>-0.16878660752680699</v>
      </c>
      <c r="W47" s="2">
        <v>-0.11593648321880901</v>
      </c>
      <c r="X47" s="2">
        <v>-0.11526890270123399</v>
      </c>
      <c r="Y47" s="2">
        <v>-5.9859719742532902E-2</v>
      </c>
      <c r="Z47" s="2" t="s">
        <v>17</v>
      </c>
      <c r="AA47" s="2">
        <v>0.106951062103483</v>
      </c>
      <c r="AB47" s="2">
        <v>-3.8718868981597501E-2</v>
      </c>
      <c r="AC47" s="2">
        <v>0.305009227811879</v>
      </c>
      <c r="AD47" s="2">
        <v>-2.5692154583518301E-2</v>
      </c>
      <c r="AE47" s="2">
        <v>-0.13601279347797099</v>
      </c>
      <c r="AF47" s="2" t="s">
        <v>17</v>
      </c>
      <c r="AG47" s="2">
        <v>0.25962204032562802</v>
      </c>
      <c r="AH47" s="2">
        <v>6.4860341842607902E-2</v>
      </c>
      <c r="AI47" s="2">
        <v>-3.4935615599040501E-2</v>
      </c>
      <c r="AJ47" s="2">
        <v>-0.242003175375577</v>
      </c>
      <c r="AK47" s="2">
        <v>-4.7432644290726203E-2</v>
      </c>
      <c r="AL47" s="2" t="s">
        <v>17</v>
      </c>
      <c r="AM47" s="2">
        <v>-9.1349768580879398E-2</v>
      </c>
      <c r="AN47" s="2">
        <v>0.26728265621812902</v>
      </c>
      <c r="AO47" s="2">
        <v>-0.25374935716910901</v>
      </c>
      <c r="AP47" s="2">
        <v>8.1199794294115002E-2</v>
      </c>
      <c r="AQ47" s="2">
        <v>0.18608286192401399</v>
      </c>
      <c r="AR47" s="2"/>
      <c r="AS47" s="2">
        <v>0.75400078225627176</v>
      </c>
      <c r="AT47" s="2">
        <v>0.43023064193849658</v>
      </c>
      <c r="AU47" s="2"/>
      <c r="AV47" s="2" t="s">
        <v>17</v>
      </c>
      <c r="AW47" s="2">
        <v>2.9870972721739601E-2</v>
      </c>
      <c r="AX47" s="2">
        <v>-2.7529377511870699E-2</v>
      </c>
      <c r="AY47" s="2">
        <v>1.87258133252124E-2</v>
      </c>
      <c r="AZ47" s="2">
        <v>-0.117983046479446</v>
      </c>
      <c r="BA47" s="2">
        <v>-0.15540687971491701</v>
      </c>
      <c r="BB47" s="2" t="s">
        <v>17</v>
      </c>
      <c r="BC47" s="2">
        <v>4.1453030219297998E-2</v>
      </c>
      <c r="BD47" s="2">
        <v>6.32929029242947E-3</v>
      </c>
      <c r="BE47" s="2">
        <v>7.3988778231863506E-2</v>
      </c>
      <c r="BF47" s="2">
        <v>-0.108626184107722</v>
      </c>
      <c r="BG47" s="2">
        <v>-0.17008491289677899</v>
      </c>
      <c r="BH47" s="2" t="s">
        <v>17</v>
      </c>
      <c r="BI47" s="2">
        <v>0.110551077814051</v>
      </c>
      <c r="BJ47" s="2">
        <v>-4.8771001807047298E-2</v>
      </c>
      <c r="BK47" s="2">
        <v>0.100081291528692</v>
      </c>
      <c r="BL47" s="2">
        <v>-8.1139106852493606E-2</v>
      </c>
      <c r="BM47" s="2">
        <v>-0.18624686843922</v>
      </c>
      <c r="BN47" s="2" t="s">
        <v>17</v>
      </c>
      <c r="BO47" s="2">
        <v>1.9039952678328899E-2</v>
      </c>
      <c r="BP47" s="2">
        <v>5.01102626004521E-2</v>
      </c>
      <c r="BQ47" s="2">
        <v>-9.4017589558439193E-3</v>
      </c>
      <c r="BR47" s="2">
        <v>-0.13971903915740799</v>
      </c>
      <c r="BS47" s="2">
        <v>-1.6077564131591102E-2</v>
      </c>
      <c r="BT47" s="2" t="s">
        <v>17</v>
      </c>
      <c r="BU47" s="2">
        <v>0.101441630360722</v>
      </c>
      <c r="BV47" s="2">
        <v>-3.9361520225236098E-2</v>
      </c>
      <c r="BW47" s="2">
        <v>9.3368541224419302E-2</v>
      </c>
      <c r="BX47" s="2">
        <v>-5.4437771021946399E-2</v>
      </c>
      <c r="BY47" s="2">
        <v>-0.183315398800276</v>
      </c>
      <c r="BZ47" s="2" t="s">
        <v>17</v>
      </c>
      <c r="CA47" s="2">
        <v>5.8154641475375198E-2</v>
      </c>
      <c r="CB47" s="2">
        <v>5.97603677512187E-2</v>
      </c>
      <c r="CC47" s="2">
        <v>6.3908151049183098E-2</v>
      </c>
      <c r="CD47" s="2">
        <v>-0.59592283131147705</v>
      </c>
      <c r="CE47" s="2">
        <v>-0.36381683494517902</v>
      </c>
      <c r="CF47" s="2" t="s">
        <v>17</v>
      </c>
      <c r="CG47" s="2">
        <v>-2.53749357169109E-2</v>
      </c>
      <c r="CH47" s="2">
        <v>6.9358157626223202E-2</v>
      </c>
      <c r="CI47" s="2">
        <v>-0.150557951920338</v>
      </c>
      <c r="CJ47" s="2">
        <v>2.1991610954656099E-2</v>
      </c>
      <c r="CK47" s="2">
        <v>0.21653278478430699</v>
      </c>
      <c r="CL47" s="2" t="s">
        <v>17</v>
      </c>
      <c r="CN47" s="2" t="s">
        <v>17</v>
      </c>
      <c r="CO47" s="2">
        <v>1.9253888209337201E-2</v>
      </c>
      <c r="CP47" s="2">
        <v>0.12102642541690201</v>
      </c>
      <c r="CQ47" s="2">
        <v>6.2972929931873894E-2</v>
      </c>
      <c r="CR47" s="2" t="s">
        <v>17</v>
      </c>
      <c r="CS47" s="2">
        <v>1.91094543900409E-2</v>
      </c>
      <c r="CT47" s="2">
        <v>7.0838028344249099E-2</v>
      </c>
      <c r="CU47" s="2">
        <v>0.144972706791416</v>
      </c>
      <c r="CV47" s="2" t="s">
        <v>17</v>
      </c>
      <c r="CW47" s="2">
        <v>5.0810074318495803E-2</v>
      </c>
      <c r="CX47" s="2">
        <v>6.7056653766612601E-2</v>
      </c>
      <c r="CY47" s="2">
        <v>0.121653080789502</v>
      </c>
      <c r="CZ47" s="2" t="s">
        <v>17</v>
      </c>
      <c r="DA47" s="2">
        <v>-1.5966300711995299E-2</v>
      </c>
      <c r="DB47" s="2">
        <v>-0.11357213555239901</v>
      </c>
      <c r="DC47" s="2">
        <v>-0.18049708243926399</v>
      </c>
      <c r="DD47" s="2" t="s">
        <v>17</v>
      </c>
      <c r="DE47" s="2">
        <v>-7.3794761835012698E-2</v>
      </c>
      <c r="DF47" s="2">
        <v>-0.11041597547933001</v>
      </c>
      <c r="DG47" s="2">
        <v>5.5585061913532002E-3</v>
      </c>
      <c r="DH47" s="2" t="s">
        <v>17</v>
      </c>
      <c r="DI47" s="2">
        <v>-8.62747814374972E-2</v>
      </c>
      <c r="DJ47" s="2">
        <v>-0.121799691441173</v>
      </c>
      <c r="DK47" s="2">
        <v>-0.12518301620342701</v>
      </c>
      <c r="DL47" s="2"/>
      <c r="DM47" s="2" t="s">
        <v>17</v>
      </c>
      <c r="DN47" s="2">
        <v>-7.8981936945339407E-2</v>
      </c>
      <c r="DO47" s="2">
        <v>-0.12925327624326599</v>
      </c>
      <c r="DP47" s="2">
        <v>-1.1853891477852501E-2</v>
      </c>
      <c r="DQ47" s="2">
        <v>-0.11093046743488499</v>
      </c>
      <c r="DR47" s="2" t="s">
        <v>17</v>
      </c>
      <c r="DS47" s="2">
        <v>3.3998223980245497E-2</v>
      </c>
      <c r="DT47" s="2">
        <v>-0.15282700171522601</v>
      </c>
      <c r="DU47" s="2">
        <v>-0.10110190157566799</v>
      </c>
      <c r="DV47" s="2">
        <v>-6.5151393762082802E-2</v>
      </c>
      <c r="DW47" s="2" t="s">
        <v>17</v>
      </c>
      <c r="DX47" s="2">
        <v>-2.8639303436373598E-2</v>
      </c>
      <c r="DY47" s="2">
        <v>-0.48151944965586302</v>
      </c>
      <c r="DZ47" s="2">
        <v>-0.24475385039893799</v>
      </c>
      <c r="EA47" s="2">
        <v>-0.55520723528878202</v>
      </c>
      <c r="EB47" s="2" t="s">
        <v>17</v>
      </c>
      <c r="EC47" s="2">
        <v>-0.121799691441173</v>
      </c>
      <c r="ED47" s="2">
        <v>2.70665980980383E-2</v>
      </c>
      <c r="EE47" s="2">
        <v>9.8116418105389E-2</v>
      </c>
      <c r="EF47" s="2">
        <v>-1.8608286192401399E-2</v>
      </c>
    </row>
    <row r="48" spans="2:136">
      <c r="B48" s="2" t="s">
        <v>18</v>
      </c>
      <c r="C48" s="2">
        <v>-1.00195260908929E-2</v>
      </c>
      <c r="D48" s="2">
        <v>4.7415565911409899E-2</v>
      </c>
      <c r="E48" s="2">
        <v>3.1524680911498598E-2</v>
      </c>
      <c r="F48" s="2">
        <v>8.8841650900247093E-2</v>
      </c>
      <c r="G48" s="2">
        <v>0.12522323107494601</v>
      </c>
      <c r="H48" s="2" t="s">
        <v>18</v>
      </c>
      <c r="I48" s="2">
        <v>9.6405304168772105E-2</v>
      </c>
      <c r="J48" s="2">
        <v>-0.13966819182075699</v>
      </c>
      <c r="K48" s="2">
        <v>1.62817692648831E-2</v>
      </c>
      <c r="L48" s="2">
        <v>2.3858159016687999E-2</v>
      </c>
      <c r="M48" s="2">
        <v>2.0988788115729299E-2</v>
      </c>
      <c r="N48" s="2" t="s">
        <v>18</v>
      </c>
      <c r="O48" s="2">
        <v>8.0444363237008598E-2</v>
      </c>
      <c r="P48" s="2">
        <v>-0.110568446404438</v>
      </c>
      <c r="Q48" s="2">
        <v>1.80980711833844E-3</v>
      </c>
      <c r="R48" s="2">
        <v>6.2110079224359403E-3</v>
      </c>
      <c r="S48" s="2">
        <v>6.0692802248769898E-2</v>
      </c>
      <c r="T48" s="2" t="s">
        <v>18</v>
      </c>
      <c r="U48" s="2">
        <v>9.13055437057919E-2</v>
      </c>
      <c r="V48" s="2">
        <v>0.102626596649663</v>
      </c>
      <c r="W48" s="2">
        <v>0.134308855379563</v>
      </c>
      <c r="X48" s="2">
        <v>-0.12913510636835901</v>
      </c>
      <c r="Y48" s="2">
        <v>-7.29470794724872E-2</v>
      </c>
      <c r="Z48" s="2" t="s">
        <v>18</v>
      </c>
      <c r="AA48" s="2">
        <v>6.4411023565115799E-2</v>
      </c>
      <c r="AB48" s="2">
        <v>-0.11722653442068801</v>
      </c>
      <c r="AC48" s="2">
        <v>1.41904342176409E-2</v>
      </c>
      <c r="AD48" s="2">
        <v>1.5965541166285901E-2</v>
      </c>
      <c r="AE48" s="2">
        <v>6.2785289608235498E-2</v>
      </c>
      <c r="AF48" s="2" t="s">
        <v>18</v>
      </c>
      <c r="AG48" s="2">
        <v>0.22026289446212499</v>
      </c>
      <c r="AH48" s="2">
        <v>0.211119999630175</v>
      </c>
      <c r="AI48" s="2">
        <v>0.235152999046642</v>
      </c>
      <c r="AJ48" s="2">
        <v>-0.20194039609398701</v>
      </c>
      <c r="AK48" s="2">
        <v>1.3498947405309899E-2</v>
      </c>
      <c r="AL48" s="2" t="s">
        <v>18</v>
      </c>
      <c r="AM48" s="2">
        <v>-0.115033041916663</v>
      </c>
      <c r="AN48" s="2">
        <v>0.233449408595581</v>
      </c>
      <c r="AO48" s="2">
        <v>0.104883067629899</v>
      </c>
      <c r="AP48" s="2">
        <v>-1.01499742867644E-2</v>
      </c>
      <c r="AQ48" s="2">
        <v>-2.0299948573528799E-2</v>
      </c>
      <c r="AR48" s="2"/>
      <c r="AS48" s="2">
        <v>0.82950336999489582</v>
      </c>
      <c r="AT48" s="2">
        <v>0.53178753528788392</v>
      </c>
      <c r="AU48" s="2"/>
      <c r="AV48" s="2" t="s">
        <v>18</v>
      </c>
      <c r="AW48" s="2">
        <v>-8.4290479201540605E-2</v>
      </c>
      <c r="AX48" s="2">
        <v>-0.120602575838854</v>
      </c>
      <c r="AY48" s="2">
        <v>6.0513212708450802E-2</v>
      </c>
      <c r="AZ48" s="2">
        <v>-0.16495391775159299</v>
      </c>
      <c r="BA48" s="2">
        <v>-6.5654994474928494E-2</v>
      </c>
      <c r="BB48" s="2" t="s">
        <v>18</v>
      </c>
      <c r="BC48" s="2">
        <v>-7.8195567773099595E-3</v>
      </c>
      <c r="BD48" s="2">
        <v>-0.23756376247441</v>
      </c>
      <c r="BE48" s="2">
        <v>-2.94544744179525E-2</v>
      </c>
      <c r="BF48" s="2">
        <v>1.41592685136896E-2</v>
      </c>
      <c r="BG48" s="2">
        <v>8.1877811302174894E-3</v>
      </c>
      <c r="BH48" s="2" t="s">
        <v>18</v>
      </c>
      <c r="BI48" s="2">
        <v>-4.5377179245403E-2</v>
      </c>
      <c r="BJ48" s="2">
        <v>-0.20436230821299101</v>
      </c>
      <c r="BK48" s="2">
        <v>-5.9966795170588102E-2</v>
      </c>
      <c r="BL48" s="2">
        <v>-4.01561809750332E-3</v>
      </c>
      <c r="BM48" s="2">
        <v>-6.9804364765855803E-2</v>
      </c>
      <c r="BN48" s="2" t="s">
        <v>18</v>
      </c>
      <c r="BO48" s="2">
        <v>1.4811942733689E-2</v>
      </c>
      <c r="BP48" s="2">
        <v>-0.108412294468644</v>
      </c>
      <c r="BQ48" s="2">
        <v>8.84126947963014E-2</v>
      </c>
      <c r="BR48" s="2">
        <v>5.0193710165148897E-2</v>
      </c>
      <c r="BS48" s="2">
        <v>0.124976636060967</v>
      </c>
      <c r="BT48" s="2" t="s">
        <v>18</v>
      </c>
      <c r="BU48" s="2">
        <v>3.0916735504774598E-4</v>
      </c>
      <c r="BV48" s="2">
        <v>-0.24318617817384799</v>
      </c>
      <c r="BW48" s="2">
        <v>-6.2125269412066197E-2</v>
      </c>
      <c r="BX48" s="2">
        <v>1.8393720730087802E-2</v>
      </c>
      <c r="BY48" s="2">
        <v>-1.7928232802263099E-2</v>
      </c>
      <c r="BZ48" s="2" t="s">
        <v>18</v>
      </c>
      <c r="CA48" s="2">
        <v>9.0514405959720101E-2</v>
      </c>
      <c r="CB48" s="2">
        <v>-0.191466804677798</v>
      </c>
      <c r="CC48" s="2">
        <v>4.6687921805723898E-2</v>
      </c>
      <c r="CD48" s="2">
        <v>9.9018159605384608E-3</v>
      </c>
      <c r="CE48" s="2">
        <v>0.17296773877177499</v>
      </c>
      <c r="CF48" s="2" t="s">
        <v>18</v>
      </c>
      <c r="CG48" s="2">
        <v>-0.20469114811641501</v>
      </c>
      <c r="CH48" s="2">
        <v>0.230066083833326</v>
      </c>
      <c r="CI48" s="2">
        <v>9.8116418105389E-2</v>
      </c>
      <c r="CJ48" s="2">
        <v>-0.307882553365186</v>
      </c>
      <c r="CK48" s="2">
        <v>-3.8908234765930097E-2</v>
      </c>
      <c r="CL48" s="2" t="s">
        <v>18</v>
      </c>
      <c r="CN48" s="2" t="s">
        <v>18</v>
      </c>
      <c r="CO48" s="2">
        <v>-9.2955076313429197E-2</v>
      </c>
      <c r="CP48" s="2">
        <v>4.3378572389351097E-2</v>
      </c>
      <c r="CQ48" s="2">
        <v>4.5025332225371601E-3</v>
      </c>
      <c r="CR48" s="2" t="s">
        <v>18</v>
      </c>
      <c r="CS48" s="2">
        <v>9.6224665806968392E-3</v>
      </c>
      <c r="CT48" s="2">
        <v>-4.3252466208034801E-2</v>
      </c>
      <c r="CU48" s="2">
        <v>-1.4798450409302701E-3</v>
      </c>
      <c r="CV48" s="2" t="s">
        <v>18</v>
      </c>
      <c r="CW48" s="2">
        <v>-6.0373220185646797E-3</v>
      </c>
      <c r="CX48" s="2">
        <v>-2.1130627064976398E-2</v>
      </c>
      <c r="CY48" s="2">
        <v>-1.72226942278732E-2</v>
      </c>
      <c r="CZ48" s="2" t="s">
        <v>18</v>
      </c>
      <c r="DA48" s="2">
        <v>3.9637593230998802E-2</v>
      </c>
      <c r="DB48" s="2">
        <v>0.22420969841295799</v>
      </c>
      <c r="DC48" s="2">
        <v>0.23815934964478</v>
      </c>
      <c r="DD48" s="2" t="s">
        <v>18</v>
      </c>
      <c r="DE48" s="2">
        <v>-3.6014872863926101E-2</v>
      </c>
      <c r="DF48" s="2">
        <v>0.39505373970275698</v>
      </c>
      <c r="DG48" s="2">
        <v>0.37941018164269003</v>
      </c>
      <c r="DH48" s="2" t="s">
        <v>18</v>
      </c>
      <c r="DI48" s="2">
        <v>-5.7516520958331499E-2</v>
      </c>
      <c r="DJ48" s="2">
        <v>0</v>
      </c>
      <c r="DK48" s="2">
        <v>7.9508131912987598E-2</v>
      </c>
      <c r="DL48" s="2"/>
      <c r="DM48" s="2" t="s">
        <v>18</v>
      </c>
      <c r="DN48" s="2">
        <v>-1.37299469872429E-2</v>
      </c>
      <c r="DO48" s="2">
        <v>-9.8687468147677898E-2</v>
      </c>
      <c r="DP48" s="2">
        <v>-0.15035542654704001</v>
      </c>
      <c r="DQ48" s="2">
        <v>-0.164946969397854</v>
      </c>
      <c r="DR48" s="2" t="s">
        <v>18</v>
      </c>
      <c r="DS48" s="2">
        <v>2.5435270867820301E-2</v>
      </c>
      <c r="DT48" s="2">
        <v>2.41047998568431E-2</v>
      </c>
      <c r="DU48" s="2">
        <v>3.43560268892028E-3</v>
      </c>
      <c r="DV48" s="2">
        <v>-4.5572974394282303E-2</v>
      </c>
      <c r="DW48" s="2" t="s">
        <v>18</v>
      </c>
      <c r="DX48" s="2">
        <v>0.15698489702009799</v>
      </c>
      <c r="DY48" s="2">
        <v>-6.5434250766153203E-3</v>
      </c>
      <c r="DZ48" s="2">
        <v>-4.3953058737918197E-3</v>
      </c>
      <c r="EA48" s="2">
        <v>-8.3104805674215798E-2</v>
      </c>
      <c r="EB48" s="2" t="s">
        <v>18</v>
      </c>
      <c r="EC48" s="2">
        <v>-0.13194966572793701</v>
      </c>
      <c r="ED48" s="2">
        <v>-0.28589094241052998</v>
      </c>
      <c r="EE48" s="2">
        <v>-0.192849511448523</v>
      </c>
      <c r="EF48" s="2">
        <v>-0.20130782335416</v>
      </c>
    </row>
    <row r="49" spans="2:136">
      <c r="B49" s="2" t="s">
        <v>19</v>
      </c>
      <c r="C49" s="2">
        <v>6.5606355998759094E-2</v>
      </c>
      <c r="D49" s="2">
        <v>0.195644796214473</v>
      </c>
      <c r="E49" s="2">
        <v>8.6784938193656107E-3</v>
      </c>
      <c r="F49" s="2">
        <v>-2.9044118626860099E-2</v>
      </c>
      <c r="G49" s="2">
        <v>-3.89177292892448E-2</v>
      </c>
      <c r="H49" s="2" t="s">
        <v>19</v>
      </c>
      <c r="I49" s="2">
        <v>7.8779168634311503E-2</v>
      </c>
      <c r="J49" s="2">
        <v>0.18808274659879701</v>
      </c>
      <c r="K49" s="2">
        <v>9.2928015704051001E-2</v>
      </c>
      <c r="L49" s="2">
        <v>-8.2544783714988496E-2</v>
      </c>
      <c r="M49" s="2">
        <v>-3.4748567944660802E-2</v>
      </c>
      <c r="N49" s="2" t="s">
        <v>19</v>
      </c>
      <c r="O49" s="2">
        <v>4.9368481316364399E-2</v>
      </c>
      <c r="P49" s="2">
        <v>0.22564925259145199</v>
      </c>
      <c r="Q49" s="2">
        <v>1.48293024725274E-2</v>
      </c>
      <c r="R49" s="2">
        <v>-7.5136522014703194E-2</v>
      </c>
      <c r="S49" s="2">
        <v>2.4687714376259599E-2</v>
      </c>
      <c r="T49" s="2" t="s">
        <v>19</v>
      </c>
      <c r="U49" s="2">
        <v>-1.25171347045259E-4</v>
      </c>
      <c r="V49" s="2">
        <v>6.7995857300474694E-2</v>
      </c>
      <c r="W49" s="2">
        <v>3.6856007741104098E-2</v>
      </c>
      <c r="X49" s="2">
        <v>-5.7300661091829802E-3</v>
      </c>
      <c r="Y49" s="2">
        <v>-9.7077333597323304E-3</v>
      </c>
      <c r="Z49" s="2" t="s">
        <v>19</v>
      </c>
      <c r="AA49" s="2">
        <v>7.5520205603797699E-2</v>
      </c>
      <c r="AB49" s="2">
        <v>0.234387066821759</v>
      </c>
      <c r="AC49" s="2">
        <v>6.1631991160192197E-2</v>
      </c>
      <c r="AD49" s="2">
        <v>-5.3809014940332398E-2</v>
      </c>
      <c r="AE49" s="2">
        <v>1.05047424906111E-2</v>
      </c>
      <c r="AF49" s="2" t="s">
        <v>19</v>
      </c>
      <c r="AG49" s="2">
        <v>2.75240363853584E-2</v>
      </c>
      <c r="AH49" s="2">
        <v>0.23469960862991901</v>
      </c>
      <c r="AI49" s="2">
        <v>-3.8534870600104398E-3</v>
      </c>
      <c r="AJ49" s="2">
        <v>-0.11682984344556201</v>
      </c>
      <c r="AK49" s="2">
        <v>-8.4623767889402696E-3</v>
      </c>
      <c r="AL49" s="2" t="s">
        <v>19</v>
      </c>
      <c r="AM49" s="2">
        <v>-4.90582090526945E-2</v>
      </c>
      <c r="AN49" s="2">
        <v>-0.28927426717278498</v>
      </c>
      <c r="AO49" s="2">
        <v>-4.5674884290439699E-2</v>
      </c>
      <c r="AP49" s="2">
        <v>2.53749357169109E-2</v>
      </c>
      <c r="AQ49" s="2">
        <v>-2.3683273335783499E-2</v>
      </c>
      <c r="AR49" s="2"/>
      <c r="AS49" s="2">
        <v>0.42545669624434979</v>
      </c>
      <c r="AT49" s="2">
        <v>0.4725374535423561</v>
      </c>
      <c r="AU49" s="2"/>
      <c r="AV49" s="2" t="s">
        <v>19</v>
      </c>
      <c r="AW49" s="2">
        <v>2.8377076667965701E-2</v>
      </c>
      <c r="AX49" s="2">
        <v>0.10468389742398899</v>
      </c>
      <c r="AY49" s="2">
        <v>3.2504398788624697E-2</v>
      </c>
      <c r="AZ49" s="2">
        <v>9.30106631433371E-2</v>
      </c>
      <c r="BA49" s="2">
        <v>0.16880330572271299</v>
      </c>
      <c r="BB49" s="2" t="s">
        <v>19</v>
      </c>
      <c r="BC49" s="2">
        <v>-2.1377855356537301E-2</v>
      </c>
      <c r="BD49" s="2">
        <v>-1.41106351085887E-2</v>
      </c>
      <c r="BE49" s="2">
        <v>7.0824133085648805E-2</v>
      </c>
      <c r="BF49" s="2">
        <v>0.132880357994518</v>
      </c>
      <c r="BG49" s="2">
        <v>0.14644907801769599</v>
      </c>
      <c r="BH49" s="2" t="s">
        <v>19</v>
      </c>
      <c r="BI49" s="2">
        <v>6.0755329174163597E-2</v>
      </c>
      <c r="BJ49" s="2">
        <v>-5.1501344215903397E-2</v>
      </c>
      <c r="BK49" s="2">
        <v>8.8948025090545002E-2</v>
      </c>
      <c r="BL49" s="2">
        <v>0.113868478577992</v>
      </c>
      <c r="BM49" s="2">
        <v>7.7561177232745804E-2</v>
      </c>
      <c r="BN49" s="2" t="s">
        <v>19</v>
      </c>
      <c r="BO49" s="2">
        <v>0.13375253828158401</v>
      </c>
      <c r="BP49" s="2">
        <v>0.187687480930641</v>
      </c>
      <c r="BQ49" s="2">
        <v>-3.2405470957272702E-3</v>
      </c>
      <c r="BR49" s="2">
        <v>7.8329447395433294E-2</v>
      </c>
      <c r="BS49" s="2">
        <v>1.9540638066509901E-2</v>
      </c>
      <c r="BT49" s="2" t="s">
        <v>19</v>
      </c>
      <c r="BU49" s="2">
        <v>1.9870081695203502E-3</v>
      </c>
      <c r="BV49" s="2">
        <v>-6.9302120597781305E-2</v>
      </c>
      <c r="BW49" s="2">
        <v>7.8868939651730599E-2</v>
      </c>
      <c r="BX49" s="2">
        <v>8.5813046873533402E-2</v>
      </c>
      <c r="BY49" s="2">
        <v>0.146385531929349</v>
      </c>
      <c r="BZ49" s="2" t="s">
        <v>19</v>
      </c>
      <c r="CA49" s="2">
        <v>0.30241830906127198</v>
      </c>
      <c r="CB49" s="2">
        <v>0.38137427534838803</v>
      </c>
      <c r="CC49" s="2">
        <v>-0.24595395360686401</v>
      </c>
      <c r="CD49" s="2">
        <v>0.140305881275995</v>
      </c>
      <c r="CE49" s="2">
        <v>0.149237018107687</v>
      </c>
      <c r="CF49" s="2" t="s">
        <v>19</v>
      </c>
      <c r="CG49" s="2">
        <v>2.8758260479165701E-2</v>
      </c>
      <c r="CH49" s="2">
        <v>0.197924498591905</v>
      </c>
      <c r="CI49" s="2">
        <v>-3.72165723848027E-2</v>
      </c>
      <c r="CJ49" s="2">
        <v>-0.10826639239215299</v>
      </c>
      <c r="CK49" s="2">
        <v>-2.53749357169109E-2</v>
      </c>
      <c r="CL49" s="2" t="s">
        <v>19</v>
      </c>
      <c r="CN49" s="2" t="s">
        <v>19</v>
      </c>
      <c r="CO49" s="2">
        <v>0.108540233748847</v>
      </c>
      <c r="CP49" s="2">
        <v>3.8438292881289499E-2</v>
      </c>
      <c r="CQ49" s="2">
        <v>6.49254173323877E-2</v>
      </c>
      <c r="CR49" s="2" t="s">
        <v>19</v>
      </c>
      <c r="CS49" s="2">
        <v>0.15400462488159999</v>
      </c>
      <c r="CT49" s="2">
        <v>-2.2149042208853099E-2</v>
      </c>
      <c r="CU49" s="2">
        <v>0.14478859461496199</v>
      </c>
      <c r="CV49" s="2" t="s">
        <v>19</v>
      </c>
      <c r="CW49" s="2">
        <v>0.163886545174835</v>
      </c>
      <c r="CX49" s="2">
        <v>-3.5133184635076697E-2</v>
      </c>
      <c r="CY49" s="2">
        <v>5.1369342928961198E-2</v>
      </c>
      <c r="CZ49" s="2" t="s">
        <v>19</v>
      </c>
      <c r="DA49" s="2">
        <v>-9.6868714685581198E-2</v>
      </c>
      <c r="DB49" s="2">
        <v>-2.2683829670090899E-2</v>
      </c>
      <c r="DC49" s="2">
        <v>4.1960217115060802E-2</v>
      </c>
      <c r="DD49" s="2" t="s">
        <v>19</v>
      </c>
      <c r="DE49" s="2">
        <v>-0.104597666060706</v>
      </c>
      <c r="DF49" s="2">
        <v>3.2811781287316898E-2</v>
      </c>
      <c r="DG49" s="2">
        <v>0.140297068059788</v>
      </c>
      <c r="DH49" s="2" t="s">
        <v>19</v>
      </c>
      <c r="DI49" s="2">
        <v>-0.228374421452198</v>
      </c>
      <c r="DJ49" s="2">
        <v>2.1991610954656099E-2</v>
      </c>
      <c r="DK49" s="2">
        <v>-4.90582090526945E-2</v>
      </c>
      <c r="DL49" s="2"/>
      <c r="DM49" s="2" t="s">
        <v>19</v>
      </c>
      <c r="DN49" s="2">
        <v>8.8355266138553296E-2</v>
      </c>
      <c r="DO49" s="2">
        <v>9.22254991708885E-2</v>
      </c>
      <c r="DP49" s="2">
        <v>0.16610039611844299</v>
      </c>
      <c r="DQ49" s="2">
        <v>0.14160050083655101</v>
      </c>
      <c r="DR49" s="2" t="s">
        <v>19</v>
      </c>
      <c r="DS49" s="2">
        <v>9.5467374213252895E-2</v>
      </c>
      <c r="DT49" s="2">
        <v>4.98040806380688E-2</v>
      </c>
      <c r="DU49" s="2">
        <v>0.224238209476737</v>
      </c>
      <c r="DV49" s="2">
        <v>0.10166813336362999</v>
      </c>
      <c r="DW49" s="2" t="s">
        <v>19</v>
      </c>
      <c r="DX49" s="2">
        <v>4.7720076505843902E-2</v>
      </c>
      <c r="DY49" s="2">
        <v>-0.13797707920637201</v>
      </c>
      <c r="DZ49" s="2">
        <v>0.16446737180210699</v>
      </c>
      <c r="EA49" s="2">
        <v>0.125425246246542</v>
      </c>
      <c r="EB49" s="2" t="s">
        <v>19</v>
      </c>
      <c r="EC49" s="2">
        <v>-1.01499742867644E-2</v>
      </c>
      <c r="ED49" s="2">
        <v>-4.0599897147057501E-2</v>
      </c>
      <c r="EE49" s="2">
        <v>-0.24021605812009</v>
      </c>
      <c r="EF49" s="2">
        <v>-4.0599897147057501E-2</v>
      </c>
    </row>
    <row r="50" spans="2:136">
      <c r="B50" s="2" t="s">
        <v>20</v>
      </c>
      <c r="C50" s="2">
        <v>7.2172550281625794E-2</v>
      </c>
      <c r="D50" s="2">
        <v>2.0845061215449801E-3</v>
      </c>
      <c r="E50" s="2">
        <v>-7.9614237135541305E-2</v>
      </c>
      <c r="F50" s="2">
        <v>7.3562221029322403E-2</v>
      </c>
      <c r="G50" s="2">
        <v>-0.18371447284549799</v>
      </c>
      <c r="H50" s="2" t="s">
        <v>20</v>
      </c>
      <c r="I50" s="2">
        <v>0.12833313461757501</v>
      </c>
      <c r="J50" s="2">
        <v>-5.0821908330539602E-2</v>
      </c>
      <c r="K50" s="2">
        <v>1.8543222602079301E-2</v>
      </c>
      <c r="L50" s="2">
        <v>0.14686940959035399</v>
      </c>
      <c r="M50" s="2">
        <v>-8.6741151812274403E-2</v>
      </c>
      <c r="N50" s="2" t="s">
        <v>20</v>
      </c>
      <c r="O50" s="2">
        <v>0.17522476097955</v>
      </c>
      <c r="P50" s="2">
        <v>-5.8101408563010902E-2</v>
      </c>
      <c r="Q50" s="2">
        <v>-8.3793027463646294E-2</v>
      </c>
      <c r="R50" s="2">
        <v>0.16699204913605301</v>
      </c>
      <c r="S50" s="2">
        <v>-6.4402733155459899E-2</v>
      </c>
      <c r="T50" s="2" t="s">
        <v>20</v>
      </c>
      <c r="U50" s="2">
        <v>-3.10146782123253E-2</v>
      </c>
      <c r="V50" s="2">
        <v>2.0083047237039402E-2</v>
      </c>
      <c r="W50" s="2">
        <v>-1.5298720194420599E-2</v>
      </c>
      <c r="X50" s="2">
        <v>-7.3322593513622997E-2</v>
      </c>
      <c r="Y50" s="2">
        <v>-4.4171577579526999E-2</v>
      </c>
      <c r="Z50" s="2" t="s">
        <v>20</v>
      </c>
      <c r="AA50" s="2">
        <v>0.14961615710007201</v>
      </c>
      <c r="AB50" s="2">
        <v>-9.2805787162422299E-2</v>
      </c>
      <c r="AC50" s="2">
        <v>-6.7120580159916302E-2</v>
      </c>
      <c r="AD50" s="2">
        <v>0.156264992128852</v>
      </c>
      <c r="AE50" s="2">
        <v>-7.5718211662648499E-2</v>
      </c>
      <c r="AF50" s="2" t="s">
        <v>20</v>
      </c>
      <c r="AG50" s="2">
        <v>0.393076544555438</v>
      </c>
      <c r="AH50" s="2">
        <v>-1.2741472204530399E-3</v>
      </c>
      <c r="AI50" s="2">
        <v>0.16135047017295601</v>
      </c>
      <c r="AJ50" s="2">
        <v>-6.1270340920857001E-2</v>
      </c>
      <c r="AK50" s="2">
        <v>3.6126137291434497E-2</v>
      </c>
      <c r="AL50" s="2" t="s">
        <v>20</v>
      </c>
      <c r="AM50" s="2">
        <v>-4.90582090526945E-2</v>
      </c>
      <c r="AN50" s="2">
        <v>3.8908234765930097E-2</v>
      </c>
      <c r="AO50" s="2">
        <v>-3.0449922860293101E-2</v>
      </c>
      <c r="AP50" s="2">
        <v>-0.30619089098405899</v>
      </c>
      <c r="AQ50" s="2">
        <v>-1.8608286192401399E-2</v>
      </c>
      <c r="AR50" s="2"/>
      <c r="AS50" s="2">
        <v>0.85577419064874982</v>
      </c>
      <c r="AT50" s="2">
        <v>0.34975320431979462</v>
      </c>
      <c r="AU50" s="2"/>
      <c r="AV50" s="2" t="s">
        <v>20</v>
      </c>
      <c r="AW50" s="2">
        <v>3.1274540176913203E-2</v>
      </c>
      <c r="AX50" s="2">
        <v>-4.3441107572997399E-2</v>
      </c>
      <c r="AY50" s="2">
        <v>1.8760555093904799E-2</v>
      </c>
      <c r="AZ50" s="2">
        <v>0.107963520388553</v>
      </c>
      <c r="BA50" s="2">
        <v>-3.5652003032157702E-2</v>
      </c>
      <c r="BB50" s="2" t="s">
        <v>20</v>
      </c>
      <c r="BC50" s="2">
        <v>1.75045520217081E-2</v>
      </c>
      <c r="BD50" s="2">
        <v>-9.75308201153951E-2</v>
      </c>
      <c r="BE50" s="2">
        <v>-4.48122089859167E-3</v>
      </c>
      <c r="BF50" s="2">
        <v>6.9163649682914802E-2</v>
      </c>
      <c r="BG50" s="2">
        <v>-7.6128648056307299E-2</v>
      </c>
      <c r="BH50" s="2" t="s">
        <v>20</v>
      </c>
      <c r="BI50" s="2">
        <v>4.6294240817843203E-2</v>
      </c>
      <c r="BJ50" s="2">
        <v>-6.6625912725011893E-2</v>
      </c>
      <c r="BK50" s="2">
        <v>4.9431008241758001E-2</v>
      </c>
      <c r="BL50" s="2">
        <v>5.5926861046542799E-2</v>
      </c>
      <c r="BM50" s="2">
        <v>-0.111176347067988</v>
      </c>
      <c r="BN50" s="2" t="s">
        <v>20</v>
      </c>
      <c r="BO50" s="2">
        <v>-5.0819566900375299E-2</v>
      </c>
      <c r="BP50" s="2">
        <v>5.3406441405977299E-3</v>
      </c>
      <c r="BQ50" s="2">
        <v>0.13535194993827401</v>
      </c>
      <c r="BR50" s="2">
        <v>-1.22946078653344E-2</v>
      </c>
      <c r="BS50" s="2">
        <v>-0.12629788916866699</v>
      </c>
      <c r="BT50" s="2" t="s">
        <v>20</v>
      </c>
      <c r="BU50" s="2">
        <v>5.3076045143533798E-2</v>
      </c>
      <c r="BV50" s="2">
        <v>-9.8061632198233994E-2</v>
      </c>
      <c r="BW50" s="2">
        <v>-6.5654640566319101E-3</v>
      </c>
      <c r="BX50" s="2">
        <v>6.0395321740001298E-2</v>
      </c>
      <c r="BY50" s="2">
        <v>-8.2836008409758993E-2</v>
      </c>
      <c r="BZ50" s="2" t="s">
        <v>20</v>
      </c>
      <c r="CA50" s="2">
        <v>-0.28463256160415201</v>
      </c>
      <c r="CB50" s="2">
        <v>8.9715164063542199E-2</v>
      </c>
      <c r="CC50" s="2">
        <v>0.187883554351996</v>
      </c>
      <c r="CD50" s="2">
        <v>5.9536134913390999E-2</v>
      </c>
      <c r="CE50" s="2">
        <v>-9.3855489402266803E-2</v>
      </c>
      <c r="CF50" s="2" t="s">
        <v>20</v>
      </c>
      <c r="CG50" s="2">
        <v>-7.6124807150732804E-2</v>
      </c>
      <c r="CH50" s="2">
        <v>8.4583119056369799E-3</v>
      </c>
      <c r="CI50" s="2">
        <v>-8.9658106199751994E-2</v>
      </c>
      <c r="CJ50" s="2">
        <v>2.0299948573528799E-2</v>
      </c>
      <c r="CK50" s="2">
        <v>0.21484112240317901</v>
      </c>
      <c r="CL50" s="2" t="s">
        <v>20</v>
      </c>
      <c r="CN50" s="2" t="s">
        <v>20</v>
      </c>
      <c r="CO50" s="2">
        <v>2.9391536313784199E-3</v>
      </c>
      <c r="CP50" s="2">
        <v>0.132484260731661</v>
      </c>
      <c r="CQ50" s="2">
        <v>-0.113008025202692</v>
      </c>
      <c r="CR50" s="2" t="s">
        <v>20</v>
      </c>
      <c r="CS50" s="2">
        <v>-1.19464485815944E-2</v>
      </c>
      <c r="CT50" s="2">
        <v>3.5943560184285302E-2</v>
      </c>
      <c r="CU50" s="2">
        <v>2.3309296301976801E-2</v>
      </c>
      <c r="CV50" s="2" t="s">
        <v>20</v>
      </c>
      <c r="CW50" s="2">
        <v>3.1885258232684302E-2</v>
      </c>
      <c r="CX50" s="2">
        <v>4.7725412665742303E-2</v>
      </c>
      <c r="CY50" s="2">
        <v>-9.2588481635686504E-2</v>
      </c>
      <c r="CZ50" s="2" t="s">
        <v>20</v>
      </c>
      <c r="DA50" s="2">
        <v>-3.3518105153230497E-2</v>
      </c>
      <c r="DB50" s="2">
        <v>8.6229150186734101E-3</v>
      </c>
      <c r="DC50" s="2">
        <v>-2.87059622557128E-2</v>
      </c>
      <c r="DD50" s="2" t="s">
        <v>20</v>
      </c>
      <c r="DE50" s="2">
        <v>9.7811294423486905E-2</v>
      </c>
      <c r="DF50" s="2">
        <v>-6.8721308151483099E-2</v>
      </c>
      <c r="DG50" s="2">
        <v>0.157978762371659</v>
      </c>
      <c r="DH50" s="2" t="s">
        <v>20</v>
      </c>
      <c r="DI50" s="2">
        <v>0.1234913538223</v>
      </c>
      <c r="DJ50" s="2">
        <v>4.0599897147057501E-2</v>
      </c>
      <c r="DK50" s="2">
        <v>-2.3683273335783499E-2</v>
      </c>
      <c r="DL50" s="2"/>
      <c r="DM50" s="2" t="s">
        <v>20</v>
      </c>
      <c r="DN50" s="2">
        <v>2.7404307144578002E-2</v>
      </c>
      <c r="DO50" s="2">
        <v>0.10498962498848199</v>
      </c>
      <c r="DP50" s="2">
        <v>6.7975744623581899E-2</v>
      </c>
      <c r="DQ50" s="2">
        <v>-1.0137648104447099E-2</v>
      </c>
      <c r="DR50" s="2" t="s">
        <v>20</v>
      </c>
      <c r="DS50" s="2">
        <v>4.6924288293159901E-2</v>
      </c>
      <c r="DT50" s="2">
        <v>-1.6264400191632701E-2</v>
      </c>
      <c r="DU50" s="2">
        <v>1.99223270181575E-2</v>
      </c>
      <c r="DV50" s="2">
        <v>3.0948214717483099E-2</v>
      </c>
      <c r="DW50" s="2" t="s">
        <v>20</v>
      </c>
      <c r="DX50" s="2">
        <v>-0.106458548700958</v>
      </c>
      <c r="DY50" s="2">
        <v>2.84774278960328E-2</v>
      </c>
      <c r="DZ50" s="2">
        <v>5.6665392157917799E-2</v>
      </c>
      <c r="EA50" s="2">
        <v>0.11875305218207501</v>
      </c>
      <c r="EB50" s="2" t="s">
        <v>20</v>
      </c>
      <c r="EC50" s="2">
        <v>-8.2891456675242406E-2</v>
      </c>
      <c r="ED50" s="2">
        <v>5.9208183339458903E-2</v>
      </c>
      <c r="EE50" s="2">
        <v>4.2291559528184898E-2</v>
      </c>
      <c r="EF50" s="2">
        <v>7.6124807150732804E-2</v>
      </c>
    </row>
    <row r="51" spans="2:136">
      <c r="B51" s="2" t="s">
        <v>21</v>
      </c>
      <c r="C51" s="2">
        <v>6.9302880187632199E-2</v>
      </c>
      <c r="D51" s="2">
        <v>0.108019107218461</v>
      </c>
      <c r="E51" s="2">
        <v>0.10431563467584901</v>
      </c>
      <c r="F51" s="2">
        <v>-0.102231128554304</v>
      </c>
      <c r="G51" s="2">
        <v>-0.16132687710010499</v>
      </c>
      <c r="H51" s="2" t="s">
        <v>21</v>
      </c>
      <c r="I51" s="2">
        <v>5.71859367694698E-2</v>
      </c>
      <c r="J51" s="2">
        <v>0.111210702207375</v>
      </c>
      <c r="K51" s="2">
        <v>-1.9825060207955499E-2</v>
      </c>
      <c r="L51" s="2">
        <v>-0.148175563898781</v>
      </c>
      <c r="M51" s="2">
        <v>-8.4434538884627194E-2</v>
      </c>
      <c r="N51" s="2" t="s">
        <v>21</v>
      </c>
      <c r="O51" s="2">
        <v>3.0540929336720798E-2</v>
      </c>
      <c r="P51" s="2">
        <v>1.3200128694215101E-2</v>
      </c>
      <c r="Q51" s="2">
        <v>-3.4935182704663399E-2</v>
      </c>
      <c r="R51" s="2">
        <v>-0.165144031118863</v>
      </c>
      <c r="S51" s="2">
        <v>-3.3792329457190601E-2</v>
      </c>
      <c r="T51" s="2" t="s">
        <v>21</v>
      </c>
      <c r="U51" s="2">
        <v>7.2112603825518803E-2</v>
      </c>
      <c r="V51" s="2">
        <v>5.27249529609531E-2</v>
      </c>
      <c r="W51" s="2">
        <v>-3.3073051474847397E-2</v>
      </c>
      <c r="X51" s="2">
        <v>-4.85386667986616E-3</v>
      </c>
      <c r="Y51" s="2">
        <v>-2.87059622557128E-2</v>
      </c>
      <c r="Z51" s="2" t="s">
        <v>21</v>
      </c>
      <c r="AA51" s="2">
        <v>3.0430404833912999E-2</v>
      </c>
      <c r="AB51" s="2">
        <v>4.2574776443428899E-2</v>
      </c>
      <c r="AC51" s="2">
        <v>-4.3040264371253599E-2</v>
      </c>
      <c r="AD51" s="2">
        <v>-0.13325113002557901</v>
      </c>
      <c r="AE51" s="2">
        <v>-2.8839408782094199E-2</v>
      </c>
      <c r="AF51" s="2" t="s">
        <v>21</v>
      </c>
      <c r="AG51" s="2">
        <v>-0.15011083555033999</v>
      </c>
      <c r="AH51" s="2">
        <v>0.13299356225016401</v>
      </c>
      <c r="AI51" s="2">
        <v>-0.11056682210990899</v>
      </c>
      <c r="AJ51" s="2">
        <v>-7.9932308721548898E-2</v>
      </c>
      <c r="AK51" s="2">
        <v>-0.17391527279073599</v>
      </c>
      <c r="AL51" s="2" t="s">
        <v>21</v>
      </c>
      <c r="AM51" s="2">
        <v>5.9208183339458903E-2</v>
      </c>
      <c r="AN51" s="2">
        <v>-3.0449922860293101E-2</v>
      </c>
      <c r="AO51" s="2">
        <v>0.12687467858455501</v>
      </c>
      <c r="AP51" s="2">
        <v>9.8116418105389E-2</v>
      </c>
      <c r="AQ51" s="2">
        <v>-0.103191405248771</v>
      </c>
      <c r="AR51" s="2"/>
      <c r="AS51" s="2">
        <v>0.46183933860062365</v>
      </c>
      <c r="AT51" s="2">
        <v>0.61742206864151705</v>
      </c>
      <c r="AU51" s="2"/>
      <c r="AV51" s="2" t="s">
        <v>21</v>
      </c>
      <c r="AW51" s="2">
        <v>3.6409373589652398E-2</v>
      </c>
      <c r="AX51" s="2">
        <v>9.2030945266211001E-2</v>
      </c>
      <c r="AY51" s="2">
        <v>2.0358676453756E-3</v>
      </c>
      <c r="AZ51" s="2">
        <v>0.15196744461436801</v>
      </c>
      <c r="BA51" s="2">
        <v>7.4833769763464897E-2</v>
      </c>
      <c r="BB51" s="2" t="s">
        <v>21</v>
      </c>
      <c r="BC51" s="2">
        <v>1.0609029941317001E-2</v>
      </c>
      <c r="BD51" s="2">
        <v>0.104266546721883</v>
      </c>
      <c r="BE51" s="2">
        <v>-7.2845893211990198E-3</v>
      </c>
      <c r="BF51" s="2">
        <v>0.17768909316578499</v>
      </c>
      <c r="BG51" s="2">
        <v>3.9080414813299401E-2</v>
      </c>
      <c r="BH51" s="2" t="s">
        <v>21</v>
      </c>
      <c r="BI51" s="2">
        <v>-2.7268686907786398E-2</v>
      </c>
      <c r="BJ51" s="2">
        <v>-3.5261712203941399E-2</v>
      </c>
      <c r="BK51" s="2">
        <v>9.2644061124925303E-3</v>
      </c>
      <c r="BL51" s="2">
        <v>0.10784852514981499</v>
      </c>
      <c r="BM51" s="2">
        <v>3.7870474480087603E-2</v>
      </c>
      <c r="BN51" s="2" t="s">
        <v>21</v>
      </c>
      <c r="BO51" s="2">
        <v>0.14945458837204001</v>
      </c>
      <c r="BP51" s="2">
        <v>-3.3379025878735799E-3</v>
      </c>
      <c r="BQ51" s="2">
        <v>5.0833474827824701E-2</v>
      </c>
      <c r="BR51" s="2">
        <v>1.79968581196184E-2</v>
      </c>
      <c r="BS51" s="2">
        <v>0.114573506328761</v>
      </c>
      <c r="BT51" s="2" t="s">
        <v>21</v>
      </c>
      <c r="BU51" s="2">
        <v>-2.8082122451752602E-2</v>
      </c>
      <c r="BV51" s="2">
        <v>5.2106857592316702E-3</v>
      </c>
      <c r="BW51" s="2">
        <v>-3.0044814087729799E-2</v>
      </c>
      <c r="BX51" s="2">
        <v>0.103234106261898</v>
      </c>
      <c r="BY51" s="2">
        <v>4.0031961792923898E-2</v>
      </c>
      <c r="BZ51" s="2" t="s">
        <v>21</v>
      </c>
      <c r="CA51" s="2">
        <v>0.36190399731314998</v>
      </c>
      <c r="CB51" s="2">
        <v>-1.3946889992199099E-2</v>
      </c>
      <c r="CC51" s="2">
        <v>4.3752800245336003E-2</v>
      </c>
      <c r="CD51" s="2">
        <v>0.13697575589557201</v>
      </c>
      <c r="CE51" s="2">
        <v>6.4137945143732597E-2</v>
      </c>
      <c r="CF51" s="2" t="s">
        <v>21</v>
      </c>
      <c r="CG51" s="2">
        <v>5.7516520958331499E-2</v>
      </c>
      <c r="CH51" s="2">
        <v>1.8608286192401399E-2</v>
      </c>
      <c r="CI51" s="2">
        <v>-1.3533299049019201E-2</v>
      </c>
      <c r="CJ51" s="2">
        <v>-5.7516520958331499E-2</v>
      </c>
      <c r="CK51" s="2">
        <v>-5.0749871433821897E-2</v>
      </c>
      <c r="CL51" s="2" t="s">
        <v>21</v>
      </c>
      <c r="CN51" s="2" t="s">
        <v>21</v>
      </c>
      <c r="CO51" s="2">
        <v>5.72544348051022E-2</v>
      </c>
      <c r="CP51" s="2">
        <v>4.1884676335577201E-2</v>
      </c>
      <c r="CQ51" s="2">
        <v>-3.9418010758415598E-2</v>
      </c>
      <c r="CR51" s="2" t="s">
        <v>21</v>
      </c>
      <c r="CS51" s="2">
        <v>4.3096144548781599E-2</v>
      </c>
      <c r="CT51" s="2">
        <v>-9.3188551802806302E-2</v>
      </c>
      <c r="CU51" s="2">
        <v>-1.50867770252586E-2</v>
      </c>
      <c r="CV51" s="2" t="s">
        <v>21</v>
      </c>
      <c r="CW51" s="2">
        <v>4.29421028731281E-2</v>
      </c>
      <c r="CX51" s="2">
        <v>-0.14514583614712701</v>
      </c>
      <c r="CY51" s="2">
        <v>-6.3857359417304096E-2</v>
      </c>
      <c r="CZ51" s="2" t="s">
        <v>21</v>
      </c>
      <c r="DA51" s="2">
        <v>0.14250062464730301</v>
      </c>
      <c r="DB51" s="2">
        <v>0.23550293550193099</v>
      </c>
      <c r="DC51" s="2">
        <v>-6.7230921290753698E-2</v>
      </c>
      <c r="DD51" s="2" t="s">
        <v>21</v>
      </c>
      <c r="DE51" s="2">
        <v>-5.9763574198613799E-3</v>
      </c>
      <c r="DF51" s="2">
        <v>0.368218911238125</v>
      </c>
      <c r="DG51" s="2">
        <v>-0.17511523283696701</v>
      </c>
      <c r="DH51" s="2" t="s">
        <v>21</v>
      </c>
      <c r="DI51" s="2">
        <v>-1.6916623811274001E-3</v>
      </c>
      <c r="DJ51" s="2">
        <v>0.113341379535536</v>
      </c>
      <c r="DK51" s="2">
        <v>0.14548296477695599</v>
      </c>
      <c r="DL51" s="2"/>
      <c r="DM51" s="2" t="s">
        <v>21</v>
      </c>
      <c r="DN51" s="2">
        <v>9.8777796746278193E-2</v>
      </c>
      <c r="DO51" s="2">
        <v>6.6815369549255196E-2</v>
      </c>
      <c r="DP51" s="2">
        <v>0.13388782818683401</v>
      </c>
      <c r="DQ51" s="2">
        <v>7.0157527697465596E-2</v>
      </c>
      <c r="DR51" s="2" t="s">
        <v>21</v>
      </c>
      <c r="DS51" s="2">
        <v>7.0275270370937601E-2</v>
      </c>
      <c r="DT51" s="2">
        <v>-3.3702949734989399E-2</v>
      </c>
      <c r="DU51" s="2">
        <v>0.114750519335797</v>
      </c>
      <c r="DV51" s="2">
        <v>0.217888076296407</v>
      </c>
      <c r="DW51" s="2" t="s">
        <v>21</v>
      </c>
      <c r="DX51" s="2">
        <v>1.5892886667569901E-2</v>
      </c>
      <c r="DY51" s="2">
        <v>2.7011529252609998E-2</v>
      </c>
      <c r="DZ51" s="2">
        <v>-3.6766017042238197E-2</v>
      </c>
      <c r="EA51" s="2">
        <v>0.36045256527991798</v>
      </c>
      <c r="EB51" s="2" t="s">
        <v>21</v>
      </c>
      <c r="EC51" s="2">
        <v>-5.0749871433821897E-2</v>
      </c>
      <c r="ED51" s="2">
        <v>3.72165723848027E-2</v>
      </c>
      <c r="EE51" s="2">
        <v>2.3683273335783499E-2</v>
      </c>
      <c r="EF51" s="2">
        <v>-0.15563293906372</v>
      </c>
    </row>
    <row r="52" spans="2:136">
      <c r="B52" s="2" t="s">
        <v>22</v>
      </c>
      <c r="C52" s="2">
        <v>0.23564646868692199</v>
      </c>
      <c r="D52" s="2">
        <v>4.2051436825300798E-2</v>
      </c>
      <c r="E52" s="2">
        <v>-2.1248065732281801E-2</v>
      </c>
      <c r="F52" s="2">
        <v>2.4006562166459699E-2</v>
      </c>
      <c r="G52" s="2">
        <v>-7.9648978904233794E-2</v>
      </c>
      <c r="H52" s="2" t="s">
        <v>22</v>
      </c>
      <c r="I52" s="2">
        <v>0.107361715575096</v>
      </c>
      <c r="J52" s="2">
        <v>1.3950839634685399E-2</v>
      </c>
      <c r="K52" s="2">
        <v>3.4814570423012198E-2</v>
      </c>
      <c r="L52" s="2">
        <v>-5.5779041836191E-2</v>
      </c>
      <c r="M52" s="2">
        <v>-1.8824601588735099E-2</v>
      </c>
      <c r="N52" s="2" t="s">
        <v>22</v>
      </c>
      <c r="O52" s="2">
        <v>8.5377042906952097E-2</v>
      </c>
      <c r="P52" s="2">
        <v>2.4072866276555398E-2</v>
      </c>
      <c r="Q52" s="2">
        <v>-2.98739754658552E-3</v>
      </c>
      <c r="R52" s="2">
        <v>2.9724605588525899E-2</v>
      </c>
      <c r="S52" s="2">
        <v>-3.7005518678808698E-2</v>
      </c>
      <c r="T52" s="2" t="s">
        <v>22</v>
      </c>
      <c r="U52" s="2">
        <v>7.1639734292236704E-2</v>
      </c>
      <c r="V52" s="2">
        <v>6.4032097977374802E-2</v>
      </c>
      <c r="W52" s="2">
        <v>5.7481464148672903E-2</v>
      </c>
      <c r="X52" s="2">
        <v>7.0972153774661997E-2</v>
      </c>
      <c r="Y52" s="2">
        <v>0.18785437606003499</v>
      </c>
      <c r="Z52" s="2" t="s">
        <v>22</v>
      </c>
      <c r="AA52" s="2">
        <v>0.107763929081923</v>
      </c>
      <c r="AB52" s="2">
        <v>2.6449440913859999E-2</v>
      </c>
      <c r="AC52" s="2">
        <v>2.9874598352928297E-4</v>
      </c>
      <c r="AD52" s="2">
        <v>-2.69600881182647E-2</v>
      </c>
      <c r="AE52" s="2">
        <v>-4.8841494516531601E-2</v>
      </c>
      <c r="AF52" s="2" t="s">
        <v>22</v>
      </c>
      <c r="AG52" s="2">
        <v>0.122774346054617</v>
      </c>
      <c r="AH52" s="2">
        <v>-3.1149042028536199E-2</v>
      </c>
      <c r="AI52" s="2">
        <v>4.91290855048193E-2</v>
      </c>
      <c r="AJ52" s="2">
        <v>-2.18368959226655E-3</v>
      </c>
      <c r="AK52" s="2">
        <v>0.29434625802827702</v>
      </c>
      <c r="AL52" s="2" t="s">
        <v>22</v>
      </c>
      <c r="AM52" s="2">
        <v>-2.0299948573528799E-2</v>
      </c>
      <c r="AN52" s="2">
        <v>-4.3983221909312302E-2</v>
      </c>
      <c r="AO52" s="2">
        <v>-7.7816469531860194E-2</v>
      </c>
      <c r="AP52" s="2">
        <v>0.14548296477695599</v>
      </c>
      <c r="AQ52" s="2">
        <v>5.7516520958331499E-2</v>
      </c>
      <c r="AR52" s="2"/>
      <c r="AS52" s="2">
        <v>9.3333333333333338E-2</v>
      </c>
      <c r="AT52" s="2">
        <v>0.27500000000000002</v>
      </c>
      <c r="AU52" s="2"/>
      <c r="AV52" s="2" t="s">
        <v>22</v>
      </c>
      <c r="AW52" s="2">
        <v>-5.85468286004601E-2</v>
      </c>
      <c r="AX52" s="2">
        <v>1.20276003213145E-2</v>
      </c>
      <c r="AY52" s="2">
        <v>3.5533881018603497E-2</v>
      </c>
      <c r="AZ52" s="2">
        <v>3.74168848817324E-2</v>
      </c>
      <c r="BA52" s="2">
        <v>5.9630771783663397E-2</v>
      </c>
      <c r="BB52" s="2" t="s">
        <v>22</v>
      </c>
      <c r="BC52" s="2">
        <v>-8.0509128330046906E-2</v>
      </c>
      <c r="BD52" s="2">
        <v>-1.71085371516E-2</v>
      </c>
      <c r="BE52" s="2">
        <v>-3.02569256021189E-2</v>
      </c>
      <c r="BF52" s="2">
        <v>8.8064675193951503E-2</v>
      </c>
      <c r="BG52" s="2">
        <v>0.180812052536199</v>
      </c>
      <c r="BH52" s="2" t="s">
        <v>22</v>
      </c>
      <c r="BI52" s="2">
        <v>-9.1657525190936603E-2</v>
      </c>
      <c r="BJ52" s="2">
        <v>-1.3071601125350401E-2</v>
      </c>
      <c r="BK52" s="2">
        <v>-8.1555953021784602E-2</v>
      </c>
      <c r="BL52" s="2">
        <v>1.9192292377773201E-2</v>
      </c>
      <c r="BM52" s="2">
        <v>8.56896775339204E-2</v>
      </c>
      <c r="BN52" s="2" t="s">
        <v>22</v>
      </c>
      <c r="BO52" s="2">
        <v>-5.5089300627363502E-2</v>
      </c>
      <c r="BP52" s="2">
        <v>3.9860120070190297E-2</v>
      </c>
      <c r="BQ52" s="2">
        <v>2.7037010961775999E-2</v>
      </c>
      <c r="BR52" s="2">
        <v>3.68977315234525E-2</v>
      </c>
      <c r="BS52" s="2">
        <v>0.170191308199204</v>
      </c>
      <c r="BT52" s="2" t="s">
        <v>22</v>
      </c>
      <c r="BU52" s="2">
        <v>-6.6158340189711506E-2</v>
      </c>
      <c r="BV52" s="2">
        <v>4.1928651409284196E-3</v>
      </c>
      <c r="BW52" s="2">
        <v>-5.3795119778307803E-2</v>
      </c>
      <c r="BX52" s="2">
        <v>9.2764101676348396E-2</v>
      </c>
      <c r="BY52" s="2">
        <v>0.16547401076066701</v>
      </c>
      <c r="BZ52" s="2" t="s">
        <v>22</v>
      </c>
      <c r="CA52" s="2">
        <v>-0.174600827535281</v>
      </c>
      <c r="CB52" s="2">
        <v>-0.15742141094695</v>
      </c>
      <c r="CC52" s="2">
        <v>-0.108467723463994</v>
      </c>
      <c r="CD52" s="2">
        <v>-0.16413069217630599</v>
      </c>
      <c r="CE52" s="2">
        <v>0.25516155614636798</v>
      </c>
      <c r="CF52" s="2" t="s">
        <v>22</v>
      </c>
      <c r="CG52" s="2">
        <v>-8.7966443818624604E-2</v>
      </c>
      <c r="CH52" s="2">
        <v>-1.8608286192401399E-2</v>
      </c>
      <c r="CI52" s="2">
        <v>0.27743263050489297</v>
      </c>
      <c r="CJ52" s="2">
        <v>-9.6424755724261596E-2</v>
      </c>
      <c r="CK52" s="2">
        <v>-0.12687467858455501</v>
      </c>
      <c r="CL52" s="2" t="s">
        <v>22</v>
      </c>
      <c r="CN52" s="2" t="s">
        <v>22</v>
      </c>
      <c r="CO52" s="2">
        <v>4.2058385179039197E-2</v>
      </c>
      <c r="CP52" s="2">
        <v>-5.0604860277373702E-2</v>
      </c>
      <c r="CQ52" s="2">
        <v>-8.2810479855243702E-2</v>
      </c>
      <c r="CR52" s="2" t="s">
        <v>22</v>
      </c>
      <c r="CS52" s="2">
        <v>-5.1902264686711698E-2</v>
      </c>
      <c r="CT52" s="2">
        <v>-0.114993686361302</v>
      </c>
      <c r="CU52" s="2">
        <v>-2.8839609224889901E-2</v>
      </c>
      <c r="CV52" s="2" t="s">
        <v>22</v>
      </c>
      <c r="CW52" s="2">
        <v>-8.7318851312232701E-2</v>
      </c>
      <c r="CX52" s="2">
        <v>-0.10402048782849201</v>
      </c>
      <c r="CY52" s="2">
        <v>-4.4428854210266003E-2</v>
      </c>
      <c r="CZ52" s="2" t="s">
        <v>22</v>
      </c>
      <c r="DA52" s="2">
        <v>0.101138448412569</v>
      </c>
      <c r="DB52" s="2">
        <v>-0.103947849757363</v>
      </c>
      <c r="DC52" s="2">
        <v>1.32264390044491E-2</v>
      </c>
      <c r="DD52" s="2" t="s">
        <v>22</v>
      </c>
      <c r="DE52" s="2">
        <v>-1.44557652383912E-2</v>
      </c>
      <c r="DF52" s="2">
        <v>-0.147884180011846</v>
      </c>
      <c r="DG52" s="2">
        <v>-5.37475710601437E-3</v>
      </c>
      <c r="DH52" s="2" t="s">
        <v>22</v>
      </c>
      <c r="DI52" s="2">
        <v>2.0299948573528799E-2</v>
      </c>
      <c r="DJ52" s="2">
        <v>0.22329943430881599</v>
      </c>
      <c r="DK52" s="2">
        <v>-8.7966443818624604E-2</v>
      </c>
      <c r="DL52" s="2"/>
      <c r="DM52" s="2" t="s">
        <v>22</v>
      </c>
      <c r="DN52" s="2">
        <v>-4.32118118996275E-2</v>
      </c>
      <c r="DO52" s="2">
        <v>-2.3144966302887801E-2</v>
      </c>
      <c r="DP52" s="2">
        <v>5.1911150780208498E-2</v>
      </c>
      <c r="DQ52" s="2">
        <v>0.103523522349662</v>
      </c>
      <c r="DR52" s="2" t="s">
        <v>22</v>
      </c>
      <c r="DS52" s="2">
        <v>0.13857394020598501</v>
      </c>
      <c r="DT52" s="2">
        <v>2.5980659767881501E-2</v>
      </c>
      <c r="DU52" s="2">
        <v>-2.2103882618402199E-2</v>
      </c>
      <c r="DV52" s="2">
        <v>3.5471121391875603E-2</v>
      </c>
      <c r="DW52" s="2" t="s">
        <v>22</v>
      </c>
      <c r="DX52" s="2">
        <v>-0.23383173934982099</v>
      </c>
      <c r="DY52" s="2">
        <v>-0.32938551711068698</v>
      </c>
      <c r="DZ52" s="2">
        <v>-3.7876410376617401E-3</v>
      </c>
      <c r="EA52" s="2">
        <v>-4.7543313315411E-2</v>
      </c>
      <c r="EB52" s="2" t="s">
        <v>22</v>
      </c>
      <c r="EC52" s="2">
        <v>-0.31803252765195</v>
      </c>
      <c r="ED52" s="2">
        <v>3.2141585241420502E-2</v>
      </c>
      <c r="EE52" s="2">
        <v>0.16409125096935701</v>
      </c>
      <c r="EF52" s="2">
        <v>-7.2741482388477996E-2</v>
      </c>
    </row>
    <row r="53" spans="2:136">
      <c r="B53" s="2" t="s">
        <v>23</v>
      </c>
      <c r="C53" s="2">
        <v>-8.1226255202869503E-3</v>
      </c>
      <c r="D53" s="2">
        <v>5.0278287651664998E-2</v>
      </c>
      <c r="E53" s="2">
        <v>0.15851279383601899</v>
      </c>
      <c r="F53" s="2">
        <v>1.8253325270995598E-2</v>
      </c>
      <c r="G53" s="2">
        <v>-6.5196403128188501E-2</v>
      </c>
      <c r="H53" s="2" t="s">
        <v>23</v>
      </c>
      <c r="I53" s="2">
        <v>6.2900361868836699E-2</v>
      </c>
      <c r="J53" s="2">
        <v>4.8605614583794303E-2</v>
      </c>
      <c r="K53" s="2">
        <v>0.31552311085130402</v>
      </c>
      <c r="L53" s="2">
        <v>5.41394013213575E-2</v>
      </c>
      <c r="M53" s="2">
        <v>7.0136317784934704E-3</v>
      </c>
      <c r="N53" s="2" t="s">
        <v>23</v>
      </c>
      <c r="O53" s="2">
        <v>-1.39539255170163E-2</v>
      </c>
      <c r="P53" s="2">
        <v>5.9539527847064797E-3</v>
      </c>
      <c r="Q53" s="2">
        <v>0.26327656680611999</v>
      </c>
      <c r="R53" s="2">
        <v>4.2528730421914497E-2</v>
      </c>
      <c r="S53" s="2">
        <v>1.55309935241673E-2</v>
      </c>
      <c r="T53" s="2" t="s">
        <v>23</v>
      </c>
      <c r="U53" s="2">
        <v>0.15010826096216501</v>
      </c>
      <c r="V53" s="2">
        <v>8.3558828116435294E-2</v>
      </c>
      <c r="W53" s="2">
        <v>-8.7745114278726694E-2</v>
      </c>
      <c r="X53" s="2">
        <v>0.101750397220346</v>
      </c>
      <c r="Y53" s="2">
        <v>0.103892218047565</v>
      </c>
      <c r="Z53" s="2" t="s">
        <v>23</v>
      </c>
      <c r="AA53" s="2">
        <v>7.2845386914058797E-3</v>
      </c>
      <c r="AB53" s="2">
        <v>2.4337376286118099E-2</v>
      </c>
      <c r="AC53" s="2">
        <v>0.272914877325518</v>
      </c>
      <c r="AD53" s="2">
        <v>4.2074550610542702E-2</v>
      </c>
      <c r="AE53" s="2">
        <v>-7.4269641021582102E-3</v>
      </c>
      <c r="AF53" s="2" t="s">
        <v>23</v>
      </c>
      <c r="AG53" s="2">
        <v>0.35750950231793399</v>
      </c>
      <c r="AH53" s="2">
        <v>0.15214438734173799</v>
      </c>
      <c r="AI53" s="2">
        <v>0.39109798570596899</v>
      </c>
      <c r="AJ53" s="2">
        <v>0.155689779270485</v>
      </c>
      <c r="AK53" s="2">
        <v>0.25140749372552901</v>
      </c>
      <c r="AL53" s="2" t="s">
        <v>23</v>
      </c>
      <c r="AM53" s="2">
        <v>-2.8758260479165701E-2</v>
      </c>
      <c r="AN53" s="2">
        <v>8.4583119056369799E-3</v>
      </c>
      <c r="AO53" s="2">
        <v>-0.13194966572793701</v>
      </c>
      <c r="AP53" s="2">
        <v>-7.2741482388477996E-2</v>
      </c>
      <c r="AQ53" s="2">
        <v>4.2291559528184898E-2</v>
      </c>
      <c r="AR53" s="2"/>
      <c r="AS53" s="2">
        <v>0.84494738763285238</v>
      </c>
      <c r="AT53" s="2">
        <v>0.12273415395451001</v>
      </c>
      <c r="AU53" s="2"/>
      <c r="AV53" s="2" t="s">
        <v>23</v>
      </c>
      <c r="AW53" s="2">
        <v>-2.39857171052443E-2</v>
      </c>
      <c r="AX53" s="2">
        <v>-7.1595836921331604E-2</v>
      </c>
      <c r="AY53" s="2">
        <v>-1.0895018661941799E-2</v>
      </c>
      <c r="AZ53" s="2">
        <v>3.2740642815733197E-2</v>
      </c>
      <c r="BA53" s="2">
        <v>0.114689526807405</v>
      </c>
      <c r="BB53" s="2" t="s">
        <v>23</v>
      </c>
      <c r="BC53" s="2">
        <v>2.80475794846737E-2</v>
      </c>
      <c r="BD53" s="2">
        <v>-7.2790312177588995E-2</v>
      </c>
      <c r="BE53" s="2">
        <v>1.0213015071208901E-2</v>
      </c>
      <c r="BF53" s="2">
        <v>6.68917749017683E-2</v>
      </c>
      <c r="BG53" s="2">
        <v>8.4538753324129301E-2</v>
      </c>
      <c r="BH53" s="2" t="s">
        <v>23</v>
      </c>
      <c r="BI53" s="2">
        <v>6.0956804822654302E-2</v>
      </c>
      <c r="BJ53" s="2">
        <v>-4.8326365893136901E-2</v>
      </c>
      <c r="BK53" s="2">
        <v>3.0784089602140501E-2</v>
      </c>
      <c r="BL53" s="2">
        <v>8.9649716142184893E-2</v>
      </c>
      <c r="BM53" s="2">
        <v>0.13052148304116801</v>
      </c>
      <c r="BN53" s="2" t="s">
        <v>23</v>
      </c>
      <c r="BO53" s="2">
        <v>-2.6967471324528602E-2</v>
      </c>
      <c r="BP53" s="2">
        <v>-3.0486176969245399E-2</v>
      </c>
      <c r="BQ53" s="2">
        <v>-0.156339012459529</v>
      </c>
      <c r="BR53" s="2">
        <v>-2.3546121171958201E-2</v>
      </c>
      <c r="BS53" s="2">
        <v>-6.0221325856219199E-2</v>
      </c>
      <c r="BT53" s="2" t="s">
        <v>23</v>
      </c>
      <c r="BU53" s="2">
        <v>3.6794389041187897E-2</v>
      </c>
      <c r="BV53" s="2">
        <v>-9.1649014923872799E-2</v>
      </c>
      <c r="BW53" s="2">
        <v>3.7113977767754103E-2</v>
      </c>
      <c r="BX53" s="2">
        <v>5.1985274924601303E-2</v>
      </c>
      <c r="BY53" s="2">
        <v>0.12965228306120299</v>
      </c>
      <c r="BZ53" s="2" t="s">
        <v>23</v>
      </c>
      <c r="CA53" s="2">
        <v>-5.6597873353985598E-2</v>
      </c>
      <c r="CB53" s="2">
        <v>-0.216661126066094</v>
      </c>
      <c r="CC53" s="2">
        <v>-0.36669707699052501</v>
      </c>
      <c r="CD53" s="2">
        <v>-4.4763953215068403E-2</v>
      </c>
      <c r="CE53" s="2">
        <v>0.16130138868001201</v>
      </c>
      <c r="CF53" s="2" t="s">
        <v>23</v>
      </c>
      <c r="CG53" s="2">
        <v>-0.13025800334680901</v>
      </c>
      <c r="CH53" s="2">
        <v>7.6124807150732804E-2</v>
      </c>
      <c r="CI53" s="2">
        <v>-8.1199794294115002E-2</v>
      </c>
      <c r="CJ53" s="2">
        <v>-4.0599897147057501E-2</v>
      </c>
      <c r="CK53" s="2">
        <v>-2.70665980980383E-2</v>
      </c>
      <c r="CL53" s="2" t="s">
        <v>23</v>
      </c>
      <c r="CN53" s="2" t="s">
        <v>23</v>
      </c>
      <c r="CO53" s="2">
        <v>1.44803691909991E-2</v>
      </c>
      <c r="CP53" s="2">
        <v>-3.9251250268692001E-2</v>
      </c>
      <c r="CQ53" s="2">
        <v>0.100320331276222</v>
      </c>
      <c r="CR53" s="2" t="s">
        <v>23</v>
      </c>
      <c r="CS53" s="2">
        <v>0.115823928062669</v>
      </c>
      <c r="CT53" s="2">
        <v>-3.1309491441090499E-2</v>
      </c>
      <c r="CU53" s="2">
        <v>0.22185169881213801</v>
      </c>
      <c r="CV53" s="2" t="s">
        <v>23</v>
      </c>
      <c r="CW53" s="2">
        <v>1.4881408243688801E-2</v>
      </c>
      <c r="CX53" s="2">
        <v>-6.4816105606673502E-2</v>
      </c>
      <c r="CY53" s="2">
        <v>0.17137935506784099</v>
      </c>
      <c r="CZ53" s="2" t="s">
        <v>23</v>
      </c>
      <c r="DA53" s="2">
        <v>0.11012296954492901</v>
      </c>
      <c r="DB53" s="2">
        <v>7.9108291332603803E-2</v>
      </c>
      <c r="DC53" s="2">
        <v>-7.7759222370004905E-2</v>
      </c>
      <c r="DD53" s="2" t="s">
        <v>23</v>
      </c>
      <c r="DE53" s="2">
        <v>0.35566662603716598</v>
      </c>
      <c r="DF53" s="2">
        <v>0.17994761683920699</v>
      </c>
      <c r="DG53" s="2">
        <v>0.31893270057111101</v>
      </c>
      <c r="DH53" s="2" t="s">
        <v>23</v>
      </c>
      <c r="DI53" s="2">
        <v>-7.6124807150732804E-2</v>
      </c>
      <c r="DJ53" s="2">
        <v>6.4283170482841101E-2</v>
      </c>
      <c r="DK53" s="2">
        <v>-5.7516520958331499E-2</v>
      </c>
      <c r="DL53" s="2"/>
      <c r="DM53" s="2" t="s">
        <v>23</v>
      </c>
      <c r="DN53" s="2">
        <v>8.2032264236533495E-2</v>
      </c>
      <c r="DO53" s="2">
        <v>6.7913209439935507E-2</v>
      </c>
      <c r="DP53" s="2">
        <v>-4.3302140498227802E-2</v>
      </c>
      <c r="DQ53" s="2">
        <v>2.3513229051027401E-2</v>
      </c>
      <c r="DR53" s="2" t="s">
        <v>23</v>
      </c>
      <c r="DS53" s="2">
        <v>9.4376596413130606E-2</v>
      </c>
      <c r="DT53" s="2">
        <v>9.1924083270180396E-2</v>
      </c>
      <c r="DU53" s="2">
        <v>-2.1996194364249998E-2</v>
      </c>
      <c r="DV53" s="2">
        <v>2.40387973784917E-2</v>
      </c>
      <c r="DW53" s="2" t="s">
        <v>23</v>
      </c>
      <c r="DX53" s="2">
        <v>7.0536002620830499E-2</v>
      </c>
      <c r="DY53" s="2">
        <v>-0.11798000325753701</v>
      </c>
      <c r="DZ53" s="2">
        <v>-1.21881836178813E-2</v>
      </c>
      <c r="EA53" s="2">
        <v>0.122581711439014</v>
      </c>
      <c r="EB53" s="2" t="s">
        <v>23</v>
      </c>
      <c r="EC53" s="2">
        <v>-2.1991610954656099E-2</v>
      </c>
      <c r="ED53" s="2">
        <v>3.5524910003675303E-2</v>
      </c>
      <c r="EE53" s="2">
        <v>-6.5974832863968505E-2</v>
      </c>
      <c r="EF53" s="2">
        <v>0</v>
      </c>
    </row>
    <row r="54" spans="2:136">
      <c r="B54" s="2" t="s">
        <v>24</v>
      </c>
      <c r="C54" s="2">
        <v>-7.07550861189752E-2</v>
      </c>
      <c r="D54" s="2">
        <v>-1.42302284564137E-2</v>
      </c>
      <c r="E54" s="2">
        <v>1.41260031503365E-2</v>
      </c>
      <c r="F54" s="2">
        <v>3.9466649234584997E-3</v>
      </c>
      <c r="G54" s="2">
        <v>5.82133076210129E-2</v>
      </c>
      <c r="H54" s="2" t="s">
        <v>24</v>
      </c>
      <c r="I54" s="2">
        <v>-6.4755378891974705E-2</v>
      </c>
      <c r="J54" s="2">
        <v>-8.1558220354368396E-2</v>
      </c>
      <c r="K54" s="2">
        <v>-2.6911642094100501E-2</v>
      </c>
      <c r="L54" s="2">
        <v>1.661872928594E-2</v>
      </c>
      <c r="M54" s="2">
        <v>-4.4839999503117303E-2</v>
      </c>
      <c r="N54" s="2" t="s">
        <v>24</v>
      </c>
      <c r="O54" s="2">
        <v>-7.6675379123002499E-2</v>
      </c>
      <c r="P54" s="2">
        <v>-9.3429121410423296E-2</v>
      </c>
      <c r="Q54" s="2">
        <v>-4.2584309911153299E-2</v>
      </c>
      <c r="R54" s="2">
        <v>2.1863581579313101E-2</v>
      </c>
      <c r="S54" s="2">
        <v>-0.108366109143351</v>
      </c>
      <c r="T54" s="2" t="s">
        <v>24</v>
      </c>
      <c r="U54" s="2">
        <v>-0.122528840829859</v>
      </c>
      <c r="V54" s="2">
        <v>-2.8817225675308599E-2</v>
      </c>
      <c r="W54" s="2">
        <v>-0.119580360210571</v>
      </c>
      <c r="X54" s="2">
        <v>-6.6020931602649505E-2</v>
      </c>
      <c r="Y54" s="2">
        <v>-2.0736719827164601E-2</v>
      </c>
      <c r="Z54" s="2" t="s">
        <v>24</v>
      </c>
      <c r="AA54" s="2">
        <v>-5.1568420063862801E-2</v>
      </c>
      <c r="AB54" s="2">
        <v>-7.2689066341281902E-2</v>
      </c>
      <c r="AC54" s="2">
        <v>-1.27488111575868E-2</v>
      </c>
      <c r="AD54" s="2">
        <v>3.4630217555853701E-2</v>
      </c>
      <c r="AE54" s="2">
        <v>-9.4341202566142604E-2</v>
      </c>
      <c r="AF54" s="2" t="s">
        <v>24</v>
      </c>
      <c r="AG54" s="2">
        <v>-0.27519745444413102</v>
      </c>
      <c r="AH54" s="2">
        <v>-0.14560161860398199</v>
      </c>
      <c r="AI54" s="2">
        <v>-0.123258771958389</v>
      </c>
      <c r="AJ54" s="2">
        <v>-0.26381319078651699</v>
      </c>
      <c r="AK54" s="2">
        <v>2.8663956876522598E-2</v>
      </c>
      <c r="AL54" s="2" t="s">
        <v>24</v>
      </c>
      <c r="AM54" s="2">
        <v>-1.18416366678918E-2</v>
      </c>
      <c r="AN54" s="2">
        <v>0.197924498591905</v>
      </c>
      <c r="AO54" s="2">
        <v>0.10657473001102601</v>
      </c>
      <c r="AP54" s="2">
        <v>-4.5674884290439699E-2</v>
      </c>
      <c r="AQ54" s="2">
        <v>0.24359938288234501</v>
      </c>
      <c r="AR54" s="2"/>
      <c r="AS54" s="2">
        <v>0.4836533066299718</v>
      </c>
      <c r="AT54" s="2">
        <v>0.62712677220947977</v>
      </c>
      <c r="AU54" s="2"/>
      <c r="AV54" s="2" t="s">
        <v>24</v>
      </c>
      <c r="AW54" s="2">
        <v>0.111250091706856</v>
      </c>
      <c r="AX54" s="1">
        <v>-6.5404853740343105E-2</v>
      </c>
      <c r="AY54" s="2">
        <v>-0.12744670427126001</v>
      </c>
      <c r="AZ54" s="2">
        <v>1.3042059967133099E-2</v>
      </c>
      <c r="BA54" s="2">
        <v>-2.17136054327602E-2</v>
      </c>
      <c r="BB54" s="2" t="s">
        <v>24</v>
      </c>
      <c r="BC54" s="2">
        <v>0.11733503743545</v>
      </c>
      <c r="BD54" s="2">
        <v>4.6028044113441604E-3</v>
      </c>
      <c r="BE54" s="2">
        <v>-6.5175710464633302E-2</v>
      </c>
      <c r="BF54" s="2">
        <v>1.4225270992041E-2</v>
      </c>
      <c r="BG54" s="2">
        <v>-7.0487173064591901E-2</v>
      </c>
      <c r="BH54" s="2" t="s">
        <v>24</v>
      </c>
      <c r="BI54" s="2">
        <v>6.8623300619531299E-2</v>
      </c>
      <c r="BJ54" s="2">
        <v>1.146674337358E-2</v>
      </c>
      <c r="BK54" s="2">
        <v>-0.172296416640281</v>
      </c>
      <c r="BL54" s="2">
        <v>4.5168756160757502E-2</v>
      </c>
      <c r="BM54" s="2">
        <v>-4.6085817733197698E-2</v>
      </c>
      <c r="BN54" s="2" t="s">
        <v>24</v>
      </c>
      <c r="BO54" s="2">
        <v>-1.24754109221775E-2</v>
      </c>
      <c r="BP54" s="2">
        <v>0.128244999011593</v>
      </c>
      <c r="BQ54" s="2">
        <v>0.14257016428454999</v>
      </c>
      <c r="BR54" s="2">
        <v>4.35179049894018E-2</v>
      </c>
      <c r="BS54" s="2">
        <v>-5.7968241609404503E-2</v>
      </c>
      <c r="BT54" s="2" t="s">
        <v>24</v>
      </c>
      <c r="BU54" s="2">
        <v>9.6606113976155206E-2</v>
      </c>
      <c r="BV54" s="2">
        <v>-5.7838611927471598E-3</v>
      </c>
      <c r="BW54" s="2">
        <v>-0.100257067798124</v>
      </c>
      <c r="BX54" s="2">
        <v>6.2125269412066197E-2</v>
      </c>
      <c r="BY54" s="2">
        <v>-3.9972907354319298E-2</v>
      </c>
      <c r="BZ54" s="2" t="s">
        <v>24</v>
      </c>
      <c r="CA54" s="2">
        <v>-0.15646544363885401</v>
      </c>
      <c r="CB54" s="2">
        <v>0.25255348865057903</v>
      </c>
      <c r="CC54" s="2">
        <v>0.233328219796202</v>
      </c>
      <c r="CD54" s="2">
        <v>0.11654073844886099</v>
      </c>
      <c r="CE54" s="2">
        <v>-0.10315517058217</v>
      </c>
      <c r="CF54" s="2" t="s">
        <v>24</v>
      </c>
      <c r="CG54" s="2">
        <v>4.7366546671567103E-2</v>
      </c>
      <c r="CH54" s="2">
        <v>-0.111649717154408</v>
      </c>
      <c r="CI54" s="2">
        <v>3.3833247622547902E-3</v>
      </c>
      <c r="CJ54" s="2">
        <v>3.3833247622547902E-3</v>
      </c>
      <c r="CK54" s="2">
        <v>0.10826639239215299</v>
      </c>
      <c r="CL54" s="2" t="s">
        <v>24</v>
      </c>
      <c r="CN54" s="2" t="s">
        <v>24</v>
      </c>
      <c r="CO54" s="2">
        <v>-8.9154326818478902E-2</v>
      </c>
      <c r="CP54" s="2">
        <v>-4.1704019138376597E-2</v>
      </c>
      <c r="CQ54" s="2">
        <v>3.52281534541102E-3</v>
      </c>
      <c r="CR54" s="2" t="s">
        <v>24</v>
      </c>
      <c r="CS54" s="2">
        <v>-7.4857231894381301E-2</v>
      </c>
      <c r="CT54" s="2">
        <v>-7.1699534377466706E-2</v>
      </c>
      <c r="CU54" s="2">
        <v>-3.7680467509320803E-2</v>
      </c>
      <c r="CV54" s="2" t="s">
        <v>24</v>
      </c>
      <c r="CW54" s="2">
        <v>-9.1237205303568103E-2</v>
      </c>
      <c r="CX54" s="2">
        <v>-6.6097907577243306E-2</v>
      </c>
      <c r="CY54" s="2">
        <v>-4.6245608764759298E-2</v>
      </c>
      <c r="CZ54" s="2" t="s">
        <v>24</v>
      </c>
      <c r="DA54" s="2">
        <v>-3.4491660074693703E-2</v>
      </c>
      <c r="DB54" s="2">
        <v>-2.1446024127087699E-2</v>
      </c>
      <c r="DC54" s="2">
        <v>-0.13942697268096901</v>
      </c>
      <c r="DD54" s="2" t="s">
        <v>24</v>
      </c>
      <c r="DE54" s="2">
        <v>-0.24125627830985</v>
      </c>
      <c r="DF54" s="2">
        <v>-0.13456755558727099</v>
      </c>
      <c r="DG54" s="2">
        <v>-0.14873458584443</v>
      </c>
      <c r="DH54" s="2" t="s">
        <v>24</v>
      </c>
      <c r="DI54" s="2">
        <v>2.3683273335783499E-2</v>
      </c>
      <c r="DJ54" s="2">
        <v>5.2441533814949301E-2</v>
      </c>
      <c r="DK54" s="2">
        <v>8.62747814374972E-2</v>
      </c>
      <c r="DL54" s="2"/>
      <c r="DM54" s="2" t="s">
        <v>24</v>
      </c>
      <c r="DN54" s="2">
        <v>-6.9789264949325996E-2</v>
      </c>
      <c r="DO54" s="1">
        <v>3.0211442054925298E-2</v>
      </c>
      <c r="DP54" s="2">
        <v>-3.7729560799964201E-2</v>
      </c>
      <c r="DQ54" s="2">
        <v>0.115384362181253</v>
      </c>
      <c r="DR54" s="2" t="s">
        <v>24</v>
      </c>
      <c r="DS54" s="2">
        <v>-5.2572710914175397E-2</v>
      </c>
      <c r="DT54" s="2">
        <v>2.2413052122258501E-2</v>
      </c>
      <c r="DU54" s="2">
        <v>5.3719069748698903E-2</v>
      </c>
      <c r="DV54" s="2">
        <v>0.13363764958823399</v>
      </c>
      <c r="DW54" s="2" t="s">
        <v>24</v>
      </c>
      <c r="DX54" s="2">
        <v>6.53828485979502E-3</v>
      </c>
      <c r="DY54" s="2">
        <v>5.8609530310760501E-2</v>
      </c>
      <c r="DZ54" s="2">
        <v>9.1376949282052602E-2</v>
      </c>
      <c r="EA54" s="2">
        <v>0.154482770926893</v>
      </c>
      <c r="EB54" s="2" t="s">
        <v>24</v>
      </c>
      <c r="EC54" s="2">
        <v>-1.6916623811274002E-2</v>
      </c>
      <c r="ED54" s="2">
        <v>1.6916623811274002E-2</v>
      </c>
      <c r="EE54" s="2">
        <v>-9.3041430962006802E-2</v>
      </c>
      <c r="EF54" s="2">
        <v>-9.8116418105389E-2</v>
      </c>
    </row>
    <row r="55" spans="2:136">
      <c r="B55" s="2" t="s">
        <v>25</v>
      </c>
      <c r="C55" s="2">
        <v>-3.0294822299787101E-3</v>
      </c>
      <c r="D55" s="2">
        <v>1.33060974091955E-2</v>
      </c>
      <c r="E55" s="2">
        <v>-2.63898474987595E-2</v>
      </c>
      <c r="F55" s="2">
        <v>-1.0429478961463399E-2</v>
      </c>
      <c r="G55" s="2">
        <v>-4.6241294129606203E-2</v>
      </c>
      <c r="H55" s="2" t="s">
        <v>25</v>
      </c>
      <c r="I55" s="2">
        <v>0.110085186260752</v>
      </c>
      <c r="J55" s="2">
        <v>-4.8657721803545301E-2</v>
      </c>
      <c r="K55" s="2">
        <v>7.1025614335352899E-2</v>
      </c>
      <c r="L55" s="2">
        <v>-9.2087352558733807E-2</v>
      </c>
      <c r="M55" s="2">
        <v>-5.86275698492493E-2</v>
      </c>
      <c r="N55" s="2" t="s">
        <v>25</v>
      </c>
      <c r="O55" s="2">
        <v>7.7450018254268199E-2</v>
      </c>
      <c r="P55" s="2">
        <v>-1.12583202889345E-2</v>
      </c>
      <c r="Q55" s="2">
        <v>2.8665121574911301E-2</v>
      </c>
      <c r="R55" s="2">
        <v>-0.138507560901168</v>
      </c>
      <c r="S55" s="2">
        <v>-6.4864737659757393E-2</v>
      </c>
      <c r="T55" s="2" t="s">
        <v>25</v>
      </c>
      <c r="U55" s="2">
        <v>-3.8024273646859903E-2</v>
      </c>
      <c r="V55" s="2">
        <v>2.7815854898946501E-3</v>
      </c>
      <c r="W55" s="2">
        <v>-2.0750627754614101E-2</v>
      </c>
      <c r="X55" s="2">
        <v>0.120943337100619</v>
      </c>
      <c r="Y55" s="2">
        <v>7.76201430955102E-2</v>
      </c>
      <c r="Z55" s="2" t="s">
        <v>25</v>
      </c>
      <c r="AA55" s="2">
        <v>9.6731170434376804E-2</v>
      </c>
      <c r="AB55" s="2">
        <v>-5.3343527012507698E-2</v>
      </c>
      <c r="AC55" s="2">
        <v>6.2399698862052398E-2</v>
      </c>
      <c r="AD55" s="2">
        <v>-0.12267343793433801</v>
      </c>
      <c r="AE55" s="2">
        <v>-6.1979370210807697E-2</v>
      </c>
      <c r="AF55" s="2" t="s">
        <v>25</v>
      </c>
      <c r="AG55" s="2">
        <v>-0.14802225263702301</v>
      </c>
      <c r="AH55" s="2">
        <v>-0.240769891834685</v>
      </c>
      <c r="AI55" s="2">
        <v>3.7779148940148299E-3</v>
      </c>
      <c r="AJ55" s="2">
        <v>-7.7258210928886403E-3</v>
      </c>
      <c r="AK55" s="2">
        <v>-4.60111178749305E-2</v>
      </c>
      <c r="AL55" s="2" t="s">
        <v>25</v>
      </c>
      <c r="AM55" s="2">
        <v>-4.90582090526945E-2</v>
      </c>
      <c r="AN55" s="2">
        <v>0.10657473001102601</v>
      </c>
      <c r="AO55" s="2">
        <v>9.1349768580879398E-2</v>
      </c>
      <c r="AP55" s="2">
        <v>0.16409125096935701</v>
      </c>
      <c r="AQ55" s="2">
        <v>-2.8758260479165701E-2</v>
      </c>
      <c r="AR55" s="2"/>
      <c r="AS55" s="2">
        <v>0.76609005600618041</v>
      </c>
      <c r="AT55" s="2">
        <v>0.55101553055007801</v>
      </c>
      <c r="AU55" s="2"/>
      <c r="AV55" s="2" t="s">
        <v>25</v>
      </c>
      <c r="AW55" s="2">
        <v>-3.0371254190910399E-2</v>
      </c>
      <c r="AX55" s="2">
        <v>-7.3235648403613698E-2</v>
      </c>
      <c r="AY55" s="2">
        <v>2.16858120178063E-2</v>
      </c>
      <c r="AZ55" s="2">
        <v>1.32296655180722E-2</v>
      </c>
      <c r="BA55" s="2">
        <v>7.5848229409283402E-2</v>
      </c>
      <c r="BB55" s="2" t="s">
        <v>25</v>
      </c>
      <c r="BC55" s="2">
        <v>6.9306076083567703E-2</v>
      </c>
      <c r="BD55" s="2">
        <v>-1.12968452420311E-2</v>
      </c>
      <c r="BE55" s="2">
        <v>-3.14414963977932E-2</v>
      </c>
      <c r="BF55" s="2">
        <v>0.109140308675933</v>
      </c>
      <c r="BG55" s="2">
        <v>0.10571512743096299</v>
      </c>
      <c r="BH55" s="2" t="s">
        <v>25</v>
      </c>
      <c r="BI55" s="2">
        <v>8.5415253805803795E-2</v>
      </c>
      <c r="BJ55" s="2">
        <v>2.1036836676885901E-2</v>
      </c>
      <c r="BK55" s="2">
        <v>8.1128685698261302E-2</v>
      </c>
      <c r="BL55" s="2">
        <v>0.15909628794606601</v>
      </c>
      <c r="BM55" s="2">
        <v>0.117508935123134</v>
      </c>
      <c r="BN55" s="2" t="s">
        <v>25</v>
      </c>
      <c r="BO55" s="2">
        <v>-0.17226358938917599</v>
      </c>
      <c r="BP55" s="2">
        <v>1.7816055062775199E-2</v>
      </c>
      <c r="BQ55" s="2">
        <v>-2.06671801899172E-2</v>
      </c>
      <c r="BR55" s="2">
        <v>-0.150330787801356</v>
      </c>
      <c r="BS55" s="2">
        <v>2.6800576195134901E-2</v>
      </c>
      <c r="BT55" s="2" t="s">
        <v>25</v>
      </c>
      <c r="BU55" s="2">
        <v>0.10283809414419599</v>
      </c>
      <c r="BV55" s="2">
        <v>-1.5628583487188898E-2</v>
      </c>
      <c r="BW55" s="2">
        <v>3.4598953441298298E-3</v>
      </c>
      <c r="BX55" s="2">
        <v>0.14142495908656</v>
      </c>
      <c r="BY55" s="2">
        <v>9.0426240665706495E-2</v>
      </c>
      <c r="BZ55" s="2" t="s">
        <v>25</v>
      </c>
      <c r="CA55" s="2">
        <v>-0.15213535864978001</v>
      </c>
      <c r="CB55" s="2">
        <v>8.6367484564763702E-3</v>
      </c>
      <c r="CC55" s="2">
        <v>-0.280241400794081</v>
      </c>
      <c r="CD55" s="2">
        <v>0.101335829249961</v>
      </c>
      <c r="CE55" s="2">
        <v>0.33129271126033499</v>
      </c>
      <c r="CF55" s="2" t="s">
        <v>25</v>
      </c>
      <c r="CG55" s="2">
        <v>-9.8116418105389E-2</v>
      </c>
      <c r="CH55" s="2">
        <v>-0.12687467858455501</v>
      </c>
      <c r="CI55" s="2">
        <v>-7.7816469531860194E-2</v>
      </c>
      <c r="CJ55" s="2">
        <v>-0.15563293906372</v>
      </c>
      <c r="CK55" s="2">
        <v>-5.9208183339458903E-2</v>
      </c>
      <c r="CL55" s="2" t="s">
        <v>25</v>
      </c>
      <c r="CN55" s="2" t="s">
        <v>25</v>
      </c>
      <c r="CO55" s="2">
        <v>-2.17413988477142E-2</v>
      </c>
      <c r="CP55" s="2">
        <v>-7.7682594796242999E-3</v>
      </c>
      <c r="CQ55" s="2">
        <v>1.8941212291105399E-2</v>
      </c>
      <c r="CR55" s="2" t="s">
        <v>25</v>
      </c>
      <c r="CS55" s="2">
        <v>0.11632763118693</v>
      </c>
      <c r="CT55" s="2">
        <v>-5.3830231817501198E-2</v>
      </c>
      <c r="CU55" s="2">
        <v>3.2139733142457501E-2</v>
      </c>
      <c r="CV55" s="2" t="s">
        <v>25</v>
      </c>
      <c r="CW55" s="2">
        <v>0.1008802466865</v>
      </c>
      <c r="CX55" s="2">
        <v>2.89013344041762E-2</v>
      </c>
      <c r="CY55" s="2">
        <v>2.9505761349648101E-2</v>
      </c>
      <c r="CZ55" s="2" t="s">
        <v>25</v>
      </c>
      <c r="DA55" s="2">
        <v>7.1208588541303006E-2</v>
      </c>
      <c r="DB55" s="2">
        <v>9.3294377331066602E-2</v>
      </c>
      <c r="DC55" s="2">
        <v>-2.67310365578876E-2</v>
      </c>
      <c r="DD55" s="2" t="s">
        <v>25</v>
      </c>
      <c r="DE55" s="2">
        <v>-2.0639202594421001E-2</v>
      </c>
      <c r="DF55" s="2">
        <v>6.8103158783982903E-2</v>
      </c>
      <c r="DG55" s="2">
        <v>7.5373627422334897E-3</v>
      </c>
      <c r="DH55" s="2" t="s">
        <v>25</v>
      </c>
      <c r="DI55" s="2">
        <v>-1.5224961430146599E-2</v>
      </c>
      <c r="DJ55" s="2">
        <v>7.9508131912987598E-2</v>
      </c>
      <c r="DK55" s="2">
        <v>0.120108029060045</v>
      </c>
      <c r="DL55" s="2"/>
      <c r="DM55" s="2" t="s">
        <v>25</v>
      </c>
      <c r="DN55" s="2">
        <v>-0.13546510448547</v>
      </c>
      <c r="DO55" s="2">
        <v>5.2473967433025702E-2</v>
      </c>
      <c r="DP55" s="2">
        <v>0.11714924403082801</v>
      </c>
      <c r="DQ55" s="2">
        <v>-3.4651440093816099E-2</v>
      </c>
      <c r="DR55" s="2" t="s">
        <v>25</v>
      </c>
      <c r="DS55" s="2">
        <v>3.7225397790161499E-2</v>
      </c>
      <c r="DT55" s="2">
        <v>2.49072510410095E-2</v>
      </c>
      <c r="DU55" s="2">
        <v>0.143934036211044</v>
      </c>
      <c r="DV55" s="2">
        <v>3.4838887125562698E-2</v>
      </c>
      <c r="DW55" s="2" t="s">
        <v>25</v>
      </c>
      <c r="DX55" s="2">
        <v>-0.192702006210834</v>
      </c>
      <c r="DY55" s="2">
        <v>0.146110237261592</v>
      </c>
      <c r="DZ55" s="2">
        <v>-2.8739836655532501E-2</v>
      </c>
      <c r="EA55" s="2">
        <v>0.103234558909246</v>
      </c>
      <c r="EB55" s="2" t="s">
        <v>25</v>
      </c>
      <c r="EC55" s="2">
        <v>-0.13533299049019201</v>
      </c>
      <c r="ED55" s="2">
        <v>-8.1199794294115002E-2</v>
      </c>
      <c r="EE55" s="2">
        <v>-5.2441533814949301E-2</v>
      </c>
      <c r="EF55" s="2">
        <v>-0.17931621239950399</v>
      </c>
    </row>
    <row r="56" spans="2:136">
      <c r="B56" s="2" t="s">
        <v>26</v>
      </c>
      <c r="C56" s="2">
        <v>0.124451963809974</v>
      </c>
      <c r="D56" s="2">
        <v>6.9865696840449298E-2</v>
      </c>
      <c r="E56" s="2">
        <v>0.12395863069454199</v>
      </c>
      <c r="F56" s="2">
        <v>-3.7535006895286598E-2</v>
      </c>
      <c r="G56" s="2">
        <v>3.3685618924166903E-2</v>
      </c>
      <c r="H56" s="2" t="s">
        <v>26</v>
      </c>
      <c r="I56" s="2">
        <v>5.8078707134538103E-2</v>
      </c>
      <c r="J56" s="2">
        <v>-6.9024697096912004E-3</v>
      </c>
      <c r="K56" s="2">
        <v>6.72738945132762E-2</v>
      </c>
      <c r="L56" s="2">
        <v>-3.4446346070104598E-2</v>
      </c>
      <c r="M56" s="2">
        <v>-1.36937773505801E-2</v>
      </c>
      <c r="N56" s="2" t="s">
        <v>26</v>
      </c>
      <c r="O56" s="2">
        <v>2.36108617722579E-2</v>
      </c>
      <c r="P56" s="2">
        <v>2.05887270448981E-2</v>
      </c>
      <c r="Q56" s="2">
        <v>0.131841495910589</v>
      </c>
      <c r="R56" s="2">
        <v>-5.5523909749561499E-2</v>
      </c>
      <c r="S56" s="2">
        <v>-4.2448834906133699E-3</v>
      </c>
      <c r="T56" s="2" t="s">
        <v>26</v>
      </c>
      <c r="U56" s="2">
        <v>-4.4408012346168098E-2</v>
      </c>
      <c r="V56" s="2">
        <v>0.153432255622589</v>
      </c>
      <c r="W56" s="2">
        <v>0.17371001384392101</v>
      </c>
      <c r="X56" s="2">
        <v>8.8982919821729803E-2</v>
      </c>
      <c r="Y56" s="2">
        <v>-2.2878540654383502E-2</v>
      </c>
      <c r="Z56" s="2" t="s">
        <v>26</v>
      </c>
      <c r="AA56" s="2">
        <v>4.8546222323508401E-2</v>
      </c>
      <c r="AB56" s="2">
        <v>3.51582337127892E-2</v>
      </c>
      <c r="AC56" s="2">
        <v>0.12620975666960299</v>
      </c>
      <c r="AD56" s="2">
        <v>-5.6501202582602099E-2</v>
      </c>
      <c r="AE56" s="2">
        <v>7.6458129040459398E-3</v>
      </c>
      <c r="AF56" s="2" t="s">
        <v>26</v>
      </c>
      <c r="AG56" s="2">
        <v>-0.33227284856622302</v>
      </c>
      <c r="AH56" s="2">
        <v>0.22999406277894599</v>
      </c>
      <c r="AI56" s="2">
        <v>0.30895439951713699</v>
      </c>
      <c r="AJ56" s="2">
        <v>8.2580407728698096E-2</v>
      </c>
      <c r="AK56" s="2">
        <v>0.141665869718061</v>
      </c>
      <c r="AL56" s="2" t="s">
        <v>26</v>
      </c>
      <c r="AM56" s="2">
        <v>-1.3533299049019201E-2</v>
      </c>
      <c r="AN56" s="2">
        <v>-4.5674884290439699E-2</v>
      </c>
      <c r="AO56" s="2">
        <v>-8.7966443818624604E-2</v>
      </c>
      <c r="AP56" s="2">
        <v>2.53749357169109E-2</v>
      </c>
      <c r="AQ56" s="2">
        <v>0.13702465287131901</v>
      </c>
      <c r="AR56" s="2"/>
      <c r="AS56" s="2">
        <v>0.33449957198592012</v>
      </c>
      <c r="AT56" s="2">
        <v>1</v>
      </c>
      <c r="AU56" s="2"/>
      <c r="AV56" s="2" t="s">
        <v>26</v>
      </c>
      <c r="AW56" s="2">
        <v>0.10763694776284401</v>
      </c>
      <c r="AX56" s="2">
        <v>-6.9726729765679701E-2</v>
      </c>
      <c r="AY56" s="2">
        <v>-1.9135766195782899E-2</v>
      </c>
      <c r="AZ56" s="2">
        <v>8.8035641866583102E-3</v>
      </c>
      <c r="BA56" s="2">
        <v>-8.7194891064226607E-2</v>
      </c>
      <c r="BB56" s="2" t="s">
        <v>26</v>
      </c>
      <c r="BC56" s="2">
        <v>3.2303002431010801E-2</v>
      </c>
      <c r="BD56" s="2">
        <v>-3.3696002105689302E-4</v>
      </c>
      <c r="BE56" s="2">
        <v>-3.1139274523237E-2</v>
      </c>
      <c r="BF56" s="2">
        <v>2.6293303086387901E-2</v>
      </c>
      <c r="BG56" s="2">
        <v>-0.167705349861481</v>
      </c>
      <c r="BH56" s="2" t="s">
        <v>26</v>
      </c>
      <c r="BI56" s="2">
        <v>8.8583284692415401E-2</v>
      </c>
      <c r="BJ56" s="2">
        <v>2.4604345142401399E-2</v>
      </c>
      <c r="BK56" s="2">
        <v>7.2739656541279899E-3</v>
      </c>
      <c r="BL56" s="2">
        <v>5.8264673312649902E-2</v>
      </c>
      <c r="BM56" s="2">
        <v>-0.177670258506058</v>
      </c>
      <c r="BN56" s="2" t="s">
        <v>26</v>
      </c>
      <c r="BO56" s="2">
        <v>2.3393133970014E-2</v>
      </c>
      <c r="BP56" s="2">
        <v>1.8149845321562601E-2</v>
      </c>
      <c r="BQ56" s="2">
        <v>-5.3879310939259399E-2</v>
      </c>
      <c r="BR56" s="2">
        <v>-8.2279298791083699E-2</v>
      </c>
      <c r="BS56" s="2">
        <v>6.39903741950264E-2</v>
      </c>
      <c r="BT56" s="2" t="s">
        <v>26</v>
      </c>
      <c r="BU56" s="2">
        <v>7.4214060373483701E-2</v>
      </c>
      <c r="BV56" s="2">
        <v>2.4959184786719699E-2</v>
      </c>
      <c r="BW56" s="2">
        <v>2.1721612034983798E-2</v>
      </c>
      <c r="BX56" s="2">
        <v>6.5522636527085204E-2</v>
      </c>
      <c r="BY56" s="2">
        <v>-0.17112934170468699</v>
      </c>
      <c r="BZ56" s="2" t="s">
        <v>26</v>
      </c>
      <c r="CA56" s="2">
        <v>-3.3256297551799201E-2</v>
      </c>
      <c r="CB56" s="2">
        <v>-0.104319426988866</v>
      </c>
      <c r="CC56" s="2">
        <v>-0.304608913700807</v>
      </c>
      <c r="CD56" s="2">
        <v>-0.27701452759193301</v>
      </c>
      <c r="CE56" s="2">
        <v>-8.0590219054302008E-3</v>
      </c>
      <c r="CF56" s="2" t="s">
        <v>26</v>
      </c>
      <c r="CG56" s="2">
        <v>-4.7366546671567103E-2</v>
      </c>
      <c r="CH56" s="2">
        <v>-0.153941276682593</v>
      </c>
      <c r="CI56" s="2">
        <v>-4.5674884290439699E-2</v>
      </c>
      <c r="CJ56" s="2">
        <v>-2.53749357169109E-2</v>
      </c>
      <c r="CK56" s="2">
        <v>0.25374935716910901</v>
      </c>
      <c r="CL56" s="2" t="s">
        <v>26</v>
      </c>
      <c r="CN56" s="2" t="s">
        <v>26</v>
      </c>
      <c r="CO56" s="2">
        <v>3.2427966897501402E-2</v>
      </c>
      <c r="CP56" s="2">
        <v>6.8476026092752704E-2</v>
      </c>
      <c r="CQ56" s="2">
        <v>0.137535713899538</v>
      </c>
      <c r="CR56" s="2" t="s">
        <v>26</v>
      </c>
      <c r="CS56" s="2">
        <v>-3.86809261285413E-2</v>
      </c>
      <c r="CT56" s="2">
        <v>-7.5968852582404003E-2</v>
      </c>
      <c r="CU56" s="2">
        <v>6.1062713918949102E-2</v>
      </c>
      <c r="CV56" s="2" t="s">
        <v>26</v>
      </c>
      <c r="CW56" s="2">
        <v>-6.0209955436007899E-2</v>
      </c>
      <c r="CX56" s="2">
        <v>-4.5620339510822797E-2</v>
      </c>
      <c r="CY56" s="2">
        <v>0.124185421267944</v>
      </c>
      <c r="CZ56" s="2" t="s">
        <v>26</v>
      </c>
      <c r="DA56" s="2">
        <v>4.8705561928055301E-2</v>
      </c>
      <c r="DB56" s="2">
        <v>7.8621513871872301E-2</v>
      </c>
      <c r="DC56" s="2">
        <v>0.102348438100674</v>
      </c>
      <c r="DD56" s="2" t="s">
        <v>26</v>
      </c>
      <c r="DE56" s="2">
        <v>-9.0947718951518999E-2</v>
      </c>
      <c r="DF56" s="2">
        <v>-0.13693993882914901</v>
      </c>
      <c r="DG56" s="2">
        <v>0.22578997532775499</v>
      </c>
      <c r="DH56" s="2" t="s">
        <v>26</v>
      </c>
      <c r="DI56" s="2">
        <v>2.70665980980383E-2</v>
      </c>
      <c r="DJ56" s="2">
        <v>0.115033041916663</v>
      </c>
      <c r="DK56" s="2">
        <v>-5.0749871433821897E-2</v>
      </c>
      <c r="DL56" s="2"/>
      <c r="DM56" s="2" t="s">
        <v>26</v>
      </c>
      <c r="DN56" s="2">
        <v>-9.4574042734495795E-2</v>
      </c>
      <c r="DO56" s="2">
        <v>5.2321103650779001E-2</v>
      </c>
      <c r="DP56" s="2">
        <v>-0.119393562288358</v>
      </c>
      <c r="DQ56" s="2">
        <v>4.1321859682759997E-2</v>
      </c>
      <c r="DR56" s="2" t="s">
        <v>26</v>
      </c>
      <c r="DS56" s="2">
        <v>-0.10949811158489001</v>
      </c>
      <c r="DT56" s="2">
        <v>-8.3510504187708307E-2</v>
      </c>
      <c r="DU56" s="2">
        <v>9.0100330578893106E-2</v>
      </c>
      <c r="DV56" s="2">
        <v>7.4148573705766802E-2</v>
      </c>
      <c r="DW56" s="2" t="s">
        <v>26</v>
      </c>
      <c r="DX56" s="2">
        <v>-1.51857759026434E-2</v>
      </c>
      <c r="DY56" s="2">
        <v>-0.119848282920995</v>
      </c>
      <c r="DZ56" s="2">
        <v>-0.244414935256377</v>
      </c>
      <c r="EA56" s="2">
        <v>-0.149181748753971</v>
      </c>
      <c r="EB56" s="2" t="s">
        <v>26</v>
      </c>
      <c r="EC56" s="2">
        <v>6.7666495245095798E-2</v>
      </c>
      <c r="ED56" s="2">
        <v>0.12687467858455501</v>
      </c>
      <c r="EE56" s="2">
        <v>-0.20469114811641501</v>
      </c>
      <c r="EF56" s="2">
        <v>-0.14209964001470099</v>
      </c>
    </row>
    <row r="57" spans="2:136">
      <c r="B57" s="2" t="s">
        <v>27</v>
      </c>
      <c r="C57" s="2">
        <v>-6.9553020922217598E-3</v>
      </c>
      <c r="D57" s="2">
        <v>-0.15375317152515799</v>
      </c>
      <c r="E57" s="2">
        <v>0.17771109521544801</v>
      </c>
      <c r="F57" s="2">
        <v>-7.0546635506820707E-2</v>
      </c>
      <c r="G57" s="2">
        <v>-2.1032666766388899E-2</v>
      </c>
      <c r="H57" s="2" t="s">
        <v>27</v>
      </c>
      <c r="I57" s="2">
        <v>-8.7574867328291499E-3</v>
      </c>
      <c r="J57" s="2">
        <v>-3.2202261806158698E-2</v>
      </c>
      <c r="K57" s="2">
        <v>0.18749567192293501</v>
      </c>
      <c r="L57" s="2">
        <v>-5.93014898913631E-2</v>
      </c>
      <c r="M57" s="2">
        <v>-2.42229095549455E-2</v>
      </c>
      <c r="N57" s="2" t="s">
        <v>27</v>
      </c>
      <c r="O57" s="2">
        <v>4.0187444437730098E-2</v>
      </c>
      <c r="P57" s="2">
        <v>1.49717249137018E-2</v>
      </c>
      <c r="Q57" s="2">
        <v>0.23678251902959899</v>
      </c>
      <c r="R57" s="2">
        <v>5.8323726519966101E-3</v>
      </c>
      <c r="S57" s="2">
        <v>1.93242936647154E-2</v>
      </c>
      <c r="T57" s="2" t="s">
        <v>27</v>
      </c>
      <c r="U57" s="2">
        <v>4.7133966126264797E-2</v>
      </c>
      <c r="V57" s="2">
        <v>-2.4561399875769802E-2</v>
      </c>
      <c r="W57" s="2">
        <v>3.6856007741104098E-2</v>
      </c>
      <c r="X57" s="2">
        <v>1.19190938241986E-2</v>
      </c>
      <c r="Y57" s="2">
        <v>-2.4895190134557099E-2</v>
      </c>
      <c r="Z57" s="2" t="s">
        <v>27</v>
      </c>
      <c r="AA57" s="2">
        <v>-2.5230140446199801E-2</v>
      </c>
      <c r="AB57" s="2">
        <v>-1.32177728759177E-2</v>
      </c>
      <c r="AC57" s="2">
        <v>0.22172162663632</v>
      </c>
      <c r="AD57" s="2">
        <v>-2.3270922600728699E-2</v>
      </c>
      <c r="AE57" s="2">
        <v>2.0405045433151199E-2</v>
      </c>
      <c r="AF57" s="2" t="s">
        <v>27</v>
      </c>
      <c r="AG57" s="2">
        <v>2.9070964936214E-2</v>
      </c>
      <c r="AH57" s="2">
        <v>-0.28462022001667397</v>
      </c>
      <c r="AI57" s="2">
        <v>3.98737369061338E-2</v>
      </c>
      <c r="AJ57" s="2">
        <v>-0.13103850714802801</v>
      </c>
      <c r="AK57" s="2">
        <v>-7.6165391536067995E-2</v>
      </c>
      <c r="AL57" s="2" t="s">
        <v>27</v>
      </c>
      <c r="AM57" s="2">
        <v>-5.5824858577204102E-2</v>
      </c>
      <c r="AN57" s="2">
        <v>-6.08998457205863E-2</v>
      </c>
      <c r="AO57" s="2">
        <v>-0.235141070976708</v>
      </c>
      <c r="AP57" s="2">
        <v>2.70665980980383E-2</v>
      </c>
      <c r="AQ57" s="2">
        <v>-3.2141585241420502E-2</v>
      </c>
      <c r="AR57" s="2"/>
      <c r="AS57" s="2">
        <v>0.69041940666812041</v>
      </c>
      <c r="AT57" s="2">
        <v>4.2787513392484648E-2</v>
      </c>
      <c r="AU57" s="2"/>
      <c r="AV57" s="2" t="s">
        <v>27</v>
      </c>
      <c r="AW57" s="2">
        <v>-4.0293503329464499E-2</v>
      </c>
      <c r="AX57" s="2">
        <v>-0.109540796687189</v>
      </c>
      <c r="AY57" s="2">
        <v>3.7701767385010201E-2</v>
      </c>
      <c r="AZ57" s="2">
        <v>2.71194246413002E-2</v>
      </c>
      <c r="BA57" s="2">
        <v>-0.11606530084762499</v>
      </c>
      <c r="BB57" s="2" t="s">
        <v>27</v>
      </c>
      <c r="BC57" s="2">
        <v>-5.5966627827294897E-2</v>
      </c>
      <c r="BD57" s="2">
        <v>-0.118335496054671</v>
      </c>
      <c r="BE57" s="2">
        <v>6.9156702053614696E-2</v>
      </c>
      <c r="BF57" s="2">
        <v>-3.7847210612524197E-2</v>
      </c>
      <c r="BG57" s="2">
        <v>5.9054849051208003E-3</v>
      </c>
      <c r="BH57" s="2" t="s">
        <v>27</v>
      </c>
      <c r="BI57" s="2">
        <v>-1.0070308706455099E-2</v>
      </c>
      <c r="BJ57" s="2">
        <v>2.1783686063532301E-2</v>
      </c>
      <c r="BK57" s="2">
        <v>4.4783173454163397E-2</v>
      </c>
      <c r="BL57" s="2">
        <v>-3.1975574902697299E-2</v>
      </c>
      <c r="BM57" s="2">
        <v>-3.2361157609291501E-2</v>
      </c>
      <c r="BN57" s="2" t="s">
        <v>27</v>
      </c>
      <c r="BO57" s="2">
        <v>9.4782525568160206E-2</v>
      </c>
      <c r="BP57" s="2">
        <v>0.103349808877036</v>
      </c>
      <c r="BQ57" s="2">
        <v>9.1263819923443401E-2</v>
      </c>
      <c r="BR57" s="2">
        <v>-3.0513992824144302E-2</v>
      </c>
      <c r="BS57" s="2">
        <v>-0.1386203128889</v>
      </c>
      <c r="BT57" s="2" t="s">
        <v>27</v>
      </c>
      <c r="BU57" s="2">
        <v>-6.6040231312502196E-2</v>
      </c>
      <c r="BV57" s="2">
        <v>-7.79379637960812E-2</v>
      </c>
      <c r="BW57" s="2">
        <v>0.10319589456632999</v>
      </c>
      <c r="BX57" s="2">
        <v>-4.3926080950323E-2</v>
      </c>
      <c r="BY57" s="2">
        <v>-2.03147268799912E-2</v>
      </c>
      <c r="BZ57" s="2" t="s">
        <v>27</v>
      </c>
      <c r="CA57" s="2">
        <v>0.123424586998301</v>
      </c>
      <c r="CB57" s="2">
        <v>8.1638619240983604E-2</v>
      </c>
      <c r="CC57" s="2">
        <v>8.0023156909890703E-2</v>
      </c>
      <c r="CD57" s="2">
        <v>-9.5683366072475504E-2</v>
      </c>
      <c r="CE57" s="2">
        <v>-9.7287481969190195E-2</v>
      </c>
      <c r="CF57" s="2" t="s">
        <v>27</v>
      </c>
      <c r="CG57" s="2">
        <v>-0.13194966572793701</v>
      </c>
      <c r="CH57" s="2">
        <v>-1.6916623811274001E-3</v>
      </c>
      <c r="CI57" s="2">
        <v>-3.2141585241420502E-2</v>
      </c>
      <c r="CJ57" s="2">
        <v>0.18777452430514099</v>
      </c>
      <c r="CK57" s="2">
        <v>-0.18100787478063099</v>
      </c>
      <c r="CL57" s="2" t="s">
        <v>27</v>
      </c>
      <c r="CN57" s="2" t="s">
        <v>27</v>
      </c>
      <c r="CO57" s="2">
        <v>-2.27906002622251E-2</v>
      </c>
      <c r="CP57" s="2">
        <v>-3.6541392310683499E-2</v>
      </c>
      <c r="CQ57" s="2">
        <v>0.12561233888430101</v>
      </c>
      <c r="CR57" s="2" t="s">
        <v>27</v>
      </c>
      <c r="CS57" s="2">
        <v>1.6861896311444899E-2</v>
      </c>
      <c r="CT57" s="2">
        <v>2.9711536702057801E-2</v>
      </c>
      <c r="CU57" s="2">
        <v>0.11324635759231701</v>
      </c>
      <c r="CV57" s="2" t="s">
        <v>27</v>
      </c>
      <c r="CW57" s="2">
        <v>3.5911297484419902E-2</v>
      </c>
      <c r="CX57" s="2">
        <v>4.42725368967819E-2</v>
      </c>
      <c r="CY57" s="2">
        <v>0.13852492949155501</v>
      </c>
      <c r="CZ57" s="2" t="s">
        <v>27</v>
      </c>
      <c r="DA57" s="2">
        <v>-0.14314038930997899</v>
      </c>
      <c r="DB57" s="2">
        <v>-1.9151216097924698E-2</v>
      </c>
      <c r="DC57" s="2">
        <v>1.5117917137577401E-2</v>
      </c>
      <c r="DD57" s="2" t="s">
        <v>27</v>
      </c>
      <c r="DE57" s="2">
        <v>-0.203579097138647</v>
      </c>
      <c r="DF57" s="2">
        <v>-0.17857278185987799</v>
      </c>
      <c r="DG57" s="2">
        <v>9.9146764141916796E-2</v>
      </c>
      <c r="DH57" s="2" t="s">
        <v>27</v>
      </c>
      <c r="DI57" s="2">
        <v>-4.7366546671567103E-2</v>
      </c>
      <c r="DJ57" s="2">
        <v>-0.1234913538223</v>
      </c>
      <c r="DK57" s="2">
        <v>-0.10826639239215299</v>
      </c>
      <c r="DL57" s="2"/>
      <c r="DM57" s="2" t="s">
        <v>27</v>
      </c>
      <c r="DN57" s="2">
        <v>1.6953983121899201E-3</v>
      </c>
      <c r="DO57" s="2">
        <v>2.6320363961374601E-2</v>
      </c>
      <c r="DP57" s="2">
        <v>7.4396023477940401E-2</v>
      </c>
      <c r="DQ57" s="2">
        <v>-5.6253871866760598E-2</v>
      </c>
      <c r="DR57" s="2" t="s">
        <v>27</v>
      </c>
      <c r="DS57" s="2">
        <v>-0.11705365844879401</v>
      </c>
      <c r="DT57" s="2">
        <v>-1.21166654994479E-2</v>
      </c>
      <c r="DU57" s="2">
        <v>6.9451976298870705E-2</v>
      </c>
      <c r="DV57" s="2">
        <v>-6.5092338913031497E-2</v>
      </c>
      <c r="DW57" s="2" t="s">
        <v>27</v>
      </c>
      <c r="DX57" s="2">
        <v>7.4472991870410205E-2</v>
      </c>
      <c r="DY57" s="2">
        <v>0.196866060684245</v>
      </c>
      <c r="DZ57" s="2">
        <v>-0.17904802599839401</v>
      </c>
      <c r="EA57" s="2">
        <v>0.115407414013929</v>
      </c>
      <c r="EB57" s="2" t="s">
        <v>27</v>
      </c>
      <c r="EC57" s="2">
        <v>0.14379130239582899</v>
      </c>
      <c r="ED57" s="2">
        <v>6.5974832863968505E-2</v>
      </c>
      <c r="EE57" s="2">
        <v>-1.18416366678918E-2</v>
      </c>
      <c r="EF57" s="2">
        <v>0.233449408595581</v>
      </c>
    </row>
    <row r="58" spans="2:136">
      <c r="B58" s="2" t="s">
        <v>28</v>
      </c>
      <c r="C58" s="2">
        <v>6.0513212708450802E-2</v>
      </c>
      <c r="D58" s="2">
        <v>4.4399980388908104E-3</v>
      </c>
      <c r="E58" s="2">
        <v>0.15062641234283999</v>
      </c>
      <c r="F58" s="2">
        <v>-8.7813294546951595E-2</v>
      </c>
      <c r="G58" s="2">
        <v>-8.6645971118886403E-2</v>
      </c>
      <c r="H58" s="2" t="s">
        <v>28</v>
      </c>
      <c r="I58" s="2">
        <v>-2.541790179457E-2</v>
      </c>
      <c r="J58" s="2">
        <v>1.05847132387665E-2</v>
      </c>
      <c r="K58" s="2">
        <v>0.17674074176631499</v>
      </c>
      <c r="L58" s="2">
        <v>-9.8197792528208705E-2</v>
      </c>
      <c r="M58" s="2">
        <v>-9.4008372060223E-2</v>
      </c>
      <c r="N58" s="2" t="s">
        <v>28</v>
      </c>
      <c r="O58" s="2">
        <v>-2.00885116417489E-2</v>
      </c>
      <c r="P58" s="2">
        <v>8.58529422835594E-2</v>
      </c>
      <c r="Q58" s="2">
        <v>0.16931596652985001</v>
      </c>
      <c r="R58" s="2">
        <v>-0.13007684712725701</v>
      </c>
      <c r="S58" s="2">
        <v>-4.8625105647795402E-2</v>
      </c>
      <c r="T58" s="2" t="s">
        <v>28</v>
      </c>
      <c r="U58" s="2">
        <v>9.6743543338535895E-2</v>
      </c>
      <c r="V58" s="2">
        <v>-9.8036980591336906E-2</v>
      </c>
      <c r="W58" s="2">
        <v>-8.7550403294434101E-2</v>
      </c>
      <c r="X58" s="2">
        <v>7.2919263617588201E-2</v>
      </c>
      <c r="Y58" s="2">
        <v>6.4852665696893796E-2</v>
      </c>
      <c r="Z58" s="2" t="s">
        <v>28</v>
      </c>
      <c r="AA58" s="2">
        <v>-2.5403829971507499E-2</v>
      </c>
      <c r="AB58" s="2">
        <v>5.5264533162411103E-2</v>
      </c>
      <c r="AC58" s="2">
        <v>0.192531365013104</v>
      </c>
      <c r="AD58" s="2">
        <v>-0.12595964375315999</v>
      </c>
      <c r="AE58" s="2">
        <v>-7.1000804155290795E-2</v>
      </c>
      <c r="AF58" s="2" t="s">
        <v>28</v>
      </c>
      <c r="AG58" s="2">
        <v>0.34678638664169498</v>
      </c>
      <c r="AH58" s="2">
        <v>-2.3410458308267899E-2</v>
      </c>
      <c r="AI58" s="2">
        <v>0.28910956510225799</v>
      </c>
      <c r="AJ58" s="2">
        <v>0.18007136748230801</v>
      </c>
      <c r="AK58" s="2">
        <v>5.8042503766836499E-2</v>
      </c>
      <c r="AL58" s="2" t="s">
        <v>28</v>
      </c>
      <c r="AM58" s="2">
        <v>7.9508131912987598E-2</v>
      </c>
      <c r="AN58" s="2">
        <v>-0.10657473001102601</v>
      </c>
      <c r="AO58" s="2">
        <v>-0.189466186686268</v>
      </c>
      <c r="AP58" s="2">
        <v>8.9658106199751994E-2</v>
      </c>
      <c r="AQ58" s="2">
        <v>-2.1991610954656099E-2</v>
      </c>
      <c r="AR58" s="2"/>
      <c r="AS58" s="2">
        <v>0.27108678547395071</v>
      </c>
      <c r="AT58" s="2">
        <v>0.25266605286882377</v>
      </c>
      <c r="AU58" s="2"/>
      <c r="AV58" s="2" t="s">
        <v>28</v>
      </c>
      <c r="AW58" s="2">
        <v>0.100403711521083</v>
      </c>
      <c r="AX58" s="2">
        <v>2.4388721622076301E-3</v>
      </c>
      <c r="AY58" s="2">
        <v>4.1787399383238402E-2</v>
      </c>
      <c r="AZ58" s="2">
        <v>0.11422398710692699</v>
      </c>
      <c r="BA58" s="2">
        <v>7.0734241057759703E-2</v>
      </c>
      <c r="BB58" s="2" t="s">
        <v>28</v>
      </c>
      <c r="BC58" s="2">
        <v>0.10479109273404399</v>
      </c>
      <c r="BD58" s="2">
        <v>6.1142611655900701E-2</v>
      </c>
      <c r="BE58" s="2">
        <v>3.12434889627391E-2</v>
      </c>
      <c r="BF58" s="2">
        <v>4.0987539056188398E-2</v>
      </c>
      <c r="BG58" s="2">
        <v>6.7718542788485298E-2</v>
      </c>
      <c r="BH58" s="2" t="s">
        <v>28</v>
      </c>
      <c r="BI58" s="2">
        <v>7.8422659315947302E-2</v>
      </c>
      <c r="BJ58" s="2">
        <v>4.1729775264106803E-2</v>
      </c>
      <c r="BK58" s="2">
        <v>2.94084972434802E-2</v>
      </c>
      <c r="BL58" s="2">
        <v>3.8527007196720899E-2</v>
      </c>
      <c r="BM58" s="2">
        <v>2.4357711158904199E-2</v>
      </c>
      <c r="BN58" s="2" t="s">
        <v>28</v>
      </c>
      <c r="BO58" s="2">
        <v>3.8594498672288299E-2</v>
      </c>
      <c r="BP58" s="2">
        <v>-4.3462273279603898E-2</v>
      </c>
      <c r="BQ58" s="2">
        <v>-7.5380966776145003E-3</v>
      </c>
      <c r="BR58" s="2">
        <v>5.90808758053624E-2</v>
      </c>
      <c r="BS58" s="2">
        <v>-9.9858919087217907E-3</v>
      </c>
      <c r="BT58" s="2" t="s">
        <v>28</v>
      </c>
      <c r="BU58" s="2">
        <v>0.111553834524138</v>
      </c>
      <c r="BV58" s="2">
        <v>6.8659469354142702E-2</v>
      </c>
      <c r="BW58" s="2">
        <v>4.2699832901650497E-2</v>
      </c>
      <c r="BX58" s="2">
        <v>4.3693336986410702E-2</v>
      </c>
      <c r="BY58" s="2">
        <v>4.0643348922007098E-2</v>
      </c>
      <c r="BZ58" s="2" t="s">
        <v>28</v>
      </c>
      <c r="CA58" s="2">
        <v>-8.1172588068949905E-2</v>
      </c>
      <c r="CB58" s="2">
        <v>-0.102599521673851</v>
      </c>
      <c r="CC58" s="2">
        <v>-0.21735187205189199</v>
      </c>
      <c r="CD58" s="2">
        <v>-8.2321394090377906E-2</v>
      </c>
      <c r="CE58" s="2">
        <v>0.116688076531374</v>
      </c>
      <c r="CF58" s="2" t="s">
        <v>28</v>
      </c>
      <c r="CG58" s="2">
        <v>-0.14040797763357399</v>
      </c>
      <c r="CH58" s="2">
        <v>-0.10826639239215299</v>
      </c>
      <c r="CI58" s="2">
        <v>-8.9658106199751994E-2</v>
      </c>
      <c r="CJ58" s="2">
        <v>-5.0749871433821902E-3</v>
      </c>
      <c r="CK58" s="2">
        <v>5.4133196196076698E-2</v>
      </c>
      <c r="CL58" s="2" t="s">
        <v>28</v>
      </c>
      <c r="CN58" s="2" t="s">
        <v>28</v>
      </c>
      <c r="CO58" s="2">
        <v>0.106817042021703</v>
      </c>
      <c r="CP58" s="2">
        <v>5.0048991978295002E-2</v>
      </c>
      <c r="CQ58" s="2">
        <v>0.211653803227939</v>
      </c>
      <c r="CR58" s="2" t="s">
        <v>28</v>
      </c>
      <c r="CS58" s="2">
        <v>7.2842419397340097E-2</v>
      </c>
      <c r="CT58" s="2">
        <v>3.4595720100057702E-2</v>
      </c>
      <c r="CU58" s="2">
        <v>0.21881211099332601</v>
      </c>
      <c r="CV58" s="2" t="s">
        <v>28</v>
      </c>
      <c r="CW58" s="2">
        <v>6.7740976227865304E-2</v>
      </c>
      <c r="CX58" s="2">
        <v>7.2847341801680093E-2</v>
      </c>
      <c r="CY58" s="2">
        <v>0.212991023917315</v>
      </c>
      <c r="CZ58" s="2" t="s">
        <v>28</v>
      </c>
      <c r="DA58" s="2">
        <v>3.0319281839851701E-3</v>
      </c>
      <c r="DB58" s="2">
        <v>-0.140581330659276</v>
      </c>
      <c r="DC58" s="2">
        <v>-9.0234633292182398E-2</v>
      </c>
      <c r="DD58" s="2" t="s">
        <v>28</v>
      </c>
      <c r="DE58" s="2">
        <v>0.334049274976636</v>
      </c>
      <c r="DF58" s="2">
        <v>4.1861211020673597E-2</v>
      </c>
      <c r="DG58" s="2">
        <v>0.32622758881707498</v>
      </c>
      <c r="DH58" s="2" t="s">
        <v>28</v>
      </c>
      <c r="DI58" s="2">
        <v>1.6916623811274001E-3</v>
      </c>
      <c r="DJ58" s="2">
        <v>-2.1991610954656099E-2</v>
      </c>
      <c r="DK58" s="2">
        <v>-0.111649717154408</v>
      </c>
      <c r="DL58" s="2"/>
      <c r="DM58" s="2" t="s">
        <v>28</v>
      </c>
      <c r="DN58" s="2">
        <v>0.13545120777799299</v>
      </c>
      <c r="DO58" s="2">
        <v>-1.02140799955704E-3</v>
      </c>
      <c r="DP58" s="2">
        <v>0.10063300719445301</v>
      </c>
      <c r="DQ58" s="2">
        <v>4.9500072032954798E-2</v>
      </c>
      <c r="DR58" s="2" t="s">
        <v>28</v>
      </c>
      <c r="DS58" s="2">
        <v>0.120937383227574</v>
      </c>
      <c r="DT58" s="2">
        <v>-7.8126091480098196E-3</v>
      </c>
      <c r="DU58" s="2">
        <v>0.112471696925351</v>
      </c>
      <c r="DV58" s="2">
        <v>-4.4318927305606597E-2</v>
      </c>
      <c r="DW58" s="2" t="s">
        <v>28</v>
      </c>
      <c r="DX58" s="2">
        <v>1.48686832806485E-2</v>
      </c>
      <c r="DY58" s="2">
        <v>-0.26523452154976501</v>
      </c>
      <c r="DZ58" s="2">
        <v>-0.12500425355259601</v>
      </c>
      <c r="EA58" s="2">
        <v>-0.24992831927756301</v>
      </c>
      <c r="EB58" s="2" t="s">
        <v>28</v>
      </c>
      <c r="EC58" s="2">
        <v>-8.1199794294115002E-2</v>
      </c>
      <c r="ED58" s="2">
        <v>-3.5524910003675303E-2</v>
      </c>
      <c r="EE58" s="2">
        <v>-0.115033041916663</v>
      </c>
      <c r="EF58" s="2">
        <v>-1.5224961430146599E-2</v>
      </c>
    </row>
    <row r="59" spans="2:136">
      <c r="B59" s="2" t="s">
        <v>29</v>
      </c>
      <c r="C59" s="2">
        <v>-4.0460263819188103E-2</v>
      </c>
      <c r="D59" s="2">
        <v>-3.5012754488217203E-2</v>
      </c>
      <c r="E59" s="2">
        <v>2.5528251635187502E-2</v>
      </c>
      <c r="F59" s="2">
        <v>-0.119928585526221</v>
      </c>
      <c r="G59" s="2">
        <v>-0.117448023241583</v>
      </c>
      <c r="H59" s="2" t="s">
        <v>29</v>
      </c>
      <c r="I59" s="2">
        <v>-6.03019485105835E-2</v>
      </c>
      <c r="J59" s="2">
        <v>-4.8358973743639198E-2</v>
      </c>
      <c r="K59" s="2">
        <v>1.7160644371351E-3</v>
      </c>
      <c r="L59" s="2">
        <v>-0.118276441205619</v>
      </c>
      <c r="M59" s="2">
        <v>-9.6207296733718001E-2</v>
      </c>
      <c r="N59" s="2" t="s">
        <v>29</v>
      </c>
      <c r="O59" s="2">
        <v>-0.16230947716768401</v>
      </c>
      <c r="P59" s="2">
        <v>-8.4067451191762899E-2</v>
      </c>
      <c r="Q59" s="2">
        <v>-2.3899180372684101E-3</v>
      </c>
      <c r="R59" s="2">
        <v>-4.4755383709544003E-2</v>
      </c>
      <c r="S59" s="2">
        <v>-5.6645920688569801E-2</v>
      </c>
      <c r="T59" s="2" t="s">
        <v>29</v>
      </c>
      <c r="U59" s="2">
        <v>0.165518244576181</v>
      </c>
      <c r="V59" s="2">
        <v>6.9859519578704093E-2</v>
      </c>
      <c r="W59" s="2">
        <v>5.7119858034986599E-2</v>
      </c>
      <c r="X59" s="2">
        <v>0.13094313693679099</v>
      </c>
      <c r="Y59" s="2">
        <v>3.4296949090400999E-2</v>
      </c>
      <c r="Z59" s="2" t="s">
        <v>29</v>
      </c>
      <c r="AA59" s="2">
        <v>-0.124518020693106</v>
      </c>
      <c r="AB59" s="2">
        <v>-7.2848860704565005E-2</v>
      </c>
      <c r="AC59" s="2">
        <v>-5.31698374872E-2</v>
      </c>
      <c r="AD59" s="2">
        <v>-9.55674506148151E-2</v>
      </c>
      <c r="AE59" s="2">
        <v>-1.2707125671512999E-2</v>
      </c>
      <c r="AF59" s="2" t="s">
        <v>29</v>
      </c>
      <c r="AG59" s="2">
        <v>7.7617716673535606E-2</v>
      </c>
      <c r="AH59" s="2">
        <v>-9.8852826541409602E-2</v>
      </c>
      <c r="AI59" s="2">
        <v>-5.9622622562260703E-2</v>
      </c>
      <c r="AJ59" s="2">
        <v>-5.1896617194847498E-2</v>
      </c>
      <c r="AK59" s="2">
        <v>-1.77623457586523E-2</v>
      </c>
      <c r="AL59" s="2" t="s">
        <v>29</v>
      </c>
      <c r="AM59" s="2">
        <v>0.150557951920338</v>
      </c>
      <c r="AN59" s="2">
        <v>1.01499742867644E-2</v>
      </c>
      <c r="AO59" s="2">
        <v>3.72165723848027E-2</v>
      </c>
      <c r="AP59" s="2">
        <v>-1.6916623811274001E-3</v>
      </c>
      <c r="AQ59" s="2">
        <v>-0.10826639239215299</v>
      </c>
      <c r="AR59" s="2"/>
      <c r="AS59" s="2">
        <v>0.71484803540062181</v>
      </c>
      <c r="AT59" s="2">
        <v>0.60883601284636923</v>
      </c>
      <c r="AU59" s="2"/>
      <c r="AV59" s="2" t="s">
        <v>29</v>
      </c>
      <c r="AW59" s="2">
        <v>-9.5817798053684303E-3</v>
      </c>
      <c r="AX59" s="2">
        <v>3.3504961726966299E-2</v>
      </c>
      <c r="AY59" s="2">
        <v>-1.05476009750176E-2</v>
      </c>
      <c r="AZ59" s="2">
        <v>-8.5881652207653193E-3</v>
      </c>
      <c r="BA59" s="2">
        <v>-2.14982064668672E-2</v>
      </c>
      <c r="BB59" s="2" t="s">
        <v>29</v>
      </c>
      <c r="BC59" s="2">
        <v>-2.9176569245946801E-2</v>
      </c>
      <c r="BD59" s="2">
        <v>-0.13247739549511001</v>
      </c>
      <c r="BE59" s="2">
        <v>-2.3858159016687999E-2</v>
      </c>
      <c r="BF59" s="2">
        <v>1.4909612478104999E-2</v>
      </c>
      <c r="BG59" s="2">
        <v>-5.21766960440673E-2</v>
      </c>
      <c r="BH59" s="2" t="s">
        <v>29</v>
      </c>
      <c r="BI59" s="2">
        <v>-6.4427049182001803E-2</v>
      </c>
      <c r="BJ59" s="2">
        <v>-1.56317313484126E-2</v>
      </c>
      <c r="BK59" s="2">
        <v>-1.9800193041322599E-2</v>
      </c>
      <c r="BL59" s="2">
        <v>3.3083690969395903E-2</v>
      </c>
      <c r="BM59" s="2">
        <v>-8.1701849181036491E-3</v>
      </c>
      <c r="BN59" s="2" t="s">
        <v>29</v>
      </c>
      <c r="BO59" s="2">
        <v>4.25721659228376E-2</v>
      </c>
      <c r="BP59" s="2">
        <v>0.27336031401939698</v>
      </c>
      <c r="BQ59" s="2">
        <v>5.2808400525649897E-2</v>
      </c>
      <c r="BR59" s="2">
        <v>6.4073821759723301E-2</v>
      </c>
      <c r="BS59" s="2">
        <v>0.12168045725544099</v>
      </c>
      <c r="BT59" s="2" t="s">
        <v>29</v>
      </c>
      <c r="BU59" s="2">
        <v>-7.18553566198048E-2</v>
      </c>
      <c r="BV59" s="2">
        <v>-0.110709703431142</v>
      </c>
      <c r="BW59" s="2">
        <v>-7.1177967471104699E-3</v>
      </c>
      <c r="BX59" s="2">
        <v>2.29304911311255E-2</v>
      </c>
      <c r="BY59" s="2">
        <v>-3.26188928527903E-2</v>
      </c>
      <c r="BZ59" s="2" t="s">
        <v>29</v>
      </c>
      <c r="CA59" s="2">
        <v>1.39244012211725E-2</v>
      </c>
      <c r="CB59" s="2">
        <v>0.41363486040412101</v>
      </c>
      <c r="CC59" s="2">
        <v>-0.18313631411968301</v>
      </c>
      <c r="CD59" s="2">
        <v>-3.5282123417352998E-2</v>
      </c>
      <c r="CE59" s="2">
        <v>6.8992038239650402E-2</v>
      </c>
      <c r="CF59" s="2" t="s">
        <v>29</v>
      </c>
      <c r="CG59" s="2">
        <v>8.1199794294115002E-2</v>
      </c>
      <c r="CH59" s="2">
        <v>0.22668275907107099</v>
      </c>
      <c r="CI59" s="2">
        <v>-3.2141585241420502E-2</v>
      </c>
      <c r="CJ59" s="2">
        <v>-8.62747814374972E-2</v>
      </c>
      <c r="CK59" s="2">
        <v>5.7516520958331499E-2</v>
      </c>
      <c r="CL59" s="2" t="s">
        <v>29</v>
      </c>
      <c r="CN59" s="2" t="s">
        <v>29</v>
      </c>
      <c r="CO59" s="2">
        <v>-1.00751129208007E-3</v>
      </c>
      <c r="CP59" s="2">
        <v>-9.9382303521526202E-2</v>
      </c>
      <c r="CQ59" s="2">
        <v>2.6250880423989799E-2</v>
      </c>
      <c r="CR59" s="2" t="s">
        <v>29</v>
      </c>
      <c r="CS59" s="2">
        <v>3.9090836257249698E-2</v>
      </c>
      <c r="CT59" s="2">
        <v>-0.15663777638635401</v>
      </c>
      <c r="CU59" s="2">
        <v>1.3874415712383801E-2</v>
      </c>
      <c r="CV59" s="2" t="s">
        <v>29</v>
      </c>
      <c r="CW59" s="2">
        <v>-5.8000670738765601E-2</v>
      </c>
      <c r="CX59" s="2">
        <v>-0.135006053079123</v>
      </c>
      <c r="CY59" s="2">
        <v>1.0226626019939299E-2</v>
      </c>
      <c r="CZ59" s="2" t="s">
        <v>29</v>
      </c>
      <c r="DA59" s="2">
        <v>0.13266771994052501</v>
      </c>
      <c r="DB59" s="2">
        <v>5.9831903887633903E-2</v>
      </c>
      <c r="DC59" s="2">
        <v>6.0861090518894899E-2</v>
      </c>
      <c r="DD59" s="2" t="s">
        <v>29</v>
      </c>
      <c r="DE59" s="2">
        <v>0.393488066227898</v>
      </c>
      <c r="DF59" s="2">
        <v>-3.2620492017078402E-2</v>
      </c>
      <c r="DG59" s="2">
        <v>-8.2292852175090594E-2</v>
      </c>
      <c r="DH59" s="2" t="s">
        <v>29</v>
      </c>
      <c r="DI59" s="2">
        <v>0.120108029060045</v>
      </c>
      <c r="DJ59" s="2">
        <v>0.118416366678918</v>
      </c>
      <c r="DK59" s="2">
        <v>1.6916623811274001E-3</v>
      </c>
      <c r="DL59" s="2"/>
      <c r="DM59" s="2" t="s">
        <v>29</v>
      </c>
      <c r="DN59" s="2">
        <v>9.0891415253099697E-2</v>
      </c>
      <c r="DO59" s="2">
        <v>-0.16961626311011499</v>
      </c>
      <c r="DP59" s="2">
        <v>3.4380454298015201E-2</v>
      </c>
      <c r="DQ59" s="2">
        <v>-9.0398082137667396E-2</v>
      </c>
      <c r="DR59" s="2" t="s">
        <v>29</v>
      </c>
      <c r="DS59" s="2">
        <v>-2.0894995120177399E-2</v>
      </c>
      <c r="DT59" s="2">
        <v>-8.6195762912213203E-2</v>
      </c>
      <c r="DU59" s="2">
        <v>2.63384626768388E-2</v>
      </c>
      <c r="DV59" s="2">
        <v>-2.8096212889774701E-2</v>
      </c>
      <c r="DW59" s="2" t="s">
        <v>29</v>
      </c>
      <c r="DX59" s="2">
        <v>-6.4902570690737599E-2</v>
      </c>
      <c r="DY59" s="2">
        <v>-0.41749204175314297</v>
      </c>
      <c r="DZ59" s="2">
        <v>8.6491646336163894E-2</v>
      </c>
      <c r="EA59" s="2">
        <v>-1.83853277299586E-2</v>
      </c>
      <c r="EB59" s="2" t="s">
        <v>29</v>
      </c>
      <c r="EC59" s="2">
        <v>9.8116418105389E-2</v>
      </c>
      <c r="ED59" s="2">
        <v>-0.121799691441173</v>
      </c>
      <c r="EE59" s="2">
        <v>-5.0749871433821902E-3</v>
      </c>
      <c r="EF59" s="2">
        <v>-0.10657473001102601</v>
      </c>
    </row>
    <row r="60" spans="2:136">
      <c r="B60" s="2" t="s">
        <v>30</v>
      </c>
      <c r="C60" s="2">
        <v>3.9056696364014501E-2</v>
      </c>
      <c r="D60" s="2">
        <v>8.9168223525955798E-2</v>
      </c>
      <c r="E60" s="2">
        <v>0.18306132759408</v>
      </c>
      <c r="F60" s="2">
        <v>0.19704141531590899</v>
      </c>
      <c r="G60" s="2">
        <v>6.9448795616140299E-2</v>
      </c>
      <c r="H60" s="2" t="s">
        <v>30</v>
      </c>
      <c r="I60" s="2">
        <v>8.5236990068793594E-2</v>
      </c>
      <c r="J60" s="2">
        <v>-1.9408202449946999E-2</v>
      </c>
      <c r="K60" s="2">
        <v>0.290959767460652</v>
      </c>
      <c r="L60" s="2">
        <v>0.26469772870611502</v>
      </c>
      <c r="M60" s="2">
        <v>0.11689733678954101</v>
      </c>
      <c r="N60" s="2" t="s">
        <v>30</v>
      </c>
      <c r="O60" s="2">
        <v>2.3742863059199999E-2</v>
      </c>
      <c r="P60" s="2">
        <v>2.1992109148177799E-2</v>
      </c>
      <c r="Q60" s="2">
        <v>0.29045841076196999</v>
      </c>
      <c r="R60" s="2">
        <v>0.25795135699342697</v>
      </c>
      <c r="S60" s="2">
        <v>0.126328705321716</v>
      </c>
      <c r="T60" s="2" t="s">
        <v>30</v>
      </c>
      <c r="U60" s="2">
        <v>-5.7425832438875002E-2</v>
      </c>
      <c r="V60" s="2">
        <v>7.7995657136645996E-2</v>
      </c>
      <c r="W60" s="2">
        <v>6.3002911346113797E-3</v>
      </c>
      <c r="X60" s="2">
        <v>4.6160411204801702E-2</v>
      </c>
      <c r="Y60" s="2">
        <v>0.12934372528010099</v>
      </c>
      <c r="Z60" s="2" t="s">
        <v>30</v>
      </c>
      <c r="AA60" s="2">
        <v>2.6897559889153901E-2</v>
      </c>
      <c r="AB60" s="2">
        <v>3.3292808210984202E-2</v>
      </c>
      <c r="AC60" s="2">
        <v>0.24690313401543401</v>
      </c>
      <c r="AD60" s="2">
        <v>0.28378436781927502</v>
      </c>
      <c r="AE60" s="2">
        <v>0.121131074949606</v>
      </c>
      <c r="AF60" s="2" t="s">
        <v>30</v>
      </c>
      <c r="AG60" s="2">
        <v>-7.30489931724779E-2</v>
      </c>
      <c r="AH60" s="2">
        <v>6.3545844119758096E-2</v>
      </c>
      <c r="AI60" s="2">
        <v>0.186753616593061</v>
      </c>
      <c r="AJ60" s="2">
        <v>-3.7971403275342298E-3</v>
      </c>
      <c r="AK60" s="2">
        <v>0.25471251489109398</v>
      </c>
      <c r="AL60" s="2" t="s">
        <v>30</v>
      </c>
      <c r="AM60" s="2">
        <v>-6.7666495245095798E-2</v>
      </c>
      <c r="AN60" s="2">
        <v>-1.3533299049019201E-2</v>
      </c>
      <c r="AO60" s="2">
        <v>-0.27066598098038303</v>
      </c>
      <c r="AP60" s="2">
        <v>-0.309574215746314</v>
      </c>
      <c r="AQ60" s="2">
        <v>-0.233449408595581</v>
      </c>
      <c r="AR60" s="2"/>
      <c r="AS60" s="2">
        <v>0.84226937613177311</v>
      </c>
      <c r="AT60" s="2">
        <v>0.47336946185782613</v>
      </c>
      <c r="AU60" s="2"/>
      <c r="AV60" s="2" t="s">
        <v>30</v>
      </c>
      <c r="AW60" s="2">
        <v>6.6773679426824301E-2</v>
      </c>
      <c r="AX60" s="2">
        <v>-5.7421195294825797E-2</v>
      </c>
      <c r="AY60" s="2">
        <v>1.7843372400424998E-2</v>
      </c>
      <c r="AZ60" s="2">
        <v>0.164669035248315</v>
      </c>
      <c r="BA60" s="2">
        <v>0.10799826215724601</v>
      </c>
      <c r="BB60" s="2" t="s">
        <v>30</v>
      </c>
      <c r="BC60" s="2">
        <v>4.5090114157922398E-2</v>
      </c>
      <c r="BD60" s="2">
        <v>-0.13094891704907899</v>
      </c>
      <c r="BE60" s="2">
        <v>-4.7000712215461503E-2</v>
      </c>
      <c r="BF60" s="2">
        <v>7.7796079088341394E-2</v>
      </c>
      <c r="BG60" s="2">
        <v>-1.46629716379499E-2</v>
      </c>
      <c r="BH60" s="2" t="s">
        <v>30</v>
      </c>
      <c r="BI60" s="2">
        <v>7.1141746225664396E-2</v>
      </c>
      <c r="BJ60" s="2">
        <v>-7.4087459155320806E-2</v>
      </c>
      <c r="BK60" s="2">
        <v>-4.3393686223193298E-2</v>
      </c>
      <c r="BL60" s="2">
        <v>0.14630258426691001</v>
      </c>
      <c r="BM60" s="2">
        <v>3.9576070056103203E-2</v>
      </c>
      <c r="BN60" s="2" t="s">
        <v>30</v>
      </c>
      <c r="BO60" s="2">
        <v>2.0458561278175101E-2</v>
      </c>
      <c r="BP60" s="2">
        <v>-0.14977447070337699</v>
      </c>
      <c r="BQ60" s="2">
        <v>-8.8468326506099301E-2</v>
      </c>
      <c r="BR60" s="2">
        <v>1.6355722680580501E-2</v>
      </c>
      <c r="BS60" s="2">
        <v>-4.0833674991653503E-2</v>
      </c>
      <c r="BT60" s="2" t="s">
        <v>30</v>
      </c>
      <c r="BU60" s="2">
        <v>3.3421338459711999E-2</v>
      </c>
      <c r="BV60" s="2">
        <v>-0.12577900664684</v>
      </c>
      <c r="BW60" s="2">
        <v>-3.4571163117249101E-2</v>
      </c>
      <c r="BX60" s="2">
        <v>8.4218577031208497E-2</v>
      </c>
      <c r="BY60" s="2">
        <v>1.3693682175260799E-2</v>
      </c>
      <c r="BZ60" s="2" t="s">
        <v>30</v>
      </c>
      <c r="CA60" s="2">
        <v>0.13655638495877701</v>
      </c>
      <c r="CB60" s="2">
        <v>-0.12903453500426701</v>
      </c>
      <c r="CC60" s="2">
        <v>-0.21405672165808901</v>
      </c>
      <c r="CD60" s="2">
        <v>-6.5113065571290499E-2</v>
      </c>
      <c r="CE60" s="2">
        <v>-0.14855314458990801</v>
      </c>
      <c r="CF60" s="2" t="s">
        <v>30</v>
      </c>
      <c r="CG60" s="2">
        <v>-4.3983221909312302E-2</v>
      </c>
      <c r="CH60" s="2">
        <v>0.202999485735288</v>
      </c>
      <c r="CI60" s="2">
        <v>6.4283170482841101E-2</v>
      </c>
      <c r="CJ60" s="2">
        <v>-7.9508131912987598E-2</v>
      </c>
      <c r="CK60" s="2">
        <v>0.12518301620342701</v>
      </c>
      <c r="CL60" s="2" t="s">
        <v>30</v>
      </c>
      <c r="CN60" s="2" t="s">
        <v>30</v>
      </c>
      <c r="CO60" s="2">
        <v>3.04893762044646E-2</v>
      </c>
      <c r="CP60" s="2">
        <v>5.5531243077958301E-2</v>
      </c>
      <c r="CQ60" s="2">
        <v>0.13993289593931499</v>
      </c>
      <c r="CR60" s="2" t="s">
        <v>30</v>
      </c>
      <c r="CS60" s="2">
        <v>0.23117541733292901</v>
      </c>
      <c r="CT60" s="2">
        <v>3.3035977322175801E-2</v>
      </c>
      <c r="CU60" s="2">
        <v>0.24115568682258301</v>
      </c>
      <c r="CV60" s="2" t="s">
        <v>30</v>
      </c>
      <c r="CW60" s="2">
        <v>0.14167906550585699</v>
      </c>
      <c r="CX60" s="2">
        <v>6.0720591993389403E-2</v>
      </c>
      <c r="CY60" s="2">
        <v>0.23190194513081699</v>
      </c>
      <c r="CZ60" s="2" t="s">
        <v>30</v>
      </c>
      <c r="DA60" s="2">
        <v>-2.2697737597540301E-2</v>
      </c>
      <c r="DB60" s="2">
        <v>2.1738090603526699E-2</v>
      </c>
      <c r="DC60" s="2">
        <v>-5.2752768815852003E-2</v>
      </c>
      <c r="DD60" s="2" t="s">
        <v>30</v>
      </c>
      <c r="DE60" s="2">
        <v>0.17642486822120401</v>
      </c>
      <c r="DF60" s="2">
        <v>-3.3994535941036803E-2</v>
      </c>
      <c r="DG60" s="2">
        <v>7.4728569274721102E-2</v>
      </c>
      <c r="DH60" s="2" t="s">
        <v>30</v>
      </c>
      <c r="DI60" s="2">
        <v>-0.311265878127441</v>
      </c>
      <c r="DJ60" s="2">
        <v>-7.9508131912987598E-2</v>
      </c>
      <c r="DK60" s="2">
        <v>-0.26728265621812902</v>
      </c>
      <c r="DL60" s="2"/>
      <c r="DM60" s="2" t="s">
        <v>30</v>
      </c>
      <c r="DN60" s="2">
        <v>-6.4272272080970298E-3</v>
      </c>
      <c r="DO60" s="2">
        <v>0.10624032866140901</v>
      </c>
      <c r="DP60" s="2">
        <v>0.14602660216796401</v>
      </c>
      <c r="DQ60" s="2">
        <v>9.1933668313872202E-2</v>
      </c>
      <c r="DR60" s="2" t="s">
        <v>30</v>
      </c>
      <c r="DS60" s="2">
        <v>-7.39331971974624E-2</v>
      </c>
      <c r="DT60" s="2">
        <v>0.15446664223005999</v>
      </c>
      <c r="DU60" s="2">
        <v>0.13824392781422801</v>
      </c>
      <c r="DV60" s="2">
        <v>1.0390179618362499E-2</v>
      </c>
      <c r="DW60" s="2" t="s">
        <v>30</v>
      </c>
      <c r="DX60" s="2">
        <v>-7.3409781860036494E-2</v>
      </c>
      <c r="DY60" s="2">
        <v>-8.3908913301328203E-4</v>
      </c>
      <c r="DZ60" s="2">
        <v>0.10031714600693099</v>
      </c>
      <c r="EA60" s="2">
        <v>-7.1765642897144197E-2</v>
      </c>
      <c r="EB60" s="2" t="s">
        <v>30</v>
      </c>
      <c r="EC60" s="2">
        <v>5.4133196196076698E-2</v>
      </c>
      <c r="ED60" s="2">
        <v>-0.13364132810906401</v>
      </c>
      <c r="EE60" s="2">
        <v>-0.13025800334680901</v>
      </c>
      <c r="EF60" s="2">
        <v>-3.3833247622547902E-3</v>
      </c>
    </row>
    <row r="62" spans="2:136" s="2" customFormat="1"/>
    <row r="63" spans="2:136" s="1" customFormat="1"/>
    <row r="64" spans="2:136" s="1" customFormat="1"/>
    <row r="65" spans="1:46" s="1" customFormat="1">
      <c r="A65" s="8" t="s">
        <v>291</v>
      </c>
    </row>
    <row r="66" spans="1:46" s="23" customFormat="1">
      <c r="C66" s="23" t="s">
        <v>182</v>
      </c>
      <c r="G66" s="23" t="s">
        <v>180</v>
      </c>
      <c r="K66" s="23" t="s">
        <v>181</v>
      </c>
      <c r="O66" s="23" t="s">
        <v>190</v>
      </c>
      <c r="S66" s="23" t="s">
        <v>191</v>
      </c>
      <c r="X66" s="23" t="s">
        <v>177</v>
      </c>
      <c r="AB66" s="23" t="s">
        <v>178</v>
      </c>
      <c r="AF66" s="23" t="s">
        <v>179</v>
      </c>
      <c r="AJ66" s="23" t="s">
        <v>192</v>
      </c>
      <c r="AN66" s="23" t="s">
        <v>193</v>
      </c>
      <c r="AS66" s="23" t="s">
        <v>185</v>
      </c>
    </row>
    <row r="67" spans="1:46" s="23" customFormat="1">
      <c r="B67" s="59"/>
      <c r="C67" s="23" t="s">
        <v>161</v>
      </c>
      <c r="D67" s="23" t="s">
        <v>162</v>
      </c>
      <c r="E67" s="23" t="s">
        <v>163</v>
      </c>
      <c r="F67" s="23" t="s">
        <v>216</v>
      </c>
      <c r="G67" s="23" t="s">
        <v>161</v>
      </c>
      <c r="H67" s="23" t="s">
        <v>162</v>
      </c>
      <c r="I67" s="23" t="s">
        <v>163</v>
      </c>
      <c r="J67" s="23" t="s">
        <v>216</v>
      </c>
      <c r="K67" s="23" t="s">
        <v>161</v>
      </c>
      <c r="L67" s="23" t="s">
        <v>162</v>
      </c>
      <c r="M67" s="23" t="s">
        <v>163</v>
      </c>
      <c r="N67" s="23" t="s">
        <v>216</v>
      </c>
      <c r="O67" s="23" t="s">
        <v>161</v>
      </c>
      <c r="P67" s="23" t="s">
        <v>162</v>
      </c>
      <c r="Q67" s="23" t="s">
        <v>163</v>
      </c>
      <c r="R67" s="23" t="s">
        <v>216</v>
      </c>
      <c r="S67" s="23" t="s">
        <v>161</v>
      </c>
      <c r="T67" s="23" t="s">
        <v>162</v>
      </c>
      <c r="U67" s="23" t="s">
        <v>163</v>
      </c>
      <c r="V67" s="23" t="s">
        <v>216</v>
      </c>
      <c r="X67" s="23" t="s">
        <v>158</v>
      </c>
      <c r="Y67" s="23" t="s">
        <v>159</v>
      </c>
      <c r="Z67" s="23" t="s">
        <v>160</v>
      </c>
      <c r="AA67" s="23" t="s">
        <v>216</v>
      </c>
      <c r="AB67" s="23" t="s">
        <v>158</v>
      </c>
      <c r="AC67" s="23" t="s">
        <v>159</v>
      </c>
      <c r="AD67" s="23" t="s">
        <v>160</v>
      </c>
      <c r="AE67" s="23" t="s">
        <v>216</v>
      </c>
      <c r="AF67" s="23" t="s">
        <v>158</v>
      </c>
      <c r="AG67" s="23" t="s">
        <v>159</v>
      </c>
      <c r="AH67" s="23" t="s">
        <v>160</v>
      </c>
      <c r="AI67" s="23" t="s">
        <v>216</v>
      </c>
      <c r="AJ67" s="23" t="s">
        <v>158</v>
      </c>
      <c r="AK67" s="23" t="s">
        <v>159</v>
      </c>
      <c r="AL67" s="23" t="s">
        <v>160</v>
      </c>
      <c r="AM67" s="23" t="s">
        <v>216</v>
      </c>
      <c r="AN67" s="23" t="s">
        <v>158</v>
      </c>
      <c r="AO67" s="23" t="s">
        <v>159</v>
      </c>
      <c r="AP67" s="23" t="s">
        <v>160</v>
      </c>
      <c r="AQ67" s="23" t="s">
        <v>216</v>
      </c>
      <c r="AS67" s="23" t="s">
        <v>31</v>
      </c>
      <c r="AT67" s="23" t="s">
        <v>32</v>
      </c>
    </row>
    <row r="68" spans="1:46" s="33" customFormat="1">
      <c r="A68" s="23" t="s">
        <v>182</v>
      </c>
      <c r="B68" s="23" t="s">
        <v>161</v>
      </c>
      <c r="C68" s="33">
        <f>CORREL($AW$37:$AW$60,AW37:AW60)</f>
        <v>1</v>
      </c>
      <c r="D68" s="33">
        <f>CORREL($AW$37:$AW$60,AX37:AX60)</f>
        <v>1.7396605240809541E-2</v>
      </c>
      <c r="E68" s="33">
        <f>CORREL($AW$37:$AW$60,AY37:AY60)</f>
        <v>-1.1158041494040444E-2</v>
      </c>
      <c r="F68" s="33">
        <f>CORREL($AW$37:$AW$60,AZ37:AZ60)</f>
        <v>0.33883721394492894</v>
      </c>
      <c r="G68" s="22">
        <f>CORREL($AW$37:$AW$60,BC37:BC60)</f>
        <v>0.66545958066438615</v>
      </c>
      <c r="H68" s="33">
        <f>CORREL($AW$37:$AW$60,BD37:BD60)</f>
        <v>0.4631121601457967</v>
      </c>
      <c r="I68" s="33">
        <f>CORREL($AW$37:$AW$60,BE37:BE60)</f>
        <v>0.29502910723209402</v>
      </c>
      <c r="J68" s="33">
        <f>CORREL($AW$37:$AW$60,BF37:BF60)</f>
        <v>0.18664838435563483</v>
      </c>
      <c r="K68" s="22">
        <f>CORREL($AW$37:$AW$60,BU37:BU60)</f>
        <v>0.61708597651928654</v>
      </c>
      <c r="L68" s="33">
        <f>CORREL($AW$37:$AW$60,BV37:BV60)</f>
        <v>0.47999717218829352</v>
      </c>
      <c r="M68" s="33">
        <f>CORREL($AW$37:$AW$60,BW37:BW60)</f>
        <v>0.24019027511990454</v>
      </c>
      <c r="N68" s="33">
        <f>CORREL($AW$37:$AW$60,BX37:BX60)</f>
        <v>0.2798338388230513</v>
      </c>
      <c r="O68" s="33">
        <f>CORREL($AW$37:$AW$60,CA37:CA60)</f>
        <v>0.13897890953185074</v>
      </c>
      <c r="P68" s="33">
        <f>CORREL($AW$37:$AW$60,CB37:CB60)</f>
        <v>0.18687474790078468</v>
      </c>
      <c r="Q68" s="33">
        <f>CORREL($AW$37:$AW$60,CC37:CC60)</f>
        <v>-0.14036003451651313</v>
      </c>
      <c r="R68" s="33">
        <f>CORREL($AW$37:$AW$60,CD37:CD60)</f>
        <v>-2.2930791960298915E-4</v>
      </c>
      <c r="S68" s="33">
        <f>CORREL($AW$37:$AW$60,CG37:CG60)</f>
        <v>0.18971631629241864</v>
      </c>
      <c r="T68" s="33">
        <f>CORREL($AW$37:$AW$60,CH37:CH60)</f>
        <v>-0.39422955441026092</v>
      </c>
      <c r="U68" s="43">
        <f>CORREL($AW$37:$AW$60,CI37:CI60)</f>
        <v>-0.49082993792565094</v>
      </c>
      <c r="V68" s="33">
        <f>CORREL($AW$37:$AW$60,CJ37:CJ60)</f>
        <v>9.0063985246833025E-2</v>
      </c>
      <c r="X68" s="33">
        <f>CORREL($AW$37:$AW$60,C37:C60)</f>
        <v>5.4621014694981714E-2</v>
      </c>
      <c r="Y68" s="33">
        <f>CORREL($AW$37:$AW$60,D37:D60)</f>
        <v>-1.0227913518200531E-2</v>
      </c>
      <c r="Z68" s="33">
        <f>CORREL($AW$37:$AW$60,E37:E60)</f>
        <v>8.5976861854434511E-2</v>
      </c>
      <c r="AA68" s="33">
        <f>CORREL($AW$37:$AW$60,F37:F60)</f>
        <v>7.9172675427320663E-2</v>
      </c>
      <c r="AB68" s="33">
        <f>CORREL($AW$37:$AW$60,I37:I60)</f>
        <v>4.4514896021931247E-2</v>
      </c>
      <c r="AC68" s="33">
        <f>CORREL($AW$37:$AW$60,J37:J60)</f>
        <v>-4.9774107035979127E-2</v>
      </c>
      <c r="AD68" s="33">
        <f>CORREL($AW$37:$AW$60,K37:K60)</f>
        <v>-1.7439875118735137E-2</v>
      </c>
      <c r="AE68" s="33">
        <f>CORREL($AW$37:$AW$60,L37:L60)</f>
        <v>-6.7627091793371744E-2</v>
      </c>
      <c r="AF68" s="33">
        <f>CORREL($AW$37:$AW$60,AA37:AA60)</f>
        <v>0.11551972226819525</v>
      </c>
      <c r="AG68" s="33">
        <f>CORREL($AW$37:$AW$60,AB37:AB60)</f>
        <v>0.16109683707590183</v>
      </c>
      <c r="AH68" s="33">
        <f>CORREL($AW$37:$AW$60,AC37:AC60)</f>
        <v>9.9677724240862575E-2</v>
      </c>
      <c r="AI68" s="33">
        <f>CORREL($AW$37:$AW$60,AD37:AD60)</f>
        <v>-7.6985157705020688E-3</v>
      </c>
      <c r="AJ68" s="33">
        <f>CORREL($AW$37:$AW$60,AG37:AG60)</f>
        <v>-2.9344430546694993E-2</v>
      </c>
      <c r="AK68" s="33">
        <f>CORREL($AW$37:$AW$60,AH37:AH60)</f>
        <v>0.14418130839514562</v>
      </c>
      <c r="AL68" s="33">
        <f>CORREL($AW$37:$AW$60,AI37:AI60)</f>
        <v>1.0467352470701153E-2</v>
      </c>
      <c r="AM68" s="33">
        <f>CORREL($AW$37:$AW$60,AJ37:AJ60)</f>
        <v>-1.1736199277591926E-2</v>
      </c>
      <c r="AN68" s="33">
        <f>CORREL($AW$37:$AW$60,AM37:AM60)</f>
        <v>-0.1514294333712998</v>
      </c>
      <c r="AO68" s="33">
        <f>CORREL($AW$37:$AW$60,AN37:AN60)</f>
        <v>-0.16508097239825187</v>
      </c>
      <c r="AP68" s="33">
        <f>CORREL($AW$37:$AW$60,AO37:AO60)</f>
        <v>-0.32848887925595582</v>
      </c>
      <c r="AQ68" s="33">
        <f>CORREL($AW$37:$AW$60,AP37:AP60)</f>
        <v>2.9960589093885673E-2</v>
      </c>
      <c r="AS68" s="33">
        <f>CORREL($AW$37:$AW$60,AS37:AS60)</f>
        <v>-0.42141596498065537</v>
      </c>
      <c r="AT68" s="33">
        <f>CORREL($AW$37:$AW$60,AT37:AT60)</f>
        <v>0.35804250570681834</v>
      </c>
    </row>
    <row r="69" spans="1:46" s="33" customFormat="1">
      <c r="A69" s="23"/>
      <c r="B69" s="23" t="s">
        <v>162</v>
      </c>
      <c r="C69" s="33">
        <f>CORREL($AX$37:$AX$60,AW37:AW60)</f>
        <v>1.7396605240809541E-2</v>
      </c>
      <c r="D69" s="33">
        <f>CORREL($AX$37:$AX$60,AX37:AX60)</f>
        <v>1.0000000000000002</v>
      </c>
      <c r="E69" s="33">
        <f>CORREL($AX$37:$AX$60,AY37:AY60)</f>
        <v>4.0276377407235602E-2</v>
      </c>
      <c r="F69" s="33">
        <f>CORREL($AX$37:$AX$60,AZ37:AZ60)</f>
        <v>0.16195304996714902</v>
      </c>
      <c r="G69" s="33">
        <f>CORREL($AX$37:$AX$60,BC37:BC60)</f>
        <v>-0.23971544995915503</v>
      </c>
      <c r="H69" s="33">
        <f>CORREL($AX$37:$AX$60,BD37:BD60)</f>
        <v>0.34158997886936437</v>
      </c>
      <c r="I69" s="33">
        <f>CORREL($AX$37:$AX$60,BE37:BE60)</f>
        <v>-2.8156807186041745E-3</v>
      </c>
      <c r="J69" s="33">
        <f>CORREL($AX$37:$AX$60,BF37:BF60)</f>
        <v>8.1867481181845489E-2</v>
      </c>
      <c r="K69" s="33">
        <f>CORREL($AX$37:$AX$60,BU37:BU60)</f>
        <v>-0.27600561430525067</v>
      </c>
      <c r="L69" s="33">
        <f>CORREL($AX$37:$AX$60,BV37:BV60)</f>
        <v>0.25346804674839107</v>
      </c>
      <c r="M69" s="33">
        <f>CORREL($AX$37:$AX$60,BW37:BW60)</f>
        <v>1.8505147237989142E-2</v>
      </c>
      <c r="N69" s="33">
        <f>CORREL($AX$37:$AX$60,BX37:BX60)</f>
        <v>-0.19000382267952223</v>
      </c>
      <c r="O69" s="33">
        <f>CORREL($AX$37:$AX$60,CA37:CA60)</f>
        <v>0.16874419880336994</v>
      </c>
      <c r="P69" s="33">
        <f>CORREL($AX$37:$AX$60,CB37:CB60)</f>
        <v>0.27261412396450618</v>
      </c>
      <c r="Q69" s="33">
        <f>CORREL($AX$37:$AX$60,CC37:CC60)</f>
        <v>6.2874538862240439E-2</v>
      </c>
      <c r="R69" s="33">
        <f>CORREL($AX$37:$AX$60,CD37:CD60)</f>
        <v>-8.8025120220085518E-2</v>
      </c>
      <c r="S69" s="43">
        <f>CORREL($AX$37:$AX$60,CG37:CG60)</f>
        <v>0.43826300259243556</v>
      </c>
      <c r="T69" s="33">
        <f>CORREL($AX$37:$AX$60,CH37:CH60)</f>
        <v>0.35336806898639445</v>
      </c>
      <c r="U69" s="33">
        <f>CORREL($AX$37:$AX$60,CI37:CI60)</f>
        <v>4.574757857989014E-2</v>
      </c>
      <c r="V69" s="33">
        <f>CORREL($AX$37:$AX$60,CJ37:CJ60)</f>
        <v>0.1651205154871481</v>
      </c>
      <c r="X69" s="33">
        <f>CORREL($AX$37:$AX$60,C37:C60)</f>
        <v>0.20270198018965882</v>
      </c>
      <c r="Y69" s="43">
        <f>CORREL($AX$37:$AX$60,D37:D60)</f>
        <v>0.56346821655901802</v>
      </c>
      <c r="Z69" s="33">
        <f>CORREL($AX$37:$AX$60,E37:E60)</f>
        <v>-0.25997616776431665</v>
      </c>
      <c r="AA69" s="33">
        <f>CORREL($AX$37:$AX$60,F37:F60)</f>
        <v>-9.9950428400415736E-2</v>
      </c>
      <c r="AB69" s="33">
        <f>CORREL($AX$37:$AX$60,I37:I60)</f>
        <v>-0.12749292799982009</v>
      </c>
      <c r="AC69" s="22">
        <f>CORREL($AX$37:$AX$60,J37:J60)</f>
        <v>0.7590789594882128</v>
      </c>
      <c r="AD69" s="33">
        <f>CORREL($AX$37:$AX$60,K37:K60)</f>
        <v>-0.20840400455555733</v>
      </c>
      <c r="AE69" s="33">
        <f>CORREL($AX$37:$AX$60,L37:L60)</f>
        <v>-0.28055891556308349</v>
      </c>
      <c r="AF69" s="33">
        <f>CORREL($AX$37:$AX$60,AA37:AA60)</f>
        <v>-0.18269987848674171</v>
      </c>
      <c r="AG69" s="22">
        <f>CORREL($AX$37:$AX$60,AB37:AB60)</f>
        <v>0.61592645710835614</v>
      </c>
      <c r="AH69" s="33">
        <f>CORREL($AX$37:$AX$60,AC37:AC60)</f>
        <v>-0.28416808766033602</v>
      </c>
      <c r="AI69" s="33">
        <f>CORREL($AX$37:$AX$60,AD37:AD60)</f>
        <v>-0.31289490221474442</v>
      </c>
      <c r="AJ69" s="33">
        <f>CORREL($AX$37:$AX$60,AG37:AG60)</f>
        <v>-0.12803226292438971</v>
      </c>
      <c r="AK69" s="33">
        <f>CORREL($AX$37:$AX$60,AH37:AH60)</f>
        <v>0.31818516356757154</v>
      </c>
      <c r="AL69" s="33">
        <f>CORREL($AX$37:$AX$60,AI37:AI60)</f>
        <v>-0.30077449890725794</v>
      </c>
      <c r="AM69" s="33">
        <f>CORREL($AX$37:$AX$60,AJ37:AJ60)</f>
        <v>0.1468348280062117</v>
      </c>
      <c r="AN69" s="33">
        <f>CORREL($AX$37:$AX$60,AM37:AM60)</f>
        <v>0.43387134800327404</v>
      </c>
      <c r="AO69" s="33">
        <f>CORREL($AX$37:$AX$60,AN37:AN60)</f>
        <v>-0.48284294354937596</v>
      </c>
      <c r="AP69" s="33">
        <f>CORREL($AX$37:$AX$60,AO37:AO60)</f>
        <v>0.14608114344941989</v>
      </c>
      <c r="AQ69" s="33">
        <f>CORREL($AX$37:$AX$60,AP37:AP60)</f>
        <v>0.29177011686216364</v>
      </c>
      <c r="AS69" s="33">
        <f>CORREL($AX$37:$AX$60,AS37:AS60)</f>
        <v>-0.29029903263634038</v>
      </c>
      <c r="AT69" s="33">
        <f>CORREL($AX$37:$AX$60,AT37:AT60)</f>
        <v>5.9094612567769371E-2</v>
      </c>
    </row>
    <row r="70" spans="1:46" s="33" customFormat="1">
      <c r="A70" s="23"/>
      <c r="B70" s="23" t="s">
        <v>163</v>
      </c>
      <c r="C70" s="33">
        <f>CORREL($AY$37:$AY$60,AW37:AW60)</f>
        <v>-1.1158041494040444E-2</v>
      </c>
      <c r="D70" s="33">
        <f>CORREL($AY$37:$AY$60,AX37:AX60)</f>
        <v>4.0276377407235602E-2</v>
      </c>
      <c r="E70" s="33">
        <f>CORREL($AY$37:$AY$60,AY37:AY60)</f>
        <v>1.0000000000000002</v>
      </c>
      <c r="F70" s="33">
        <f>CORREL($AY$37:$AY$60,AZ37:AZ60)</f>
        <v>0.12736107628582655</v>
      </c>
      <c r="G70" s="33">
        <f>CORREL($AY$37:$AY$60,BC37:BC60)</f>
        <v>-0.13684764065581856</v>
      </c>
      <c r="H70" s="33">
        <f>CORREL($AY$37:$AY$60,BD37:BD60)</f>
        <v>-9.1962225881450074E-2</v>
      </c>
      <c r="I70" s="33">
        <f>CORREL($AY$37:$AY$60,BE37:BE60)</f>
        <v>0.49960333176076716</v>
      </c>
      <c r="J70" s="33">
        <f>CORREL($AY$37:$AY$60,BF37:BF60)</f>
        <v>2.6842484551467455E-2</v>
      </c>
      <c r="K70" s="33">
        <f>CORREL($AY$37:$AY$60,BU37:BU60)</f>
        <v>-3.8277846582318985E-3</v>
      </c>
      <c r="L70" s="33">
        <f>CORREL($AY$37:$AY$60,BV37:BV60)</f>
        <v>6.468365324327742E-3</v>
      </c>
      <c r="M70" s="33">
        <f>CORREL($AY$37:$AY$60,BW37:BW60)</f>
        <v>0.45030147721745284</v>
      </c>
      <c r="N70" s="33">
        <f>CORREL($AY$37:$AY$60,BX37:BX60)</f>
        <v>-0.18995903079757148</v>
      </c>
      <c r="O70" s="33">
        <f>CORREL($AY$37:$AY$60,CA37:CA60)</f>
        <v>-3.324657487635567E-2</v>
      </c>
      <c r="P70" s="33">
        <f>CORREL($AY$37:$AY$60,CB37:CB60)</f>
        <v>-0.25865020758218199</v>
      </c>
      <c r="Q70" s="33">
        <f>CORREL($AY$37:$AY$60,CC37:CC60)</f>
        <v>0.26898158568334235</v>
      </c>
      <c r="R70" s="33">
        <f>CORREL($AY$37:$AY$60,CD37:CD60)</f>
        <v>-0.22455685627797872</v>
      </c>
      <c r="S70" s="33">
        <f>CORREL($AY$37:$AY$60,CG37:CG60)</f>
        <v>-0.28280352136373005</v>
      </c>
      <c r="T70" s="33">
        <f>CORREL($AY$37:$AY$60,CH37:CH60)</f>
        <v>0.2811207769197851</v>
      </c>
      <c r="U70" s="33">
        <f>CORREL($AY$37:$AY$60,CI37:CI60)</f>
        <v>7.666608481806525E-2</v>
      </c>
      <c r="V70" s="33">
        <f>CORREL($AY$37:$AY$60,CJ37:CJ60)</f>
        <v>0.32302123474478844</v>
      </c>
      <c r="X70" s="33">
        <f>CORREL($AY$37:$AY$60,C37:C60)</f>
        <v>0.41783165990843568</v>
      </c>
      <c r="Y70" s="33">
        <f>CORREL($AY$37:$AY$60,D37:D60)</f>
        <v>0.27217641323885888</v>
      </c>
      <c r="Z70" s="33">
        <f>CORREL($AY$37:$AY$60,E37:E60)</f>
        <v>0.10388416881313174</v>
      </c>
      <c r="AA70" s="33">
        <f>CORREL($AY$37:$AY$60,F37:F60)</f>
        <v>0.28129666827852873</v>
      </c>
      <c r="AB70" s="33">
        <f>CORREL($AY$37:$AY$60,I37:I60)</f>
        <v>0.46862701864870376</v>
      </c>
      <c r="AC70" s="33">
        <f>CORREL($AY$37:$AY$60,J37:J60)</f>
        <v>-0.10226106450083186</v>
      </c>
      <c r="AD70" s="33">
        <f>CORREL($AY$37:$AY$60,K37:K60)</f>
        <v>-6.5082536376616807E-3</v>
      </c>
      <c r="AE70" s="33">
        <f>CORREL($AY$37:$AY$60,L37:L60)</f>
        <v>-0.32992948497500368</v>
      </c>
      <c r="AF70" s="33">
        <f>CORREL($AY$37:$AY$60,AA37:AA60)</f>
        <v>0.28237707761246239</v>
      </c>
      <c r="AG70" s="33">
        <f>CORREL($AY$37:$AY$60,AB37:AB60)</f>
        <v>2.9597012286532571E-2</v>
      </c>
      <c r="AH70" s="33">
        <f>CORREL($AY$37:$AY$60,AC37:AC60)</f>
        <v>3.6621856059108907E-2</v>
      </c>
      <c r="AI70" s="33">
        <f>CORREL($AY$37:$AY$60,AD37:AD60)</f>
        <v>-0.25880683932546533</v>
      </c>
      <c r="AJ70" s="33">
        <f>CORREL($AY$37:$AY$60,AG37:AG60)</f>
        <v>0.47820591411261826</v>
      </c>
      <c r="AK70" s="33">
        <f>CORREL($AY$37:$AY$60,AH37:AH60)</f>
        <v>2.3248986308759854E-2</v>
      </c>
      <c r="AL70" s="33">
        <f>CORREL($AY$37:$AY$60,AI37:AI60)</f>
        <v>7.9199046284641028E-2</v>
      </c>
      <c r="AM70" s="33">
        <f>CORREL($AY$37:$AY$60,AJ37:AJ60)</f>
        <v>0.38978706956604842</v>
      </c>
      <c r="AN70" s="33">
        <f>CORREL($AY$37:$AY$60,AM37:AM60)</f>
        <v>0.11201088967526679</v>
      </c>
      <c r="AO70" s="33">
        <f>CORREL($AY$37:$AY$60,AN37:AN60)</f>
        <v>9.6768924413547369E-2</v>
      </c>
      <c r="AP70" s="33">
        <f>CORREL($AY$37:$AY$60,AO37:AO60)</f>
        <v>-0.13300478950953717</v>
      </c>
      <c r="AQ70" s="33">
        <f>CORREL($AY$37:$AY$60,AP37:AP60)</f>
        <v>0.43955140366077583</v>
      </c>
      <c r="AS70" s="33">
        <f>CORREL($AY$37:$AY$60,AS37:AS60)</f>
        <v>-0.16384046775575831</v>
      </c>
      <c r="AT70" s="33">
        <f>CORREL($AY$37:$AY$60,AT37:AT60)</f>
        <v>7.5113261598700437E-2</v>
      </c>
    </row>
    <row r="71" spans="1:46" s="33" customFormat="1">
      <c r="A71" s="23"/>
      <c r="B71" s="23" t="s">
        <v>216</v>
      </c>
      <c r="C71" s="33">
        <f>CORREL($AZ$37:$AZ$60,AW37:AW60)</f>
        <v>0.33883721394492894</v>
      </c>
      <c r="D71" s="33">
        <f>CORREL($AZ$37:$AZ$60,AX37:AX60)</f>
        <v>0.16195304996714902</v>
      </c>
      <c r="E71" s="33">
        <f>CORREL($AZ$37:$AZ$60,AY37:AY60)</f>
        <v>0.12736107628582655</v>
      </c>
      <c r="F71" s="33">
        <f>CORREL($AZ$37:$AZ$60,AZ37:AZ60)</f>
        <v>1</v>
      </c>
      <c r="G71" s="33">
        <f>CORREL($AZ$37:$AZ$60,BC37:BC60)</f>
        <v>-0.16959752348657439</v>
      </c>
      <c r="H71" s="33">
        <f>CORREL($AZ$37:$AZ$60,BD37:BD60)</f>
        <v>0.3198599274020319</v>
      </c>
      <c r="I71" s="33">
        <f>CORREL($AZ$37:$AZ$60,BE37:BE60)</f>
        <v>0.1245829740570201</v>
      </c>
      <c r="J71" s="22">
        <f>CORREL($AZ$37:$AZ$60,BF37:BF60)</f>
        <v>0.63002894963087575</v>
      </c>
      <c r="K71" s="33">
        <f>CORREL($AZ$37:$AZ$60,BU37:BU60)</f>
        <v>-0.20510448478655358</v>
      </c>
      <c r="L71" s="33">
        <f>CORREL($AZ$37:$AZ$60,BV37:BV60)</f>
        <v>0.28798470008902494</v>
      </c>
      <c r="M71" s="33">
        <f>CORREL($AZ$37:$AZ$60,BW37:BW60)</f>
        <v>0.21454788743031419</v>
      </c>
      <c r="N71" s="33">
        <f>CORREL($AZ$37:$AZ$60,BX37:BX60)</f>
        <v>0.4933042751079828</v>
      </c>
      <c r="O71" s="33">
        <f>CORREL($AZ$37:$AZ$60,CA37:CA60)</f>
        <v>-9.3103914882664049E-2</v>
      </c>
      <c r="P71" s="33">
        <f>CORREL($AZ$37:$AZ$60,CB37:CB60)</f>
        <v>-2.9583684365703203E-2</v>
      </c>
      <c r="Q71" s="33">
        <f>CORREL($AZ$37:$AZ$60,CC37:CC60)</f>
        <v>-0.28179762279270215</v>
      </c>
      <c r="R71" s="33">
        <f>CORREL($AZ$37:$AZ$60,CD37:CD60)</f>
        <v>6.0020507653563211E-2</v>
      </c>
      <c r="S71" s="33">
        <f>CORREL($AZ$37:$AZ$60,CG37:CG60)</f>
        <v>0.34956760435941586</v>
      </c>
      <c r="T71" s="33">
        <f>CORREL($AZ$37:$AZ$60,CH37:CH60)</f>
        <v>2.5709519070846433E-2</v>
      </c>
      <c r="U71" s="33">
        <f>CORREL($AZ$37:$AZ$60,CI37:CI60)</f>
        <v>-9.3426849221735997E-2</v>
      </c>
      <c r="V71" s="33">
        <f>CORREL($AZ$37:$AZ$60,CJ37:CJ60)</f>
        <v>0.31624068385203319</v>
      </c>
      <c r="X71" s="33">
        <f>CORREL($AZ$37:$AZ$60,C37:C60)</f>
        <v>6.0870782134256549E-2</v>
      </c>
      <c r="Y71" s="33">
        <f>CORREL($AZ$37:$AZ$60,D37:D60)</f>
        <v>-5.1479171495792966E-2</v>
      </c>
      <c r="Z71" s="33">
        <f>CORREL($AZ$37:$AZ$60,E37:E60)</f>
        <v>0.19294947460472089</v>
      </c>
      <c r="AA71" s="33">
        <f>CORREL($AZ$37:$AZ$60,F37:F60)</f>
        <v>-7.8833897654441057E-2</v>
      </c>
      <c r="AB71" s="33">
        <f>CORREL($AZ$37:$AZ$60,I37:I60)</f>
        <v>-1.7623705167142224E-2</v>
      </c>
      <c r="AC71" s="33">
        <f>CORREL($AZ$37:$AZ$60,J37:J60)</f>
        <v>0.18781095283556451</v>
      </c>
      <c r="AD71" s="33">
        <f>CORREL($AZ$37:$AZ$60,K37:K60)</f>
        <v>9.0285328766179521E-2</v>
      </c>
      <c r="AE71" s="33">
        <f>CORREL($AZ$37:$AZ$60,L37:L60)</f>
        <v>2.6718948154107171E-2</v>
      </c>
      <c r="AF71" s="33">
        <f>CORREL($AZ$37:$AZ$60,AA37:AA60)</f>
        <v>-0.11765323950733994</v>
      </c>
      <c r="AG71" s="33">
        <f>CORREL($AZ$37:$AZ$60,AB37:AB60)</f>
        <v>0.14622162545813505</v>
      </c>
      <c r="AH71" s="33">
        <f>CORREL($AZ$37:$AZ$60,AC37:AC60)</f>
        <v>3.8808630120012767E-3</v>
      </c>
      <c r="AI71" s="33">
        <f>CORREL($AZ$37:$AZ$60,AD37:AD60)</f>
        <v>1.3756064169027131E-2</v>
      </c>
      <c r="AJ71" s="33">
        <f>CORREL($AZ$37:$AZ$60,AG37:AG60)</f>
        <v>-3.7697116058843322E-2</v>
      </c>
      <c r="AK71" s="33">
        <f>CORREL($AZ$37:$AZ$60,AH37:AH60)</f>
        <v>-6.6159844097236742E-2</v>
      </c>
      <c r="AL71" s="33">
        <f>CORREL($AZ$37:$AZ$60,AI37:AI60)</f>
        <v>0.12936308051681672</v>
      </c>
      <c r="AM71" s="33">
        <f>CORREL($AZ$37:$AZ$60,AJ37:AJ60)</f>
        <v>0.20082126874742676</v>
      </c>
      <c r="AN71" s="33">
        <f>CORREL($AZ$37:$AZ$60,AM37:AM60)</f>
        <v>0.16004809000472417</v>
      </c>
      <c r="AO71" s="33">
        <f>CORREL($AZ$37:$AZ$60,AN37:AN60)</f>
        <v>-0.30923023444470676</v>
      </c>
      <c r="AP71" s="33">
        <f>CORREL($AZ$37:$AZ$60,AO37:AO60)</f>
        <v>-0.17232852921900429</v>
      </c>
      <c r="AQ71" s="33">
        <f>CORREL($AZ$37:$AZ$60,AP37:AP60)</f>
        <v>-0.16222518188372967</v>
      </c>
      <c r="AS71" s="33">
        <f>CORREL($AZ$37:$AZ$60,AS37:AS60)</f>
        <v>-0.35335178460072436</v>
      </c>
      <c r="AT71" s="33">
        <f>CORREL($AZ$37:$AZ$60,AT37:AT60)</f>
        <v>-6.5967463736898449E-2</v>
      </c>
    </row>
    <row r="72" spans="1:46" s="33" customFormat="1">
      <c r="A72" s="23" t="s">
        <v>180</v>
      </c>
      <c r="B72" s="23" t="s">
        <v>161</v>
      </c>
      <c r="C72" s="22">
        <f>CORREL($BC$37:$BC$60,AW37:AW60)</f>
        <v>0.66545958066438615</v>
      </c>
      <c r="D72" s="33">
        <f>CORREL($BC$37:$BC$60,AX37:AX60)</f>
        <v>-0.23971544995915503</v>
      </c>
      <c r="E72" s="33">
        <f>CORREL($BC$37:$BC$60,AY37:AY60)</f>
        <v>-0.13684764065581856</v>
      </c>
      <c r="F72" s="33">
        <f>CORREL($BC$37:$BC$60,AZ37:AZ60)</f>
        <v>-0.16959752348657439</v>
      </c>
      <c r="G72" s="33">
        <f>CORREL($BC$37:$BC$60,BC37:BC60)</f>
        <v>1</v>
      </c>
      <c r="H72" s="33">
        <f>CORREL($BC$37:$BC$60,BD37:BD60)</f>
        <v>0.30380870072694077</v>
      </c>
      <c r="I72" s="33">
        <f>CORREL($BC$37:$BC$60,BE37:BE60)</f>
        <v>0.21213806129548246</v>
      </c>
      <c r="J72" s="33">
        <f>CORREL($BC$37:$BC$60,BF37:BF60)</f>
        <v>1.5356963339531944E-2</v>
      </c>
      <c r="K72" s="22">
        <f>CORREL($BC$37:$BC$60,BU37:BU60)</f>
        <v>0.92832325641435098</v>
      </c>
      <c r="L72" s="33">
        <f>CORREL($BC$37:$BC$60,BV37:BV60)</f>
        <v>0.30832218937445965</v>
      </c>
      <c r="M72" s="33">
        <f>CORREL($BC$37:$BC$60,BW37:BW60)</f>
        <v>7.2365290854015579E-2</v>
      </c>
      <c r="N72" s="33">
        <f>CORREL($BC$37:$BC$60,BX37:BX60)</f>
        <v>0.22915751851506391</v>
      </c>
      <c r="O72" s="33">
        <f>CORREL($BC$37:$BC$60,CA37:CA60)</f>
        <v>0.29582309812593272</v>
      </c>
      <c r="P72" s="33">
        <f>CORREL($BC$37:$BC$60,CB37:CB60)</f>
        <v>0.14267368715966974</v>
      </c>
      <c r="Q72" s="33">
        <f>CORREL($BC$37:$BC$60,CC37:CC60)</f>
        <v>-3.3543669524901204E-2</v>
      </c>
      <c r="R72" s="33">
        <f>CORREL($BC$37:$BC$60,CD37:CD60)</f>
        <v>0.28636106349777746</v>
      </c>
      <c r="S72" s="33">
        <f>CORREL($BC$37:$BC$60,CG37:CG60)</f>
        <v>-0.27931079657141955</v>
      </c>
      <c r="T72" s="43">
        <f>CORREL($BC$37:$BC$60,CH37:CH60)</f>
        <v>-0.51215869459951957</v>
      </c>
      <c r="U72" s="33">
        <f>CORREL($BC$37:$BC$60,CI37:CI60)</f>
        <v>-0.48456444462461401</v>
      </c>
      <c r="V72" s="33">
        <f>CORREL($BC$37:$BC$60,CJ37:CJ60)</f>
        <v>-0.2482329446034503</v>
      </c>
      <c r="X72" s="33">
        <f>CORREL($BC$37:$BC$60,C37:C60)</f>
        <v>-4.1092319768588459E-2</v>
      </c>
      <c r="Y72" s="33">
        <f>CORREL($BC$37:$BC$60,D37:D60)</f>
        <v>-7.8523896007429622E-2</v>
      </c>
      <c r="Z72" s="33">
        <f>CORREL($BC$37:$BC$60,E37:E60)</f>
        <v>-4.2745168725244982E-2</v>
      </c>
      <c r="AA72" s="33">
        <f>CORREL($BC$37:$BC$60,F37:F60)</f>
        <v>0.11907073585203476</v>
      </c>
      <c r="AB72" s="33">
        <f>CORREL($BC$37:$BC$60,I37:I60)</f>
        <v>0.15029458091674447</v>
      </c>
      <c r="AC72" s="33">
        <f>CORREL($BC$37:$BC$60,J37:J60)</f>
        <v>-0.1094060524785994</v>
      </c>
      <c r="AD72" s="33">
        <f>CORREL($BC$37:$BC$60,K37:K60)</f>
        <v>5.7976960546070547E-3</v>
      </c>
      <c r="AE72" s="33">
        <f>CORREL($BC$37:$BC$60,L37:L60)</f>
        <v>4.2774949022649916E-2</v>
      </c>
      <c r="AF72" s="33">
        <f>CORREL($BC$37:$BC$60,AA37:AA60)</f>
        <v>0.31784172418702789</v>
      </c>
      <c r="AG72" s="33">
        <f>CORREL($BC$37:$BC$60,AB37:AB60)</f>
        <v>8.772549837861103E-2</v>
      </c>
      <c r="AH72" s="33">
        <f>CORREL($BC$37:$BC$60,AC37:AC60)</f>
        <v>0.11097988115610793</v>
      </c>
      <c r="AI72" s="33">
        <f>CORREL($BC$37:$BC$60,AD37:AD60)</f>
        <v>0.13741312303587216</v>
      </c>
      <c r="AJ72" s="33">
        <f>CORREL($BC$37:$BC$60,AG37:AG60)</f>
        <v>2.3202090855277208E-2</v>
      </c>
      <c r="AK72" s="33">
        <f>CORREL($BC$37:$BC$60,AH37:AH60)</f>
        <v>-2.2018507987892726E-2</v>
      </c>
      <c r="AL72" s="33">
        <f>CORREL($BC$37:$BC$60,AI37:AI60)</f>
        <v>-6.2355900477029248E-2</v>
      </c>
      <c r="AM72" s="33">
        <f>CORREL($BC$37:$BC$60,AJ37:AJ60)</f>
        <v>-0.14351263017688662</v>
      </c>
      <c r="AN72" s="33">
        <f>CORREL($BC$37:$BC$60,AM37:AM60)</f>
        <v>-0.31940223107195431</v>
      </c>
      <c r="AO72" s="33">
        <f>CORREL($BC$37:$BC$60,AN37:AN60)</f>
        <v>-5.9984429039587776E-2</v>
      </c>
      <c r="AP72" s="33">
        <f>CORREL($BC$37:$BC$60,AO37:AO60)</f>
        <v>-0.17558214715851289</v>
      </c>
      <c r="AQ72" s="33">
        <f>CORREL($BC$37:$BC$60,AP37:AP60)</f>
        <v>-3.2394544792248563E-2</v>
      </c>
      <c r="AS72" s="33">
        <f>CORREL($BC$37:$BC$60,AS37:AS60)</f>
        <v>-8.2627155421507361E-3</v>
      </c>
      <c r="AT72" s="33">
        <f>CORREL($BC$37:$BC$60,AT37:AT60)</f>
        <v>0.1638847707262942</v>
      </c>
    </row>
    <row r="73" spans="1:46" s="33" customFormat="1">
      <c r="A73" s="23"/>
      <c r="B73" s="23" t="s">
        <v>162</v>
      </c>
      <c r="C73" s="33">
        <f>CORREL($BD$37:$BD$60,AW37:AW60)</f>
        <v>0.4631121601457967</v>
      </c>
      <c r="D73" s="33">
        <f>CORREL($BD$37:$BD$60,AX37:AX60)</f>
        <v>0.34158997886936437</v>
      </c>
      <c r="E73" s="33">
        <f>CORREL($BD$37:$BD$60,AY37:AY60)</f>
        <v>-9.1962225881450074E-2</v>
      </c>
      <c r="F73" s="33">
        <f>CORREL($BD$37:$BD$60,AZ37:AZ60)</f>
        <v>0.3198599274020319</v>
      </c>
      <c r="G73" s="33">
        <f>CORREL($BD$37:$BD$60,BC37:BC60)</f>
        <v>0.30380870072694077</v>
      </c>
      <c r="H73" s="33">
        <f>CORREL($BD$37:$BD$60,BD37:BD60)</f>
        <v>0.99999999999999978</v>
      </c>
      <c r="I73" s="33">
        <f>CORREL($BD$37:$BD$60,BE37:BE60)</f>
        <v>8.514848609778404E-2</v>
      </c>
      <c r="J73" s="33">
        <f>CORREL($BD$37:$BD$60,BF37:BF60)</f>
        <v>0.32044039857657941</v>
      </c>
      <c r="K73" s="33">
        <f>CORREL($BD$37:$BD$60,BU37:BU60)</f>
        <v>0.31296950173740468</v>
      </c>
      <c r="L73" s="22">
        <f>CORREL($BD$37:$BD$60,BV37:BV60)</f>
        <v>0.88155187499964671</v>
      </c>
      <c r="M73" s="33">
        <f>CORREL($BD$37:$BD$60,BW37:BW60)</f>
        <v>9.2392393456508556E-2</v>
      </c>
      <c r="N73" s="33">
        <f>CORREL($BD$37:$BD$60,BX37:BX60)</f>
        <v>0.32842729753509886</v>
      </c>
      <c r="O73" s="33">
        <f>CORREL($BD$37:$BD$60,CA37:CA60)</f>
        <v>0.16162585874662341</v>
      </c>
      <c r="P73" s="33">
        <f>CORREL($BD$37:$BD$60,CB37:CB60)</f>
        <v>7.9297625115387863E-2</v>
      </c>
      <c r="Q73" s="33">
        <f>CORREL($BD$37:$BD$60,CC37:CC60)</f>
        <v>-0.14401040514507801</v>
      </c>
      <c r="R73" s="33">
        <f>CORREL($BD$37:$BD$60,CD37:CD60)</f>
        <v>3.4300324346289199E-2</v>
      </c>
      <c r="S73" s="33">
        <f>CORREL($BD$37:$BD$60,CG37:CG60)</f>
        <v>0.23419020602419161</v>
      </c>
      <c r="T73" s="43">
        <f>CORREL($BD$37:$BD$60,CH37:CH60)</f>
        <v>-0.57069224694185172</v>
      </c>
      <c r="U73" s="33">
        <f>CORREL($BD$37:$BD$60,CI37:CI60)</f>
        <v>-0.12388839016505121</v>
      </c>
      <c r="V73" s="33">
        <f>CORREL($BD$37:$BD$60,CJ37:CJ60)</f>
        <v>0.13385820949891722</v>
      </c>
      <c r="X73" s="33">
        <f>CORREL($BD$37:$BD$60,C37:C60)</f>
        <v>0.29703863615557891</v>
      </c>
      <c r="Y73" s="33">
        <f>CORREL($BD$37:$BD$60,D37:D60)</f>
        <v>0.22505604734595222</v>
      </c>
      <c r="Z73" s="33">
        <f>CORREL($BD$37:$BD$60,E37:E60)</f>
        <v>0.1409628619270871</v>
      </c>
      <c r="AA73" s="33">
        <f>CORREL($BD$37:$BD$60,F37:F60)</f>
        <v>-0.4405519727032719</v>
      </c>
      <c r="AB73" s="33">
        <f>CORREL($BD$37:$BD$60,I37:I60)</f>
        <v>1.3952946443194622E-2</v>
      </c>
      <c r="AC73" s="33">
        <f>CORREL($BD$37:$BD$60,J37:J60)</f>
        <v>0.26561154088429878</v>
      </c>
      <c r="AD73" s="33">
        <f>CORREL($BD$37:$BD$60,K37:K60)</f>
        <v>-6.9894827543357047E-2</v>
      </c>
      <c r="AE73" s="33">
        <f>CORREL($BD$37:$BD$60,L37:L60)</f>
        <v>-0.48370821174112932</v>
      </c>
      <c r="AF73" s="33">
        <f>CORREL($BD$37:$BD$60,AA37:AA60)</f>
        <v>0.16811478772916111</v>
      </c>
      <c r="AG73" s="33">
        <f>CORREL($BD$37:$BD$60,AB37:AB60)</f>
        <v>0.26391608042756293</v>
      </c>
      <c r="AH73" s="33">
        <f>CORREL($BD$37:$BD$60,AC37:AC60)</f>
        <v>4.6912087886481615E-2</v>
      </c>
      <c r="AI73" s="33">
        <f>CORREL($BD$37:$BD$60,AD37:AD60)</f>
        <v>-0.4574219504895537</v>
      </c>
      <c r="AJ73" s="33">
        <f>CORREL($BD$37:$BD$60,AG37:AG60)</f>
        <v>-6.6011179861048014E-2</v>
      </c>
      <c r="AK73" s="33">
        <f>CORREL($BD$37:$BD$60,AH37:AH60)</f>
        <v>4.2435189946198118E-3</v>
      </c>
      <c r="AL73" s="33">
        <f>CORREL($BD$37:$BD$60,AI37:AI60)</f>
        <v>-0.12637375721344773</v>
      </c>
      <c r="AM73" s="33">
        <f>CORREL($BD$37:$BD$60,AJ37:AJ60)</f>
        <v>8.0219837404166147E-2</v>
      </c>
      <c r="AN73" s="33">
        <f>CORREL($BD$37:$BD$60,AM37:AM60)</f>
        <v>0.1859124342081041</v>
      </c>
      <c r="AO73" s="33">
        <f>CORREL($BD$37:$BD$60,AN37:AN60)</f>
        <v>-0.13635823425978585</v>
      </c>
      <c r="AP73" s="33">
        <f>CORREL($BD$37:$BD$60,AO37:AO60)</f>
        <v>3.0945405633210864E-2</v>
      </c>
      <c r="AQ73" s="33">
        <f>CORREL($BD$37:$BD$60,AP37:AP60)</f>
        <v>0.35653040348302417</v>
      </c>
      <c r="AS73" s="43">
        <f>CORREL($BD$37:$BD$60,AS37:AS60)</f>
        <v>-0.57741887040569939</v>
      </c>
      <c r="AT73" s="33">
        <f>CORREL($BD$37:$BD$60,AT37:AT60)</f>
        <v>0.21229897048709434</v>
      </c>
    </row>
    <row r="74" spans="1:46" s="33" customFormat="1">
      <c r="A74" s="23"/>
      <c r="B74" s="23" t="s">
        <v>163</v>
      </c>
      <c r="C74" s="33">
        <f>CORREL($BE$37:$BE$60,AW37:AW60)</f>
        <v>0.29502910723209402</v>
      </c>
      <c r="D74" s="33">
        <f>CORREL($BE$37:$BE$60,AX37:AX60)</f>
        <v>-2.8156807186041745E-3</v>
      </c>
      <c r="E74" s="33">
        <f>CORREL($BE$37:$BE$60,AY37:AY60)</f>
        <v>0.49960333176076716</v>
      </c>
      <c r="F74" s="33">
        <f>CORREL($BE$37:$BE$60,AZ37:AZ60)</f>
        <v>0.1245829740570201</v>
      </c>
      <c r="G74" s="33">
        <f>CORREL($BE$37:$BE$60,BC37:BC60)</f>
        <v>0.21213806129548246</v>
      </c>
      <c r="H74" s="33">
        <f>CORREL($BE$37:$BE$60,BD37:BD60)</f>
        <v>8.514848609778404E-2</v>
      </c>
      <c r="I74" s="33">
        <f>CORREL($BE$37:$BE$60,BE37:BE60)</f>
        <v>1</v>
      </c>
      <c r="J74" s="33">
        <f>CORREL($BE$37:$BE$60,BF37:BF60)</f>
        <v>-2.1524189149138215E-2</v>
      </c>
      <c r="K74" s="33">
        <f>CORREL($BE$37:$BE$60,BU37:BU60)</f>
        <v>0.31307676718239386</v>
      </c>
      <c r="L74" s="33">
        <f>CORREL($BE$37:$BE$60,BV37:BV60)</f>
        <v>0.11876746901822857</v>
      </c>
      <c r="M74" s="22">
        <f>CORREL($BE$37:$BE$60,BW37:BW60)</f>
        <v>0.92099349127209174</v>
      </c>
      <c r="N74" s="33">
        <f>CORREL($BE$37:$BE$60,BX37:BX60)</f>
        <v>-0.1554402805030877</v>
      </c>
      <c r="O74" s="33">
        <f>CORREL($BE$37:$BE$60,CA37:CA60)</f>
        <v>0.23309105549811426</v>
      </c>
      <c r="P74" s="33">
        <f>CORREL($BE$37:$BE$60,CB37:CB60)</f>
        <v>9.8109863775657901E-3</v>
      </c>
      <c r="Q74" s="33">
        <f>CORREL($BE$37:$BE$60,CC37:CC60)</f>
        <v>0.14151056099373685</v>
      </c>
      <c r="R74" s="33">
        <f>CORREL($BE$37:$BE$60,CD37:CD60)</f>
        <v>-0.25930778396480481</v>
      </c>
      <c r="S74" s="33">
        <f>CORREL($BE$37:$BE$60,CG37:CG60)</f>
        <v>-0.23835849419766619</v>
      </c>
      <c r="T74" s="33">
        <f>CORREL($BE$37:$BE$60,CH37:CH60)</f>
        <v>0.19164833595193262</v>
      </c>
      <c r="U74" s="22">
        <f>CORREL($BE$37:$BE$60,CI37:CI60)</f>
        <v>-0.67550829404643176</v>
      </c>
      <c r="V74" s="33">
        <f>CORREL($BE$37:$BE$60,CJ37:CJ60)</f>
        <v>0.43647571555945031</v>
      </c>
      <c r="X74" s="33">
        <f>CORREL($BE$37:$BE$60,C37:C60)</f>
        <v>0.13798662886967297</v>
      </c>
      <c r="Y74" s="33">
        <f>CORREL($BE$37:$BE$60,D37:D60)</f>
        <v>-4.9795869578600611E-2</v>
      </c>
      <c r="Z74" s="33">
        <f>CORREL($BE$37:$BE$60,E37:E60)</f>
        <v>5.9016077824508968E-2</v>
      </c>
      <c r="AA74" s="33">
        <f>CORREL($BE$37:$BE$60,F37:F60)</f>
        <v>-4.4967026681289934E-2</v>
      </c>
      <c r="AB74" s="33">
        <f>CORREL($BE$37:$BE$60,I37:I60)</f>
        <v>0.16331348508916113</v>
      </c>
      <c r="AC74" s="33">
        <f>CORREL($BE$37:$BE$60,J37:J60)</f>
        <v>5.6755150268382813E-2</v>
      </c>
      <c r="AD74" s="33">
        <f>CORREL($BE$37:$BE$60,K37:K60)</f>
        <v>0.13271273230377886</v>
      </c>
      <c r="AE74" s="33">
        <f>CORREL($BE$37:$BE$60,L37:L60)</f>
        <v>-0.28798941432439373</v>
      </c>
      <c r="AF74" s="33">
        <f>CORREL($BE$37:$BE$60,AA37:AA60)</f>
        <v>0.19459357584057618</v>
      </c>
      <c r="AG74" s="33">
        <f>CORREL($BE$37:$BE$60,AB37:AB60)</f>
        <v>0.20157625911525076</v>
      </c>
      <c r="AH74" s="33">
        <f>CORREL($BE$37:$BE$60,AC37:AC60)</f>
        <v>0.1906877238507845</v>
      </c>
      <c r="AI74" s="33">
        <f>CORREL($BE$37:$BE$60,AD37:AD60)</f>
        <v>-0.21509177324988529</v>
      </c>
      <c r="AJ74" s="33">
        <f>CORREL($BE$37:$BE$60,AG37:AG60)</f>
        <v>0.18092725285901873</v>
      </c>
      <c r="AK74" s="33">
        <f>CORREL($BE$37:$BE$60,AH37:AH60)</f>
        <v>-0.17553135048975668</v>
      </c>
      <c r="AL74" s="33">
        <f>CORREL($BE$37:$BE$60,AI37:AI60)</f>
        <v>-9.3813337844456654E-2</v>
      </c>
      <c r="AM74" s="33">
        <f>CORREL($BE$37:$BE$60,AJ37:AJ60)</f>
        <v>-0.12006738214221149</v>
      </c>
      <c r="AN74" s="33">
        <f>CORREL($BE$37:$BE$60,AM37:AM60)</f>
        <v>-0.25557152310893522</v>
      </c>
      <c r="AO74" s="33">
        <f>CORREL($BE$37:$BE$60,AN37:AN60)</f>
        <v>-0.19789674057012691</v>
      </c>
      <c r="AP74" s="43">
        <f>CORREL($BE$37:$BE$60,AO37:AO60)</f>
        <v>-0.50974529568071769</v>
      </c>
      <c r="AQ74" s="33">
        <f>CORREL($BE$37:$BE$60,AP37:AP60)</f>
        <v>0.2383598839467285</v>
      </c>
      <c r="AS74" s="33">
        <f>CORREL($BE$37:$BE$60,AS37:AS60)</f>
        <v>-0.18850338658772892</v>
      </c>
      <c r="AT74" s="33">
        <f>CORREL($BE$37:$BE$60,AT37:AT60)</f>
        <v>-0.15760890301916211</v>
      </c>
    </row>
    <row r="75" spans="1:46" s="33" customFormat="1">
      <c r="A75" s="23"/>
      <c r="B75" s="23" t="s">
        <v>216</v>
      </c>
      <c r="C75" s="33">
        <f>CORREL($BF$37:$BF$60,AW37:AW60)</f>
        <v>0.18664838435563483</v>
      </c>
      <c r="D75" s="33">
        <f>CORREL($BF$37:$BF$60,AX37:AX60)</f>
        <v>8.1867481181845489E-2</v>
      </c>
      <c r="E75" s="33">
        <f>CORREL($BF$37:$BF$60,AY37:AY60)</f>
        <v>2.6842484551467455E-2</v>
      </c>
      <c r="F75" s="22">
        <f>CORREL($BF$37:$BF$60,AZ37:AZ60)</f>
        <v>0.63002894963087575</v>
      </c>
      <c r="G75" s="33">
        <f>CORREL($BF$37:$BF$60,BC37:BC60)</f>
        <v>1.5356963339531944E-2</v>
      </c>
      <c r="H75" s="33">
        <f>CORREL($BF$37:$BF$60,BD37:BD60)</f>
        <v>0.32044039857657941</v>
      </c>
      <c r="I75" s="33">
        <f>CORREL($BF$37:$BF$60,BE37:BE60)</f>
        <v>-2.1524189149138215E-2</v>
      </c>
      <c r="J75" s="33">
        <f>CORREL($BF$37:$BF$60,BF37:BF60)</f>
        <v>1</v>
      </c>
      <c r="K75" s="33">
        <f>CORREL($BF$37:$BF$60,BU37:BU60)</f>
        <v>-1.151754405465797E-2</v>
      </c>
      <c r="L75" s="33">
        <f>CORREL($BF$37:$BF$60,BV37:BV60)</f>
        <v>0.13285047618691365</v>
      </c>
      <c r="M75" s="33">
        <f>CORREL($BF$37:$BF$60,BW37:BW60)</f>
        <v>-6.2312938855002928E-2</v>
      </c>
      <c r="N75" s="22">
        <f>CORREL($BF$37:$BF$60,BX37:BX60)</f>
        <v>0.8798035315503101</v>
      </c>
      <c r="O75" s="33">
        <f>CORREL($BF$37:$BF$60,CA37:CA60)</f>
        <v>0.17195804188152336</v>
      </c>
      <c r="P75" s="33">
        <f>CORREL($BF$37:$BF$60,CB37:CB60)</f>
        <v>-2.688684171268204E-2</v>
      </c>
      <c r="Q75" s="33">
        <f>CORREL($BF$37:$BF$60,CC37:CC60)</f>
        <v>-0.44561982816137585</v>
      </c>
      <c r="R75" s="33">
        <f>CORREL($BF$37:$BF$60,CD37:CD60)</f>
        <v>0.51033357510824651</v>
      </c>
      <c r="S75" s="33">
        <f>CORREL($BF$37:$BF$60,CG37:CG60)</f>
        <v>0.12892502285597449</v>
      </c>
      <c r="T75" s="33">
        <f>CORREL($BF$37:$BF$60,CH37:CH60)</f>
        <v>-0.14054264324906504</v>
      </c>
      <c r="U75" s="33">
        <f>CORREL($BF$37:$BF$60,CI37:CI60)</f>
        <v>5.2754956977608645E-2</v>
      </c>
      <c r="V75" s="33">
        <f>CORREL($BF$37:$BF$60,CJ37:CJ60)</f>
        <v>-0.31987402014391814</v>
      </c>
      <c r="X75" s="33">
        <f>CORREL($BF$37:$BF$60,C37:C60)</f>
        <v>0.27137924058197488</v>
      </c>
      <c r="Y75" s="33">
        <f>CORREL($BF$37:$BF$60,D37:D60)</f>
        <v>0.1221028367816846</v>
      </c>
      <c r="Z75" s="33">
        <f>CORREL($BF$37:$BF$60,E37:E60)</f>
        <v>-0.14433911249776701</v>
      </c>
      <c r="AA75" s="33">
        <f>CORREL($BF$37:$BF$60,F37:F60)</f>
        <v>1.1848067296418422E-3</v>
      </c>
      <c r="AB75" s="33">
        <f>CORREL($BF$37:$BF$60,I37:I60)</f>
        <v>0.3424804616177286</v>
      </c>
      <c r="AC75" s="33">
        <f>CORREL($BF$37:$BF$60,J37:J60)</f>
        <v>0.13959777942308788</v>
      </c>
      <c r="AD75" s="33">
        <f>CORREL($BF$37:$BF$60,K37:K60)</f>
        <v>-0.1867715666126758</v>
      </c>
      <c r="AE75" s="33">
        <f>CORREL($BF$37:$BF$60,L37:L60)</f>
        <v>-0.12173182075571987</v>
      </c>
      <c r="AF75" s="33">
        <f>CORREL($BF$37:$BF$60,AA37:AA60)</f>
        <v>0.2391139031621847</v>
      </c>
      <c r="AG75" s="33">
        <f>CORREL($BF$37:$BF$60,AB37:AB60)</f>
        <v>8.947766357537397E-2</v>
      </c>
      <c r="AH75" s="33">
        <f>CORREL($BF$37:$BF$60,AC37:AC60)</f>
        <v>-0.30709810869115045</v>
      </c>
      <c r="AI75" s="33">
        <f>CORREL($BF$37:$BF$60,AD37:AD60)</f>
        <v>-0.10635914332131371</v>
      </c>
      <c r="AJ75" s="33">
        <f>CORREL($BF$37:$BF$60,AG37:AG60)</f>
        <v>5.5027350388172649E-2</v>
      </c>
      <c r="AK75" s="33">
        <f>CORREL($BF$37:$BF$60,AH37:AH60)</f>
        <v>0.12526607026528225</v>
      </c>
      <c r="AL75" s="33">
        <f>CORREL($BF$37:$BF$60,AI37:AI60)</f>
        <v>0.1757007830502883</v>
      </c>
      <c r="AM75" s="33">
        <f>CORREL($BF$37:$BF$60,AJ37:AJ60)</f>
        <v>8.0753766858714895E-2</v>
      </c>
      <c r="AN75" s="33">
        <f>CORREL($BF$37:$BF$60,AM37:AM60)</f>
        <v>-7.7311425297514683E-2</v>
      </c>
      <c r="AO75" s="33">
        <f>CORREL($BF$37:$BF$60,AN37:AN60)</f>
        <v>-0.21072094107160849</v>
      </c>
      <c r="AP75" s="33">
        <f>CORREL($BF$37:$BF$60,AO37:AO60)</f>
        <v>0.28065325958148196</v>
      </c>
      <c r="AQ75" s="33">
        <f>CORREL($BF$37:$BF$60,AP37:AP60)</f>
        <v>-3.2082193934108189E-2</v>
      </c>
      <c r="AS75" s="33">
        <f>CORREL($BF$37:$BF$60,AS37:AS60)</f>
        <v>-0.32619520947717534</v>
      </c>
      <c r="AT75" s="33">
        <f>CORREL($BF$37:$BF$60,AT37:AT60)</f>
        <v>0.15539677813755448</v>
      </c>
    </row>
    <row r="76" spans="1:46" s="33" customFormat="1">
      <c r="A76" s="23" t="s">
        <v>181</v>
      </c>
      <c r="B76" s="23" t="s">
        <v>161</v>
      </c>
      <c r="C76" s="22">
        <f>CORREL($BU$37:$BU$60,AW37:AW60)</f>
        <v>0.61708597651928654</v>
      </c>
      <c r="D76" s="33">
        <f>CORREL($BU$37:$BU$60,AX37:AX60)</f>
        <v>-0.27600561430525067</v>
      </c>
      <c r="E76" s="33">
        <f>CORREL($BU$37:$BU$60,AY37:AY60)</f>
        <v>-3.8277846582318985E-3</v>
      </c>
      <c r="F76" s="33">
        <f>CORREL($BU$37:$BU$60,AZ37:AZ60)</f>
        <v>-0.20510448478655358</v>
      </c>
      <c r="G76" s="22">
        <f>CORREL($BU$37:$BU$60,BC37:BC60)</f>
        <v>0.92832325641435098</v>
      </c>
      <c r="H76" s="33">
        <f>CORREL($BU$37:$BU$60,BD37:BD60)</f>
        <v>0.31296950173740468</v>
      </c>
      <c r="I76" s="33">
        <f>CORREL($BU$37:$BU$60,BE37:BE60)</f>
        <v>0.31307676718239386</v>
      </c>
      <c r="J76" s="33">
        <f>CORREL($BU$37:$BU$60,BF37:BF60)</f>
        <v>-1.151754405465797E-2</v>
      </c>
      <c r="K76" s="33">
        <f>CORREL($BU$37:$BU$60,BU37:BU60)</f>
        <v>1</v>
      </c>
      <c r="L76" s="33">
        <f>CORREL($BU$37:$BU$60,BV37:BV60)</f>
        <v>0.33067231524624641</v>
      </c>
      <c r="M76" s="33">
        <f>CORREL($BU$37:$BU$60,BW37:BW60)</f>
        <v>0.21129121235156018</v>
      </c>
      <c r="N76" s="33">
        <f>CORREL($BU$37:$BU$60,BX37:BX60)</f>
        <v>0.22019712693026885</v>
      </c>
      <c r="O76" s="33">
        <f>CORREL($BU$37:$BU$60,CA37:CA60)</f>
        <v>0.17603144237562968</v>
      </c>
      <c r="P76" s="33">
        <f>CORREL($BU$37:$BU$60,CB37:CB60)</f>
        <v>5.0785511620768969E-2</v>
      </c>
      <c r="Q76" s="33">
        <f>CORREL($BU$37:$BU$60,CC37:CC60)</f>
        <v>-1.9854578830076734E-2</v>
      </c>
      <c r="R76" s="33">
        <f>CORREL($BU$37:$BU$60,CD37:CD60)</f>
        <v>0.10169305347822244</v>
      </c>
      <c r="S76" s="33">
        <f>CORREL($BU$37:$BU$60,CG37:CG60)</f>
        <v>-0.4425282761844167</v>
      </c>
      <c r="T76" s="43">
        <f>CORREL($BU$37:$BU$60,CH37:CH60)</f>
        <v>-0.49561111755591497</v>
      </c>
      <c r="U76" s="33">
        <f>CORREL($BU$37:$BU$60,CI37:CI60)</f>
        <v>-0.4895602952267728</v>
      </c>
      <c r="V76" s="33">
        <f>CORREL($BU$37:$BU$60,CJ37:CJ60)</f>
        <v>-0.18685539628484704</v>
      </c>
      <c r="X76" s="33">
        <f>CORREL($BU$37:$BU$60,C37:C60)</f>
        <v>0.13297978971693675</v>
      </c>
      <c r="Y76" s="33">
        <f>CORREL($BU$37:$BU$60,D37:D60)</f>
        <v>4.1106129609041392E-2</v>
      </c>
      <c r="Z76" s="33">
        <f>CORREL($BU$37:$BU$60,E37:E60)</f>
        <v>-7.8439238284473897E-2</v>
      </c>
      <c r="AA76" s="33">
        <f>CORREL($BU$37:$BU$60,F37:F60)</f>
        <v>0.16506198100840128</v>
      </c>
      <c r="AB76" s="33">
        <f>CORREL($BU$37:$BU$60,I37:I60)</f>
        <v>0.36921222374617713</v>
      </c>
      <c r="AC76" s="33">
        <f>CORREL($BU$37:$BU$60,J37:J60)</f>
        <v>-9.7539907748240243E-2</v>
      </c>
      <c r="AD76" s="33">
        <f>CORREL($BU$37:$BU$60,K37:K60)</f>
        <v>3.4457493357440944E-2</v>
      </c>
      <c r="AE76" s="33">
        <f>CORREL($BU$37:$BU$60,L37:L60)</f>
        <v>6.6574549972040403E-2</v>
      </c>
      <c r="AF76" s="43">
        <f>CORREL($BU$37:$BU$60,AA37:AA60)</f>
        <v>0.5096045105236886</v>
      </c>
      <c r="AG76" s="33">
        <f>CORREL($BU$37:$BU$60,AB37:AB60)</f>
        <v>0.15507930777836987</v>
      </c>
      <c r="AH76" s="33">
        <f>CORREL($BU$37:$BU$60,AC37:AC60)</f>
        <v>0.12951567165875849</v>
      </c>
      <c r="AI76" s="33">
        <f>CORREL($BU$37:$BU$60,AD37:AD60)</f>
        <v>0.14962596453492055</v>
      </c>
      <c r="AJ76" s="33">
        <f>CORREL($BU$37:$BU$60,AG37:AG60)</f>
        <v>0.10263361951750537</v>
      </c>
      <c r="AK76" s="33">
        <f>CORREL($BU$37:$BU$60,AH37:AH60)</f>
        <v>1.2730883126783057E-3</v>
      </c>
      <c r="AL76" s="33">
        <f>CORREL($BU$37:$BU$60,AI37:AI60)</f>
        <v>8.2347479413839839E-2</v>
      </c>
      <c r="AM76" s="33">
        <f>CORREL($BU$37:$BU$60,AJ37:AJ60)</f>
        <v>-9.4784282832867814E-2</v>
      </c>
      <c r="AN76" s="33">
        <f>CORREL($BU$37:$BU$60,AM37:AM60)</f>
        <v>-0.47640027056214962</v>
      </c>
      <c r="AO76" s="33">
        <f>CORREL($BU$37:$BU$60,AN37:AN60)</f>
        <v>-4.7162805941422942E-2</v>
      </c>
      <c r="AP76" s="33">
        <f>CORREL($BU$37:$BU$60,AO37:AO60)</f>
        <v>-0.21268450961896898</v>
      </c>
      <c r="AQ76" s="33">
        <f>CORREL($BU$37:$BU$60,AP37:AP60)</f>
        <v>-4.9305851691269602E-2</v>
      </c>
      <c r="AS76" s="33">
        <f>CORREL($BU$37:$BU$60,AS37:AS60)</f>
        <v>-4.0728129018222842E-2</v>
      </c>
      <c r="AT76" s="33">
        <f>CORREL($BU$37:$BU$60,AT37:AT60)</f>
        <v>0.20279237721830876</v>
      </c>
    </row>
    <row r="77" spans="1:46" s="33" customFormat="1">
      <c r="A77" s="23"/>
      <c r="B77" s="23" t="s">
        <v>162</v>
      </c>
      <c r="C77" s="33">
        <f>CORREL($BV$37:$BV$60,AW37:AW60)</f>
        <v>0.47999717218829352</v>
      </c>
      <c r="D77" s="33">
        <f>CORREL($BV$37:$BV$60,AX37:AX60)</f>
        <v>0.25346804674839107</v>
      </c>
      <c r="E77" s="33">
        <f>CORREL($BV$37:$BV$60,AY37:AY60)</f>
        <v>6.468365324327742E-3</v>
      </c>
      <c r="F77" s="33">
        <f>CORREL($BV$37:$BV$60,AZ37:AZ60)</f>
        <v>0.28798470008902494</v>
      </c>
      <c r="G77" s="33">
        <f>CORREL($BV$37:$BV$60,BC37:BC60)</f>
        <v>0.30832218937445965</v>
      </c>
      <c r="H77" s="22">
        <f>CORREL($BV$37:$BV$60,BD37:BD60)</f>
        <v>0.88155187499964671</v>
      </c>
      <c r="I77" s="33">
        <f>CORREL($BV$37:$BV$60,BE37:BE60)</f>
        <v>0.11876746901822857</v>
      </c>
      <c r="J77" s="33">
        <f>CORREL($BV$37:$BV$60,BF37:BF60)</f>
        <v>0.13285047618691365</v>
      </c>
      <c r="K77" s="33">
        <f>CORREL($BV$37:$BV$60,BU37:BU60)</f>
        <v>0.33067231524624641</v>
      </c>
      <c r="L77" s="33">
        <f>CORREL($BV$37:$BV$60,BV37:BV60)</f>
        <v>1</v>
      </c>
      <c r="M77" s="33">
        <f>CORREL($BV$37:$BV$60,BW37:BW60)</f>
        <v>0.14282128995117097</v>
      </c>
      <c r="N77" s="33">
        <f>CORREL($BV$37:$BV$60,BX37:BX60)</f>
        <v>0.1985049956381133</v>
      </c>
      <c r="O77" s="33">
        <f>CORREL($BV$37:$BV$60,CA37:CA60)</f>
        <v>-4.7683069166956846E-2</v>
      </c>
      <c r="P77" s="33">
        <f>CORREL($BV$37:$BV$60,CB37:CB60)</f>
        <v>3.5000840444607731E-2</v>
      </c>
      <c r="Q77" s="33">
        <f>CORREL($BV$37:$BV$60,CC37:CC60)</f>
        <v>-5.1054806223591861E-2</v>
      </c>
      <c r="R77" s="33">
        <f>CORREL($BV$37:$BV$60,CD37:CD60)</f>
        <v>-2.3192206702658043E-2</v>
      </c>
      <c r="S77" s="33">
        <f>CORREL($BV$37:$BV$60,CG37:CG60)</f>
        <v>0.10402991988362986</v>
      </c>
      <c r="T77" s="22">
        <f>CORREL($BV$37:$BV$60,CH37:CH60)</f>
        <v>-0.60135233221087658</v>
      </c>
      <c r="U77" s="33">
        <f>CORREL($BV$37:$BV$60,CI37:CI60)</f>
        <v>-9.6084036293762387E-2</v>
      </c>
      <c r="V77" s="33">
        <f>CORREL($BV$37:$BV$60,CJ37:CJ60)</f>
        <v>0.33505324383703744</v>
      </c>
      <c r="X77" s="33">
        <f>CORREL($BV$37:$BV$60,C37:C60)</f>
        <v>0.39395298541138524</v>
      </c>
      <c r="Y77" s="33">
        <f>CORREL($BV$37:$BV$60,D37:D60)</f>
        <v>3.5916607538382696E-2</v>
      </c>
      <c r="Z77" s="33">
        <f>CORREL($BV$37:$BV$60,E37:E60)</f>
        <v>6.5718066969233324E-2</v>
      </c>
      <c r="AA77" s="33">
        <f>CORREL($BV$37:$BV$60,F37:F60)</f>
        <v>-0.36395245391157854</v>
      </c>
      <c r="AB77" s="33">
        <f>CORREL($BV$37:$BV$60,I37:I60)</f>
        <v>-5.4044585314895331E-2</v>
      </c>
      <c r="AC77" s="33">
        <f>CORREL($BV$37:$BV$60,J37:J60)</f>
        <v>0.24791447489710577</v>
      </c>
      <c r="AD77" s="33">
        <f>CORREL($BV$37:$BV$60,K37:K60)</f>
        <v>-0.11476897328155272</v>
      </c>
      <c r="AE77" s="33">
        <f>CORREL($BV$37:$BV$60,L37:L60)</f>
        <v>-0.4433633393526048</v>
      </c>
      <c r="AF77" s="33">
        <f>CORREL($BV$37:$BV$60,AA37:AA60)</f>
        <v>0.10192426833763581</v>
      </c>
      <c r="AG77" s="33">
        <f>CORREL($BV$37:$BV$60,AB37:AB60)</f>
        <v>0.28916593724385509</v>
      </c>
      <c r="AH77" s="33">
        <f>CORREL($BV$37:$BV$60,AC37:AC60)</f>
        <v>4.6992200976866912E-2</v>
      </c>
      <c r="AI77" s="33">
        <f>CORREL($BV$37:$BV$60,AD37:AD60)</f>
        <v>-0.44027461408661922</v>
      </c>
      <c r="AJ77" s="33">
        <f>CORREL($BV$37:$BV$60,AG37:AG60)</f>
        <v>-0.14300500275389544</v>
      </c>
      <c r="AK77" s="33">
        <f>CORREL($BV$37:$BV$60,AH37:AH60)</f>
        <v>-0.15912757478752421</v>
      </c>
      <c r="AL77" s="33">
        <f>CORREL($BV$37:$BV$60,AI37:AI60)</f>
        <v>-0.16085871991196568</v>
      </c>
      <c r="AM77" s="33">
        <f>CORREL($BV$37:$BV$60,AJ37:AJ60)</f>
        <v>0.29898727546057469</v>
      </c>
      <c r="AN77" s="33">
        <f>CORREL($BV$37:$BV$60,AM37:AM60)</f>
        <v>0.26946725851127534</v>
      </c>
      <c r="AO77" s="33">
        <f>CORREL($BV$37:$BV$60,AN37:AN60)</f>
        <v>-0.23889615130641387</v>
      </c>
      <c r="AP77" s="33">
        <f>CORREL($BV$37:$BV$60,AO37:AO60)</f>
        <v>-0.11737692725380751</v>
      </c>
      <c r="AQ77" s="33">
        <f>CORREL($BV$37:$BV$60,AP37:AP60)</f>
        <v>0.39744435096725406</v>
      </c>
      <c r="AS77" s="22">
        <f>CORREL($BV$37:$BV$60,AS37:AS60)</f>
        <v>-0.62303059512451175</v>
      </c>
      <c r="AT77" s="33">
        <f>CORREL($BV$37:$BV$60,AT37:AT60)</f>
        <v>0.14284634811290634</v>
      </c>
    </row>
    <row r="78" spans="1:46" s="33" customFormat="1">
      <c r="A78" s="23"/>
      <c r="B78" s="23" t="s">
        <v>163</v>
      </c>
      <c r="C78" s="33">
        <f>CORREL($BW$37:$BW$60,AW37:AW60)</f>
        <v>0.24019027511990454</v>
      </c>
      <c r="D78" s="33">
        <f>CORREL($BW$37:$BW$60,AX37:AX60)</f>
        <v>1.8505147237989142E-2</v>
      </c>
      <c r="E78" s="33">
        <f>CORREL($BW$37:$BW$60,AY37:AY60)</f>
        <v>0.45030147721745284</v>
      </c>
      <c r="F78" s="33">
        <f>CORREL($BW$37:$BW$60,AZ37:AZ60)</f>
        <v>0.21454788743031419</v>
      </c>
      <c r="G78" s="33">
        <f>CORREL($BW$37:$BW$60,BC37:BC60)</f>
        <v>7.2365290854015579E-2</v>
      </c>
      <c r="H78" s="33">
        <f>CORREL($BW$37:$BW$60,BD37:BD60)</f>
        <v>9.2392393456508556E-2</v>
      </c>
      <c r="I78" s="22">
        <f>CORREL($BW$37:$BW$60,BE37:BE60)</f>
        <v>0.92099349127209174</v>
      </c>
      <c r="J78" s="33">
        <f>CORREL($BW$37:$BW$60,BF37:BF60)</f>
        <v>-6.2312938855002928E-2</v>
      </c>
      <c r="K78" s="33">
        <f>CORREL($BW$37:$BW$60,BU37:BU60)</f>
        <v>0.21129121235156018</v>
      </c>
      <c r="L78" s="33">
        <f>CORREL($BW$37:$BW$60,BV37:BV60)</f>
        <v>0.14282128995117097</v>
      </c>
      <c r="M78" s="33">
        <f>CORREL($BW$37:$BW$60,BW37:BW60)</f>
        <v>0.99999999999999978</v>
      </c>
      <c r="N78" s="33">
        <f>CORREL($BW$37:$BW$60,BX37:BX60)</f>
        <v>-0.16918327805549752</v>
      </c>
      <c r="O78" s="33">
        <f>CORREL($BW$37:$BW$60,CA37:CA60)</f>
        <v>0.16321314321337757</v>
      </c>
      <c r="P78" s="33">
        <f>CORREL($BW$37:$BW$60,CB37:CB60)</f>
        <v>-1.2340044085446266E-2</v>
      </c>
      <c r="Q78" s="33">
        <f>CORREL($BW$37:$BW$60,CC37:CC60)</f>
        <v>-6.8433079347943376E-2</v>
      </c>
      <c r="R78" s="33">
        <f>CORREL($BW$37:$BW$60,CD37:CD60)</f>
        <v>-0.42121050419815353</v>
      </c>
      <c r="S78" s="33">
        <f>CORREL($BW$37:$BW$60,CG37:CG60)</f>
        <v>-0.19514891298691936</v>
      </c>
      <c r="T78" s="33">
        <f>CORREL($BW$37:$BW$60,CH37:CH60)</f>
        <v>0.20200438237796228</v>
      </c>
      <c r="U78" s="22">
        <f>CORREL($BW$37:$BW$60,CI37:CI60)</f>
        <v>-0.69677825556778583</v>
      </c>
      <c r="V78" s="43">
        <f>CORREL($BW$37:$BW$60,CJ37:CJ60)</f>
        <v>0.52635444896192118</v>
      </c>
      <c r="X78" s="33">
        <f>CORREL($BW$37:$BW$60,C37:C60)</f>
        <v>5.90046087099994E-2</v>
      </c>
      <c r="Y78" s="33">
        <f>CORREL($BW$37:$BW$60,D37:D60)</f>
        <v>-2.7252174303085491E-2</v>
      </c>
      <c r="Z78" s="33">
        <f>CORREL($BW$37:$BW$60,E37:E60)</f>
        <v>0.22221325591496563</v>
      </c>
      <c r="AA78" s="33">
        <f>CORREL($BW$37:$BW$60,F37:F60)</f>
        <v>-0.14915811688160188</v>
      </c>
      <c r="AB78" s="33">
        <f>CORREL($BW$37:$BW$60,I37:I60)</f>
        <v>9.6485760858852937E-2</v>
      </c>
      <c r="AC78" s="33">
        <f>CORREL($BW$37:$BW$60,J37:J60)</f>
        <v>0.10301796031611671</v>
      </c>
      <c r="AD78" s="33">
        <f>CORREL($BW$37:$BW$60,K37:K60)</f>
        <v>0.30065122410828066</v>
      </c>
      <c r="AE78" s="33">
        <f>CORREL($BW$37:$BW$60,L37:L60)</f>
        <v>-0.27948324175516831</v>
      </c>
      <c r="AF78" s="33">
        <f>CORREL($BW$37:$BW$60,AA37:AA60)</f>
        <v>8.7207269063287227E-2</v>
      </c>
      <c r="AG78" s="33">
        <f>CORREL($BW$37:$BW$60,AB37:AB60)</f>
        <v>0.25349246223680311</v>
      </c>
      <c r="AH78" s="33">
        <f>CORREL($BW$37:$BW$60,AC37:AC60)</f>
        <v>0.35345060282435375</v>
      </c>
      <c r="AI78" s="33">
        <f>CORREL($BW$37:$BW$60,AD37:AD60)</f>
        <v>-0.24340597785000803</v>
      </c>
      <c r="AJ78" s="33">
        <f>CORREL($BW$37:$BW$60,AG37:AG60)</f>
        <v>0.14232751017784395</v>
      </c>
      <c r="AK78" s="33">
        <f>CORREL($BW$37:$BW$60,AH37:AH60)</f>
        <v>-0.18491280565188031</v>
      </c>
      <c r="AL78" s="33">
        <f>CORREL($BW$37:$BW$60,AI37:AI60)</f>
        <v>9.1840972356237366E-2</v>
      </c>
      <c r="AM78" s="33">
        <f>CORREL($BW$37:$BW$60,AJ37:AJ60)</f>
        <v>-9.5476066202719714E-2</v>
      </c>
      <c r="AN78" s="33">
        <f>CORREL($BW$37:$BW$60,AM37:AM60)</f>
        <v>-0.2026551501260678</v>
      </c>
      <c r="AO78" s="33">
        <f>CORREL($BW$37:$BW$60,AN37:AN60)</f>
        <v>-0.23520967529070103</v>
      </c>
      <c r="AP78" s="43">
        <f>CORREL($BW$37:$BW$60,AO37:AO60)</f>
        <v>-0.57499614110741526</v>
      </c>
      <c r="AQ78" s="33">
        <f>CORREL($BW$37:$BW$60,AP37:AP60)</f>
        <v>0.2177418071408847</v>
      </c>
      <c r="AS78" s="33">
        <f>CORREL($BW$37:$BW$60,AS37:AS60)</f>
        <v>-0.17177723183993088</v>
      </c>
      <c r="AT78" s="33">
        <f>CORREL($BW$37:$BW$60,AT37:AT60)</f>
        <v>-0.12901222084694311</v>
      </c>
    </row>
    <row r="79" spans="1:46" s="33" customFormat="1">
      <c r="A79" s="23"/>
      <c r="B79" s="23" t="s">
        <v>216</v>
      </c>
      <c r="C79" s="33">
        <f>CORREL($BX$37:$BX$60,AW37:AW60)</f>
        <v>0.2798338388230513</v>
      </c>
      <c r="D79" s="33">
        <f>CORREL($BX$37:$BX$60,AX37:AX60)</f>
        <v>-0.19000382267952223</v>
      </c>
      <c r="E79" s="33">
        <f>CORREL($BX$37:$BX$60,AY37:AY60)</f>
        <v>-0.18995903079757148</v>
      </c>
      <c r="F79" s="33">
        <f>CORREL($BX$37:$BX$60,AZ37:AZ60)</f>
        <v>0.4933042751079828</v>
      </c>
      <c r="G79" s="33">
        <f>CORREL($BX$37:$BX$60,BC37:BC60)</f>
        <v>0.22915751851506391</v>
      </c>
      <c r="H79" s="33">
        <f>CORREL($BX$37:$BX$60,BD37:BD60)</f>
        <v>0.32842729753509886</v>
      </c>
      <c r="I79" s="33">
        <f>CORREL($BX$37:$BX$60,BE37:BE60)</f>
        <v>-0.1554402805030877</v>
      </c>
      <c r="J79" s="22">
        <f>CORREL($BX$37:$BX$60,BF37:BF60)</f>
        <v>0.8798035315503101</v>
      </c>
      <c r="K79" s="33">
        <f>CORREL($BX$37:$BX$60,BU37:BU60)</f>
        <v>0.22019712693026885</v>
      </c>
      <c r="L79" s="33">
        <f>CORREL($BX$37:$BX$60,BV37:BV60)</f>
        <v>0.1985049956381133</v>
      </c>
      <c r="M79" s="33">
        <f>CORREL($BX$37:$BX$60,BW37:BW60)</f>
        <v>-0.16918327805549752</v>
      </c>
      <c r="N79" s="33">
        <f>CORREL($BX$37:$BX$60,BX37:BX60)</f>
        <v>1</v>
      </c>
      <c r="O79" s="33">
        <f>CORREL($BX$37:$BX$60,CA37:CA60)</f>
        <v>7.5686042517894597E-2</v>
      </c>
      <c r="P79" s="33">
        <f>CORREL($BX$37:$BX$60,CB37:CB60)</f>
        <v>3.2739715363879034E-2</v>
      </c>
      <c r="Q79" s="33">
        <f>CORREL($BX$37:$BX$60,CC37:CC60)</f>
        <v>-0.56632615576347056</v>
      </c>
      <c r="R79" s="33">
        <f>CORREL($BX$37:$BX$60,CD37:CD60)</f>
        <v>0.47439717710651264</v>
      </c>
      <c r="S79" s="33">
        <f>CORREL($BX$37:$BX$60,CG37:CG60)</f>
        <v>5.9631007369272696E-2</v>
      </c>
      <c r="T79" s="33">
        <f>CORREL($BX$37:$BX$60,CH37:CH60)</f>
        <v>-0.38841883776109665</v>
      </c>
      <c r="U79" s="33">
        <f>CORREL($BX$37:$BX$60,CI37:CI60)</f>
        <v>2.5712843312268443E-2</v>
      </c>
      <c r="V79" s="33">
        <f>CORREL($BX$37:$BX$60,CJ37:CJ60)</f>
        <v>-0.48760393334644381</v>
      </c>
      <c r="X79" s="33">
        <f>CORREL($BX$37:$BX$60,C37:C60)</f>
        <v>0.17683181585546043</v>
      </c>
      <c r="Y79" s="33">
        <f>CORREL($BX$37:$BX$60,D37:D60)</f>
        <v>-5.1677500672607728E-2</v>
      </c>
      <c r="Z79" s="33">
        <f>CORREL($BX$37:$BX$60,E37:E60)</f>
        <v>-0.14779627770942777</v>
      </c>
      <c r="AA79" s="33">
        <f>CORREL($BX$37:$BX$60,F37:F60)</f>
        <v>-5.3408475178712222E-2</v>
      </c>
      <c r="AB79" s="33">
        <f>CORREL($BX$37:$BX$60,I37:I60)</f>
        <v>0.34746401308781077</v>
      </c>
      <c r="AC79" s="33">
        <f>CORREL($BX$37:$BX$60,J37:J60)</f>
        <v>-6.1675564764254613E-2</v>
      </c>
      <c r="AD79" s="33">
        <f>CORREL($BX$37:$BX$60,K37:K60)</f>
        <v>-0.17305211048087132</v>
      </c>
      <c r="AE79" s="33">
        <f>CORREL($BX$37:$BX$60,L37:L60)</f>
        <v>-1.0164799158278306E-2</v>
      </c>
      <c r="AF79" s="33">
        <f>CORREL($BX$37:$BX$60,AA37:AA60)</f>
        <v>0.32672866828233799</v>
      </c>
      <c r="AG79" s="33">
        <f>CORREL($BX$37:$BX$60,AB37:AB60)</f>
        <v>-1.3528874229487902E-2</v>
      </c>
      <c r="AH79" s="33">
        <f>CORREL($BX$37:$BX$60,AC37:AC60)</f>
        <v>-0.23039776642998333</v>
      </c>
      <c r="AI79" s="33">
        <f>CORREL($BX$37:$BX$60,AD37:AD60)</f>
        <v>1.7450900215243481E-2</v>
      </c>
      <c r="AJ79" s="33">
        <f>CORREL($BX$37:$BX$60,AG37:AG60)</f>
        <v>-4.4741552832382292E-2</v>
      </c>
      <c r="AK79" s="33">
        <f>CORREL($BX$37:$BX$60,AH37:AH60)</f>
        <v>3.159460184326008E-2</v>
      </c>
      <c r="AL79" s="33">
        <f>CORREL($BX$37:$BX$60,AI37:AI60)</f>
        <v>0.20206781713331418</v>
      </c>
      <c r="AM79" s="33">
        <f>CORREL($BX$37:$BX$60,AJ37:AJ60)</f>
        <v>-4.2979632092484787E-2</v>
      </c>
      <c r="AN79" s="33">
        <f>CORREL($BX$37:$BX$60,AM37:AM60)</f>
        <v>-0.25991174107783394</v>
      </c>
      <c r="AO79" s="33">
        <f>CORREL($BX$37:$BX$60,AN37:AN60)</f>
        <v>-0.12343934245888109</v>
      </c>
      <c r="AP79" s="33">
        <f>CORREL($BX$37:$BX$60,AO37:AO60)</f>
        <v>0.23058243350367355</v>
      </c>
      <c r="AQ79" s="33">
        <f>CORREL($BX$37:$BX$60,AP37:AP60)</f>
        <v>-0.16509426211251824</v>
      </c>
      <c r="AS79" s="33">
        <f>CORREL($BX$37:$BX$60,AS37:AS60)</f>
        <v>-0.30255253942086585</v>
      </c>
      <c r="AT79" s="33">
        <f>CORREL($BX$37:$BX$60,AT37:AT60)</f>
        <v>0.22868640297737075</v>
      </c>
    </row>
    <row r="80" spans="1:46" s="33" customFormat="1">
      <c r="A80" s="23" t="s">
        <v>190</v>
      </c>
      <c r="B80" s="23" t="s">
        <v>161</v>
      </c>
      <c r="C80" s="33">
        <f>CORREL($CA$37:$CA$60,AW37:AW60)</f>
        <v>0.13897890953185074</v>
      </c>
      <c r="D80" s="33">
        <f>CORREL($CA$37:$CA$60,AX37:AX60)</f>
        <v>0.16874419880336994</v>
      </c>
      <c r="E80" s="33">
        <f>CORREL($CA$37:$CA$60,AY37:AY60)</f>
        <v>-3.324657487635567E-2</v>
      </c>
      <c r="F80" s="33">
        <f>CORREL($CA$37:$CA$60,AZ37:AZ60)</f>
        <v>-9.3103914882664049E-2</v>
      </c>
      <c r="G80" s="33">
        <f>CORREL($CA$37:$CA$60,BC37:BC60)</f>
        <v>0.29582309812593272</v>
      </c>
      <c r="H80" s="33">
        <f>CORREL($CA$37:$CA$60,BD37:BD60)</f>
        <v>0.16162585874662341</v>
      </c>
      <c r="I80" s="33">
        <f>CORREL($CA$37:$CA$60,BE37:BE60)</f>
        <v>0.23309105549811426</v>
      </c>
      <c r="J80" s="33">
        <f>CORREL($CA$37:$CA$60,BF37:BF60)</f>
        <v>0.17195804188152336</v>
      </c>
      <c r="K80" s="33">
        <f>CORREL($CA$37:$CA$60,BU37:BU60)</f>
        <v>0.17603144237562968</v>
      </c>
      <c r="L80" s="33">
        <f>CORREL($CA$37:$CA$60,BV37:BV60)</f>
        <v>-4.7683069166956846E-2</v>
      </c>
      <c r="M80" s="33">
        <f>CORREL($CA$37:$CA$60,BW37:BW60)</f>
        <v>0.16321314321337757</v>
      </c>
      <c r="N80" s="33">
        <f>CORREL($CA$37:$CA$60,BX37:BX60)</f>
        <v>7.5686042517894597E-2</v>
      </c>
      <c r="O80" s="33">
        <f>CORREL($CA$37:$CA$60,CA37:CA60)</f>
        <v>1</v>
      </c>
      <c r="P80" s="33">
        <f>CORREL($CA$37:$CA$60,CB37:CB60)</f>
        <v>0.22585311118947415</v>
      </c>
      <c r="Q80" s="33">
        <f>CORREL($CA$37:$CA$60,CC37:CC60)</f>
        <v>-0.15923267644561215</v>
      </c>
      <c r="R80" s="33">
        <f>CORREL($CA$37:$CA$60,CD37:CD60)</f>
        <v>0.32485667393483236</v>
      </c>
      <c r="S80" s="33">
        <f>CORREL($CA$37:$CA$60,CG37:CG60)</f>
        <v>-3.7059454628415291E-2</v>
      </c>
      <c r="T80" s="33">
        <f>CORREL($CA$37:$CA$60,CH37:CH60)</f>
        <v>6.3430275884431453E-2</v>
      </c>
      <c r="U80" s="33">
        <f>CORREL($CA$37:$CA$60,CI37:CI60)</f>
        <v>-0.13592480389776629</v>
      </c>
      <c r="V80" s="33">
        <f>CORREL($CA$37:$CA$60,CJ37:CJ60)</f>
        <v>-0.25063116136306418</v>
      </c>
      <c r="X80" s="33">
        <f>CORREL($CA$37:$CA$60,C37:C60)</f>
        <v>4.8831359290210173E-2</v>
      </c>
      <c r="Y80" s="33">
        <f>CORREL($CA$37:$CA$60,D37:D60)</f>
        <v>0.19158031406619763</v>
      </c>
      <c r="Z80" s="33">
        <f>CORREL($CA$37:$CA$60,E37:E60)</f>
        <v>0.30284274091223673</v>
      </c>
      <c r="AA80" s="33">
        <f>CORREL($CA$37:$CA$60,F37:F60)</f>
        <v>-0.15481801847006593</v>
      </c>
      <c r="AB80" s="33">
        <f>CORREL($CA$37:$CA$60,I37:I60)</f>
        <v>9.5366042761780859E-2</v>
      </c>
      <c r="AC80" s="33">
        <f>CORREL($CA$37:$CA$60,J37:J60)</f>
        <v>0.24638085081353192</v>
      </c>
      <c r="AD80" s="33">
        <f>CORREL($CA$37:$CA$60,K37:K60)</f>
        <v>0.10289423182423191</v>
      </c>
      <c r="AE80" s="33">
        <f>CORREL($CA$37:$CA$60,L37:L60)</f>
        <v>-0.18094028034092202</v>
      </c>
      <c r="AF80" s="33">
        <f>CORREL($CA$37:$CA$60,AA37:AA60)</f>
        <v>0.15479941386211121</v>
      </c>
      <c r="AG80" s="33">
        <f>CORREL($CA$37:$CA$60,AB37:AB60)</f>
        <v>0.32559800348502344</v>
      </c>
      <c r="AH80" s="33">
        <f>CORREL($CA$37:$CA$60,AC37:AC60)</f>
        <v>0.18365857934148402</v>
      </c>
      <c r="AI80" s="33">
        <f>CORREL($CA$37:$CA$60,AD37:AD60)</f>
        <v>-1.9666061779929547E-2</v>
      </c>
      <c r="AJ80" s="33">
        <f>CORREL($CA$37:$CA$60,AG37:AG60)</f>
        <v>-3.8489855479487078E-2</v>
      </c>
      <c r="AK80" s="33">
        <f>CORREL($CA$37:$CA$60,AH37:AH60)</f>
        <v>0.24124257183764425</v>
      </c>
      <c r="AL80" s="33">
        <f>CORREL($CA$37:$CA$60,AI37:AI60)</f>
        <v>-0.17019272790070744</v>
      </c>
      <c r="AM80" s="33">
        <f>CORREL($CA$37:$CA$60,AJ37:AJ60)</f>
        <v>-0.3216998814430248</v>
      </c>
      <c r="AN80" s="33">
        <f>CORREL($CA$37:$CA$60,AM37:AM60)</f>
        <v>-0.13571201538755132</v>
      </c>
      <c r="AO80" s="33">
        <f>CORREL($CA$37:$CA$60,AN37:AN60)</f>
        <v>-0.25797439096957231</v>
      </c>
      <c r="AP80" s="33">
        <f>CORREL($CA$37:$CA$60,AO37:AO60)</f>
        <v>-0.1334029111320463</v>
      </c>
      <c r="AQ80" s="33">
        <f>CORREL($CA$37:$CA$60,AP37:AP60)</f>
        <v>7.5879956947043248E-2</v>
      </c>
      <c r="AS80" s="33">
        <f>CORREL($CA$37:$CA$60,AS37:AS60)</f>
        <v>2.5423885714169432E-2</v>
      </c>
      <c r="AT80" s="33">
        <f>CORREL($CA$37:$CA$60,AT37:AT60)</f>
        <v>9.8381624660700648E-2</v>
      </c>
    </row>
    <row r="81" spans="1:46" s="33" customFormat="1">
      <c r="A81" s="23"/>
      <c r="B81" s="23" t="s">
        <v>162</v>
      </c>
      <c r="C81" s="33">
        <f>CORREL($CB$37:$CB$60,AW37:AW60)</f>
        <v>0.18687474790078468</v>
      </c>
      <c r="D81" s="33">
        <f>CORREL($CB$37:$CB$60,AX37:AX60)</f>
        <v>0.27261412396450618</v>
      </c>
      <c r="E81" s="33">
        <f>CORREL($CB$37:$CB$60,AY37:AY60)</f>
        <v>-0.25865020758218199</v>
      </c>
      <c r="F81" s="33">
        <f>CORREL($CB$37:$CB$60,AZ37:AZ60)</f>
        <v>-2.9583684365703203E-2</v>
      </c>
      <c r="G81" s="33">
        <f>CORREL($CB$37:$CB$60,BC37:BC60)</f>
        <v>0.14267368715966974</v>
      </c>
      <c r="H81" s="33">
        <f>CORREL($CB$37:$CB$60,BD37:BD60)</f>
        <v>7.9297625115387863E-2</v>
      </c>
      <c r="I81" s="33">
        <f>CORREL($CB$37:$CB$60,BE37:BE60)</f>
        <v>9.8109863775657901E-3</v>
      </c>
      <c r="J81" s="33">
        <f>CORREL($CB$37:$CB$60,BF37:BF60)</f>
        <v>-2.688684171268204E-2</v>
      </c>
      <c r="K81" s="33">
        <f>CORREL($CB$37:$CB$60,BU37:BU60)</f>
        <v>5.0785511620768969E-2</v>
      </c>
      <c r="L81" s="33">
        <f>CORREL($CB$37:$CB$60,BV37:BV60)</f>
        <v>3.5000840444607731E-2</v>
      </c>
      <c r="M81" s="33">
        <f>CORREL($CB$37:$CB$60,BW37:BW60)</f>
        <v>-1.2340044085446266E-2</v>
      </c>
      <c r="N81" s="33">
        <f>CORREL($CB$37:$CB$60,BX37:BX60)</f>
        <v>3.2739715363879034E-2</v>
      </c>
      <c r="O81" s="33">
        <f>CORREL($CB$37:$CB$60,CA37:CA60)</f>
        <v>0.22585311118947415</v>
      </c>
      <c r="P81" s="33">
        <f>CORREL($CB$37:$CB$60,CB37:CB60)</f>
        <v>0.99999999999999989</v>
      </c>
      <c r="Q81" s="33">
        <f>CORREL($CB$37:$CB$60,CC37:CC60)</f>
        <v>5.708191688640149E-2</v>
      </c>
      <c r="R81" s="43">
        <f>CORREL($CB$37:$CB$60,CD37:CD60)</f>
        <v>0.26878120885242918</v>
      </c>
      <c r="S81" s="33">
        <f>CORREL($CB$37:$CB$60,CG37:CG60)</f>
        <v>0.47570151765877516</v>
      </c>
      <c r="T81" s="33">
        <f>CORREL($CB$37:$CB$60,CH37:CH60)</f>
        <v>2.7781611881636508E-2</v>
      </c>
      <c r="U81" s="33">
        <f>CORREL($CB$37:$CB$60,CI37:CI60)</f>
        <v>-0.17469038155817773</v>
      </c>
      <c r="V81" s="33">
        <f>CORREL($CB$37:$CB$60,CJ37:CJ60)</f>
        <v>-2.8146289069674015E-2</v>
      </c>
      <c r="X81" s="33">
        <f>CORREL($CB$37:$CB$60,C37:C60)</f>
        <v>-0.33143793833224139</v>
      </c>
      <c r="Y81" s="33">
        <f>CORREL($CB$37:$CB$60,D37:D60)</f>
        <v>-4.2198771438478715E-3</v>
      </c>
      <c r="Z81" s="33">
        <f>CORREL($CB$37:$CB$60,E37:E60)</f>
        <v>-0.28302776810585234</v>
      </c>
      <c r="AA81" s="33">
        <f>CORREL($CB$37:$CB$60,F37:F60)</f>
        <v>-0.31290159647696825</v>
      </c>
      <c r="AB81" s="33">
        <f>CORREL($CB$37:$CB$60,I37:I60)</f>
        <v>-0.26582170161608276</v>
      </c>
      <c r="AC81" s="33">
        <f>CORREL($CB$37:$CB$60,J37:J60)</f>
        <v>0.20523678929693343</v>
      </c>
      <c r="AD81" s="33">
        <f>CORREL($CB$37:$CB$60,K37:K60)</f>
        <v>-0.30765713743284195</v>
      </c>
      <c r="AE81" s="33">
        <f>CORREL($CB$37:$CB$60,L37:L60)</f>
        <v>-0.24928875964173297</v>
      </c>
      <c r="AF81" s="33">
        <f>CORREL($CB$37:$CB$60,AA37:AA60)</f>
        <v>-0.17349466790506224</v>
      </c>
      <c r="AG81" s="33">
        <f>CORREL($CB$37:$CB$60,AB37:AB60)</f>
        <v>0.23881660457541209</v>
      </c>
      <c r="AH81" s="33">
        <f>CORREL($CB$37:$CB$60,AC37:AC60)</f>
        <v>-0.28592990193621459</v>
      </c>
      <c r="AI81" s="43">
        <f>CORREL($CB$37:$CB$60,AD37:AD60)</f>
        <v>-0.11067001455143492</v>
      </c>
      <c r="AJ81" s="33">
        <f>CORREL($CB$37:$CB$60,AG37:AG60)</f>
        <v>-0.11495545617054032</v>
      </c>
      <c r="AK81" s="33">
        <f>CORREL($CB$37:$CB$60,AH37:AH60)</f>
        <v>-5.3915781749484436E-2</v>
      </c>
      <c r="AL81" s="33">
        <f>CORREL($CB$37:$CB$60,AI37:AI60)</f>
        <v>-0.43574267959615398</v>
      </c>
      <c r="AM81" s="33">
        <f>CORREL($CB$37:$CB$60,AJ37:AJ60)</f>
        <v>-0.38875598388481836</v>
      </c>
      <c r="AN81" s="33">
        <f>CORREL($CB$37:$CB$60,AM37:AM60)</f>
        <v>8.77303582820773E-2</v>
      </c>
      <c r="AO81" s="33">
        <f>CORREL($CB$37:$CB$60,AN37:AN60)</f>
        <v>-0.27715176574518674</v>
      </c>
      <c r="AP81" s="33">
        <f>CORREL($CB$37:$CB$60,AO37:AO60)</f>
        <v>0.16947124077939515</v>
      </c>
      <c r="AQ81" s="33">
        <f>CORREL($CB$37:$CB$60,AP37:AP60)</f>
        <v>-5.9296088319632217E-3</v>
      </c>
      <c r="AS81" s="33">
        <f>CORREL($CB$37:$CB$60,AS37:AS60)</f>
        <v>-1.3296101662663521E-2</v>
      </c>
      <c r="AT81" s="33">
        <f>CORREL($CB$37:$CB$60,AT37:AT60)</f>
        <v>0.10495577931867474</v>
      </c>
    </row>
    <row r="82" spans="1:46" s="33" customFormat="1">
      <c r="A82" s="23"/>
      <c r="B82" s="23" t="s">
        <v>163</v>
      </c>
      <c r="C82" s="33">
        <f>CORREL($CC$37:$CC$60,AW37:AW60)</f>
        <v>-0.14036003451651313</v>
      </c>
      <c r="D82" s="33">
        <f>CORREL($CC$37:$CC$60,AX37:AX60)</f>
        <v>6.2874538862240439E-2</v>
      </c>
      <c r="E82" s="33">
        <f>CORREL($CC$37:$CC$60,AY37:AY60)</f>
        <v>0.26898158568334235</v>
      </c>
      <c r="F82" s="33">
        <f>CORREL($CC$37:$CC$60,AZ37:AZ60)</f>
        <v>-0.28179762279270215</v>
      </c>
      <c r="G82" s="33">
        <f>CORREL($CC$37:$CC$60,BC37:BC60)</f>
        <v>-3.3543669524901204E-2</v>
      </c>
      <c r="H82" s="33">
        <f>CORREL($CC$37:$CC$60,BD37:BD60)</f>
        <v>-0.14401040514507801</v>
      </c>
      <c r="I82" s="33">
        <f>CORREL($CC$37:$CC$60,BE37:BE60)</f>
        <v>0.14151056099373685</v>
      </c>
      <c r="J82" s="33">
        <f>CORREL($CC$37:$CC$60,BF37:BF60)</f>
        <v>-0.44561982816137585</v>
      </c>
      <c r="K82" s="33">
        <f>CORREL($CC$37:$CC$60,BU37:BU60)</f>
        <v>-1.9854578830076734E-2</v>
      </c>
      <c r="L82" s="33">
        <f>CORREL($CC$37:$CC$60,BV37:BV60)</f>
        <v>-5.1054806223591861E-2</v>
      </c>
      <c r="M82" s="33">
        <f>CORREL($CC$37:$CC$60,BW37:BW60)</f>
        <v>-6.8433079347943376E-2</v>
      </c>
      <c r="N82" s="33">
        <f>CORREL($CC$37:$CC$60,BX37:BX60)</f>
        <v>-0.56632615576347056</v>
      </c>
      <c r="O82" s="33">
        <f>CORREL($CC$37:$CC$60,CA37:CA60)</f>
        <v>-0.15923267644561215</v>
      </c>
      <c r="P82" s="33">
        <f>CORREL($CC$37:$CC$60,CB37:CB60)</f>
        <v>5.708191688640149E-2</v>
      </c>
      <c r="Q82" s="33">
        <f>CORREL($CC$37:$CC$60,CC37:CC60)</f>
        <v>1</v>
      </c>
      <c r="R82" s="33">
        <f>CORREL($CC$37:$CC$60,CD37:CD60)</f>
        <v>-3.0860547863592973E-2</v>
      </c>
      <c r="S82" s="33">
        <f>CORREL($CC$37:$CC$60,CG37:CG60)</f>
        <v>-6.1877252204307988E-2</v>
      </c>
      <c r="T82" s="33">
        <f>CORREL($CC$37:$CC$60,CH37:CH60)</f>
        <v>0.20158748803066454</v>
      </c>
      <c r="U82" s="33">
        <f>CORREL($CC$37:$CC$60,CI37:CI60)</f>
        <v>0.10822412207231537</v>
      </c>
      <c r="V82" s="33">
        <f>CORREL($CC$37:$CC$60,CJ37:CJ60)</f>
        <v>0.43665942359806098</v>
      </c>
      <c r="X82" s="33">
        <f>CORREL($CC$37:$CC$60,C37:C60)</f>
        <v>7.241258222799557E-2</v>
      </c>
      <c r="Y82" s="33">
        <f>CORREL($CC$37:$CC$60,D37:D60)</f>
        <v>3.1848114508067023E-2</v>
      </c>
      <c r="Z82" s="33">
        <f>CORREL($CC$37:$CC$60,E37:E60)</f>
        <v>-0.29345713449623018</v>
      </c>
      <c r="AA82" s="33">
        <f>CORREL($CC$37:$CC$60,F37:F60)</f>
        <v>0.22577648543555232</v>
      </c>
      <c r="AB82" s="33">
        <f>CORREL($CC$37:$CC$60,I37:I60)</f>
        <v>-4.2722305292575126E-2</v>
      </c>
      <c r="AC82" s="33">
        <f>CORREL($CC$37:$CC$60,J37:J60)</f>
        <v>-3.2785961972183732E-2</v>
      </c>
      <c r="AD82" s="33">
        <f>CORREL($CC$37:$CC$60,K37:K60)</f>
        <v>-0.41709362020153617</v>
      </c>
      <c r="AE82" s="33">
        <f>CORREL($CC$37:$CC$60,L37:L60)</f>
        <v>5.5357233053568877E-2</v>
      </c>
      <c r="AF82" s="33">
        <f>CORREL($CC$37:$CC$60,AA37:AA60)</f>
        <v>2.9411239421449086E-2</v>
      </c>
      <c r="AG82" s="33">
        <f>CORREL($CC$37:$CC$60,AB37:AB60)</f>
        <v>-0.12163384473836761</v>
      </c>
      <c r="AH82" s="33">
        <f>CORREL($CC$37:$CC$60,AC37:AC60)</f>
        <v>-0.3667925744437634</v>
      </c>
      <c r="AI82" s="33">
        <f>CORREL($CC$37:$CC$60,AD37:AD60)</f>
        <v>9.5182889679189198E-2</v>
      </c>
      <c r="AJ82" s="33">
        <f>CORREL($CC$37:$CC$60,AG37:AG60)</f>
        <v>-6.1879911522778802E-2</v>
      </c>
      <c r="AK82" s="33">
        <f>CORREL($CC$37:$CC$60,AH37:AH60)</f>
        <v>-0.2083775655729124</v>
      </c>
      <c r="AL82" s="33">
        <f>CORREL($CC$37:$CC$60,AI37:AI60)</f>
        <v>-0.51427409540510527</v>
      </c>
      <c r="AM82" s="33">
        <f>CORREL($CC$37:$CC$60,AJ37:AJ60)</f>
        <v>-8.3731664357770495E-3</v>
      </c>
      <c r="AN82" s="33">
        <f>CORREL($CC$37:$CC$60,AM37:AM60)</f>
        <v>0.13988400965870845</v>
      </c>
      <c r="AO82" s="33">
        <f>CORREL($CC$37:$CC$60,AN37:AN60)</f>
        <v>0.2269835201840576</v>
      </c>
      <c r="AP82" s="33">
        <f>CORREL($CC$37:$CC$60,AO37:AO60)</f>
        <v>0.20617178577275078</v>
      </c>
      <c r="AQ82" s="33">
        <f>CORREL($CC$37:$CC$60,AP37:AP60)</f>
        <v>4.9623819420751863E-2</v>
      </c>
      <c r="AS82" s="33">
        <f>CORREL($CC$37:$CC$60,AS37:AS60)</f>
        <v>0.20728181519418748</v>
      </c>
      <c r="AT82" s="33">
        <f>CORREL($CC$37:$CC$60,AT37:AT60)</f>
        <v>-3.0078817752954935E-2</v>
      </c>
    </row>
    <row r="83" spans="1:46" s="33" customFormat="1">
      <c r="A83" s="23"/>
      <c r="B83" s="23" t="s">
        <v>216</v>
      </c>
      <c r="C83" s="33">
        <f>CORREL($CD$37:$CD$60,AW37:AW60)</f>
        <v>-2.2930791960298915E-4</v>
      </c>
      <c r="D83" s="33">
        <f>CORREL($CD$37:$CD$60,AX37:AX60)</f>
        <v>-8.8025120220085518E-2</v>
      </c>
      <c r="E83" s="33">
        <f>CORREL($CD$37:$CD$60,AY37:AY60)</f>
        <v>-0.22455685627797872</v>
      </c>
      <c r="F83" s="33">
        <f>CORREL($CD$37:$CD$60,AZ37:AZ60)</f>
        <v>6.0020507653563211E-2</v>
      </c>
      <c r="G83" s="33">
        <f>CORREL($CD$37:$CD$60,BC37:BC60)</f>
        <v>0.28636106349777746</v>
      </c>
      <c r="H83" s="33">
        <f>CORREL($CD$37:$CD$60,BD37:BD60)</f>
        <v>3.4300324346289199E-2</v>
      </c>
      <c r="I83" s="33">
        <f>CORREL($CD$37:$CD$60,BE37:BE60)</f>
        <v>-0.25930778396480481</v>
      </c>
      <c r="J83" s="33">
        <f>CORREL($CD$37:$CD$60,BF37:BF60)</f>
        <v>0.51033357510824651</v>
      </c>
      <c r="K83" s="33">
        <f>CORREL($CD$37:$CD$60,BU37:BU60)</f>
        <v>0.10169305347822244</v>
      </c>
      <c r="L83" s="33">
        <f>CORREL($CD$37:$CD$60,BV37:BV60)</f>
        <v>-2.3192206702658043E-2</v>
      </c>
      <c r="M83" s="33">
        <f>CORREL($CD$37:$CD$60,BW37:BW60)</f>
        <v>-0.42121050419815353</v>
      </c>
      <c r="N83" s="33">
        <f>CORREL($CD$37:$CD$60,BX37:BX60)</f>
        <v>0.47439717710651264</v>
      </c>
      <c r="O83" s="33">
        <f>CORREL($CD$37:$CD$60,CA37:CA60)</f>
        <v>0.32485667393483236</v>
      </c>
      <c r="P83" s="43">
        <f>CORREL($CD$37:$CD$60,CB37:CB60)</f>
        <v>0.26878120885242918</v>
      </c>
      <c r="Q83" s="33">
        <f>CORREL($CD$37:$CD$60,CC37:CC60)</f>
        <v>-3.0860547863592973E-2</v>
      </c>
      <c r="R83" s="33">
        <f>CORREL($CD$37:$CD$60,CD37:CD60)</f>
        <v>1</v>
      </c>
      <c r="S83" s="33">
        <f>CORREL($CD$37:$CD$60,CG37:CG60)</f>
        <v>-3.6259222434359617E-3</v>
      </c>
      <c r="T83" s="33">
        <f>CORREL($CD$37:$CD$60,CH37:CH60)</f>
        <v>-0.22819686965432401</v>
      </c>
      <c r="U83" s="33">
        <f>CORREL($CD$37:$CD$60,CI37:CI60)</f>
        <v>0.17290746413725433</v>
      </c>
      <c r="V83" s="33">
        <f>CORREL($CD$37:$CD$60,CJ37:CJ60)</f>
        <v>-0.37555275947159811</v>
      </c>
      <c r="X83" s="33">
        <f>CORREL($CD$37:$CD$60,C37:C60)</f>
        <v>-8.6199410281701128E-3</v>
      </c>
      <c r="Y83" s="33">
        <f>CORREL($CD$37:$CD$60,D37:D60)</f>
        <v>-0.1550685896418614</v>
      </c>
      <c r="Z83" s="33">
        <f>CORREL($CD$37:$CD$60,E37:E60)</f>
        <v>-0.30726782270903702</v>
      </c>
      <c r="AA83" s="33">
        <f>CORREL($CD$37:$CD$60,F37:F60)</f>
        <v>4.0209756912770199E-2</v>
      </c>
      <c r="AB83" s="33">
        <f>CORREL($CD$37:$CD$60,I37:I60)</f>
        <v>1.5818316032342402E-2</v>
      </c>
      <c r="AC83" s="33">
        <f>CORREL($CD$37:$CD$60,J37:J60)</f>
        <v>3.0596315211773657E-2</v>
      </c>
      <c r="AD83" s="33">
        <f>CORREL($CD$37:$CD$60,K37:K60)</f>
        <v>-0.3170109470999472</v>
      </c>
      <c r="AE83" s="33">
        <f>CORREL($CD$37:$CD$60,L37:L60)</f>
        <v>2.3786488407690109E-2</v>
      </c>
      <c r="AF83" s="33">
        <f>CORREL($CD$37:$CD$60,AA37:AA60)</f>
        <v>0.12149329123136317</v>
      </c>
      <c r="AG83" s="33">
        <f>CORREL($CD$37:$CD$60,AB37:AB60)</f>
        <v>-8.8737783828748126E-2</v>
      </c>
      <c r="AH83" s="33">
        <f>CORREL($CD$37:$CD$60,AC37:AC60)</f>
        <v>-0.34757315452196835</v>
      </c>
      <c r="AI83" s="33">
        <f>CORREL($CD$37:$CD$60,AD37:AD60)</f>
        <v>7.5330362495303269E-2</v>
      </c>
      <c r="AJ83" s="33">
        <f>CORREL($CD$37:$CD$60,AG37:AG60)</f>
        <v>-2.4762875597813209E-3</v>
      </c>
      <c r="AK83" s="33">
        <f>CORREL($CD$37:$CD$60,AH37:AH60)</f>
        <v>-6.0669456509025846E-2</v>
      </c>
      <c r="AL83" s="33">
        <f>CORREL($CD$37:$CD$60,AI37:AI60)</f>
        <v>-0.23613919920128135</v>
      </c>
      <c r="AM83" s="33">
        <f>CORREL($CD$37:$CD$60,AJ37:AJ60)</f>
        <v>3.8559890467479305E-2</v>
      </c>
      <c r="AN83" s="33">
        <f>CORREL($CD$37:$CD$60,AM37:AM60)</f>
        <v>0.12206903709790938</v>
      </c>
      <c r="AO83" s="33">
        <f>CORREL($CD$37:$CD$60,AN37:AN60)</f>
        <v>-9.3394838414895986E-2</v>
      </c>
      <c r="AP83" s="33">
        <f>CORREL($CD$37:$CD$60,AO37:AO60)</f>
        <v>0.41213429348365344</v>
      </c>
      <c r="AQ83" s="33">
        <f>CORREL($CD$37:$CD$60,AP37:AP60)</f>
        <v>-9.2422907287877998E-2</v>
      </c>
      <c r="AS83" s="33">
        <f>CORREL($CD$37:$CD$60,AS37:AS60)</f>
        <v>0.18682236695285487</v>
      </c>
      <c r="AT83" s="33">
        <f>CORREL($CD$37:$CD$60,AT37:AT60)</f>
        <v>-3.7136745120937294E-2</v>
      </c>
    </row>
    <row r="84" spans="1:46" s="33" customFormat="1">
      <c r="A84" s="23" t="s">
        <v>191</v>
      </c>
      <c r="B84" s="23" t="s">
        <v>161</v>
      </c>
      <c r="C84" s="33">
        <f>CORREL($CG$37:$CG$60,AW37:AW60)</f>
        <v>0.18971631629241864</v>
      </c>
      <c r="D84" s="43">
        <f>CORREL($CG$37:$CG$60,AX37:AX60)</f>
        <v>0.43826300259243556</v>
      </c>
      <c r="E84" s="33">
        <f>CORREL($CG$37:$CG$60,AY37:AY60)</f>
        <v>-0.28280352136373005</v>
      </c>
      <c r="F84" s="33">
        <f>CORREL($CG$37:$CG$60,AZ37:AZ60)</f>
        <v>0.34956760435941586</v>
      </c>
      <c r="G84" s="33">
        <f>CORREL($CG$37:$CG$60,BC37:BC60)</f>
        <v>-0.27931079657141955</v>
      </c>
      <c r="H84" s="33">
        <f>CORREL($CG$37:$CG$60,BD37:BD60)</f>
        <v>0.23419020602419161</v>
      </c>
      <c r="I84" s="33">
        <f>CORREL($CG$37:$CG$60,BE37:BE60)</f>
        <v>-0.23835849419766619</v>
      </c>
      <c r="J84" s="33">
        <f>CORREL($CG$37:$CG$60,BF37:BF60)</f>
        <v>0.12892502285597449</v>
      </c>
      <c r="K84" s="33">
        <f>CORREL($CG$37:$CG$60,BU37:BU60)</f>
        <v>-0.4425282761844167</v>
      </c>
      <c r="L84" s="33">
        <f>CORREL($CG$37:$CG$60,BV37:BV60)</f>
        <v>0.10402991988362986</v>
      </c>
      <c r="M84" s="33">
        <f>CORREL($CG$37:$CG$60,BW37:BW60)</f>
        <v>-0.19514891298691936</v>
      </c>
      <c r="N84" s="33">
        <f>CORREL($CG$37:$CG$60,BX37:BX60)</f>
        <v>5.9631007369272696E-2</v>
      </c>
      <c r="O84" s="33">
        <f>CORREL($CG$37:$CG$60,CA37:CA60)</f>
        <v>-3.7059454628415291E-2</v>
      </c>
      <c r="P84" s="33">
        <f>CORREL($CG$37:$CG$60,CB37:CB60)</f>
        <v>0.47570151765877516</v>
      </c>
      <c r="Q84" s="33">
        <f>CORREL($CG$37:$CG$60,CC37:CC60)</f>
        <v>-6.1877252204307988E-2</v>
      </c>
      <c r="R84" s="33">
        <f>CORREL($CG$37:$CG$60,CD37:CD60)</f>
        <v>-3.6259222434359617E-3</v>
      </c>
      <c r="S84" s="33">
        <f>CORREL($CG$37:$CG$60,CG37:CG60)</f>
        <v>1.0000000000000002</v>
      </c>
      <c r="T84" s="33">
        <f>CORREL($CG$37:$CG$60,CH37:CH60)</f>
        <v>0.14615553689031904</v>
      </c>
      <c r="U84" s="33">
        <f>CORREL($CG$37:$CG$60,CI37:CI60)</f>
        <v>6.6830624840746129E-3</v>
      </c>
      <c r="V84" s="33">
        <f>CORREL($CG$37:$CG$60,CJ37:CJ60)</f>
        <v>0.11610548761931198</v>
      </c>
      <c r="X84" s="33">
        <f>CORREL($CG$37:$CG$60,C37:C60)</f>
        <v>-0.3707818614268284</v>
      </c>
      <c r="Y84" s="33">
        <f>CORREL($CG$37:$CG$60,D37:D60)</f>
        <v>9.6271799096214319E-2</v>
      </c>
      <c r="Z84" s="33">
        <f>CORREL($CG$37:$CG$60,E37:E60)</f>
        <v>-2.1849636208614198E-2</v>
      </c>
      <c r="AA84" s="33">
        <f>CORREL($CG$37:$CG$60,F37:F60)</f>
        <v>-0.24476931944619082</v>
      </c>
      <c r="AB84" s="33">
        <f>CORREL($CG$37:$CG$60,I37:I60)</f>
        <v>-0.45675770572129248</v>
      </c>
      <c r="AC84" s="33">
        <f>CORREL($CG$37:$CG$60,J37:J60)</f>
        <v>0.10234600254892043</v>
      </c>
      <c r="AD84" s="33">
        <f>CORREL($CG$37:$CG$60,K37:K60)</f>
        <v>-0.1504796045122353</v>
      </c>
      <c r="AE84" s="33">
        <f>CORREL($CG$37:$CG$60,L37:L60)</f>
        <v>-0.19958292190458754</v>
      </c>
      <c r="AF84" s="33">
        <f>CORREL($CG$37:$CG$60,AA37:AA60)</f>
        <v>-0.45322071084495869</v>
      </c>
      <c r="AG84" s="33">
        <f>CORREL($CG$37:$CG$60,AB37:AB60)</f>
        <v>-7.0685020658253245E-2</v>
      </c>
      <c r="AH84" s="33">
        <f>CORREL($CG$37:$CG$60,AC37:AC60)</f>
        <v>-0.14435148342136522</v>
      </c>
      <c r="AI84" s="33">
        <f>CORREL($CG$37:$CG$60,AD37:AD60)</f>
        <v>-0.23113707065945896</v>
      </c>
      <c r="AJ84" s="33">
        <f>CORREL($CG$37:$CG$60,AG37:AG60)</f>
        <v>-0.31673813695420394</v>
      </c>
      <c r="AK84" s="33">
        <f>CORREL($CG$37:$CG$60,AH37:AH60)</f>
        <v>0.13534764411016204</v>
      </c>
      <c r="AL84" s="33">
        <f>CORREL($CG$37:$CG$60,AI37:AI60)</f>
        <v>-0.43083617534927399</v>
      </c>
      <c r="AM84" s="33">
        <f>CORREL($CG$37:$CG$60,AJ37:AJ60)</f>
        <v>-0.12252963706757972</v>
      </c>
      <c r="AN84" s="33">
        <f>CORREL($CG$37:$CG$60,AM37:AM60)</f>
        <v>0.46493720839090963</v>
      </c>
      <c r="AO84" s="33">
        <f>CORREL($CG$37:$CG$60,AN37:AN60)</f>
        <v>3.7552823793881251E-2</v>
      </c>
      <c r="AP84" s="33">
        <f>CORREL($CG$37:$CG$60,AO37:AO60)</f>
        <v>0.18522514747969784</v>
      </c>
      <c r="AQ84" s="33">
        <f>CORREL($CG$37:$CG$60,AP37:AP60)</f>
        <v>0.11378869224167266</v>
      </c>
      <c r="AS84" s="33">
        <f>CORREL($CG$37:$CG$60,AS37:AS60)</f>
        <v>-0.13068164476593139</v>
      </c>
      <c r="AT84" s="33">
        <f>CORREL($CG$37:$CG$60,AT37:AT60)</f>
        <v>0.25215198646608306</v>
      </c>
    </row>
    <row r="85" spans="1:46" s="33" customFormat="1">
      <c r="A85" s="23"/>
      <c r="B85" s="23" t="s">
        <v>162</v>
      </c>
      <c r="C85" s="33">
        <f>CORREL($CH$37:$CH$60,AW37:AW60)</f>
        <v>-0.39422955441026092</v>
      </c>
      <c r="D85" s="33">
        <f>CORREL($CH$37:$CH$60,AX37:AX60)</f>
        <v>0.35336806898639445</v>
      </c>
      <c r="E85" s="33">
        <f>CORREL($CH$37:$CH$60,AY37:AY60)</f>
        <v>0.2811207769197851</v>
      </c>
      <c r="F85" s="33">
        <f>CORREL($CH$37:$CH$60,AZ37:AZ60)</f>
        <v>2.5709519070846433E-2</v>
      </c>
      <c r="G85" s="43">
        <f>CORREL($CH$37:$CH$60,BC37:BC60)</f>
        <v>-0.51215869459951957</v>
      </c>
      <c r="H85" s="43">
        <f>CORREL($CH$37:$CH$60,BD37:BD60)</f>
        <v>-0.57069224694185172</v>
      </c>
      <c r="I85" s="33">
        <f>CORREL($CH$37:$CH$60,BE37:BE60)</f>
        <v>0.19164833595193262</v>
      </c>
      <c r="J85" s="33">
        <f>CORREL($CH$37:$CH$60,BF37:BF60)</f>
        <v>-0.14054264324906504</v>
      </c>
      <c r="K85" s="43">
        <f>CORREL($CH$37:$CH$60,BU37:BU60)</f>
        <v>-0.49561111755591497</v>
      </c>
      <c r="L85" s="22">
        <f>CORREL($CH$37:$CH$60,BV37:BV60)</f>
        <v>-0.60135233221087658</v>
      </c>
      <c r="M85" s="33">
        <f>CORREL($CH$37:$CH$60,BW37:BW60)</f>
        <v>0.20200438237796228</v>
      </c>
      <c r="N85" s="33">
        <f>CORREL($CH$37:$CH$60,BX37:BX60)</f>
        <v>-0.38841883776109665</v>
      </c>
      <c r="O85" s="33">
        <f>CORREL($CH$37:$CH$60,CA37:CA60)</f>
        <v>6.3430275884431453E-2</v>
      </c>
      <c r="P85" s="33">
        <f>CORREL($CH$37:$CH$60,CB37:CB60)</f>
        <v>2.7781611881636508E-2</v>
      </c>
      <c r="Q85" s="33">
        <f>CORREL($CH$37:$CH$60,CC37:CC60)</f>
        <v>0.20158748803066454</v>
      </c>
      <c r="R85" s="33">
        <f>CORREL($CH$37:$CH$60,CD37:CD60)</f>
        <v>-0.22819686965432401</v>
      </c>
      <c r="S85" s="33">
        <f>CORREL($CH$37:$CH$60,CG37:CG60)</f>
        <v>0.14615553689031904</v>
      </c>
      <c r="T85" s="33">
        <f>CORREL($CH$37:$CH$60,CH37:CH60)</f>
        <v>1</v>
      </c>
      <c r="U85" s="33">
        <f>CORREL($CH$37:$CH$60,CI37:CI60)</f>
        <v>2.1748630311143446E-2</v>
      </c>
      <c r="V85" s="33">
        <f>CORREL($CH$37:$CH$60,CJ37:CJ60)</f>
        <v>0.18883553467548753</v>
      </c>
      <c r="X85" s="33">
        <f>CORREL($CH$37:$CH$60,C37:C60)</f>
        <v>-0.16967425277123799</v>
      </c>
      <c r="Y85" s="33">
        <f>CORREL($CH$37:$CH$60,D37:D60)</f>
        <v>0.30464899715437915</v>
      </c>
      <c r="Z85" s="33">
        <f>CORREL($CH$37:$CH$60,E37:E60)</f>
        <v>-5.5053922386830816E-2</v>
      </c>
      <c r="AA85" s="33">
        <f>CORREL($CH$37:$CH$60,F37:F60)</f>
        <v>0.27046857474558267</v>
      </c>
      <c r="AB85" s="33">
        <f>CORREL($CH$37:$CH$60,I37:I60)</f>
        <v>-8.0587009900200346E-2</v>
      </c>
      <c r="AC85" s="33">
        <f>CORREL($CH$37:$CH$60,J37:J60)</f>
        <v>0.26501531247120963</v>
      </c>
      <c r="AD85" s="33">
        <f>CORREL($CH$37:$CH$60,K37:K60)</f>
        <v>7.7590816769074214E-2</v>
      </c>
      <c r="AE85" s="33">
        <f>CORREL($CH$37:$CH$60,L37:L60)</f>
        <v>0.20272325323742352</v>
      </c>
      <c r="AF85" s="33">
        <f>CORREL($CH$37:$CH$60,AA37:AA60)</f>
        <v>-0.30453603859185929</v>
      </c>
      <c r="AG85" s="33">
        <f>CORREL($CH$37:$CH$60,AB37:AB60)</f>
        <v>0.19235865310990985</v>
      </c>
      <c r="AH85" s="33">
        <f>CORREL($CH$37:$CH$60,AC37:AC60)</f>
        <v>-6.5276407434581366E-2</v>
      </c>
      <c r="AI85" s="33">
        <f>CORREL($CH$37:$CH$60,AD37:AD60)</f>
        <v>0.16164136289890541</v>
      </c>
      <c r="AJ85" s="33">
        <f>CORREL($CH$37:$CH$60,AG37:AG60)</f>
        <v>-5.3084743737735127E-3</v>
      </c>
      <c r="AK85" s="33">
        <f>CORREL($CH$37:$CH$60,AH37:AH60)</f>
        <v>0.21074125793562565</v>
      </c>
      <c r="AL85" s="33">
        <f>CORREL($CH$37:$CH$60,AI37:AI60)</f>
        <v>-8.6480529842973372E-2</v>
      </c>
      <c r="AM85" s="33">
        <f>CORREL($CH$37:$CH$60,AJ37:AJ60)</f>
        <v>-1.3880134645469137E-2</v>
      </c>
      <c r="AN85" s="33">
        <f>CORREL($CH$37:$CH$60,AM37:AM60)</f>
        <v>0.12487434722234625</v>
      </c>
      <c r="AO85" s="33">
        <f>CORREL($CH$37:$CH$60,AN37:AN60)</f>
        <v>-0.10561029087392543</v>
      </c>
      <c r="AP85" s="33">
        <f>CORREL($CH$37:$CH$60,AO37:AO60)</f>
        <v>-4.0635726663396834E-2</v>
      </c>
      <c r="AQ85" s="33">
        <f>CORREL($CH$37:$CH$60,AP37:AP60)</f>
        <v>-0.10507625993537142</v>
      </c>
      <c r="AS85" s="33">
        <f>CORREL($CH$37:$CH$60,AS37:AS60)</f>
        <v>0.31455502600252688</v>
      </c>
      <c r="AT85" s="33">
        <f>CORREL($CH$37:$CH$60,AT37:AT60)</f>
        <v>-0.13446826571777257</v>
      </c>
    </row>
    <row r="86" spans="1:46" s="33" customFormat="1">
      <c r="A86" s="23"/>
      <c r="B86" s="23" t="s">
        <v>163</v>
      </c>
      <c r="C86" s="43">
        <f>CORREL($CI$37:$CI$60,AW37:AW60)</f>
        <v>-0.49082993792565094</v>
      </c>
      <c r="D86" s="33">
        <f>CORREL($CI$37:$CI$60,AX37:AX60)</f>
        <v>4.574757857989014E-2</v>
      </c>
      <c r="E86" s="33">
        <f>CORREL($CI$37:$CI$60,AY37:AY60)</f>
        <v>7.666608481806525E-2</v>
      </c>
      <c r="F86" s="33">
        <f>CORREL($CI$37:$CI$60,AZ37:AZ60)</f>
        <v>-9.3426849221735997E-2</v>
      </c>
      <c r="G86" s="33">
        <f>CORREL($CI$37:$CI$60,BC37:BC60)</f>
        <v>-0.48456444462461401</v>
      </c>
      <c r="H86" s="33">
        <f>CORREL($CI$37:$CI$60,BD37:BD60)</f>
        <v>-0.12388839016505121</v>
      </c>
      <c r="I86" s="22">
        <f>CORREL($CI$37:$CI$60,BE37:BE60)</f>
        <v>-0.67550829404643176</v>
      </c>
      <c r="J86" s="33">
        <f>CORREL($CI$37:$CI$60,BF37:BF60)</f>
        <v>5.2754956977608645E-2</v>
      </c>
      <c r="K86" s="33">
        <f>CORREL($CI$37:$CI$60,BU37:BU60)</f>
        <v>-0.4895602952267728</v>
      </c>
      <c r="L86" s="33">
        <f>CORREL($CI$37:$CI$60,BV37:BV60)</f>
        <v>-9.6084036293762387E-2</v>
      </c>
      <c r="M86" s="22">
        <f>CORREL($CI$37:$CI$60,BW37:BW60)</f>
        <v>-0.69677825556778583</v>
      </c>
      <c r="N86" s="33">
        <f>CORREL($CI$37:$CI$60,BX37:BX60)</f>
        <v>2.5712843312268443E-2</v>
      </c>
      <c r="O86" s="33">
        <f>CORREL($CI$37:$CI$60,CA37:CA60)</f>
        <v>-0.13592480389776629</v>
      </c>
      <c r="P86" s="33">
        <f>CORREL($CI$37:$CI$60,CB37:CB60)</f>
        <v>-0.17469038155817773</v>
      </c>
      <c r="Q86" s="33">
        <f>CORREL($CI$37:$CI$60,CC37:CC60)</f>
        <v>0.10822412207231537</v>
      </c>
      <c r="R86" s="33">
        <f>CORREL($CI$37:$CI$60,CD37:CD60)</f>
        <v>0.17290746413725433</v>
      </c>
      <c r="S86" s="33">
        <f>CORREL($CI$37:$CI$60,CG37:CG60)</f>
        <v>6.6830624840746129E-3</v>
      </c>
      <c r="T86" s="33">
        <f>CORREL($CI$37:$CI$60,CH37:CH60)</f>
        <v>2.1748630311143446E-2</v>
      </c>
      <c r="U86" s="33">
        <f>CORREL($CI$37:$CI$60,CI37:CI60)</f>
        <v>1</v>
      </c>
      <c r="V86" s="33">
        <f>CORREL($CI$37:$CI$60,CJ37:CJ60)</f>
        <v>-0.22202467129761713</v>
      </c>
      <c r="X86" s="33">
        <f>CORREL($CI$37:$CI$60,C37:C60)</f>
        <v>0.3486949925303815</v>
      </c>
      <c r="Y86" s="33">
        <f>CORREL($CI$37:$CI$60,D37:D60)</f>
        <v>0.19960264230321545</v>
      </c>
      <c r="Z86" s="33">
        <f>CORREL($CI$37:$CI$60,E37:E60)</f>
        <v>1.7269376279817006E-2</v>
      </c>
      <c r="AA86" s="33">
        <f>CORREL($CI$37:$CI$60,F37:F60)</f>
        <v>0.14665344949533776</v>
      </c>
      <c r="AB86" s="33">
        <f>CORREL($CI$37:$CI$60,I37:I60)</f>
        <v>0.10865032001775667</v>
      </c>
      <c r="AC86" s="33">
        <f>CORREL($CI$37:$CI$60,J37:J60)</f>
        <v>-5.4558668575486628E-2</v>
      </c>
      <c r="AD86" s="33">
        <f>CORREL($CI$37:$CI$60,K37:K60)</f>
        <v>-0.17324463507624882</v>
      </c>
      <c r="AE86" s="33">
        <f>CORREL($CI$37:$CI$60,L37:L60)</f>
        <v>6.8921317639554419E-2</v>
      </c>
      <c r="AF86" s="33">
        <f>CORREL($CI$37:$CI$60,AA37:AA60)</f>
        <v>1.3902137331859511E-2</v>
      </c>
      <c r="AG86" s="33">
        <f>CORREL($CI$37:$CI$60,AB37:AB60)</f>
        <v>-0.11995715968897372</v>
      </c>
      <c r="AH86" s="33">
        <f>CORREL($CI$37:$CI$60,AC37:AC60)</f>
        <v>-0.20428994050156882</v>
      </c>
      <c r="AI86" s="33">
        <f>CORREL($CI$37:$CI$60,AD37:AD60)</f>
        <v>0.10052140223183176</v>
      </c>
      <c r="AJ86" s="33">
        <f>CORREL($CI$37:$CI$60,AG37:AG60)</f>
        <v>9.8604499410159183E-2</v>
      </c>
      <c r="AK86" s="33">
        <f>CORREL($CI$37:$CI$60,AH37:AH60)</f>
        <v>0.1164296487505731</v>
      </c>
      <c r="AL86" s="33">
        <f>CORREL($CI$37:$CI$60,AI37:AI60)</f>
        <v>4.3052411778964364E-2</v>
      </c>
      <c r="AM86" s="33">
        <f>CORREL($CI$37:$CI$60,AJ37:AJ60)</f>
        <v>0.29049993438858362</v>
      </c>
      <c r="AN86" s="33">
        <f>CORREL($CI$37:$CI$60,AM37:AM60)</f>
        <v>0.29032490275525907</v>
      </c>
      <c r="AO86" s="33">
        <f>CORREL($CI$37:$CI$60,AN37:AN60)</f>
        <v>0.20594079142920976</v>
      </c>
      <c r="AP86" s="43">
        <f>CORREL($CI$37:$CI$60,AO37:AO60)</f>
        <v>0.40589765649548065</v>
      </c>
      <c r="AQ86" s="33">
        <f>CORREL($CI$37:$CI$60,AP37:AP60)</f>
        <v>2.4925518318486668E-2</v>
      </c>
      <c r="AS86" s="33">
        <f>CORREL($CI$37:$CI$60,AS37:AS60)</f>
        <v>-6.8982357205014042E-2</v>
      </c>
      <c r="AT86" s="33">
        <f>CORREL($CI$37:$CI$60,AT37:AT60)</f>
        <v>4.9630372405641721E-2</v>
      </c>
    </row>
    <row r="87" spans="1:46" s="33" customFormat="1">
      <c r="A87" s="23"/>
      <c r="B87" s="23" t="s">
        <v>216</v>
      </c>
      <c r="C87" s="33">
        <f>CORREL($CJ$37:$CJ$60,AW37:AW60)</f>
        <v>9.0063985246833025E-2</v>
      </c>
      <c r="D87" s="33">
        <f>CORREL($CJ$37:$CJ$60,AX37:AX60)</f>
        <v>0.1651205154871481</v>
      </c>
      <c r="E87" s="33">
        <f>CORREL($CJ$37:$CJ$60,AY37:AY60)</f>
        <v>0.32302123474478844</v>
      </c>
      <c r="F87" s="33">
        <f>CORREL($CJ$37:$CJ$60,AZ37:AZ60)</f>
        <v>0.31624068385203319</v>
      </c>
      <c r="G87" s="33">
        <f>CORREL($CJ$37:$CJ$60,BC37:BC60)</f>
        <v>-0.2482329446034503</v>
      </c>
      <c r="H87" s="33">
        <f>CORREL($CJ$37:$CJ$60,BD37:BD60)</f>
        <v>0.13385820949891722</v>
      </c>
      <c r="I87" s="33">
        <f>CORREL($CJ$37:$CJ$60,BE37:BE60)</f>
        <v>0.43647571555945031</v>
      </c>
      <c r="J87" s="33">
        <f>CORREL($CJ$37:$CJ$60,BF37:BF60)</f>
        <v>-0.31987402014391814</v>
      </c>
      <c r="K87" s="33">
        <f>CORREL($CJ$37:$CJ$60,BU37:BU60)</f>
        <v>-0.18685539628484704</v>
      </c>
      <c r="L87" s="33">
        <f>CORREL($CJ$37:$CJ$60,BV37:BV60)</f>
        <v>0.33505324383703744</v>
      </c>
      <c r="M87" s="43">
        <f>CORREL($CJ$37:$CJ$60,BW37:BW60)</f>
        <v>0.52635444896192118</v>
      </c>
      <c r="N87" s="33">
        <f>CORREL($CJ$37:$CJ$60,BX37:BX60)</f>
        <v>-0.48760393334644381</v>
      </c>
      <c r="O87" s="33">
        <f>CORREL($CJ$37:$CJ$60,CA37:CA60)</f>
        <v>-0.25063116136306418</v>
      </c>
      <c r="P87" s="33">
        <f>CORREL($CJ$37:$CJ$60,CB37:CB60)</f>
        <v>-2.8146289069674015E-2</v>
      </c>
      <c r="Q87" s="33">
        <f>CORREL($CJ$37:$CJ$60,CC37:CC60)</f>
        <v>0.43665942359806098</v>
      </c>
      <c r="R87" s="33">
        <f>CORREL($CJ$37:$CJ$60,CD37:CD60)</f>
        <v>-0.37555275947159811</v>
      </c>
      <c r="S87" s="33">
        <f>CORREL($CJ$37:$CJ$60,CG37:CG60)</f>
        <v>0.11610548761931198</v>
      </c>
      <c r="T87" s="33">
        <f>CORREL($CJ$37:$CJ$60,CH37:CH60)</f>
        <v>0.18883553467548753</v>
      </c>
      <c r="U87" s="33">
        <f>CORREL($CJ$37:$CJ$60,CI37:CI60)</f>
        <v>-0.22202467129761713</v>
      </c>
      <c r="V87" s="33">
        <f>CORREL($CJ$37:$CJ$60,CJ37:CJ60)</f>
        <v>0.99999999999999989</v>
      </c>
      <c r="X87" s="33">
        <f>CORREL($CJ$37:$CJ$60,C37:C60)</f>
        <v>4.4145443132518149E-2</v>
      </c>
      <c r="Y87" s="33">
        <f>CORREL($CJ$37:$CJ$60,D37:D60)</f>
        <v>-6.4563590318922337E-2</v>
      </c>
      <c r="Z87" s="33">
        <f>CORREL($CJ$37:$CJ$60,E37:E60)</f>
        <v>0.21766404184082599</v>
      </c>
      <c r="AA87" s="33">
        <f>CORREL($CJ$37:$CJ$60,F37:F60)</f>
        <v>-5.6384245235225235E-2</v>
      </c>
      <c r="AB87" s="33">
        <f>CORREL($CJ$37:$CJ$60,I37:I60)</f>
        <v>-0.27553373911710172</v>
      </c>
      <c r="AC87" s="33">
        <f>CORREL($CJ$37:$CJ$60,J37:J60)</f>
        <v>0.15891499770173639</v>
      </c>
      <c r="AD87" s="33">
        <f>CORREL($CJ$37:$CJ$60,K37:K60)</f>
        <v>0.14700961058138415</v>
      </c>
      <c r="AE87" s="33">
        <f>CORREL($CJ$37:$CJ$60,L37:L60)</f>
        <v>-0.10586055308601619</v>
      </c>
      <c r="AF87" s="33">
        <f>CORREL($CJ$37:$CJ$60,AA37:AA60)</f>
        <v>-0.27516359447811811</v>
      </c>
      <c r="AG87" s="33">
        <f>CORREL($CJ$37:$CJ$60,AB37:AB60)</f>
        <v>0.11729646323461829</v>
      </c>
      <c r="AH87" s="33">
        <f>CORREL($CJ$37:$CJ$60,AC37:AC60)</f>
        <v>0.20261953809658526</v>
      </c>
      <c r="AI87" s="33">
        <f>CORREL($CJ$37:$CJ$60,AD37:AD60)</f>
        <v>-0.12457137436282395</v>
      </c>
      <c r="AJ87" s="33">
        <f>CORREL($CJ$37:$CJ$60,AG37:AG60)</f>
        <v>-4.216514472794753E-2</v>
      </c>
      <c r="AK87" s="33">
        <f>CORREL($CJ$37:$CJ$60,AH37:AH60)</f>
        <v>-0.34728963800097767</v>
      </c>
      <c r="AL87" s="33">
        <f>CORREL($CJ$37:$CJ$60,AI37:AI60)</f>
        <v>-0.14554681493129681</v>
      </c>
      <c r="AM87" s="33">
        <f>CORREL($CJ$37:$CJ$60,AJ37:AJ60)</f>
        <v>0.19934461962360628</v>
      </c>
      <c r="AN87" s="33">
        <f>CORREL($CJ$37:$CJ$60,AM37:AM60)</f>
        <v>0.32800173461964038</v>
      </c>
      <c r="AO87" s="33">
        <f>CORREL($CJ$37:$CJ$60,AN37:AN60)</f>
        <v>-6.5638425629141295E-2</v>
      </c>
      <c r="AP87" s="33">
        <f>CORREL($CJ$37:$CJ$60,AO37:AO60)</f>
        <v>-0.36374030247002237</v>
      </c>
      <c r="AQ87" s="33">
        <f>CORREL($CJ$37:$CJ$60,AP37:AP60)</f>
        <v>0.19038641007177681</v>
      </c>
      <c r="AS87" s="33">
        <f>CORREL($CJ$37:$CJ$60,AS37:AS60)</f>
        <v>-8.7846553289351023E-2</v>
      </c>
      <c r="AT87" s="33">
        <f>CORREL($CJ$37:$CJ$60,AT37:AT60)</f>
        <v>-0.19135283667735872</v>
      </c>
    </row>
    <row r="89" spans="1:46" s="33" customFormat="1">
      <c r="A89" s="23" t="s">
        <v>177</v>
      </c>
      <c r="B89" s="23" t="s">
        <v>158</v>
      </c>
      <c r="C89" s="33">
        <f>CORREL($C$37:$C$60,AW37:AW60)</f>
        <v>5.4621014694981714E-2</v>
      </c>
      <c r="D89" s="33">
        <f>CORREL($C$37:$C$60,AX37:AX60)</f>
        <v>0.20270198018965882</v>
      </c>
      <c r="E89" s="33">
        <f>CORREL($C$37:$C$60,AY37:AY60)</f>
        <v>0.41783165990843568</v>
      </c>
      <c r="F89" s="33">
        <f>CORREL($C$37:$C$60,AZ37:AZ60)</f>
        <v>6.0870782134256549E-2</v>
      </c>
      <c r="G89" s="33">
        <f>CORREL($C$37:$C$60,BC37:BC60)</f>
        <v>-4.1092319768588459E-2</v>
      </c>
      <c r="H89" s="33">
        <f>CORREL($C$37:$C$60,BD37:BD60)</f>
        <v>0.29703863615557891</v>
      </c>
      <c r="I89" s="33">
        <f>CORREL($C$37:$C$60,BE37:BE60)</f>
        <v>0.13798662886967297</v>
      </c>
      <c r="J89" s="33">
        <f>CORREL($C$37:$C$60,BF37:BF60)</f>
        <v>0.27137924058197488</v>
      </c>
      <c r="K89" s="33">
        <f>CORREL($C$37:$C$60,BU37:BU60)</f>
        <v>0.13297978971693675</v>
      </c>
      <c r="L89" s="33">
        <f>CORREL($C$37:$C$60,BV37:BV60)</f>
        <v>0.39395298541138524</v>
      </c>
      <c r="M89" s="33">
        <f>CORREL($C$37:$C$60,BW37:BW60)</f>
        <v>5.90046087099994E-2</v>
      </c>
      <c r="N89" s="33">
        <f>CORREL($C$37:$C$60,BX37:BX60)</f>
        <v>0.17683181585546043</v>
      </c>
      <c r="O89" s="33">
        <f>CORREL($C$37:$C$60,CA37:CA60)</f>
        <v>4.8831359290210173E-2</v>
      </c>
      <c r="P89" s="33">
        <f>CORREL($C$37:$C$60,CB37:CB60)</f>
        <v>-0.33143793833224139</v>
      </c>
      <c r="Q89" s="33">
        <f>CORREL($C$37:$C$60,CC37:CC60)</f>
        <v>7.241258222799557E-2</v>
      </c>
      <c r="R89" s="33">
        <f>CORREL($C$37:$C$60,CD37:CD60)</f>
        <v>-8.6199410281701128E-3</v>
      </c>
      <c r="S89" s="33">
        <f>CORREL($C$37:$C$60,CG37:CG60)</f>
        <v>-0.3707818614268284</v>
      </c>
      <c r="T89" s="33">
        <f>CORREL($C$37:$C$60,CH37:CH60)</f>
        <v>-0.16967425277123799</v>
      </c>
      <c r="U89" s="33">
        <f>CORREL($C$37:$C$60,CI37:CI60)</f>
        <v>0.3486949925303815</v>
      </c>
      <c r="V89" s="33">
        <f>CORREL($C$37:$C$60,CJ37:CJ60)</f>
        <v>4.4145443132518149E-2</v>
      </c>
      <c r="X89" s="33">
        <f>CORREL($C$37:$C$60,C37:C60)</f>
        <v>1</v>
      </c>
      <c r="Y89" s="33">
        <f>CORREL($C$37:$C$60,D37:D60)</f>
        <v>0.31441177866526782</v>
      </c>
      <c r="Z89" s="33">
        <f>CORREL($C$37:$C$60,E37:E60)</f>
        <v>-0.16174923818099388</v>
      </c>
      <c r="AA89" s="33">
        <f>CORREL($C$37:$C$60,F37:F60)</f>
        <v>0.1942551285312332</v>
      </c>
      <c r="AB89" s="43">
        <f>CORREL($C$37:$C$60,I37:I60)</f>
        <v>0.59065811793963319</v>
      </c>
      <c r="AC89" s="33">
        <f>CORREL($C$37:$C$60,J37:J60)</f>
        <v>0.18509253076959614</v>
      </c>
      <c r="AD89" s="33">
        <f>CORREL($C$37:$C$60,K37:K60)</f>
        <v>-0.1960819945989544</v>
      </c>
      <c r="AE89" s="33">
        <f>CORREL($C$37:$C$60,L37:L60)</f>
        <v>-8.9063152643480234E-2</v>
      </c>
      <c r="AF89" s="43">
        <f>CORREL($C$37:$C$60,AA37:AA60)</f>
        <v>0.57172731437897595</v>
      </c>
      <c r="AG89" s="33">
        <f>CORREL($C$37:$C$60,AB37:AB60)</f>
        <v>0.25912864726387003</v>
      </c>
      <c r="AH89" s="33">
        <f>CORREL($C$37:$C$60,AC37:AC60)</f>
        <v>-0.20554128607967442</v>
      </c>
      <c r="AI89" s="33">
        <f>CORREL($C$37:$C$60,AD37:AD60)</f>
        <v>-2.2430052965662053E-2</v>
      </c>
      <c r="AJ89" s="33">
        <f>CORREL($C$37:$C$60,AG37:AG60)</f>
        <v>0.20701527629541563</v>
      </c>
      <c r="AK89" s="33">
        <f>CORREL($C$37:$C$60,AH37:AH60)</f>
        <v>0.11142940188446303</v>
      </c>
      <c r="AL89" s="33">
        <f>CORREL($C$37:$C$60,AI37:AI60)</f>
        <v>0.13114055312580569</v>
      </c>
      <c r="AM89" s="33">
        <f>CORREL($C$37:$C$60,AJ37:AJ60)</f>
        <v>0.4085556276600501</v>
      </c>
      <c r="AN89" s="33">
        <f>CORREL($C$37:$C$60,AM37:AM60)</f>
        <v>-3.254352382004036E-2</v>
      </c>
      <c r="AO89" s="33">
        <f>CORREL($C$37:$C$60,AN37:AN60)</f>
        <v>-0.1945691784505745</v>
      </c>
      <c r="AP89" s="33">
        <f>CORREL($C$37:$C$60,AO37:AO60)</f>
        <v>-5.604439205904449E-2</v>
      </c>
      <c r="AQ89" s="33">
        <f>CORREL($C$37:$C$60,AP37:AP60)</f>
        <v>0.15656893161143243</v>
      </c>
      <c r="AS89" s="33">
        <f>CORREL($C$37:$C$60,AS37:AS60)</f>
        <v>-0.45327069216014354</v>
      </c>
      <c r="AT89" s="33">
        <f>CORREL($C$37:$C$60,AT37:AT60)</f>
        <v>0.16815672945171159</v>
      </c>
    </row>
    <row r="90" spans="1:46" s="33" customFormat="1">
      <c r="A90" s="23"/>
      <c r="B90" s="23" t="s">
        <v>159</v>
      </c>
      <c r="C90" s="33">
        <f>CORREL($D$37:$D$60,AW37:AW60)</f>
        <v>-1.0227913518200531E-2</v>
      </c>
      <c r="D90" s="43">
        <f>CORREL($D$37:$D$60,AX37:AX60)</f>
        <v>0.56346821655901802</v>
      </c>
      <c r="E90" s="33">
        <f>CORREL($D$37:$D$60,AY37:AY60)</f>
        <v>0.27217641323885888</v>
      </c>
      <c r="F90" s="33">
        <f>CORREL($D$37:$D$60,AZ37:AZ60)</f>
        <v>-5.1479171495792966E-2</v>
      </c>
      <c r="G90" s="33">
        <f>CORREL($D$37:$D$60,BC37:BC60)</f>
        <v>-7.8523896007429622E-2</v>
      </c>
      <c r="H90" s="33">
        <f>CORREL($D$37:$D$60,BD37:BD60)</f>
        <v>0.22505604734595222</v>
      </c>
      <c r="I90" s="33">
        <f>CORREL($D$37:$D$60,BE37:BE60)</f>
        <v>-4.9795869578600611E-2</v>
      </c>
      <c r="J90" s="33">
        <f>CORREL($D$37:$D$60,BF37:BF60)</f>
        <v>0.1221028367816846</v>
      </c>
      <c r="K90" s="33">
        <f>CORREL($D$37:$D$60,BU37:BU60)</f>
        <v>4.1106129609041392E-2</v>
      </c>
      <c r="L90" s="33">
        <f>CORREL($D$37:$D$60,BV37:BV60)</f>
        <v>3.5916607538382696E-2</v>
      </c>
      <c r="M90" s="33">
        <f>CORREL($D$37:$D$60,BW37:BW60)</f>
        <v>-2.7252174303085491E-2</v>
      </c>
      <c r="N90" s="33">
        <f>CORREL($D$37:$D$60,BX37:BX60)</f>
        <v>-5.1677500672607728E-2</v>
      </c>
      <c r="O90" s="33">
        <f>CORREL($D$37:$D$60,CA37:CA60)</f>
        <v>0.19158031406619763</v>
      </c>
      <c r="P90" s="33">
        <f>CORREL($D$37:$D$60,CB37:CB60)</f>
        <v>-4.2198771438478715E-3</v>
      </c>
      <c r="Q90" s="33">
        <f>CORREL($D$37:$D$60,CC37:CC60)</f>
        <v>3.1848114508067023E-2</v>
      </c>
      <c r="R90" s="33">
        <f>CORREL($D$37:$D$60,CD37:CD60)</f>
        <v>-0.1550685896418614</v>
      </c>
      <c r="S90" s="33">
        <f>CORREL($D$37:$D$60,CG37:CG60)</f>
        <v>9.6271799096214319E-2</v>
      </c>
      <c r="T90" s="33">
        <f>CORREL($D$37:$D$60,CH37:CH60)</f>
        <v>0.30464899715437915</v>
      </c>
      <c r="U90" s="33">
        <f>CORREL($D$37:$D$60,CI37:CI60)</f>
        <v>0.19960264230321545</v>
      </c>
      <c r="V90" s="33">
        <f>CORREL($D$37:$D$60,CJ37:CJ60)</f>
        <v>-6.4563590318922337E-2</v>
      </c>
      <c r="X90" s="33">
        <f>CORREL($D$37:$D$60,C37:C60)</f>
        <v>0.31441177866526782</v>
      </c>
      <c r="Y90" s="33">
        <f>CORREL($D$37:$D$60,D37:D60)</f>
        <v>0.99999999999999989</v>
      </c>
      <c r="Z90" s="33">
        <f>CORREL($D$37:$D$60,E37:E60)</f>
        <v>2.3685094116292604E-2</v>
      </c>
      <c r="AA90" s="33">
        <f>CORREL($D$37:$D$60,F37:F60)</f>
        <v>0.3226072897658589</v>
      </c>
      <c r="AB90" s="33">
        <f>CORREL($D$37:$D$60,I37:I60)</f>
        <v>0.3447978301372327</v>
      </c>
      <c r="AC90" s="33">
        <f>CORREL($D$37:$D$60,J37:J60)</f>
        <v>0.44725466249345425</v>
      </c>
      <c r="AD90" s="33">
        <f>CORREL($D$37:$D$60,K37:K60)</f>
        <v>7.7567723390677593E-2</v>
      </c>
      <c r="AE90" s="33">
        <f>CORREL($D$37:$D$60,L37:L60)</f>
        <v>-7.6092189201391575E-2</v>
      </c>
      <c r="AF90" s="33">
        <f>CORREL($D$37:$D$60,AA37:AA60)</f>
        <v>0.21907173646078248</v>
      </c>
      <c r="AG90" s="33">
        <f>CORREL($D$37:$D$60,AB37:AB60)</f>
        <v>0.48945943519865137</v>
      </c>
      <c r="AH90" s="33">
        <f>CORREL($D$37:$D$60,AC37:AC60)</f>
        <v>1.5820987708048406E-2</v>
      </c>
      <c r="AI90" s="33">
        <f>CORREL($D$37:$D$60,AD37:AD60)</f>
        <v>-4.363390659177778E-2</v>
      </c>
      <c r="AJ90" s="33">
        <f>CORREL($D$37:$D$60,AG37:AG60)</f>
        <v>0.14700885317335413</v>
      </c>
      <c r="AK90" s="33">
        <f>CORREL($D$37:$D$60,AH37:AH60)</f>
        <v>0.62376558475956334</v>
      </c>
      <c r="AL90" s="33">
        <f>CORREL($D$37:$D$60,AI37:AI60)</f>
        <v>0.18493165487213675</v>
      </c>
      <c r="AM90" s="33">
        <f>CORREL($D$37:$D$60,AJ37:AJ60)</f>
        <v>5.2466699677417683E-2</v>
      </c>
      <c r="AN90" s="33">
        <f>CORREL($D$37:$D$60,AM37:AM60)</f>
        <v>7.0501523235646485E-2</v>
      </c>
      <c r="AO90" s="33">
        <f>CORREL($D$37:$D$60,AN37:AN60)</f>
        <v>-6.9443456395556158E-2</v>
      </c>
      <c r="AP90" s="33">
        <f>CORREL($D$37:$D$60,AO37:AO60)</f>
        <v>0.17840393711282659</v>
      </c>
      <c r="AQ90" s="33">
        <f>CORREL($D$37:$D$60,AP37:AP60)</f>
        <v>0.26085195531944649</v>
      </c>
      <c r="AS90" s="33">
        <f>CORREL($D$37:$D$60,AS37:AS60)</f>
        <v>-0.14812740909182126</v>
      </c>
      <c r="AT90" s="33">
        <f>CORREL($D$37:$D$60,AT37:AT60)</f>
        <v>0.38474254537807073</v>
      </c>
    </row>
    <row r="91" spans="1:46" s="33" customFormat="1">
      <c r="A91" s="23"/>
      <c r="B91" s="23" t="s">
        <v>160</v>
      </c>
      <c r="C91" s="33">
        <f>CORREL($E$37:$E$60,AW37:AW60)</f>
        <v>8.5976861854434511E-2</v>
      </c>
      <c r="D91" s="33">
        <f>CORREL($E$37:$E$60,AX37:AX60)</f>
        <v>-0.25997616776431665</v>
      </c>
      <c r="E91" s="33">
        <f>CORREL($E$37:$E$60,AY37:AY60)</f>
        <v>0.10388416881313174</v>
      </c>
      <c r="F91" s="33">
        <f>CORREL($E$37:$E$60,AZ37:AZ60)</f>
        <v>0.19294947460472089</v>
      </c>
      <c r="G91" s="33">
        <f>CORREL($E$37:$E$60,BC37:BC60)</f>
        <v>-4.2745168725244982E-2</v>
      </c>
      <c r="H91" s="33">
        <f>CORREL($E$37:$E$60,BD37:BD60)</f>
        <v>0.1409628619270871</v>
      </c>
      <c r="I91" s="33">
        <f>CORREL($E$37:$E$60,BE37:BE60)</f>
        <v>5.9016077824508968E-2</v>
      </c>
      <c r="J91" s="33">
        <f>CORREL($E$37:$E$60,BF37:BF60)</f>
        <v>-0.14433911249776701</v>
      </c>
      <c r="K91" s="33">
        <f>CORREL($E$37:$E$60,BU37:BU60)</f>
        <v>-7.8439238284473897E-2</v>
      </c>
      <c r="L91" s="33">
        <f>CORREL($E$37:$E$60,BV37:BV60)</f>
        <v>6.5718066969233324E-2</v>
      </c>
      <c r="M91" s="33">
        <f>CORREL($E$37:$E$60,BW37:BW60)</f>
        <v>0.22221325591496563</v>
      </c>
      <c r="N91" s="33">
        <f>CORREL($E$37:$E$60,BX37:BX60)</f>
        <v>-0.14779627770942777</v>
      </c>
      <c r="O91" s="33">
        <f>CORREL($E$37:$E$60,CA37:CA60)</f>
        <v>0.30284274091223673</v>
      </c>
      <c r="P91" s="33">
        <f>CORREL($E$37:$E$60,CB37:CB60)</f>
        <v>-0.28302776810585234</v>
      </c>
      <c r="Q91" s="33">
        <f>CORREL($E$37:$E$60,CC37:CC60)</f>
        <v>-0.29345713449623018</v>
      </c>
      <c r="R91" s="33">
        <f>CORREL($E$37:$E$60,CD37:CD60)</f>
        <v>-0.30726782270903702</v>
      </c>
      <c r="S91" s="33">
        <f>CORREL($E$37:$E$60,CG37:CG60)</f>
        <v>-2.1849636208614198E-2</v>
      </c>
      <c r="T91" s="33">
        <f>CORREL($E$37:$E$60,CH37:CH60)</f>
        <v>-5.5053922386830816E-2</v>
      </c>
      <c r="U91" s="33">
        <f>CORREL($E$37:$E$60,CI37:CI60)</f>
        <v>1.7269376279817006E-2</v>
      </c>
      <c r="V91" s="33">
        <f>CORREL($E$37:$E$60,CJ37:CJ60)</f>
        <v>0.21766404184082599</v>
      </c>
      <c r="X91" s="33">
        <f>CORREL($E$37:$E$60,C37:C60)</f>
        <v>-0.16174923818099388</v>
      </c>
      <c r="Y91" s="33">
        <f>CORREL($E$37:$E$60,D37:D60)</f>
        <v>2.3685094116292604E-2</v>
      </c>
      <c r="Z91" s="33">
        <f>CORREL($E$37:$E$60,E37:E60)</f>
        <v>1</v>
      </c>
      <c r="AA91" s="33">
        <f>CORREL($E$37:$E$60,F37:F60)</f>
        <v>-0.21505583459065061</v>
      </c>
      <c r="AB91" s="33">
        <f>CORREL($E$37:$E$60,I37:I60)</f>
        <v>-0.1943874683108042</v>
      </c>
      <c r="AC91" s="33">
        <f>CORREL($E$37:$E$60,J37:J60)</f>
        <v>-0.18174253851571354</v>
      </c>
      <c r="AD91" s="22">
        <f>CORREL($E$37:$E$60,K37:K60)</f>
        <v>0.69476796394646556</v>
      </c>
      <c r="AE91" s="33">
        <f>CORREL($E$37:$E$60,L37:L60)</f>
        <v>-6.3631972981617255E-2</v>
      </c>
      <c r="AF91" s="33">
        <f>CORREL($E$37:$E$60,AA37:AA60)</f>
        <v>-0.25413755734199628</v>
      </c>
      <c r="AG91" s="33">
        <f>CORREL($E$37:$E$60,AB37:AB60)</f>
        <v>-7.3994999077014845E-2</v>
      </c>
      <c r="AH91" s="22">
        <f>CORREL($E$37:$E$60,AC37:AC60)</f>
        <v>0.77971508747149187</v>
      </c>
      <c r="AI91" s="33">
        <f>CORREL($E$37:$E$60,AD37:AD60)</f>
        <v>-8.7235234634857883E-3</v>
      </c>
      <c r="AJ91" s="33">
        <f>CORREL($E$37:$E$60,AG37:AG60)</f>
        <v>0.19539030799489146</v>
      </c>
      <c r="AK91" s="33">
        <f>CORREL($E$37:$E$60,AH37:AH60)</f>
        <v>5.5113710721143738E-2</v>
      </c>
      <c r="AL91" s="33">
        <f>CORREL($E$37:$E$60,AI37:AI60)</f>
        <v>0.39679611420646055</v>
      </c>
      <c r="AM91" s="33">
        <f>CORREL($E$37:$E$60,AJ37:AJ60)</f>
        <v>8.3573039940654029E-3</v>
      </c>
      <c r="AN91" s="33">
        <f>CORREL($E$37:$E$60,AM37:AM60)</f>
        <v>0.12230939185434209</v>
      </c>
      <c r="AO91" s="33">
        <f>CORREL($E$37:$E$60,AN37:AN60)</f>
        <v>0.19376282916843618</v>
      </c>
      <c r="AP91" s="33">
        <f>CORREL($E$37:$E$60,AO37:AO60)</f>
        <v>-0.44029373852672793</v>
      </c>
      <c r="AQ91" s="33">
        <f>CORREL($E$37:$E$60,AP37:AP60)</f>
        <v>4.7859219178645919E-2</v>
      </c>
      <c r="AS91" s="33">
        <f>CORREL($E$37:$E$60,AS37:AS60)</f>
        <v>-1.0929278169771817E-2</v>
      </c>
      <c r="AT91" s="33">
        <f>CORREL($E$37:$E$60,AT37:AT60)</f>
        <v>-4.3888792077608381E-2</v>
      </c>
    </row>
    <row r="92" spans="1:46" s="33" customFormat="1">
      <c r="A92" s="23"/>
      <c r="B92" s="23" t="s">
        <v>216</v>
      </c>
      <c r="C92" s="33">
        <f>CORREL($F$37:$F$60,AW37:AW60)</f>
        <v>7.9172675427320663E-2</v>
      </c>
      <c r="D92" s="33">
        <f>CORREL($F$37:$F$60,AX37:AX60)</f>
        <v>-9.9950428400415736E-2</v>
      </c>
      <c r="E92" s="33">
        <f>CORREL($F$37:$F$60,AY37:AY60)</f>
        <v>0.28129666827852873</v>
      </c>
      <c r="F92" s="33">
        <f>CORREL($F$37:$F$60,AZ37:AZ60)</f>
        <v>-7.8833897654441057E-2</v>
      </c>
      <c r="G92" s="33">
        <f>CORREL($F$37:$F$60,BC37:BC60)</f>
        <v>0.11907073585203476</v>
      </c>
      <c r="H92" s="33">
        <f>CORREL($F$37:$F$60,BD37:BD60)</f>
        <v>-0.4405519727032719</v>
      </c>
      <c r="I92" s="33">
        <f>CORREL($F$37:$F$60,BE37:BE60)</f>
        <v>-4.4967026681289934E-2</v>
      </c>
      <c r="J92" s="33">
        <f>CORREL($F$37:$F$60,BF37:BF60)</f>
        <v>1.1848067296418422E-3</v>
      </c>
      <c r="K92" s="33">
        <f>CORREL($F$37:$F$60,BU37:BU60)</f>
        <v>0.16506198100840128</v>
      </c>
      <c r="L92" s="33">
        <f>CORREL($F$37:$F$60,BV37:BV60)</f>
        <v>-0.36395245391157854</v>
      </c>
      <c r="M92" s="33">
        <f>CORREL($F$37:$F$60,BW37:BW60)</f>
        <v>-0.14915811688160188</v>
      </c>
      <c r="N92" s="33">
        <f>CORREL($F$37:$F$60,BX37:BX60)</f>
        <v>-5.3408475178712222E-2</v>
      </c>
      <c r="O92" s="33">
        <f>CORREL($F$37:$F$60,CA37:CA60)</f>
        <v>-0.15481801847006593</v>
      </c>
      <c r="P92" s="33">
        <f>CORREL($F$37:$F$60,CB37:CB60)</f>
        <v>-0.31290159647696825</v>
      </c>
      <c r="Q92" s="33">
        <f>CORREL($F$37:$F$60,CC37:CC60)</f>
        <v>0.22577648543555232</v>
      </c>
      <c r="R92" s="33">
        <f>CORREL($F$37:$F$60,CD37:CD60)</f>
        <v>4.0209756912770199E-2</v>
      </c>
      <c r="S92" s="33">
        <f>CORREL($F$37:$F$60,CG37:CG60)</f>
        <v>-0.24476931944619082</v>
      </c>
      <c r="T92" s="33">
        <f>CORREL($F$37:$F$60,CH37:CH60)</f>
        <v>0.27046857474558267</v>
      </c>
      <c r="U92" s="33">
        <f>CORREL($F$37:$F$60,CI37:CI60)</f>
        <v>0.14665344949533776</v>
      </c>
      <c r="V92" s="33">
        <f>CORREL($F$37:$F$60,CJ37:CJ60)</f>
        <v>-5.6384245235225235E-2</v>
      </c>
      <c r="X92" s="33">
        <f>CORREL($F$37:$F$60,C37:C60)</f>
        <v>0.1942551285312332</v>
      </c>
      <c r="Y92" s="33">
        <f>CORREL($F$37:$F$60,D37:D60)</f>
        <v>0.3226072897658589</v>
      </c>
      <c r="Z92" s="33">
        <f>CORREL($F$37:$F$60,E37:E60)</f>
        <v>-0.21505583459065061</v>
      </c>
      <c r="AA92" s="33">
        <f>CORREL($F$37:$F$60,F37:F60)</f>
        <v>1.0000000000000002</v>
      </c>
      <c r="AB92" s="33">
        <f>CORREL($F$37:$F$60,I37:I60)</f>
        <v>0.45387862334106804</v>
      </c>
      <c r="AC92" s="33">
        <f>CORREL($F$37:$F$60,J37:J60)</f>
        <v>-6.119355236383623E-2</v>
      </c>
      <c r="AD92" s="33">
        <f>CORREL($F$37:$F$60,K37:K60)</f>
        <v>0.14985852408929073</v>
      </c>
      <c r="AE92" s="43">
        <f>CORREL($F$37:$F$60,L37:L60)</f>
        <v>0.56583316590089883</v>
      </c>
      <c r="AF92" s="33">
        <f>CORREL($F$37:$F$60,AA37:AA60)</f>
        <v>0.3127110040196534</v>
      </c>
      <c r="AG92" s="33">
        <f>CORREL($F$37:$F$60,AB37:AB60)</f>
        <v>4.2132719525310246E-2</v>
      </c>
      <c r="AH92" s="33">
        <f>CORREL($F$37:$F$60,AC37:AC60)</f>
        <v>3.8433124654133406E-2</v>
      </c>
      <c r="AI92" s="43">
        <f>CORREL($F$37:$F$60,AD37:AD60)</f>
        <v>0.56815100630127646</v>
      </c>
      <c r="AJ92" s="33">
        <f>CORREL($F$37:$F$60,AG37:AG60)</f>
        <v>0.15714490522035968</v>
      </c>
      <c r="AK92" s="33">
        <f>CORREL($F$37:$F$60,AH37:AH60)</f>
        <v>0.25917908730319106</v>
      </c>
      <c r="AL92" s="33">
        <f>CORREL($F$37:$F$60,AI37:AI60)</f>
        <v>0.16270397519959323</v>
      </c>
      <c r="AM92" s="33">
        <f>CORREL($F$37:$F$60,AJ37:AJ60)</f>
        <v>0.13161131517296779</v>
      </c>
      <c r="AN92" s="33">
        <f>CORREL($F$37:$F$60,AM37:AM60)</f>
        <v>-0.31640248115878378</v>
      </c>
      <c r="AO92" s="33">
        <f>CORREL($F$37:$F$60,AN37:AN60)</f>
        <v>0.10491394257555392</v>
      </c>
      <c r="AP92" s="33">
        <f>CORREL($F$37:$F$60,AO37:AO60)</f>
        <v>-0.15001639499639879</v>
      </c>
      <c r="AQ92" s="33">
        <f>CORREL($F$37:$F$60,AP37:AP60)</f>
        <v>-0.11434265744528711</v>
      </c>
      <c r="AS92" s="33">
        <f>CORREL($F$37:$F$60,AS37:AS60)</f>
        <v>0.23154900742677259</v>
      </c>
      <c r="AT92" s="33">
        <f>CORREL($F$37:$F$60,AT37:AT60)</f>
        <v>1.119256044787257E-2</v>
      </c>
    </row>
    <row r="93" spans="1:46" s="33" customFormat="1">
      <c r="A93" s="23" t="s">
        <v>178</v>
      </c>
      <c r="B93" s="23" t="s">
        <v>158</v>
      </c>
      <c r="C93" s="33">
        <f>CORREL($I$37:$I$60,AW37:AW60)</f>
        <v>4.4514896021931247E-2</v>
      </c>
      <c r="D93" s="33">
        <f>CORREL($I$37:$I$60,AX37:AX60)</f>
        <v>-0.12749292799982009</v>
      </c>
      <c r="E93" s="33">
        <f>CORREL($I$37:$I$60,AY37:AY60)</f>
        <v>0.46862701864870376</v>
      </c>
      <c r="F93" s="33">
        <f>CORREL($I$37:$I$60,AZ37:AZ60)</f>
        <v>-1.7623705167142224E-2</v>
      </c>
      <c r="G93" s="33">
        <f>CORREL($I$37:$I$60,BC37:BC60)</f>
        <v>0.15029458091674447</v>
      </c>
      <c r="H93" s="33">
        <f>CORREL($I$37:$I$60,BD37:BD60)</f>
        <v>1.3952946443194622E-2</v>
      </c>
      <c r="I93" s="33">
        <f>CORREL($I$37:$I$60,BE37:BE60)</f>
        <v>0.16331348508916113</v>
      </c>
      <c r="J93" s="33">
        <f>CORREL($I$37:$I$60,BF37:BF60)</f>
        <v>0.3424804616177286</v>
      </c>
      <c r="K93" s="33">
        <f>CORREL($I$37:$I$60,BU37:BU60)</f>
        <v>0.36921222374617713</v>
      </c>
      <c r="L93" s="33">
        <f>CORREL($I$37:$I$60,BV37:BV60)</f>
        <v>-5.4044585314895331E-2</v>
      </c>
      <c r="M93" s="33">
        <f>CORREL($I$37:$I$60,BW37:BW60)</f>
        <v>9.6485760858852937E-2</v>
      </c>
      <c r="N93" s="33">
        <f>CORREL($I$37:$I$60,BX37:BX60)</f>
        <v>0.34746401308781077</v>
      </c>
      <c r="O93" s="33">
        <f>CORREL($I$37:$I$60,CA37:CA60)</f>
        <v>9.5366042761780859E-2</v>
      </c>
      <c r="P93" s="33">
        <f>CORREL($I$37:$I$60,CB37:CB60)</f>
        <v>-0.26582170161608276</v>
      </c>
      <c r="Q93" s="33">
        <f>CORREL($I$37:$I$60,CC37:CC60)</f>
        <v>-4.2722305292575126E-2</v>
      </c>
      <c r="R93" s="33">
        <f>CORREL($I$37:$I$60,CD37:CD60)</f>
        <v>1.5818316032342402E-2</v>
      </c>
      <c r="S93" s="33">
        <f>CORREL($I$37:$I$60,CG37:CG60)</f>
        <v>-0.45675770572129248</v>
      </c>
      <c r="T93" s="33">
        <f>CORREL($I$37:$I$60,CH37:CH60)</f>
        <v>-8.0587009900200346E-2</v>
      </c>
      <c r="U93" s="33">
        <f>CORREL($I$37:$I$60,CI37:CI60)</f>
        <v>0.10865032001775667</v>
      </c>
      <c r="V93" s="33">
        <f>CORREL($I$37:$I$60,CJ37:CJ60)</f>
        <v>-0.27553373911710172</v>
      </c>
      <c r="X93" s="43">
        <f>CORREL($I$37:$I$60,C37:C60)</f>
        <v>0.59065811793963319</v>
      </c>
      <c r="Y93" s="33">
        <f>CORREL($I$37:$I$60,D37:D60)</f>
        <v>0.3447978301372327</v>
      </c>
      <c r="Z93" s="33">
        <f>CORREL($I$37:$I$60,E37:E60)</f>
        <v>-0.1943874683108042</v>
      </c>
      <c r="AA93" s="33">
        <f>CORREL($I$37:$I$60,F37:F60)</f>
        <v>0.45387862334106804</v>
      </c>
      <c r="AB93" s="33">
        <f>CORREL($I$37:$I$60,I37:I60)</f>
        <v>1.0000000000000002</v>
      </c>
      <c r="AC93" s="33">
        <f>CORREL($I$37:$I$60,J37:J60)</f>
        <v>-1.1673386688854172E-2</v>
      </c>
      <c r="AD93" s="33">
        <f>CORREL($I$37:$I$60,K37:K60)</f>
        <v>-2.8488305547332012E-2</v>
      </c>
      <c r="AE93" s="33">
        <f>CORREL($I$37:$I$60,L37:L60)</f>
        <v>0.12258420877114766</v>
      </c>
      <c r="AF93" s="22">
        <f>CORREL($I$37:$I$60,AA37:AA60)</f>
        <v>0.8952690855343941</v>
      </c>
      <c r="AG93" s="33">
        <f>CORREL($I$37:$I$60,AB37:AB60)</f>
        <v>0.14812256449899636</v>
      </c>
      <c r="AH93" s="33">
        <f>CORREL($I$37:$I$60,AC37:AC60)</f>
        <v>-6.5678942724832476E-2</v>
      </c>
      <c r="AI93" s="33">
        <f>CORREL($I$37:$I$60,AD37:AD60)</f>
        <v>0.213106849473402</v>
      </c>
      <c r="AJ93" s="33">
        <f>CORREL($I$37:$I$60,AG37:AG60)</f>
        <v>0.36633193438436418</v>
      </c>
      <c r="AK93" s="33">
        <f>CORREL($I$37:$I$60,AH37:AH60)</f>
        <v>0.29672789355110052</v>
      </c>
      <c r="AL93" s="33">
        <f>CORREL($I$37:$I$60,AI37:AI60)</f>
        <v>0.22896831705749457</v>
      </c>
      <c r="AM93" s="33">
        <f>CORREL($I$37:$I$60,AJ37:AJ60)</f>
        <v>0.15610295831878243</v>
      </c>
      <c r="AN93" s="43">
        <f>CORREL($I$37:$I$60,AM37:AM60)</f>
        <v>-0.54553336932613961</v>
      </c>
      <c r="AO93" s="33">
        <f>CORREL($I$37:$I$60,AN37:AN60)</f>
        <v>-8.0679958485997891E-3</v>
      </c>
      <c r="AP93" s="33">
        <f>CORREL($I$37:$I$60,AO37:AO60)</f>
        <v>-3.4640081339037294E-2</v>
      </c>
      <c r="AQ93" s="33">
        <f>CORREL($I$37:$I$60,AP37:AP60)</f>
        <v>-3.0913067698974631E-2</v>
      </c>
      <c r="AS93" s="33">
        <f>CORREL($I$37:$I$60,AS37:AS60)</f>
        <v>-8.2892736630445826E-3</v>
      </c>
      <c r="AT93" s="33">
        <f>CORREL($I$37:$I$60,AT37:AT60)</f>
        <v>0.1282560339379884</v>
      </c>
    </row>
    <row r="94" spans="1:46" s="33" customFormat="1">
      <c r="A94" s="23"/>
      <c r="B94" s="23" t="s">
        <v>159</v>
      </c>
      <c r="C94" s="33">
        <f>CORREL($J$37:$J$60,AW37:AW60)</f>
        <v>-4.9774107035979127E-2</v>
      </c>
      <c r="D94" s="22">
        <f>CORREL($J$37:$J$60,AX37:AX60)</f>
        <v>0.7590789594882128</v>
      </c>
      <c r="E94" s="33">
        <f>CORREL($J$37:$J$60,AY37:AY60)</f>
        <v>-0.10226106450083186</v>
      </c>
      <c r="F94" s="33">
        <f>CORREL($J$37:$J$60,AZ37:AZ60)</f>
        <v>0.18781095283556451</v>
      </c>
      <c r="G94" s="33">
        <f>CORREL($J$37:$J$60,BC37:BC60)</f>
        <v>-0.1094060524785994</v>
      </c>
      <c r="H94" s="33">
        <f>CORREL($J$37:$J$60,BD37:BD60)</f>
        <v>0.26561154088429878</v>
      </c>
      <c r="I94" s="33">
        <f>CORREL($J$37:$J$60,BE37:BE60)</f>
        <v>5.6755150268382813E-2</v>
      </c>
      <c r="J94" s="33">
        <f>CORREL($J$37:$J$60,BF37:BF60)</f>
        <v>0.13959777942308788</v>
      </c>
      <c r="K94" s="33">
        <f>CORREL($J$37:$J$60,BU37:BU60)</f>
        <v>-9.7539907748240243E-2</v>
      </c>
      <c r="L94" s="33">
        <f>CORREL($J$37:$J$60,BV37:BV60)</f>
        <v>0.24791447489710577</v>
      </c>
      <c r="M94" s="33">
        <f>CORREL($J$37:$J$60,BW37:BW60)</f>
        <v>0.10301796031611671</v>
      </c>
      <c r="N94" s="33">
        <f>CORREL($J$37:$J$60,BX37:BX60)</f>
        <v>-6.1675564764254613E-2</v>
      </c>
      <c r="O94" s="33">
        <f>CORREL($J$37:$J$60,CA37:CA60)</f>
        <v>0.24638085081353192</v>
      </c>
      <c r="P94" s="33">
        <f>CORREL($J$37:$J$60,CB37:CB60)</f>
        <v>0.20523678929693343</v>
      </c>
      <c r="Q94" s="33">
        <f>CORREL($J$37:$J$60,CC37:CC60)</f>
        <v>-3.2785961972183732E-2</v>
      </c>
      <c r="R94" s="33">
        <f>CORREL($J$37:$J$60,CD37:CD60)</f>
        <v>3.0596315211773657E-2</v>
      </c>
      <c r="S94" s="33">
        <f>CORREL($J$37:$J$60,CG37:CG60)</f>
        <v>0.10234600254892043</v>
      </c>
      <c r="T94" s="33">
        <f>CORREL($J$37:$J$60,CH37:CH60)</f>
        <v>0.26501531247120963</v>
      </c>
      <c r="U94" s="33">
        <f>CORREL($J$37:$J$60,CI37:CI60)</f>
        <v>-5.4558668575486628E-2</v>
      </c>
      <c r="V94" s="33">
        <f>CORREL($J$37:$J$60,CJ37:CJ60)</f>
        <v>0.15891499770173639</v>
      </c>
      <c r="X94" s="33">
        <f>CORREL($J$37:$J$60,C37:C60)</f>
        <v>0.18509253076959614</v>
      </c>
      <c r="Y94" s="33">
        <f>CORREL($J$37:$J$60,D37:D60)</f>
        <v>0.44725466249345425</v>
      </c>
      <c r="Z94" s="33">
        <f>CORREL($J$37:$J$60,E37:E60)</f>
        <v>-0.18174253851571354</v>
      </c>
      <c r="AA94" s="33">
        <f>CORREL($J$37:$J$60,F37:F60)</f>
        <v>-6.119355236383623E-2</v>
      </c>
      <c r="AB94" s="33">
        <f>CORREL($J$37:$J$60,I37:I60)</f>
        <v>-1.1673386688854172E-2</v>
      </c>
      <c r="AC94" s="33">
        <f>CORREL($J$37:$J$60,J37:J60)</f>
        <v>1</v>
      </c>
      <c r="AD94" s="33">
        <f>CORREL($J$37:$J$60,K37:K60)</f>
        <v>-2.950976579693073E-2</v>
      </c>
      <c r="AE94" s="33">
        <f>CORREL($J$37:$J$60,L37:L60)</f>
        <v>-8.6878410599067913E-3</v>
      </c>
      <c r="AF94" s="33">
        <f>CORREL($J$37:$J$60,AA37:AA60)</f>
        <v>-7.1791812272865949E-2</v>
      </c>
      <c r="AG94" s="22">
        <f>CORREL($J$37:$J$60,AB37:AB60)</f>
        <v>0.89902340642097789</v>
      </c>
      <c r="AH94" s="33">
        <f>CORREL($J$37:$J$60,AC37:AC60)</f>
        <v>-0.12248605208956781</v>
      </c>
      <c r="AI94" s="33">
        <f>CORREL($J$37:$J$60,AD37:AD60)</f>
        <v>-4.0800408570050704E-2</v>
      </c>
      <c r="AJ94" s="33">
        <f>CORREL($J$37:$J$60,AG37:AG60)</f>
        <v>-0.33356536381281093</v>
      </c>
      <c r="AK94" s="33">
        <f>CORREL($J$37:$J$60,AH37:AH60)</f>
        <v>0.35996472275738434</v>
      </c>
      <c r="AL94" s="33">
        <f>CORREL($J$37:$J$60,AI37:AI60)</f>
        <v>-0.11551644710802056</v>
      </c>
      <c r="AM94" s="33">
        <f>CORREL($J$37:$J$60,AJ37:AJ60)</f>
        <v>0.19252536718830743</v>
      </c>
      <c r="AN94" s="33">
        <f>CORREL($J$37:$J$60,AM37:AM60)</f>
        <v>7.3751978389734935E-2</v>
      </c>
      <c r="AO94" s="22">
        <f>CORREL($J$37:$J$60,AN37:AN60)</f>
        <v>-0.82635003670332929</v>
      </c>
      <c r="AP94" s="33">
        <f>CORREL($J$37:$J$60,AO37:AO60)</f>
        <v>-2.0861011475543138E-2</v>
      </c>
      <c r="AQ94" s="33">
        <f>CORREL($J$37:$J$60,AP37:AP60)</f>
        <v>2.2004990053740439E-3</v>
      </c>
      <c r="AS94" s="33">
        <f>CORREL($J$37:$J$60,AS37:AS60)</f>
        <v>-0.18050534411402622</v>
      </c>
      <c r="AT94" s="33">
        <f>CORREL($J$37:$J$60,AT37:AT60)</f>
        <v>-0.18022238798341941</v>
      </c>
    </row>
    <row r="95" spans="1:46" s="33" customFormat="1">
      <c r="A95" s="23"/>
      <c r="B95" s="23" t="s">
        <v>160</v>
      </c>
      <c r="C95" s="33">
        <f>CORREL($K$37:$K$60,AW37:AW60)</f>
        <v>-1.7439875118735137E-2</v>
      </c>
      <c r="D95" s="33">
        <f>CORREL($K$37:$K$60,AX37:AX60)</f>
        <v>-0.20840400455555733</v>
      </c>
      <c r="E95" s="33">
        <f>CORREL($K$37:$K$60,AY37:AY60)</f>
        <v>-6.5082536376616807E-3</v>
      </c>
      <c r="F95" s="33">
        <f>CORREL($K$37:$K$60,AZ37:AZ60)</f>
        <v>9.0285328766179521E-2</v>
      </c>
      <c r="G95" s="33">
        <f>CORREL($K$37:$K$60,BC37:BC60)</f>
        <v>5.7976960546070547E-3</v>
      </c>
      <c r="H95" s="33">
        <f>CORREL($K$37:$K$60,BD37:BD60)</f>
        <v>-6.9894827543357047E-2</v>
      </c>
      <c r="I95" s="33">
        <f>CORREL($K$37:$K$60,BE37:BE60)</f>
        <v>0.13271273230377886</v>
      </c>
      <c r="J95" s="33">
        <f>CORREL($K$37:$K$60,BF37:BF60)</f>
        <v>-0.1867715666126758</v>
      </c>
      <c r="K95" s="33">
        <f>CORREL($K$37:$K$60,BU37:BU60)</f>
        <v>3.4457493357440944E-2</v>
      </c>
      <c r="L95" s="33">
        <f>CORREL($K$37:$K$60,BV37:BV60)</f>
        <v>-0.11476897328155272</v>
      </c>
      <c r="M95" s="33">
        <f>CORREL($K$37:$K$60,BW37:BW60)</f>
        <v>0.30065122410828066</v>
      </c>
      <c r="N95" s="33">
        <f>CORREL($K$37:$K$60,BX37:BX60)</f>
        <v>-0.17305211048087132</v>
      </c>
      <c r="O95" s="33">
        <f>CORREL($K$37:$K$60,CA37:CA60)</f>
        <v>0.10289423182423191</v>
      </c>
      <c r="P95" s="33">
        <f>CORREL($K$37:$K$60,CB37:CB60)</f>
        <v>-0.30765713743284195</v>
      </c>
      <c r="Q95" s="33">
        <f>CORREL($K$37:$K$60,CC37:CC60)</f>
        <v>-0.41709362020153617</v>
      </c>
      <c r="R95" s="33">
        <f>CORREL($K$37:$K$60,CD37:CD60)</f>
        <v>-0.3170109470999472</v>
      </c>
      <c r="S95" s="33">
        <f>CORREL($K$37:$K$60,CG37:CG60)</f>
        <v>-0.1504796045122353</v>
      </c>
      <c r="T95" s="33">
        <f>CORREL($K$37:$K$60,CH37:CH60)</f>
        <v>7.7590816769074214E-2</v>
      </c>
      <c r="U95" s="33">
        <f>CORREL($K$37:$K$60,CI37:CI60)</f>
        <v>-0.17324463507624882</v>
      </c>
      <c r="V95" s="33">
        <f>CORREL($K$37:$K$60,CJ37:CJ60)</f>
        <v>0.14700961058138415</v>
      </c>
      <c r="X95" s="33">
        <f>CORREL($K$37:$K$60,C37:C60)</f>
        <v>-0.1960819945989544</v>
      </c>
      <c r="Y95" s="33">
        <f>CORREL($K$37:$K$60,D37:D60)</f>
        <v>7.7567723390677593E-2</v>
      </c>
      <c r="Z95" s="22">
        <f>CORREL($K$37:$K$60,E37:E60)</f>
        <v>0.69476796394646556</v>
      </c>
      <c r="AA95" s="33">
        <f>CORREL($K$37:$K$60,F37:F60)</f>
        <v>0.14985852408929073</v>
      </c>
      <c r="AB95" s="33">
        <f>CORREL($K$37:$K$60,I37:I60)</f>
        <v>-2.8488305547332012E-2</v>
      </c>
      <c r="AC95" s="33">
        <f>CORREL($K$37:$K$60,J37:J60)</f>
        <v>-2.950976579693073E-2</v>
      </c>
      <c r="AD95" s="33">
        <f>CORREL($K$37:$K$60,K37:K60)</f>
        <v>1.0000000000000002</v>
      </c>
      <c r="AE95" s="33">
        <f>CORREL($K$37:$K$60,L37:L60)</f>
        <v>0.28328149326139329</v>
      </c>
      <c r="AF95" s="33">
        <f>CORREL($K$37:$K$60,AA37:AA60)</f>
        <v>-7.7050238653482581E-2</v>
      </c>
      <c r="AG95" s="33">
        <f>CORREL($K$37:$K$60,AB37:AB60)</f>
        <v>6.3103055130756577E-2</v>
      </c>
      <c r="AH95" s="22">
        <f>CORREL($K$37:$K$60,AC37:AC60)</f>
        <v>0.92764337812987607</v>
      </c>
      <c r="AI95" s="33">
        <f>CORREL($K$37:$K$60,AD37:AD60)</f>
        <v>0.27367783229147258</v>
      </c>
      <c r="AJ95" s="33">
        <f>CORREL($K$37:$K$60,AG37:AG60)</f>
        <v>0.30470106966528498</v>
      </c>
      <c r="AK95" s="33">
        <f>CORREL($K$37:$K$60,AH37:AH60)</f>
        <v>7.6678760748681282E-2</v>
      </c>
      <c r="AL95" s="33">
        <f>CORREL($K$37:$K$60,AI37:AI60)</f>
        <v>0.46232788322718221</v>
      </c>
      <c r="AM95" s="33">
        <f>CORREL($K$37:$K$60,AJ37:AJ60)</f>
        <v>3.0799465288771834E-2</v>
      </c>
      <c r="AN95" s="33">
        <f>CORREL($K$37:$K$60,AM37:AM60)</f>
        <v>-0.15201632763302897</v>
      </c>
      <c r="AO95" s="33">
        <f>CORREL($K$37:$K$60,AN37:AN60)</f>
        <v>4.5045056733463137E-2</v>
      </c>
      <c r="AP95" s="22">
        <f>CORREL($K$37:$K$60,AO37:AO60)</f>
        <v>-0.70127811045552679</v>
      </c>
      <c r="AQ95" s="33">
        <f>CORREL($K$37:$K$60,AP37:AP60)</f>
        <v>-9.3281108771220561E-2</v>
      </c>
      <c r="AS95" s="33">
        <f>CORREL($K$37:$K$60,AS37:AS60)</f>
        <v>0.24470542093697498</v>
      </c>
      <c r="AT95" s="33">
        <f>CORREL($K$37:$K$60,AT37:AT60)</f>
        <v>-0.43048523927492188</v>
      </c>
    </row>
    <row r="96" spans="1:46" s="33" customFormat="1">
      <c r="A96" s="23"/>
      <c r="B96" s="23" t="s">
        <v>216</v>
      </c>
      <c r="C96" s="33">
        <f>CORREL($L$37:$L$60,AW37:AW60)</f>
        <v>-6.7627091793371744E-2</v>
      </c>
      <c r="D96" s="33">
        <f>CORREL($L$37:$L$60,AX37:AX60)</f>
        <v>-0.28055891556308349</v>
      </c>
      <c r="E96" s="33">
        <f>CORREL($L$37:$L$60,AY37:AY60)</f>
        <v>-0.32992948497500368</v>
      </c>
      <c r="F96" s="33">
        <f>CORREL($L$37:$L$60,AZ37:AZ60)</f>
        <v>2.6718948154107171E-2</v>
      </c>
      <c r="G96" s="33">
        <f>CORREL($L$37:$L$60,BC37:BC60)</f>
        <v>4.2774949022649916E-2</v>
      </c>
      <c r="H96" s="33">
        <f>CORREL($L$37:$L$60,BD37:BD60)</f>
        <v>-0.48370821174112932</v>
      </c>
      <c r="I96" s="33">
        <f>CORREL($L$37:$L$60,BE37:BE60)</f>
        <v>-0.28798941432439373</v>
      </c>
      <c r="J96" s="33">
        <f>CORREL($L$37:$L$60,BF37:BF60)</f>
        <v>-0.12173182075571987</v>
      </c>
      <c r="K96" s="33">
        <f>CORREL($L$37:$L$60,BU37:BU60)</f>
        <v>6.6574549972040403E-2</v>
      </c>
      <c r="L96" s="33">
        <f>CORREL($L$37:$L$60,BV37:BV60)</f>
        <v>-0.4433633393526048</v>
      </c>
      <c r="M96" s="33">
        <f>CORREL($L$37:$L$60,BW37:BW60)</f>
        <v>-0.27948324175516831</v>
      </c>
      <c r="N96" s="33">
        <f>CORREL($L$37:$L$60,BX37:BX60)</f>
        <v>-1.0164799158278306E-2</v>
      </c>
      <c r="O96" s="33">
        <f>CORREL($L$37:$L$60,CA37:CA60)</f>
        <v>-0.18094028034092202</v>
      </c>
      <c r="P96" s="33">
        <f>CORREL($L$37:$L$60,CB37:CB60)</f>
        <v>-0.24928875964173297</v>
      </c>
      <c r="Q96" s="33">
        <f>CORREL($L$37:$L$60,CC37:CC60)</f>
        <v>5.5357233053568877E-2</v>
      </c>
      <c r="R96" s="33">
        <f>CORREL($L$37:$L$60,CD37:CD60)</f>
        <v>2.3786488407690109E-2</v>
      </c>
      <c r="S96" s="33">
        <f>CORREL($L$37:$L$60,CG37:CG60)</f>
        <v>-0.19958292190458754</v>
      </c>
      <c r="T96" s="33">
        <f>CORREL($L$37:$L$60,CH37:CH60)</f>
        <v>0.20272325323742352</v>
      </c>
      <c r="U96" s="33">
        <f>CORREL($L$37:$L$60,CI37:CI60)</f>
        <v>6.8921317639554419E-2</v>
      </c>
      <c r="V96" s="33">
        <f>CORREL($L$37:$L$60,CJ37:CJ60)</f>
        <v>-0.10586055308601619</v>
      </c>
      <c r="X96" s="33">
        <f>CORREL($L$37:$L$60,C37:C60)</f>
        <v>-8.9063152643480234E-2</v>
      </c>
      <c r="Y96" s="33">
        <f>CORREL($L$37:$L$60,D37:D60)</f>
        <v>-7.6092189201391575E-2</v>
      </c>
      <c r="Z96" s="33">
        <f>CORREL($L$37:$L$60,E37:E60)</f>
        <v>-6.3631972981617255E-2</v>
      </c>
      <c r="AA96" s="43">
        <f>CORREL($L$37:$L$60,F37:F60)</f>
        <v>0.56583316590089883</v>
      </c>
      <c r="AB96" s="33">
        <f>CORREL($L$37:$L$60,I37:I60)</f>
        <v>0.12258420877114766</v>
      </c>
      <c r="AC96" s="33">
        <f>CORREL($L$37:$L$60,J37:J60)</f>
        <v>-8.6878410599067913E-3</v>
      </c>
      <c r="AD96" s="33">
        <f>CORREL($L$37:$L$60,K37:K60)</f>
        <v>0.28328149326139329</v>
      </c>
      <c r="AE96" s="33">
        <f>CORREL($L$37:$L$60,L37:L60)</f>
        <v>1</v>
      </c>
      <c r="AF96" s="33">
        <f>CORREL($L$37:$L$60,AA37:AA60)</f>
        <v>0.10088505852525835</v>
      </c>
      <c r="AG96" s="33">
        <f>CORREL($L$37:$L$60,AB37:AB60)</f>
        <v>-2.867637660462968E-2</v>
      </c>
      <c r="AH96" s="33">
        <f>CORREL($L$37:$L$60,AC37:AC60)</f>
        <v>0.10445568102415131</v>
      </c>
      <c r="AI96" s="22">
        <f>CORREL($L$37:$L$60,AD37:AD60)</f>
        <v>0.94620588373974279</v>
      </c>
      <c r="AJ96" s="33">
        <f>CORREL($L$37:$L$60,AG37:AG60)</f>
        <v>-0.15028426686405325</v>
      </c>
      <c r="AK96" s="33">
        <f>CORREL($L$37:$L$60,AH37:AH60)</f>
        <v>8.4927188861130168E-2</v>
      </c>
      <c r="AL96" s="33">
        <f>CORREL($L$37:$L$60,AI37:AI60)</f>
        <v>0.20197864977252208</v>
      </c>
      <c r="AM96" s="33">
        <f>CORREL($L$37:$L$60,AJ37:AJ60)</f>
        <v>4.735540525803811E-3</v>
      </c>
      <c r="AN96" s="33">
        <f>CORREL($L$37:$L$60,AM37:AM60)</f>
        <v>-0.3724280848567238</v>
      </c>
      <c r="AO96" s="33">
        <f>CORREL($L$37:$L$60,AN37:AN60)</f>
        <v>-3.9451894795611446E-2</v>
      </c>
      <c r="AP96" s="33">
        <f>CORREL($L$37:$L$60,AO37:AO60)</f>
        <v>-0.23311889259355018</v>
      </c>
      <c r="AQ96" s="22">
        <f>CORREL($L$37:$L$60,AP37:AP60)</f>
        <v>-0.82674710969708798</v>
      </c>
      <c r="AS96" s="43">
        <f>CORREL($L$37:$L$60,AS37:AS60)</f>
        <v>0.53563531564562306</v>
      </c>
      <c r="AT96" s="33">
        <f>CORREL($L$37:$L$60,AT37:AT60)</f>
        <v>-0.22632483558935967</v>
      </c>
    </row>
    <row r="97" spans="1:46" s="33" customFormat="1">
      <c r="A97" s="23" t="s">
        <v>179</v>
      </c>
      <c r="B97" s="23" t="s">
        <v>158</v>
      </c>
      <c r="C97" s="33">
        <f>CORREL($AA$37:$AA$60,AW37:AW60)</f>
        <v>0.11551972226819525</v>
      </c>
      <c r="D97" s="33">
        <f>CORREL($AA$37:$AA$60,AX37:AX60)</f>
        <v>-0.18269987848674171</v>
      </c>
      <c r="E97" s="33">
        <f>CORREL($AA$37:$AA$60,AY37:AY60)</f>
        <v>0.28237707761246239</v>
      </c>
      <c r="F97" s="33">
        <f>CORREL($AA$37:$AA$60,AZ37:AZ60)</f>
        <v>-0.11765323950733994</v>
      </c>
      <c r="G97" s="33">
        <f>CORREL($AA$37:$AA$60,BC37:BC60)</f>
        <v>0.31784172418702789</v>
      </c>
      <c r="H97" s="33">
        <f>CORREL($AA$37:$AA$60,BD37:BD60)</f>
        <v>0.16811478772916111</v>
      </c>
      <c r="I97" s="33">
        <f>CORREL($AA$37:$AA$60,BE37:BE60)</f>
        <v>0.19459357584057618</v>
      </c>
      <c r="J97" s="33">
        <f>CORREL($AA$37:$AA$60,BF37:BF60)</f>
        <v>0.2391139031621847</v>
      </c>
      <c r="K97" s="43">
        <f>CORREL($AA$37:$AA$60,BU37:BU60)</f>
        <v>0.5096045105236886</v>
      </c>
      <c r="L97" s="33">
        <f>CORREL($AA$37:$AA$60,BV37:BV60)</f>
        <v>0.10192426833763581</v>
      </c>
      <c r="M97" s="33">
        <f>CORREL($AA$37:$AA$60,BW37:BW60)</f>
        <v>8.7207269063287227E-2</v>
      </c>
      <c r="N97" s="33">
        <f>CORREL($AA$37:$AA$60,BX37:BX60)</f>
        <v>0.32672866828233799</v>
      </c>
      <c r="O97" s="33">
        <f>CORREL($AA$37:$AA$60,CA37:CA60)</f>
        <v>0.15479941386211121</v>
      </c>
      <c r="P97" s="33">
        <f>CORREL($AA$37:$AA$60,CB37:CB60)</f>
        <v>-0.17349466790506224</v>
      </c>
      <c r="Q97" s="33">
        <f>CORREL($AA$37:$AA$60,CC37:CC60)</f>
        <v>2.9411239421449086E-2</v>
      </c>
      <c r="R97" s="33">
        <f>CORREL($AA$37:$AA$60,CD37:CD60)</f>
        <v>0.12149329123136317</v>
      </c>
      <c r="S97" s="33">
        <f>CORREL($AA$37:$AA$60,CG37:CG60)</f>
        <v>-0.45322071084495869</v>
      </c>
      <c r="T97" s="33">
        <f>CORREL($AA$37:$AA$60,CH37:CH60)</f>
        <v>-0.30453603859185929</v>
      </c>
      <c r="U97" s="33">
        <f>CORREL($AA$37:$AA$60,CI37:CI60)</f>
        <v>1.3902137331859511E-2</v>
      </c>
      <c r="V97" s="33">
        <f>CORREL($AA$37:$AA$60,CJ37:CJ60)</f>
        <v>-0.27516359447811811</v>
      </c>
      <c r="X97" s="43">
        <f>CORREL($AA$37:$AA$60,C37:C60)</f>
        <v>0.57172731437897595</v>
      </c>
      <c r="Y97" s="33">
        <f>CORREL($AA$37:$AA$60,D37:D60)</f>
        <v>0.21907173646078248</v>
      </c>
      <c r="Z97" s="33">
        <f>CORREL($AA$37:$AA$60,E37:E60)</f>
        <v>-0.25413755734199628</v>
      </c>
      <c r="AA97" s="33">
        <f>CORREL($AA$37:$AA$60,F37:F60)</f>
        <v>0.3127110040196534</v>
      </c>
      <c r="AB97" s="22">
        <f>CORREL($AA$37:$AA$60,I37:I60)</f>
        <v>0.8952690855343941</v>
      </c>
      <c r="AC97" s="33">
        <f>CORREL($AA$37:$AA$60,J37:J60)</f>
        <v>-7.1791812272865949E-2</v>
      </c>
      <c r="AD97" s="33">
        <f>CORREL($AA$37:$AA$60,K37:K60)</f>
        <v>-7.7050238653482581E-2</v>
      </c>
      <c r="AE97" s="33">
        <f>CORREL($AA$37:$AA$60,L37:L60)</f>
        <v>0.10088505852525835</v>
      </c>
      <c r="AF97" s="33">
        <f>CORREL($AA$37:$AA$60,AA37:AA60)</f>
        <v>1</v>
      </c>
      <c r="AG97" s="33">
        <f>CORREL($AA$37:$AA$60,AB37:AB60)</f>
        <v>7.7697258716408604E-2</v>
      </c>
      <c r="AH97" s="33">
        <f>CORREL($AA$37:$AA$60,AC37:AC60)</f>
        <v>-3.8371135498827473E-2</v>
      </c>
      <c r="AI97" s="33">
        <f>CORREL($AA$37:$AA$60,AD37:AD60)</f>
        <v>0.20733239084851263</v>
      </c>
      <c r="AJ97" s="33">
        <f>CORREL($AA$37:$AA$60,AG37:AG60)</f>
        <v>0.3091582330122048</v>
      </c>
      <c r="AK97" s="33">
        <f>CORREL($AA$37:$AA$60,AH37:AH60)</f>
        <v>0.18752033100893295</v>
      </c>
      <c r="AL97" s="33">
        <f>CORREL($AA$37:$AA$60,AI37:AI60)</f>
        <v>6.4139070467031906E-2</v>
      </c>
      <c r="AM97" s="33">
        <f>CORREL($AA$37:$AA$60,AJ37:AJ60)</f>
        <v>-1.8419858365064521E-2</v>
      </c>
      <c r="AN97" s="43">
        <f>CORREL($AA$37:$AA$60,AM37:AM60)</f>
        <v>-0.55737249307832437</v>
      </c>
      <c r="AO97" s="33">
        <f>CORREL($AA$37:$AA$60,AN37:AN60)</f>
        <v>2.1155700780899584E-2</v>
      </c>
      <c r="AP97" s="33">
        <f>CORREL($AA$37:$AA$60,AO37:AO60)</f>
        <v>-8.7830825343141156E-2</v>
      </c>
      <c r="AQ97" s="33">
        <f>CORREL($AA$37:$AA$60,AP37:AP60)</f>
        <v>-2.6992480729394319E-2</v>
      </c>
      <c r="AS97" s="33">
        <f>CORREL($AA$37:$AA$60,AS37:AS60)</f>
        <v>-3.0483580356809616E-2</v>
      </c>
      <c r="AT97" s="33">
        <f>CORREL($AA$37:$AA$60,AT37:AT60)</f>
        <v>7.636100373325666E-2</v>
      </c>
    </row>
    <row r="98" spans="1:46" s="33" customFormat="1">
      <c r="A98" s="23"/>
      <c r="B98" s="23" t="s">
        <v>159</v>
      </c>
      <c r="C98" s="33">
        <f>CORREL($AB$37:$AB$60,AW37:AW60)</f>
        <v>0.16109683707590183</v>
      </c>
      <c r="D98" s="22">
        <f>CORREL($AB$37:$AB$60,AX37:AX60)</f>
        <v>0.61592645710835614</v>
      </c>
      <c r="E98" s="33">
        <f>CORREL($AB$37:$AB$60,AY37:AY60)</f>
        <v>2.9597012286532571E-2</v>
      </c>
      <c r="F98" s="33">
        <f>CORREL($AB$37:$AB$60,AZ37:AZ60)</f>
        <v>0.14622162545813505</v>
      </c>
      <c r="G98" s="33">
        <f>CORREL($AB$37:$AB$60,BC37:BC60)</f>
        <v>8.772549837861103E-2</v>
      </c>
      <c r="H98" s="33">
        <f>CORREL($AB$37:$AB$60,BD37:BD60)</f>
        <v>0.26391608042756293</v>
      </c>
      <c r="I98" s="33">
        <f>CORREL($AB$37:$AB$60,BE37:BE60)</f>
        <v>0.20157625911525076</v>
      </c>
      <c r="J98" s="33">
        <f>CORREL($AB$37:$AB$60,BF37:BF60)</f>
        <v>8.947766357537397E-2</v>
      </c>
      <c r="K98" s="33">
        <f>CORREL($AB$37:$AB$60,BU37:BU60)</f>
        <v>0.15507930777836987</v>
      </c>
      <c r="L98" s="33">
        <f>CORREL($AB$37:$AB$60,BV37:BV60)</f>
        <v>0.28916593724385509</v>
      </c>
      <c r="M98" s="33">
        <f>CORREL($AB$37:$AB$60,BW37:BW60)</f>
        <v>0.25349246223680311</v>
      </c>
      <c r="N98" s="33">
        <f>CORREL($AB$37:$AB$60,BX37:BX60)</f>
        <v>-1.3528874229487902E-2</v>
      </c>
      <c r="O98" s="33">
        <f>CORREL($AB$37:$AB$60,CA37:CA60)</f>
        <v>0.32559800348502344</v>
      </c>
      <c r="P98" s="33">
        <f>CORREL($AB$37:$AB$60,CB37:CB60)</f>
        <v>0.23881660457541209</v>
      </c>
      <c r="Q98" s="33">
        <f>CORREL($AB$37:$AB$60,CC37:CC60)</f>
        <v>-0.12163384473836761</v>
      </c>
      <c r="R98" s="33">
        <f>CORREL($AB$37:$AB$60,CD37:CD60)</f>
        <v>-8.8737783828748126E-2</v>
      </c>
      <c r="S98" s="33">
        <f>CORREL($AB$37:$AB$60,CG37:CG60)</f>
        <v>-7.0685020658253245E-2</v>
      </c>
      <c r="T98" s="33">
        <f>CORREL($AB$37:$AB$60,CH37:CH60)</f>
        <v>0.19235865310990985</v>
      </c>
      <c r="U98" s="33">
        <f>CORREL($AB$37:$AB$60,CI37:CI60)</f>
        <v>-0.11995715968897372</v>
      </c>
      <c r="V98" s="33">
        <f>CORREL($AB$37:$AB$60,CJ37:CJ60)</f>
        <v>0.11729646323461829</v>
      </c>
      <c r="X98" s="33">
        <f>CORREL($AB$37:$AB$60,C37:C60)</f>
        <v>0.25912864726387003</v>
      </c>
      <c r="Y98" s="33">
        <f>CORREL($AB$37:$AB$60,D37:D60)</f>
        <v>0.48945943519865137</v>
      </c>
      <c r="Z98" s="33">
        <f>CORREL($AB$37:$AB$60,E37:E60)</f>
        <v>-7.3994999077014845E-2</v>
      </c>
      <c r="AA98" s="33">
        <f>CORREL($AB$37:$AB$60,F37:F60)</f>
        <v>4.2132719525310246E-2</v>
      </c>
      <c r="AB98" s="33">
        <f>CORREL($AB$37:$AB$60,I37:I60)</f>
        <v>0.14812256449899636</v>
      </c>
      <c r="AC98" s="22">
        <f>CORREL($AB$37:$AB$60,J37:J60)</f>
        <v>0.89902340642097789</v>
      </c>
      <c r="AD98" s="33">
        <f>CORREL($AB$37:$AB$60,K37:K60)</f>
        <v>6.3103055130756577E-2</v>
      </c>
      <c r="AE98" s="33">
        <f>CORREL($AB$37:$AB$60,L37:L60)</f>
        <v>-2.867637660462968E-2</v>
      </c>
      <c r="AF98" s="33">
        <f>CORREL($AB$37:$AB$60,AA37:AA60)</f>
        <v>7.7697258716408604E-2</v>
      </c>
      <c r="AG98" s="33">
        <f>CORREL($AB$37:$AB$60,AB37:AB60)</f>
        <v>1</v>
      </c>
      <c r="AH98" s="33">
        <f>CORREL($AB$37:$AB$60,AC37:AC60)</f>
        <v>3.2061382762634351E-2</v>
      </c>
      <c r="AI98" s="33">
        <f>CORREL($AB$37:$AB$60,AD37:AD60)</f>
        <v>7.6640423650423759E-3</v>
      </c>
      <c r="AJ98" s="33">
        <f>CORREL($AB$37:$AB$60,AG37:AG60)</f>
        <v>-0.21568475150490132</v>
      </c>
      <c r="AK98" s="33">
        <f>CORREL($AB$37:$AB$60,AH37:AH60)</f>
        <v>0.39898474390499444</v>
      </c>
      <c r="AL98" s="33">
        <f>CORREL($AB$37:$AB$60,AI37:AI60)</f>
        <v>3.168962955496369E-2</v>
      </c>
      <c r="AM98" s="33">
        <f>CORREL($AB$37:$AB$60,AJ37:AJ60)</f>
        <v>0.10199803762436414</v>
      </c>
      <c r="AN98" s="33">
        <f>CORREL($AB$37:$AB$60,AM37:AM60)</f>
        <v>-0.1592140033860929</v>
      </c>
      <c r="AO98" s="22">
        <f>CORREL($AB$37:$AB$60,AN37:AN60)</f>
        <v>-0.84648492766054084</v>
      </c>
      <c r="AP98" s="33">
        <f>CORREL($AB$37:$AB$60,AO37:AO60)</f>
        <v>-0.21714713232607083</v>
      </c>
      <c r="AQ98" s="33">
        <f>CORREL($AB$37:$AB$60,AP37:AP60)</f>
        <v>4.9318223350772912E-2</v>
      </c>
      <c r="AS98" s="33">
        <f>CORREL($AB$37:$AB$60,AS37:AS60)</f>
        <v>-0.32714666608073817</v>
      </c>
      <c r="AT98" s="33">
        <f>CORREL($AB$37:$AB$60,AT37:AT60)</f>
        <v>-9.3451898920694776E-2</v>
      </c>
    </row>
    <row r="99" spans="1:46" s="33" customFormat="1">
      <c r="A99" s="23"/>
      <c r="B99" s="23" t="s">
        <v>160</v>
      </c>
      <c r="C99" s="33">
        <f>CORREL($AC$37:$AC$60,AW37:AW60)</f>
        <v>9.9677724240862575E-2</v>
      </c>
      <c r="D99" s="33">
        <f>CORREL($AC$37:$AC$60,AX37:AX60)</f>
        <v>-0.28416808766033602</v>
      </c>
      <c r="E99" s="33">
        <f>CORREL($AC$37:$AC$60,AY37:AY60)</f>
        <v>3.6621856059108907E-2</v>
      </c>
      <c r="F99" s="33">
        <f>CORREL($AC$37:$AC$60,AZ37:AZ60)</f>
        <v>3.8808630120012767E-3</v>
      </c>
      <c r="G99" s="33">
        <f>CORREL($AC$37:$AC$60,BC37:BC60)</f>
        <v>0.11097988115610793</v>
      </c>
      <c r="H99" s="33">
        <f>CORREL($AC$37:$AC$60,BD37:BD60)</f>
        <v>4.6912087886481615E-2</v>
      </c>
      <c r="I99" s="33">
        <f>CORREL($AC$37:$AC$60,BE37:BE60)</f>
        <v>0.1906877238507845</v>
      </c>
      <c r="J99" s="33">
        <f>CORREL($AC$37:$AC$60,BF37:BF60)</f>
        <v>-0.30709810869115045</v>
      </c>
      <c r="K99" s="33">
        <f>CORREL($AC$37:$AC$60,BU37:BU60)</f>
        <v>0.12951567165875849</v>
      </c>
      <c r="L99" s="33">
        <f>CORREL($AC$37:$AC$60,BV37:BV60)</f>
        <v>4.6992200976866912E-2</v>
      </c>
      <c r="M99" s="33">
        <f>CORREL($AC$37:$AC$60,BW37:BW60)</f>
        <v>0.35345060282435375</v>
      </c>
      <c r="N99" s="33">
        <f>CORREL($AC$37:$AC$60,BX37:BX60)</f>
        <v>-0.23039776642998333</v>
      </c>
      <c r="O99" s="33">
        <f>CORREL($AC$37:$AC$60,CA37:CA60)</f>
        <v>0.18365857934148402</v>
      </c>
      <c r="P99" s="33">
        <f>CORREL($AC$37:$AC$60,CB37:CB60)</f>
        <v>-0.28592990193621459</v>
      </c>
      <c r="Q99" s="33">
        <f>CORREL($AC$37:$AC$60,CC37:CC60)</f>
        <v>-0.3667925744437634</v>
      </c>
      <c r="R99" s="33">
        <f>CORREL($AC$37:$AC$60,CD37:CD60)</f>
        <v>-0.34757315452196835</v>
      </c>
      <c r="S99" s="33">
        <f>CORREL($AC$37:$AC$60,CG37:CG60)</f>
        <v>-0.14435148342136522</v>
      </c>
      <c r="T99" s="33">
        <f>CORREL($AC$37:$AC$60,CH37:CH60)</f>
        <v>-6.5276407434581366E-2</v>
      </c>
      <c r="U99" s="33">
        <f>CORREL($AC$37:$AC$60,CI37:CI60)</f>
        <v>-0.20428994050156882</v>
      </c>
      <c r="V99" s="33">
        <f>CORREL($AC$37:$AC$60,CJ37:CJ60)</f>
        <v>0.20261953809658526</v>
      </c>
      <c r="X99" s="33">
        <f>CORREL($AC$37:$AC$60,C37:C60)</f>
        <v>-0.20554128607967442</v>
      </c>
      <c r="Y99" s="33">
        <f>CORREL($AC$37:$AC$60,D37:D60)</f>
        <v>1.5820987708048406E-2</v>
      </c>
      <c r="Z99" s="22">
        <f>CORREL($AC$37:$AC$60,E37:E60)</f>
        <v>0.77971508747149187</v>
      </c>
      <c r="AA99" s="33">
        <f>CORREL($AC$37:$AC$60,F37:F60)</f>
        <v>3.8433124654133406E-2</v>
      </c>
      <c r="AB99" s="33">
        <f>CORREL($AC$37:$AC$60,I37:I60)</f>
        <v>-6.5678942724832476E-2</v>
      </c>
      <c r="AC99" s="33">
        <f>CORREL($AC$37:$AC$60,J37:J60)</f>
        <v>-0.12248605208956781</v>
      </c>
      <c r="AD99" s="22">
        <f>CORREL($AC$37:$AC$60,K37:K60)</f>
        <v>0.92764337812987607</v>
      </c>
      <c r="AE99" s="33">
        <f>CORREL($AC$37:$AC$60,L37:L60)</f>
        <v>0.10445568102415131</v>
      </c>
      <c r="AF99" s="33">
        <f>CORREL($AC$37:$AC$60,AA37:AA60)</f>
        <v>-3.8371135498827473E-2</v>
      </c>
      <c r="AG99" s="33">
        <f>CORREL($AC$37:$AC$60,AB37:AB60)</f>
        <v>3.2061382762634351E-2</v>
      </c>
      <c r="AH99" s="33">
        <f>CORREL($AC$37:$AC$60,AC37:AC60)</f>
        <v>1</v>
      </c>
      <c r="AI99" s="33">
        <f>CORREL($AC$37:$AC$60,AD37:AD60)</f>
        <v>0.11109024442532657</v>
      </c>
      <c r="AJ99" s="33">
        <f>CORREL($AC$37:$AC$60,AG37:AG60)</f>
        <v>0.2355303354330584</v>
      </c>
      <c r="AK99" s="33">
        <f>CORREL($AC$37:$AC$60,AH37:AH60)</f>
        <v>6.8269721042456349E-2</v>
      </c>
      <c r="AL99" s="33">
        <f>CORREL($AC$37:$AC$60,AI37:AI60)</f>
        <v>0.35142979830272036</v>
      </c>
      <c r="AM99" s="33">
        <f>CORREL($AC$37:$AC$60,AJ37:AJ60)</f>
        <v>-5.3751558698144344E-3</v>
      </c>
      <c r="AN99" s="33">
        <f>CORREL($AC$37:$AC$60,AM37:AM60)</f>
        <v>-0.12949945280367714</v>
      </c>
      <c r="AO99" s="33">
        <f>CORREL($AC$37:$AC$60,AN37:AN60)</f>
        <v>0.11166975345129125</v>
      </c>
      <c r="AP99" s="22">
        <f>CORREL($AC$37:$AC$60,AO37:AO60)</f>
        <v>-0.73377681678924311</v>
      </c>
      <c r="AQ99" s="33">
        <f>CORREL($AC$37:$AC$60,AP37:AP60)</f>
        <v>9.2268136106639628E-2</v>
      </c>
      <c r="AS99" s="33">
        <f>CORREL($AC$37:$AC$60,AS37:AS60)</f>
        <v>0.13502753676432963</v>
      </c>
      <c r="AT99" s="33">
        <f>CORREL($AC$37:$AC$60,AT37:AT60)</f>
        <v>-0.31131338595110408</v>
      </c>
    </row>
    <row r="100" spans="1:46" s="33" customFormat="1">
      <c r="A100" s="23"/>
      <c r="B100" s="23" t="s">
        <v>216</v>
      </c>
      <c r="C100" s="33">
        <f>CORREL($AD$37:$AD$60,AW37:AW60)</f>
        <v>-7.6985157705020688E-3</v>
      </c>
      <c r="D100" s="33">
        <f>CORREL($AD$37:$AD$60,AX37:AX60)</f>
        <v>-0.31289490221474442</v>
      </c>
      <c r="E100" s="33">
        <f>CORREL($AD$37:$AD$60,AY37:AY60)</f>
        <v>-0.25880683932546533</v>
      </c>
      <c r="F100" s="33">
        <f>CORREL($AD$37:$AD$60,AZ37:AZ60)</f>
        <v>1.3756064169027131E-2</v>
      </c>
      <c r="G100" s="33">
        <f>CORREL($AD$37:$AD$60,BC37:BC60)</f>
        <v>0.13741312303587216</v>
      </c>
      <c r="H100" s="33">
        <f>CORREL($AD$37:$AD$60,BD37:BD60)</f>
        <v>-0.4574219504895537</v>
      </c>
      <c r="I100" s="33">
        <f>CORREL($AD$37:$AD$60,BE37:BE60)</f>
        <v>-0.21509177324988529</v>
      </c>
      <c r="J100" s="33">
        <f>CORREL($AD$37:$AD$60,BF37:BF60)</f>
        <v>-0.10635914332131371</v>
      </c>
      <c r="K100" s="33">
        <f>CORREL($AD$37:$AD$60,BU37:BU60)</f>
        <v>0.14962596453492055</v>
      </c>
      <c r="L100" s="33">
        <f>CORREL($AD$37:$AD$60,BV37:BV60)</f>
        <v>-0.44027461408661922</v>
      </c>
      <c r="M100" s="33">
        <f>CORREL($AD$37:$AD$60,BW37:BW60)</f>
        <v>-0.24340597785000803</v>
      </c>
      <c r="N100" s="33">
        <f>CORREL($AD$37:$AD$60,BX37:BX60)</f>
        <v>1.7450900215243481E-2</v>
      </c>
      <c r="O100" s="33">
        <f>CORREL($AD$37:$AD$60,CA37:CA60)</f>
        <v>-1.9666061779929547E-2</v>
      </c>
      <c r="P100" s="43">
        <f>CORREL($AD$37:$AD$60,CB37:CB60)</f>
        <v>-0.11067001455143492</v>
      </c>
      <c r="Q100" s="33">
        <f>CORREL($AD$37:$AD$60,CC37:CC60)</f>
        <v>9.5182889679189198E-2</v>
      </c>
      <c r="R100" s="33">
        <f>CORREL($AD$37:$AD$60,CD37:CD60)</f>
        <v>7.5330362495303269E-2</v>
      </c>
      <c r="S100" s="33">
        <f>CORREL($AD$37:$AD$60,CG37:CG60)</f>
        <v>-0.23113707065945896</v>
      </c>
      <c r="T100" s="33">
        <f>CORREL($AD$37:$AD$60,CH37:CH60)</f>
        <v>0.16164136289890541</v>
      </c>
      <c r="U100" s="33">
        <f>CORREL($AD$37:$AD$60,CI37:CI60)</f>
        <v>0.10052140223183176</v>
      </c>
      <c r="V100" s="33">
        <f>CORREL($AD$37:$AD$60,CJ37:CJ60)</f>
        <v>-0.12457137436282395</v>
      </c>
      <c r="X100" s="33">
        <f>CORREL($AD$37:$AD$60,C37:C60)</f>
        <v>-2.2430052965662053E-2</v>
      </c>
      <c r="Y100" s="33">
        <f>CORREL($AD$37:$AD$60,D37:D60)</f>
        <v>-4.363390659177778E-2</v>
      </c>
      <c r="Z100" s="33">
        <f>CORREL($AD$37:$AD$60,E37:E60)</f>
        <v>-8.7235234634857883E-3</v>
      </c>
      <c r="AA100" s="43">
        <f>CORREL($AD$37:$AD$60,F37:F60)</f>
        <v>0.56815100630127646</v>
      </c>
      <c r="AB100" s="33">
        <f>CORREL($AD$37:$AD$60,I37:I60)</f>
        <v>0.213106849473402</v>
      </c>
      <c r="AC100" s="33">
        <f>CORREL($AD$37:$AD$60,J37:J60)</f>
        <v>-4.0800408570050704E-2</v>
      </c>
      <c r="AD100" s="33">
        <f>CORREL($AD$37:$AD$60,K37:K60)</f>
        <v>0.27367783229147258</v>
      </c>
      <c r="AE100" s="22">
        <f>CORREL($AD$37:$AD$60,L37:L60)</f>
        <v>0.94620588373974279</v>
      </c>
      <c r="AF100" s="33">
        <f>CORREL($AD$37:$AD$60,AA37:AA60)</f>
        <v>0.20733239084851263</v>
      </c>
      <c r="AG100" s="33">
        <f>CORREL($AD$37:$AD$60,AB37:AB60)</f>
        <v>7.6640423650423759E-3</v>
      </c>
      <c r="AH100" s="33">
        <f>CORREL($AD$37:$AD$60,AC37:AC60)</f>
        <v>0.11109024442532657</v>
      </c>
      <c r="AI100" s="33">
        <f>CORREL($AD$37:$AD$60,AD37:AD60)</f>
        <v>1.0000000000000002</v>
      </c>
      <c r="AJ100" s="33">
        <f>CORREL($AD$37:$AD$60,AG37:AG60)</f>
        <v>-3.7497043215965954E-2</v>
      </c>
      <c r="AK100" s="33">
        <f>CORREL($AD$37:$AD$60,AH37:AH60)</f>
        <v>6.8329057872914295E-2</v>
      </c>
      <c r="AL100" s="33">
        <f>CORREL($AD$37:$AD$60,AI37:AI60)</f>
        <v>0.17146160179565506</v>
      </c>
      <c r="AM100" s="33">
        <f>CORREL($AD$37:$AD$60,AJ37:AJ60)</f>
        <v>-0.12213731790236876</v>
      </c>
      <c r="AN100" s="43">
        <f>CORREL($AD$37:$AD$60,AM37:AM60)</f>
        <v>-0.43392300474374818</v>
      </c>
      <c r="AO100" s="33">
        <f>CORREL($AD$37:$AD$60,AN37:AN60)</f>
        <v>-4.8180703916487613E-2</v>
      </c>
      <c r="AP100" s="33">
        <f>CORREL($AD$37:$AD$60,AO37:AO60)</f>
        <v>-0.27262212573449313</v>
      </c>
      <c r="AQ100" s="22">
        <f>CORREL($AD$37:$AD$60,AP37:AP60)</f>
        <v>-0.81372459158249588</v>
      </c>
      <c r="AS100" s="33">
        <f>CORREL($AD$37:$AD$60,AS37:AS60)</f>
        <v>0.48313329429918722</v>
      </c>
      <c r="AT100" s="33">
        <f>CORREL($AD$37:$AD$60,AT37:AT60)</f>
        <v>-0.20483329160894509</v>
      </c>
    </row>
    <row r="101" spans="1:46" s="33" customFormat="1">
      <c r="A101" s="23" t="s">
        <v>192</v>
      </c>
      <c r="B101" s="23" t="s">
        <v>158</v>
      </c>
      <c r="C101" s="33">
        <f>CORREL($AG$37:$AG$60,AW37:AW60)</f>
        <v>-2.9344430546694993E-2</v>
      </c>
      <c r="D101" s="33">
        <f>CORREL($AG$37:$AG$60,AX37:AX60)</f>
        <v>-0.12803226292438971</v>
      </c>
      <c r="E101" s="33">
        <f>CORREL($AG$37:$AG$60,AY37:AY60)</f>
        <v>0.47820591411261826</v>
      </c>
      <c r="F101" s="33">
        <f>CORREL($AG$37:$AG$60,AZ37:AZ60)</f>
        <v>-3.7697116058843322E-2</v>
      </c>
      <c r="G101" s="33">
        <f>CORREL($AG$37:$AG$60,BC37:BC60)</f>
        <v>2.3202090855277208E-2</v>
      </c>
      <c r="H101" s="33">
        <f>CORREL($AG$37:$AG$60,BD37:BD60)</f>
        <v>-6.6011179861048014E-2</v>
      </c>
      <c r="I101" s="33">
        <f>CORREL($AG$37:$AG$60,BE37:BE60)</f>
        <v>0.18092725285901873</v>
      </c>
      <c r="J101" s="33">
        <f>CORREL($AG$37:$AG$60,BF37:BF60)</f>
        <v>5.5027350388172649E-2</v>
      </c>
      <c r="K101" s="33">
        <f>CORREL($AG$37:$AG$60,BU37:BU60)</f>
        <v>0.10263361951750537</v>
      </c>
      <c r="L101" s="33">
        <f>CORREL($AG$37:$AG$60,BV37:BV60)</f>
        <v>-0.14300500275389544</v>
      </c>
      <c r="M101" s="33">
        <f>CORREL($AG$37:$AG$60,BW37:BW60)</f>
        <v>0.14232751017784395</v>
      </c>
      <c r="N101" s="33">
        <f>CORREL($AG$37:$AG$60,BX37:BX60)</f>
        <v>-4.4741552832382292E-2</v>
      </c>
      <c r="O101" s="33">
        <f>CORREL($AG$37:$AG$60,CA37:CA60)</f>
        <v>-3.8489855479487078E-2</v>
      </c>
      <c r="P101" s="33">
        <f>CORREL($AG$37:$AG$60,CB37:CB60)</f>
        <v>-0.11495545617054032</v>
      </c>
      <c r="Q101" s="33">
        <f>CORREL($AG$37:$AG$60,CC37:CC60)</f>
        <v>-6.1879911522778802E-2</v>
      </c>
      <c r="R101" s="33">
        <f>CORREL($AG$37:$AG$60,CD37:CD60)</f>
        <v>-2.4762875597813209E-3</v>
      </c>
      <c r="S101" s="33">
        <f>CORREL($AG$37:$AG$60,CG37:CG60)</f>
        <v>-0.31673813695420394</v>
      </c>
      <c r="T101" s="33">
        <f>CORREL($AG$37:$AG$60,CH37:CH60)</f>
        <v>-5.3084743737735127E-3</v>
      </c>
      <c r="U101" s="33">
        <f>CORREL($AG$37:$AG$60,CI37:CI60)</f>
        <v>9.8604499410159183E-2</v>
      </c>
      <c r="V101" s="33">
        <f>CORREL($AG$37:$AG$60,CJ37:CJ60)</f>
        <v>-4.216514472794753E-2</v>
      </c>
      <c r="X101" s="33">
        <f>CORREL($AG$37:$AG$60,C37:C60)</f>
        <v>0.20701527629541563</v>
      </c>
      <c r="Y101" s="33">
        <f>CORREL($AG$37:$AG$60,D37:D60)</f>
        <v>0.14700885317335413</v>
      </c>
      <c r="Z101" s="33">
        <f>CORREL($AG$37:$AG$60,E37:E60)</f>
        <v>0.19539030799489146</v>
      </c>
      <c r="AA101" s="33">
        <f>CORREL($AG$37:$AG$60,F37:F60)</f>
        <v>0.15714490522035968</v>
      </c>
      <c r="AB101" s="33">
        <f>CORREL($AG$37:$AG$60,I37:I60)</f>
        <v>0.36633193438436418</v>
      </c>
      <c r="AC101" s="33">
        <f>CORREL($AG$37:$AG$60,J37:J60)</f>
        <v>-0.33356536381281093</v>
      </c>
      <c r="AD101" s="33">
        <f>CORREL($AG$37:$AG$60,K37:K60)</f>
        <v>0.30470106966528498</v>
      </c>
      <c r="AE101" s="33">
        <f>CORREL($AG$37:$AG$60,L37:L60)</f>
        <v>-0.15028426686405325</v>
      </c>
      <c r="AF101" s="33">
        <f>CORREL($AG$37:$AG$60,AA37:AA60)</f>
        <v>0.3091582330122048</v>
      </c>
      <c r="AG101" s="33">
        <f>CORREL($AG$37:$AG$60,AB37:AB60)</f>
        <v>-0.21568475150490132</v>
      </c>
      <c r="AH101" s="33">
        <f>CORREL($AG$37:$AG$60,AC37:AC60)</f>
        <v>0.2355303354330584</v>
      </c>
      <c r="AI101" s="33">
        <f>CORREL($AG$37:$AG$60,AD37:AD60)</f>
        <v>-3.7497043215965954E-2</v>
      </c>
      <c r="AJ101" s="33">
        <f>CORREL($AG$37:$AG$60,AG37:AG60)</f>
        <v>1</v>
      </c>
      <c r="AK101" s="33">
        <f>CORREL($AG$37:$AG$60,AH37:AH60)</f>
        <v>0.10728012092034106</v>
      </c>
      <c r="AL101" s="33">
        <f>CORREL($AG$37:$AG$60,AI37:AI60)</f>
        <v>0.44843772382226704</v>
      </c>
      <c r="AM101" s="33">
        <f>CORREL($AG$37:$AG$60,AJ37:AJ60)</f>
        <v>0.10468848284045512</v>
      </c>
      <c r="AN101" s="33">
        <f>CORREL($AG$37:$AG$60,AM37:AM60)</f>
        <v>5.2512050687899227E-3</v>
      </c>
      <c r="AO101" s="33">
        <f>CORREL($AG$37:$AG$60,AN37:AN60)</f>
        <v>0.31136335429554263</v>
      </c>
      <c r="AP101" s="33">
        <f>CORREL($AG$37:$AG$60,AO37:AO60)</f>
        <v>-0.15583070898826198</v>
      </c>
      <c r="AQ101" s="33">
        <f>CORREL($AG$37:$AG$60,AP37:AP60)</f>
        <v>0.17339000652317466</v>
      </c>
      <c r="AS101" s="33">
        <f>CORREL($AG$37:$AG$60,AS37:AS60)</f>
        <v>1.4561981217895105E-2</v>
      </c>
      <c r="AT101" s="33">
        <f>CORREL($AG$37:$AG$60,AT37:AT60)</f>
        <v>-0.23539742128720037</v>
      </c>
    </row>
    <row r="102" spans="1:46" s="33" customFormat="1">
      <c r="A102" s="23"/>
      <c r="B102" s="23" t="s">
        <v>159</v>
      </c>
      <c r="C102" s="33">
        <f>CORREL($AH$37:$AH$60,AW37:AW60)</f>
        <v>0.14418130839514562</v>
      </c>
      <c r="D102" s="33">
        <f>CORREL($AH$37:$AH$60,AX37:AX60)</f>
        <v>0.31818516356757154</v>
      </c>
      <c r="E102" s="33">
        <f>CORREL($AH$37:$AH$60,AY37:AY60)</f>
        <v>2.3248986308759854E-2</v>
      </c>
      <c r="F102" s="33">
        <f>CORREL($AH$37:$AH$60,AZ37:AZ60)</f>
        <v>-6.6159844097236742E-2</v>
      </c>
      <c r="G102" s="33">
        <f>CORREL($AH$37:$AH$60,BC37:BC60)</f>
        <v>-2.2018507987892726E-2</v>
      </c>
      <c r="H102" s="33">
        <f>CORREL($AH$37:$AH$60,BD37:BD60)</f>
        <v>4.2435189946198118E-3</v>
      </c>
      <c r="I102" s="33">
        <f>CORREL($AH$37:$AH$60,BE37:BE60)</f>
        <v>-0.17553135048975668</v>
      </c>
      <c r="J102" s="33">
        <f>CORREL($AH$37:$AH$60,BF37:BF60)</f>
        <v>0.12526607026528225</v>
      </c>
      <c r="K102" s="33">
        <f>CORREL($AH$37:$AH$60,BU37:BU60)</f>
        <v>1.2730883126783057E-3</v>
      </c>
      <c r="L102" s="33">
        <f>CORREL($AH$37:$AH$60,BV37:BV60)</f>
        <v>-0.15912757478752421</v>
      </c>
      <c r="M102" s="33">
        <f>CORREL($AH$37:$AH$60,BW37:BW60)</f>
        <v>-0.18491280565188031</v>
      </c>
      <c r="N102" s="33">
        <f>CORREL($AH$37:$AH$60,BX37:BX60)</f>
        <v>3.159460184326008E-2</v>
      </c>
      <c r="O102" s="33">
        <f>CORREL($AH$37:$AH$60,CA37:CA60)</f>
        <v>0.24124257183764425</v>
      </c>
      <c r="P102" s="33">
        <f>CORREL($AH$37:$AH$60,CB37:CB60)</f>
        <v>-5.3915781749484436E-2</v>
      </c>
      <c r="Q102" s="33">
        <f>CORREL($AH$37:$AH$60,CC37:CC60)</f>
        <v>-0.2083775655729124</v>
      </c>
      <c r="R102" s="33">
        <f>CORREL($AH$37:$AH$60,CD37:CD60)</f>
        <v>-6.0669456509025846E-2</v>
      </c>
      <c r="S102" s="33">
        <f>CORREL($AH$37:$AH$60,CG37:CG60)</f>
        <v>0.13534764411016204</v>
      </c>
      <c r="T102" s="33">
        <f>CORREL($AH$37:$AH$60,CH37:CH60)</f>
        <v>0.21074125793562565</v>
      </c>
      <c r="U102" s="33">
        <f>CORREL($AH$37:$AH$60,CI37:CI60)</f>
        <v>0.1164296487505731</v>
      </c>
      <c r="V102" s="33">
        <f>CORREL($AH$37:$AH$60,CJ37:CJ60)</f>
        <v>-0.34728963800097767</v>
      </c>
      <c r="X102" s="33">
        <f>CORREL($AH$37:$AH$60,C37:C60)</f>
        <v>0.11142940188446303</v>
      </c>
      <c r="Y102" s="33">
        <f>CORREL($AH$37:$AH$60,D37:D60)</f>
        <v>0.62376558475956334</v>
      </c>
      <c r="Z102" s="33">
        <f>CORREL($AH$37:$AH$60,E37:E60)</f>
        <v>5.5113710721143738E-2</v>
      </c>
      <c r="AA102" s="33">
        <f>CORREL($AH$37:$AH$60,F37:F60)</f>
        <v>0.25917908730319106</v>
      </c>
      <c r="AB102" s="33">
        <f>CORREL($AH$37:$AH$60,I37:I60)</f>
        <v>0.29672789355110052</v>
      </c>
      <c r="AC102" s="33">
        <f>CORREL($AH$37:$AH$60,J37:J60)</f>
        <v>0.35996472275738434</v>
      </c>
      <c r="AD102" s="33">
        <f>CORREL($AH$37:$AH$60,K37:K60)</f>
        <v>7.6678760748681282E-2</v>
      </c>
      <c r="AE102" s="33">
        <f>CORREL($AH$37:$AH$60,L37:L60)</f>
        <v>8.4927188861130168E-2</v>
      </c>
      <c r="AF102" s="33">
        <f>CORREL($AH$37:$AH$60,AA37:AA60)</f>
        <v>0.18752033100893295</v>
      </c>
      <c r="AG102" s="33">
        <f>CORREL($AH$37:$AH$60,AB37:AB60)</f>
        <v>0.39898474390499444</v>
      </c>
      <c r="AH102" s="33">
        <f>CORREL($AH$37:$AH$60,AC37:AC60)</f>
        <v>6.8269721042456349E-2</v>
      </c>
      <c r="AI102" s="33">
        <f>CORREL($AH$37:$AH$60,AD37:AD60)</f>
        <v>6.8329057872914295E-2</v>
      </c>
      <c r="AJ102" s="33">
        <f>CORREL($AH$37:$AH$60,AG37:AG60)</f>
        <v>0.10728012092034106</v>
      </c>
      <c r="AK102" s="33">
        <f>CORREL($AH$37:$AH$60,AH37:AH60)</f>
        <v>1.0000000000000002</v>
      </c>
      <c r="AL102" s="33">
        <f>CORREL($AH$37:$AH$60,AI37:AI60)</f>
        <v>0.28979519204586013</v>
      </c>
      <c r="AM102" s="33">
        <f>CORREL($AH$37:$AH$60,AJ37:AJ60)</f>
        <v>0.11712208589791281</v>
      </c>
      <c r="AN102" s="33">
        <f>CORREL($AH$37:$AH$60,AM37:AM60)</f>
        <v>-0.10766656639129879</v>
      </c>
      <c r="AO102" s="33">
        <f>CORREL($AH$37:$AH$60,AN37:AN60)</f>
        <v>-0.22171212942411742</v>
      </c>
      <c r="AP102" s="33">
        <f>CORREL($AH$37:$AH$60,AO37:AO60)</f>
        <v>2.3934919698277539E-2</v>
      </c>
      <c r="AQ102" s="33">
        <f>CORREL($AH$37:$AH$60,AP37:AP60)</f>
        <v>1.3800265294008185E-2</v>
      </c>
      <c r="AS102" s="33">
        <f>CORREL($AH$37:$AH$60,AS37:AS60)</f>
        <v>-0.104413982732748</v>
      </c>
      <c r="AT102" s="33">
        <f>CORREL($AH$37:$AH$60,AT37:AT60)</f>
        <v>0.23634368861575564</v>
      </c>
    </row>
    <row r="103" spans="1:46" s="33" customFormat="1">
      <c r="A103" s="23"/>
      <c r="B103" s="23" t="s">
        <v>160</v>
      </c>
      <c r="C103" s="33">
        <f>CORREL($AI$37:$AI$60,AW37:AW60)</f>
        <v>1.0467352470701153E-2</v>
      </c>
      <c r="D103" s="33">
        <f>CORREL($AI$37:$AI$60,AX37:AX60)</f>
        <v>-0.30077449890725794</v>
      </c>
      <c r="E103" s="33">
        <f>CORREL($AI$37:$AI$60,AY37:AY60)</f>
        <v>7.9199046284641028E-2</v>
      </c>
      <c r="F103" s="33">
        <f>CORREL($AI$37:$AI$60,AZ37:AZ60)</f>
        <v>0.12936308051681672</v>
      </c>
      <c r="G103" s="33">
        <f>CORREL($AI$37:$AI$60,BC37:BC60)</f>
        <v>-6.2355900477029248E-2</v>
      </c>
      <c r="H103" s="33">
        <f>CORREL($AI$37:$AI$60,BD37:BD60)</f>
        <v>-0.12637375721344773</v>
      </c>
      <c r="I103" s="33">
        <f>CORREL($AI$37:$AI$60,BE37:BE60)</f>
        <v>-9.3813337844456654E-2</v>
      </c>
      <c r="J103" s="33">
        <f>CORREL($AI$37:$AI$60,BF37:BF60)</f>
        <v>0.1757007830502883</v>
      </c>
      <c r="K103" s="33">
        <f>CORREL($AI$37:$AI$60,BU37:BU60)</f>
        <v>8.2347479413839839E-2</v>
      </c>
      <c r="L103" s="33">
        <f>CORREL($AI$37:$AI$60,BV37:BV60)</f>
        <v>-0.16085871991196568</v>
      </c>
      <c r="M103" s="33">
        <f>CORREL($AI$37:$AI$60,BW37:BW60)</f>
        <v>9.1840972356237366E-2</v>
      </c>
      <c r="N103" s="33">
        <f>CORREL($AI$37:$AI$60,BX37:BX60)</f>
        <v>0.20206781713331418</v>
      </c>
      <c r="O103" s="33">
        <f>CORREL($AI$37:$AI$60,CA37:CA60)</f>
        <v>-0.17019272790070744</v>
      </c>
      <c r="P103" s="33">
        <f>CORREL($AI$37:$AI$60,CB37:CB60)</f>
        <v>-0.43574267959615398</v>
      </c>
      <c r="Q103" s="33">
        <f>CORREL($AI$37:$AI$60,CC37:CC60)</f>
        <v>-0.51427409540510527</v>
      </c>
      <c r="R103" s="33">
        <f>CORREL($AI$37:$AI$60,CD37:CD60)</f>
        <v>-0.23613919920128135</v>
      </c>
      <c r="S103" s="33">
        <f>CORREL($AI$37:$AI$60,CG37:CG60)</f>
        <v>-0.43083617534927399</v>
      </c>
      <c r="T103" s="33">
        <f>CORREL($AI$37:$AI$60,CH37:CH60)</f>
        <v>-8.6480529842973372E-2</v>
      </c>
      <c r="U103" s="33">
        <f>CORREL($AI$37:$AI$60,CI37:CI60)</f>
        <v>4.3052411778964364E-2</v>
      </c>
      <c r="V103" s="33">
        <f>CORREL($AI$37:$AI$60,CJ37:CJ60)</f>
        <v>-0.14554681493129681</v>
      </c>
      <c r="X103" s="33">
        <f>CORREL($AI$37:$AI$60,C37:C60)</f>
        <v>0.13114055312580569</v>
      </c>
      <c r="Y103" s="33">
        <f>CORREL($AI$37:$AI$60,D37:D60)</f>
        <v>0.18493165487213675</v>
      </c>
      <c r="Z103" s="33">
        <f>CORREL($AI$37:$AI$60,E37:E60)</f>
        <v>0.39679611420646055</v>
      </c>
      <c r="AA103" s="33">
        <f>CORREL($AI$37:$AI$60,F37:F60)</f>
        <v>0.16270397519959323</v>
      </c>
      <c r="AB103" s="33">
        <f>CORREL($AI$37:$AI$60,I37:I60)</f>
        <v>0.22896831705749457</v>
      </c>
      <c r="AC103" s="33">
        <f>CORREL($AI$37:$AI$60,J37:J60)</f>
        <v>-0.11551644710802056</v>
      </c>
      <c r="AD103" s="33">
        <f>CORREL($AI$37:$AI$60,K37:K60)</f>
        <v>0.46232788322718221</v>
      </c>
      <c r="AE103" s="33">
        <f>CORREL($AI$37:$AI$60,L37:L60)</f>
        <v>0.20197864977252208</v>
      </c>
      <c r="AF103" s="33">
        <f>CORREL($AI$37:$AI$60,AA37:AA60)</f>
        <v>6.4139070467031906E-2</v>
      </c>
      <c r="AG103" s="33">
        <f>CORREL($AI$37:$AI$60,AB37:AB60)</f>
        <v>3.168962955496369E-2</v>
      </c>
      <c r="AH103" s="33">
        <f>CORREL($AI$37:$AI$60,AC37:AC60)</f>
        <v>0.35142979830272036</v>
      </c>
      <c r="AI103" s="33">
        <f>CORREL($AI$37:$AI$60,AD37:AD60)</f>
        <v>0.17146160179565506</v>
      </c>
      <c r="AJ103" s="33">
        <f>CORREL($AI$37:$AI$60,AG37:AG60)</f>
        <v>0.44843772382226704</v>
      </c>
      <c r="AK103" s="33">
        <f>CORREL($AI$37:$AI$60,AH37:AH60)</f>
        <v>0.28979519204586013</v>
      </c>
      <c r="AL103" s="33">
        <f>CORREL($AI$37:$AI$60,AI37:AI60)</f>
        <v>0.99999999999999989</v>
      </c>
      <c r="AM103" s="33">
        <f>CORREL($AI$37:$AI$60,AJ37:AJ60)</f>
        <v>9.9549872908960002E-2</v>
      </c>
      <c r="AN103" s="33">
        <f>CORREL($AI$37:$AI$60,AM37:AM60)</f>
        <v>-0.23991713496467809</v>
      </c>
      <c r="AO103" s="33">
        <f>CORREL($AI$37:$AI$60,AN37:AN60)</f>
        <v>3.1643534047071376E-2</v>
      </c>
      <c r="AP103" s="33">
        <f>CORREL($AI$37:$AI$60,AO37:AO60)</f>
        <v>-0.16250120199875431</v>
      </c>
      <c r="AQ103" s="33">
        <f>CORREL($AI$37:$AI$60,AP37:AP60)</f>
        <v>-0.1780141765591404</v>
      </c>
      <c r="AS103" s="33">
        <f>CORREL($AI$37:$AI$60,AS37:AS60)</f>
        <v>-0.10360055277463952</v>
      </c>
      <c r="AT103" s="33">
        <f>CORREL($AI$37:$AI$60,AT37:AT60)</f>
        <v>2.0880019135715275E-2</v>
      </c>
    </row>
    <row r="104" spans="1:46" s="33" customFormat="1">
      <c r="A104" s="23"/>
      <c r="B104" s="23" t="s">
        <v>216</v>
      </c>
      <c r="C104" s="33">
        <f>CORREL($AJ$37:$AJ$60,AW37:AW60)</f>
        <v>-1.1736199277591926E-2</v>
      </c>
      <c r="D104" s="33">
        <f>CORREL($AJ$37:$AJ$60,AX37:AX60)</f>
        <v>0.1468348280062117</v>
      </c>
      <c r="E104" s="33">
        <f>CORREL($AJ$37:$AJ$60,AY37:AY60)</f>
        <v>0.38978706956604842</v>
      </c>
      <c r="F104" s="33">
        <f>CORREL($AJ$37:$AJ$60,AZ37:AZ60)</f>
        <v>0.20082126874742676</v>
      </c>
      <c r="G104" s="33">
        <f>CORREL($AJ$37:$AJ$60,BC37:BC60)</f>
        <v>-0.14351263017688662</v>
      </c>
      <c r="H104" s="33">
        <f>CORREL($AJ$37:$AJ$60,BD37:BD60)</f>
        <v>8.0219837404166147E-2</v>
      </c>
      <c r="I104" s="33">
        <f>CORREL($AJ$37:$AJ$60,BE37:BE60)</f>
        <v>-0.12006738214221149</v>
      </c>
      <c r="J104" s="33">
        <f>CORREL($AJ$37:$AJ$60,BF37:BF60)</f>
        <v>8.0753766858714895E-2</v>
      </c>
      <c r="K104" s="33">
        <f>CORREL($AJ$37:$AJ$60,BU37:BU60)</f>
        <v>-9.4784282832867814E-2</v>
      </c>
      <c r="L104" s="33">
        <f>CORREL($AJ$37:$AJ$60,BV37:BV60)</f>
        <v>0.29898727546057469</v>
      </c>
      <c r="M104" s="33">
        <f>CORREL($AJ$37:$AJ$60,BW37:BW60)</f>
        <v>-9.5476066202719714E-2</v>
      </c>
      <c r="N104" s="33">
        <f>CORREL($AJ$37:$AJ$60,BX37:BX60)</f>
        <v>-4.2979632092484787E-2</v>
      </c>
      <c r="O104" s="33">
        <f>CORREL($AJ$37:$AJ$60,CA37:CA60)</f>
        <v>-0.3216998814430248</v>
      </c>
      <c r="P104" s="33">
        <f>CORREL($AJ$37:$AJ$60,CB37:CB60)</f>
        <v>-0.38875598388481836</v>
      </c>
      <c r="Q104" s="33">
        <f>CORREL($AJ$37:$AJ$60,CC37:CC60)</f>
        <v>-8.3731664357770495E-3</v>
      </c>
      <c r="R104" s="33">
        <f>CORREL($AJ$37:$AJ$60,CD37:CD60)</f>
        <v>3.8559890467479305E-2</v>
      </c>
      <c r="S104" s="33">
        <f>CORREL($AJ$37:$AJ$60,CG37:CG60)</f>
        <v>-0.12252963706757972</v>
      </c>
      <c r="T104" s="33">
        <f>CORREL($AJ$37:$AJ$60,CH37:CH60)</f>
        <v>-1.3880134645469137E-2</v>
      </c>
      <c r="U104" s="33">
        <f>CORREL($AJ$37:$AJ$60,CI37:CI60)</f>
        <v>0.29049993438858362</v>
      </c>
      <c r="V104" s="33">
        <f>CORREL($AJ$37:$AJ$60,CJ37:CJ60)</f>
        <v>0.19934461962360628</v>
      </c>
      <c r="X104" s="33">
        <f>CORREL($AJ$37:$AJ$60,C37:C60)</f>
        <v>0.4085556276600501</v>
      </c>
      <c r="Y104" s="33">
        <f>CORREL($AJ$37:$AJ$60,D37:D60)</f>
        <v>5.2466699677417683E-2</v>
      </c>
      <c r="Z104" s="33">
        <f>CORREL($AJ$37:$AJ$60,E37:E60)</f>
        <v>8.3573039940654029E-3</v>
      </c>
      <c r="AA104" s="33">
        <f>CORREL($AJ$37:$AJ$60,F37:F60)</f>
        <v>0.13161131517296779</v>
      </c>
      <c r="AB104" s="33">
        <f>CORREL($AJ$37:$AJ$60,I37:I60)</f>
        <v>0.15610295831878243</v>
      </c>
      <c r="AC104" s="33">
        <f>CORREL($AJ$37:$AJ$60,J37:J60)</f>
        <v>0.19252536718830743</v>
      </c>
      <c r="AD104" s="33">
        <f>CORREL($AJ$37:$AJ$60,K37:K60)</f>
        <v>3.0799465288771834E-2</v>
      </c>
      <c r="AE104" s="33">
        <f>CORREL($AJ$37:$AJ$60,L37:L60)</f>
        <v>4.735540525803811E-3</v>
      </c>
      <c r="AF104" s="33">
        <f>CORREL($AJ$37:$AJ$60,AA37:AA60)</f>
        <v>-1.8419858365064521E-2</v>
      </c>
      <c r="AG104" s="33">
        <f>CORREL($AJ$37:$AJ$60,AB37:AB60)</f>
        <v>0.10199803762436414</v>
      </c>
      <c r="AH104" s="33">
        <f>CORREL($AJ$37:$AJ$60,AC37:AC60)</f>
        <v>-5.3751558698144344E-3</v>
      </c>
      <c r="AI104" s="33">
        <f>CORREL($AJ$37:$AJ$60,AD37:AD60)</f>
        <v>-0.12213731790236876</v>
      </c>
      <c r="AJ104" s="33">
        <f>CORREL($AJ$37:$AJ$60,AG37:AG60)</f>
        <v>0.10468848284045512</v>
      </c>
      <c r="AK104" s="33">
        <f>CORREL($AJ$37:$AJ$60,AH37:AH60)</f>
        <v>0.11712208589791281</v>
      </c>
      <c r="AL104" s="33">
        <f>CORREL($AJ$37:$AJ$60,AI37:AI60)</f>
        <v>9.9549872908960002E-2</v>
      </c>
      <c r="AM104" s="33">
        <f>CORREL($AJ$37:$AJ$60,AJ37:AJ60)</f>
        <v>1.0000000000000002</v>
      </c>
      <c r="AN104" s="33">
        <f>CORREL($AJ$37:$AJ$60,AM37:AM60)</f>
        <v>0.41994369266519999</v>
      </c>
      <c r="AO104" s="33">
        <f>CORREL($AJ$37:$AJ$60,AN37:AN60)</f>
        <v>-0.16449409016566741</v>
      </c>
      <c r="AP104" s="33">
        <f>CORREL($AJ$37:$AJ$60,AO37:AO60)</f>
        <v>-3.0165858531746775E-2</v>
      </c>
      <c r="AQ104" s="33">
        <f>CORREL($AJ$37:$AJ$60,AP37:AP60)</f>
        <v>8.9621086519591941E-2</v>
      </c>
      <c r="AS104" s="33">
        <f>CORREL($AJ$37:$AJ$60,AS37:AS60)</f>
        <v>-3.367988106225922E-2</v>
      </c>
      <c r="AT104" s="33">
        <f>CORREL($AJ$37:$AJ$60,AT37:AT60)</f>
        <v>-6.5539015393210207E-2</v>
      </c>
    </row>
    <row r="105" spans="1:46" s="33" customFormat="1">
      <c r="A105" s="23" t="s">
        <v>193</v>
      </c>
      <c r="B105" s="23" t="s">
        <v>158</v>
      </c>
      <c r="C105" s="33">
        <f>CORREL($AM$37:$AM$60,AW37:AW60)</f>
        <v>-0.1514294333712998</v>
      </c>
      <c r="D105" s="33">
        <f>CORREL($AM$37:$AM$60,AX37:AX60)</f>
        <v>0.43387134800327404</v>
      </c>
      <c r="E105" s="33">
        <f>CORREL($AM$37:$AM$60,AY37:AY60)</f>
        <v>0.11201088967526679</v>
      </c>
      <c r="F105" s="33">
        <f>CORREL($AM$37:$AM$60,AZ37:AZ60)</f>
        <v>0.16004809000472417</v>
      </c>
      <c r="G105" s="33">
        <f>CORREL($AM$37:$AM$60,BC37:BC60)</f>
        <v>-0.31940223107195431</v>
      </c>
      <c r="H105" s="33">
        <f>CORREL($AM$37:$AM$60,BD37:BD60)</f>
        <v>0.1859124342081041</v>
      </c>
      <c r="I105" s="33">
        <f>CORREL($AM$37:$AM$60,BE37:BE60)</f>
        <v>-0.25557152310893522</v>
      </c>
      <c r="J105" s="33">
        <f>CORREL($AM$37:$AM$60,BF37:BF60)</f>
        <v>-7.7311425297514683E-2</v>
      </c>
      <c r="K105" s="33">
        <f>CORREL($AM$37:$AM$60,BU37:BU60)</f>
        <v>-0.47640027056214962</v>
      </c>
      <c r="L105" s="33">
        <f>CORREL($AM$37:$AM$60,BV37:BV60)</f>
        <v>0.26946725851127534</v>
      </c>
      <c r="M105" s="33">
        <f>CORREL($AM$37:$AM$60,BW37:BW60)</f>
        <v>-0.2026551501260678</v>
      </c>
      <c r="N105" s="33">
        <f>CORREL($AM$37:$AM$60,BX37:BX60)</f>
        <v>-0.25991174107783394</v>
      </c>
      <c r="O105" s="33">
        <f>CORREL($AM$37:$AM$60,CA37:CA60)</f>
        <v>-0.13571201538755132</v>
      </c>
      <c r="P105" s="33">
        <f>CORREL($AM$37:$AM$60,CB37:CB60)</f>
        <v>8.77303582820773E-2</v>
      </c>
      <c r="Q105" s="33">
        <f>CORREL($AM$37:$AM$60,CC37:CC60)</f>
        <v>0.13988400965870845</v>
      </c>
      <c r="R105" s="33">
        <f>CORREL($AM$37:$AM$60,CD37:CD60)</f>
        <v>0.12206903709790938</v>
      </c>
      <c r="S105" s="33">
        <f>CORREL($AM$37:$AM$60,CG37:CG60)</f>
        <v>0.46493720839090963</v>
      </c>
      <c r="T105" s="33">
        <f>CORREL($AM$37:$AM$60,CH37:CH60)</f>
        <v>0.12487434722234625</v>
      </c>
      <c r="U105" s="33">
        <f>CORREL($AM$37:$AM$60,CI37:CI60)</f>
        <v>0.29032490275525907</v>
      </c>
      <c r="V105" s="33">
        <f>CORREL($AM$37:$AM$60,CJ37:CJ60)</f>
        <v>0.32800173461964038</v>
      </c>
      <c r="X105" s="33">
        <f>CORREL($AM$37:$AM$60,C37:C60)</f>
        <v>-3.254352382004036E-2</v>
      </c>
      <c r="Y105" s="33">
        <f>CORREL($AM$37:$AM$60,D37:D60)</f>
        <v>7.0501523235646485E-2</v>
      </c>
      <c r="Z105" s="33">
        <f>CORREL($AM$37:$AM$60,E37:E60)</f>
        <v>0.12230939185434209</v>
      </c>
      <c r="AA105" s="33">
        <f>CORREL($AM$37:$AM$60,F37:F60)</f>
        <v>-0.31640248115878378</v>
      </c>
      <c r="AB105" s="43">
        <f>CORREL($AM$37:$AM$60,I37:I60)</f>
        <v>-0.54553336932613961</v>
      </c>
      <c r="AC105" s="33">
        <f>CORREL($AM$37:$AM$60,J37:J60)</f>
        <v>7.3751978389734935E-2</v>
      </c>
      <c r="AD105" s="33">
        <f>CORREL($AM$37:$AM$60,K37:K60)</f>
        <v>-0.15201632763302897</v>
      </c>
      <c r="AE105" s="33">
        <f>CORREL($AM$37:$AM$60,L37:L60)</f>
        <v>-0.3724280848567238</v>
      </c>
      <c r="AF105" s="43">
        <f>CORREL($AM$37:$AM$60,AA37:AA60)</f>
        <v>-0.55737249307832437</v>
      </c>
      <c r="AG105" s="33">
        <f>CORREL($AM$37:$AM$60,AB37:AB60)</f>
        <v>-0.1592140033860929</v>
      </c>
      <c r="AH105" s="33">
        <f>CORREL($AM$37:$AM$60,AC37:AC60)</f>
        <v>-0.12949945280367714</v>
      </c>
      <c r="AI105" s="43">
        <f>CORREL($AM$37:$AM$60,AD37:AD60)</f>
        <v>-0.43392300474374818</v>
      </c>
      <c r="AJ105" s="33">
        <f>CORREL($AM$37:$AM$60,AG37:AG60)</f>
        <v>5.2512050687899227E-3</v>
      </c>
      <c r="AK105" s="33">
        <f>CORREL($AM$37:$AM$60,AH37:AH60)</f>
        <v>-0.10766656639129879</v>
      </c>
      <c r="AL105" s="33">
        <f>CORREL($AM$37:$AM$60,AI37:AI60)</f>
        <v>-0.23991713496467809</v>
      </c>
      <c r="AM105" s="33">
        <f>CORREL($AM$37:$AM$60,AJ37:AJ60)</f>
        <v>0.41994369266519999</v>
      </c>
      <c r="AN105" s="33">
        <f>CORREL($AM$37:$AM$60,AM37:AM60)</f>
        <v>0.99999999999999989</v>
      </c>
      <c r="AO105" s="33">
        <f>CORREL($AM$37:$AM$60,AN37:AN60)</f>
        <v>0.11109760389274731</v>
      </c>
      <c r="AP105" s="33">
        <f>CORREL($AM$37:$AM$60,AO37:AO60)</f>
        <v>0.27225598864798911</v>
      </c>
      <c r="AQ105" s="33">
        <f>CORREL($AM$37:$AM$60,AP37:AP60)</f>
        <v>0.35080741553094558</v>
      </c>
      <c r="AS105" s="33">
        <f>CORREL($AM$37:$AM$60,AS37:AS60)</f>
        <v>-6.3142564615737501E-2</v>
      </c>
      <c r="AT105" s="33">
        <f>CORREL($AM$37:$AM$60,AT37:AT60)</f>
        <v>0.12193967430831823</v>
      </c>
    </row>
    <row r="106" spans="1:46" s="33" customFormat="1">
      <c r="A106" s="23"/>
      <c r="B106" s="23" t="s">
        <v>159</v>
      </c>
      <c r="C106" s="33">
        <f>CORREL($AN$37:$AN$60,AW37:AW60)</f>
        <v>-0.16508097239825187</v>
      </c>
      <c r="D106" s="33">
        <f>CORREL($AN$37:$AN$60,AX37:AX60)</f>
        <v>-0.48284294354937596</v>
      </c>
      <c r="E106" s="33">
        <f>CORREL($AN$37:$AN$60,AY37:AY60)</f>
        <v>9.6768924413547369E-2</v>
      </c>
      <c r="F106" s="33">
        <f>CORREL($AN$37:$AN$60,AZ37:AZ60)</f>
        <v>-0.30923023444470676</v>
      </c>
      <c r="G106" s="33">
        <f>CORREL($AN$37:$AN$60,BC37:BC60)</f>
        <v>-5.9984429039587776E-2</v>
      </c>
      <c r="H106" s="33">
        <f>CORREL($AN$37:$AN$60,BD37:BD60)</f>
        <v>-0.13635823425978585</v>
      </c>
      <c r="I106" s="33">
        <f>CORREL($AN$37:$AN$60,BE37:BE60)</f>
        <v>-0.19789674057012691</v>
      </c>
      <c r="J106" s="33">
        <f>CORREL($AN$37:$AN$60,BF37:BF60)</f>
        <v>-0.21072094107160849</v>
      </c>
      <c r="K106" s="33">
        <f>CORREL($AN$37:$AN$60,BU37:BU60)</f>
        <v>-4.7162805941422942E-2</v>
      </c>
      <c r="L106" s="33">
        <f>CORREL($AN$37:$AN$60,BV37:BV60)</f>
        <v>-0.23889615130641387</v>
      </c>
      <c r="M106" s="33">
        <f>CORREL($AN$37:$AN$60,BW37:BW60)</f>
        <v>-0.23520967529070103</v>
      </c>
      <c r="N106" s="33">
        <f>CORREL($AN$37:$AN$60,BX37:BX60)</f>
        <v>-0.12343934245888109</v>
      </c>
      <c r="O106" s="33">
        <f>CORREL($AN$37:$AN$60,CA37:CA60)</f>
        <v>-0.25797439096957231</v>
      </c>
      <c r="P106" s="33">
        <f>CORREL($AN$37:$AN$60,CB37:CB60)</f>
        <v>-0.27715176574518674</v>
      </c>
      <c r="Q106" s="33">
        <f>CORREL($AN$37:$AN$60,CC37:CC60)</f>
        <v>0.2269835201840576</v>
      </c>
      <c r="R106" s="33">
        <f>CORREL($AN$37:$AN$60,CD37:CD60)</f>
        <v>-9.3394838414895986E-2</v>
      </c>
      <c r="S106" s="33">
        <f>CORREL($AN$37:$AN$60,CG37:CG60)</f>
        <v>3.7552823793881251E-2</v>
      </c>
      <c r="T106" s="33">
        <f>CORREL($AN$37:$AN$60,CH37:CH60)</f>
        <v>-0.10561029087392543</v>
      </c>
      <c r="U106" s="33">
        <f>CORREL($AN$37:$AN$60,CI37:CI60)</f>
        <v>0.20594079142920976</v>
      </c>
      <c r="V106" s="33">
        <f>CORREL($AN$37:$AN$60,CJ37:CJ60)</f>
        <v>-6.5638425629141295E-2</v>
      </c>
      <c r="X106" s="33">
        <f>CORREL($AN$37:$AN$60,C37:C60)</f>
        <v>-0.1945691784505745</v>
      </c>
      <c r="Y106" s="33">
        <f>CORREL($AN$37:$AN$60,D37:D60)</f>
        <v>-6.9443456395556158E-2</v>
      </c>
      <c r="Z106" s="33">
        <f>CORREL($AN$37:$AN$60,E37:E60)</f>
        <v>0.19376282916843618</v>
      </c>
      <c r="AA106" s="33">
        <f>CORREL($AN$37:$AN$60,F37:F60)</f>
        <v>0.10491394257555392</v>
      </c>
      <c r="AB106" s="33">
        <f>CORREL($AN$37:$AN$60,I37:I60)</f>
        <v>-8.0679958485997891E-3</v>
      </c>
      <c r="AC106" s="22">
        <f>CORREL($AN$37:$AN$60,J37:J60)</f>
        <v>-0.82635003670332929</v>
      </c>
      <c r="AD106" s="33">
        <f>CORREL($AN$37:$AN$60,K37:K60)</f>
        <v>4.5045056733463137E-2</v>
      </c>
      <c r="AE106" s="33">
        <f>CORREL($AN$37:$AN$60,L37:L60)</f>
        <v>-3.9451894795611446E-2</v>
      </c>
      <c r="AF106" s="33">
        <f>CORREL($AN$37:$AN$60,AA37:AA60)</f>
        <v>2.1155700780899584E-2</v>
      </c>
      <c r="AG106" s="22">
        <f>CORREL($AN$37:$AN$60,AB37:AB60)</f>
        <v>-0.84648492766054084</v>
      </c>
      <c r="AH106" s="33">
        <f>CORREL($AN$37:$AN$60,AC37:AC60)</f>
        <v>0.11166975345129125</v>
      </c>
      <c r="AI106" s="33">
        <f>CORREL($AN$37:$AN$60,AD37:AD60)</f>
        <v>-4.8180703916487613E-2</v>
      </c>
      <c r="AJ106" s="33">
        <f>CORREL($AN$37:$AN$60,AG37:AG60)</f>
        <v>0.31136335429554263</v>
      </c>
      <c r="AK106" s="33">
        <f>CORREL($AN$37:$AN$60,AH37:AH60)</f>
        <v>-0.22171212942411742</v>
      </c>
      <c r="AL106" s="33">
        <f>CORREL($AN$37:$AN$60,AI37:AI60)</f>
        <v>3.1643534047071376E-2</v>
      </c>
      <c r="AM106" s="33">
        <f>CORREL($AN$37:$AN$60,AJ37:AJ60)</f>
        <v>-0.16449409016566741</v>
      </c>
      <c r="AN106" s="33">
        <f>CORREL($AN$37:$AN$60,AM37:AM60)</f>
        <v>0.11109760389274731</v>
      </c>
      <c r="AO106" s="33">
        <f>CORREL($AN$37:$AN$60,AN37:AN60)</f>
        <v>1</v>
      </c>
      <c r="AP106" s="33">
        <f>CORREL($AN$37:$AN$60,AO37:AO60)</f>
        <v>0.26307662176957292</v>
      </c>
      <c r="AQ106" s="33">
        <f>CORREL($AN$37:$AN$60,AP37:AP60)</f>
        <v>0.15485713989208888</v>
      </c>
      <c r="AS106" s="33">
        <f>CORREL($AN$37:$AN$60,AS37:AS60)</f>
        <v>0.29688428895392593</v>
      </c>
      <c r="AT106" s="33">
        <f>CORREL($AN$37:$AN$60,AT37:AT60)</f>
        <v>0.25387438789624217</v>
      </c>
    </row>
    <row r="107" spans="1:46" s="33" customFormat="1">
      <c r="A107" s="23"/>
      <c r="B107" s="23" t="s">
        <v>160</v>
      </c>
      <c r="C107" s="33">
        <f>CORREL($AO$37:$AO$60,AW37:AW60)</f>
        <v>-0.32848887925595582</v>
      </c>
      <c r="D107" s="33">
        <f>CORREL($AO$37:$AO$60,AX37:AX60)</f>
        <v>0.14608114344941989</v>
      </c>
      <c r="E107" s="33">
        <f>CORREL($AO$37:$AO$60,AY37:AY60)</f>
        <v>-0.13300478950953717</v>
      </c>
      <c r="F107" s="33">
        <f>CORREL($AO$37:$AO$60,AZ37:AZ60)</f>
        <v>-0.17232852921900429</v>
      </c>
      <c r="G107" s="33">
        <f>CORREL($AO$37:$AO$60,BC37:BC60)</f>
        <v>-0.17558214715851289</v>
      </c>
      <c r="H107" s="33">
        <f>CORREL($AO$37:$AO$60,BD37:BD60)</f>
        <v>3.0945405633210864E-2</v>
      </c>
      <c r="I107" s="43">
        <f>CORREL($AO$37:$AO$60,BE37:BE60)</f>
        <v>-0.50974529568071769</v>
      </c>
      <c r="J107" s="33">
        <f>CORREL($AO$37:$AO$60,BF37:BF60)</f>
        <v>0.28065325958148196</v>
      </c>
      <c r="K107" s="33">
        <f>CORREL($AO$37:$AO$60,BU37:BU60)</f>
        <v>-0.21268450961896898</v>
      </c>
      <c r="L107" s="33">
        <f>CORREL($AO$37:$AO$60,BV37:BV60)</f>
        <v>-0.11737692725380751</v>
      </c>
      <c r="M107" s="43">
        <f>CORREL($AO$37:$AO$60,BW37:BW60)</f>
        <v>-0.57499614110741526</v>
      </c>
      <c r="N107" s="33">
        <f>CORREL($AO$37:$AO$60,BX37:BX60)</f>
        <v>0.23058243350367355</v>
      </c>
      <c r="O107" s="33">
        <f>CORREL($AO$37:$AO$60,CA37:CA60)</f>
        <v>-0.1334029111320463</v>
      </c>
      <c r="P107" s="33">
        <f>CORREL($AO$37:$AO$60,CB37:CB60)</f>
        <v>0.16947124077939515</v>
      </c>
      <c r="Q107" s="33">
        <f>CORREL($AO$37:$AO$60,CC37:CC60)</f>
        <v>0.20617178577275078</v>
      </c>
      <c r="R107" s="33">
        <f>CORREL($AO$37:$AO$60,CD37:CD60)</f>
        <v>0.41213429348365344</v>
      </c>
      <c r="S107" s="33">
        <f>CORREL($AO$37:$AO$60,CG37:CG60)</f>
        <v>0.18522514747969784</v>
      </c>
      <c r="T107" s="33">
        <f>CORREL($AO$37:$AO$60,CH37:CH60)</f>
        <v>-4.0635726663396834E-2</v>
      </c>
      <c r="U107" s="43">
        <f>CORREL($AO$37:$AO$60,CI37:CI60)</f>
        <v>0.40589765649548065</v>
      </c>
      <c r="V107" s="33">
        <f>CORREL($AO$37:$AO$60,CJ37:CJ60)</f>
        <v>-0.36374030247002237</v>
      </c>
      <c r="X107" s="33">
        <f>CORREL($AO$37:$AO$60,C37:C60)</f>
        <v>-5.604439205904449E-2</v>
      </c>
      <c r="Y107" s="33">
        <f>CORREL($AO$37:$AO$60,D37:D60)</f>
        <v>0.17840393711282659</v>
      </c>
      <c r="Z107" s="33">
        <f>CORREL($AO$37:$AO$60,E37:E60)</f>
        <v>-0.44029373852672793</v>
      </c>
      <c r="AA107" s="33">
        <f>CORREL($AO$37:$AO$60,F37:F60)</f>
        <v>-0.15001639499639879</v>
      </c>
      <c r="AB107" s="33">
        <f>CORREL($AO$37:$AO$60,I37:I60)</f>
        <v>-3.4640081339037294E-2</v>
      </c>
      <c r="AC107" s="33">
        <f>CORREL($AO$37:$AO$60,J37:J60)</f>
        <v>-2.0861011475543138E-2</v>
      </c>
      <c r="AD107" s="22">
        <f>CORREL($AO$37:$AO$60,K37:K60)</f>
        <v>-0.70127811045552679</v>
      </c>
      <c r="AE107" s="33">
        <f>CORREL($AO$37:$AO$60,L37:L60)</f>
        <v>-0.23311889259355018</v>
      </c>
      <c r="AF107" s="33">
        <f>CORREL($AO$37:$AO$60,AA37:AA60)</f>
        <v>-8.7830825343141156E-2</v>
      </c>
      <c r="AG107" s="33">
        <f>CORREL($AO$37:$AO$60,AB37:AB60)</f>
        <v>-0.21714713232607083</v>
      </c>
      <c r="AH107" s="22">
        <f>CORREL($AO$37:$AO$60,AC37:AC60)</f>
        <v>-0.73377681678924311</v>
      </c>
      <c r="AI107" s="33">
        <f>CORREL($AO$37:$AO$60,AD37:AD60)</f>
        <v>-0.27262212573449313</v>
      </c>
      <c r="AJ107" s="33">
        <f>CORREL($AO$37:$AO$60,AG37:AG60)</f>
        <v>-0.15583070898826198</v>
      </c>
      <c r="AK107" s="33">
        <f>CORREL($AO$37:$AO$60,AH37:AH60)</f>
        <v>2.3934919698277539E-2</v>
      </c>
      <c r="AL107" s="33">
        <f>CORREL($AO$37:$AO$60,AI37:AI60)</f>
        <v>-0.16250120199875431</v>
      </c>
      <c r="AM107" s="33">
        <f>CORREL($AO$37:$AO$60,AJ37:AJ60)</f>
        <v>-3.0165858531746775E-2</v>
      </c>
      <c r="AN107" s="33">
        <f>CORREL($AO$37:$AO$60,AM37:AM60)</f>
        <v>0.27225598864798911</v>
      </c>
      <c r="AO107" s="33">
        <f>CORREL($AO$37:$AO$60,AN37:AN60)</f>
        <v>0.26307662176957292</v>
      </c>
      <c r="AP107" s="33">
        <f>CORREL($AO$37:$AO$60,AO37:AO60)</f>
        <v>1</v>
      </c>
      <c r="AQ107" s="33">
        <f>CORREL($AO$37:$AO$60,AP37:AP60)</f>
        <v>8.4483949361116611E-2</v>
      </c>
      <c r="AS107" s="33">
        <f>CORREL($AO$37:$AO$60,AS37:AS60)</f>
        <v>4.6061879912449075E-2</v>
      </c>
      <c r="AT107" s="33">
        <f>CORREL($AO$37:$AO$60,AT37:AT60)</f>
        <v>0.43450691550386844</v>
      </c>
    </row>
    <row r="108" spans="1:46" s="33" customFormat="1">
      <c r="A108" s="23"/>
      <c r="B108" s="23" t="s">
        <v>216</v>
      </c>
      <c r="C108" s="33">
        <f>CORREL($AP$37:$AP$60,AW37:AW60)</f>
        <v>2.9960589093885673E-2</v>
      </c>
      <c r="D108" s="33">
        <f>CORREL($AP$37:$AP$60,AX37:AX60)</f>
        <v>0.29177011686216364</v>
      </c>
      <c r="E108" s="33">
        <f>CORREL($AP$37:$AP$60,AY37:AY60)</f>
        <v>0.43955140366077583</v>
      </c>
      <c r="F108" s="33">
        <f>CORREL($AP$37:$AP$60,AZ37:AZ60)</f>
        <v>-0.16222518188372967</v>
      </c>
      <c r="G108" s="33">
        <f>CORREL($AP$37:$AP$60,BC37:BC60)</f>
        <v>-3.2394544792248563E-2</v>
      </c>
      <c r="H108" s="33">
        <f>CORREL($AP$37:$AP$60,BD37:BD60)</f>
        <v>0.35653040348302417</v>
      </c>
      <c r="I108" s="33">
        <f>CORREL($AP$37:$AP$60,BE37:BE60)</f>
        <v>0.2383598839467285</v>
      </c>
      <c r="J108" s="33">
        <f>CORREL($AP$37:$AP$60,BF37:BF60)</f>
        <v>-3.2082193934108189E-2</v>
      </c>
      <c r="K108" s="33">
        <f>CORREL($AP$37:$AP$60,BU37:BU60)</f>
        <v>-4.9305851691269602E-2</v>
      </c>
      <c r="L108" s="33">
        <f>CORREL($AP$37:$AP$60,BV37:BV60)</f>
        <v>0.39744435096725406</v>
      </c>
      <c r="M108" s="33">
        <f>CORREL($AP$37:$AP$60,BW37:BW60)</f>
        <v>0.2177418071408847</v>
      </c>
      <c r="N108" s="33">
        <f>CORREL($AP$37:$AP$60,BX37:BX60)</f>
        <v>-0.16509426211251824</v>
      </c>
      <c r="O108" s="33">
        <f>CORREL($AP$37:$AP$60,CA37:CA60)</f>
        <v>7.5879956947043248E-2</v>
      </c>
      <c r="P108" s="33">
        <f>CORREL($AP$37:$AP$60,CB37:CB60)</f>
        <v>-5.9296088319632217E-3</v>
      </c>
      <c r="Q108" s="33">
        <f>CORREL($AP$37:$AP$60,CC37:CC60)</f>
        <v>4.9623819420751863E-2</v>
      </c>
      <c r="R108" s="33">
        <f>CORREL($AP$37:$AP$60,CD37:CD60)</f>
        <v>-9.2422907287877998E-2</v>
      </c>
      <c r="S108" s="33">
        <f>CORREL($AP$37:$AP$60,CG37:CG60)</f>
        <v>0.11378869224167266</v>
      </c>
      <c r="T108" s="33">
        <f>CORREL($AP$37:$AP$60,CH37:CH60)</f>
        <v>-0.10507625993537142</v>
      </c>
      <c r="U108" s="33">
        <f>CORREL($AP$37:$AP$60,CI37:CI60)</f>
        <v>2.4925518318486668E-2</v>
      </c>
      <c r="V108" s="33">
        <f>CORREL($AP$37:$AP$60,CJ37:CJ60)</f>
        <v>0.19038641007177681</v>
      </c>
      <c r="X108" s="33">
        <f>CORREL($AP$37:$AP$60,C37:C60)</f>
        <v>0.15656893161143243</v>
      </c>
      <c r="Y108" s="33">
        <f>CORREL($AP$37:$AP$60,D37:D60)</f>
        <v>0.26085195531944649</v>
      </c>
      <c r="Z108" s="33">
        <f>CORREL($AP$37:$AP$60,E37:E60)</f>
        <v>4.7859219178645919E-2</v>
      </c>
      <c r="AA108" s="33">
        <f>CORREL($AP$37:$AP$60,F37:F60)</f>
        <v>-0.11434265744528711</v>
      </c>
      <c r="AB108" s="33">
        <f>CORREL($AP$37:$AP$60,I37:I60)</f>
        <v>-3.0913067698974631E-2</v>
      </c>
      <c r="AC108" s="33">
        <f>CORREL($AP$37:$AP$60,J37:J60)</f>
        <v>2.2004990053740439E-3</v>
      </c>
      <c r="AD108" s="33">
        <f>CORREL($AP$37:$AP$60,K37:K60)</f>
        <v>-9.3281108771220561E-2</v>
      </c>
      <c r="AE108" s="22">
        <f>CORREL($AP$37:$AP$60,L37:L60)</f>
        <v>-0.82674710969708798</v>
      </c>
      <c r="AF108" s="33">
        <f>CORREL($AP$37:$AP$60,AA37:AA60)</f>
        <v>-2.6992480729394319E-2</v>
      </c>
      <c r="AG108" s="33">
        <f>CORREL($AP$37:$AP$60,AB37:AB60)</f>
        <v>4.9318223350772912E-2</v>
      </c>
      <c r="AH108" s="33">
        <f>CORREL($AP$37:$AP$60,AC37:AC60)</f>
        <v>9.2268136106639628E-2</v>
      </c>
      <c r="AI108" s="22">
        <f>CORREL($AP$37:$AP$60,AD37:AD60)</f>
        <v>-0.81372459158249588</v>
      </c>
      <c r="AJ108" s="33">
        <f>CORREL($AP$37:$AP$60,AG37:AG60)</f>
        <v>0.17339000652317466</v>
      </c>
      <c r="AK108" s="33">
        <f>CORREL($AP$37:$AP$60,AH37:AH60)</f>
        <v>1.3800265294008185E-2</v>
      </c>
      <c r="AL108" s="33">
        <f>CORREL($AP$37:$AP$60,AI37:AI60)</f>
        <v>-0.1780141765591404</v>
      </c>
      <c r="AM108" s="33">
        <f>CORREL($AP$37:$AP$60,AJ37:AJ60)</f>
        <v>8.9621086519591941E-2</v>
      </c>
      <c r="AN108" s="33">
        <f>CORREL($AP$37:$AP$60,AM37:AM60)</f>
        <v>0.35080741553094558</v>
      </c>
      <c r="AO108" s="33">
        <f>CORREL($AP$37:$AP$60,AN37:AN60)</f>
        <v>0.15485713989208888</v>
      </c>
      <c r="AP108" s="33">
        <f>CORREL($AP$37:$AP$60,AO37:AO60)</f>
        <v>8.4483949361116611E-2</v>
      </c>
      <c r="AQ108" s="33">
        <f>CORREL($AP$37:$AP$60,AP37:AP60)</f>
        <v>0.99999999999999989</v>
      </c>
      <c r="AS108" s="43">
        <f>CORREL($AP$37:$AP$60,AS37:AS60)</f>
        <v>-0.45348545572698123</v>
      </c>
      <c r="AT108" s="33">
        <f>CORREL($AP$37:$AP$60,AT37:AT60)</f>
        <v>0.17272228795123687</v>
      </c>
    </row>
    <row r="109" spans="1:46" s="33" customFormat="1">
      <c r="A109" s="23"/>
      <c r="B109" s="23"/>
    </row>
    <row r="110" spans="1:46" s="33" customFormat="1">
      <c r="A110" s="23" t="s">
        <v>185</v>
      </c>
      <c r="B110" s="23" t="s">
        <v>31</v>
      </c>
      <c r="C110" s="33">
        <f>CORREL($AS$37:$AS$60,AW37:AW60)</f>
        <v>-0.42141596498065537</v>
      </c>
      <c r="D110" s="33">
        <f>CORREL($AS$37:$AS$60,AX37:AX60)</f>
        <v>-0.29029903263634038</v>
      </c>
      <c r="E110" s="33">
        <f>CORREL($AS$37:$AS$60,AY37:AY60)</f>
        <v>-0.16384046775575831</v>
      </c>
      <c r="F110" s="33">
        <f>CORREL($AS$37:$AS$60,AZ37:AZ60)</f>
        <v>-0.35335178460072436</v>
      </c>
      <c r="G110" s="33">
        <f>CORREL($AS$37:$AS$60,BC37:BC60)</f>
        <v>-8.2627155421507361E-3</v>
      </c>
      <c r="H110" s="43">
        <f>CORREL($AS$37:$AS$60,BD37:BD60)</f>
        <v>-0.57741887040569939</v>
      </c>
      <c r="I110" s="33">
        <f>CORREL($AS$37:$AS$60,BE37:BE60)</f>
        <v>-0.18850338658772892</v>
      </c>
      <c r="J110" s="33">
        <f>CORREL($AS$37:$AS$60,BF37:BF60)</f>
        <v>-0.32619520947717534</v>
      </c>
      <c r="K110" s="33">
        <f>CORREL($AS$37:$AS$60,BU37:BU60)</f>
        <v>-4.0728129018222842E-2</v>
      </c>
      <c r="L110" s="22">
        <f>CORREL($AS$37:$AS$60,BV37:BV60)</f>
        <v>-0.62303059512451175</v>
      </c>
      <c r="M110" s="33">
        <f>CORREL($AS$37:$AS$60,BW37:BW60)</f>
        <v>-0.17177723183993088</v>
      </c>
      <c r="N110" s="33">
        <f>CORREL($AS$37:$AS$60,BX37:BX60)</f>
        <v>-0.30255253942086585</v>
      </c>
      <c r="O110" s="33">
        <f>CORREL($AS$37:$AS$60,CA37:CA60)</f>
        <v>2.5423885714169432E-2</v>
      </c>
      <c r="P110" s="33">
        <f>CORREL($AS$37:$AS$60,CB37:CB60)</f>
        <v>-1.3296101662663521E-2</v>
      </c>
      <c r="Q110" s="33">
        <f>CORREL($AS$37:$AS$60,CC37:CC60)</f>
        <v>0.20728181519418748</v>
      </c>
      <c r="R110" s="33">
        <f>CORREL($AS$37:$AS$60,CD37:CD60)</f>
        <v>0.18682236695285487</v>
      </c>
      <c r="S110" s="33">
        <f>CORREL($AS$37:$AS$60,CG37:CG60)</f>
        <v>-0.13068164476593139</v>
      </c>
      <c r="T110" s="33">
        <f>CORREL($AS$37:$AS$60,CH37:CH60)</f>
        <v>0.31455502600252688</v>
      </c>
      <c r="U110" s="33">
        <f>CORREL($AS$37:$AS$60,CI37:CI60)</f>
        <v>-6.8982357205014042E-2</v>
      </c>
      <c r="V110" s="33">
        <f>CORREL($AS$37:$AS$60,CJ37:CJ60)</f>
        <v>-8.7846553289351023E-2</v>
      </c>
      <c r="X110" s="33">
        <f>CORREL($AS$37:$AS$60,C37:C60)</f>
        <v>-0.45327069216014354</v>
      </c>
      <c r="Y110" s="33">
        <f>CORREL($AS$37:$AS$60,D37:D60)</f>
        <v>-0.14812740909182126</v>
      </c>
      <c r="Z110" s="33">
        <f>CORREL($AS$37:$AS$60,E37:E60)</f>
        <v>-1.0929278169771817E-2</v>
      </c>
      <c r="AA110" s="33">
        <f>CORREL($AS$37:$AS$60,F37:F60)</f>
        <v>0.23154900742677259</v>
      </c>
      <c r="AB110" s="33">
        <f>CORREL($AS$37:$AS$60,I37:I60)</f>
        <v>-8.2892736630445826E-3</v>
      </c>
      <c r="AC110" s="33">
        <f>CORREL($AS$37:$AS$60,J37:J60)</f>
        <v>-0.18050534411402622</v>
      </c>
      <c r="AD110" s="33">
        <f>CORREL($AS$37:$AS$60,K37:K60)</f>
        <v>0.24470542093697498</v>
      </c>
      <c r="AE110" s="43">
        <f>CORREL($AS$37:$AS$60,L37:L60)</f>
        <v>0.53563531564562306</v>
      </c>
      <c r="AF110" s="33">
        <f>CORREL($AS$37:$AS$60,AA37:AA60)</f>
        <v>-3.0483580356809616E-2</v>
      </c>
      <c r="AG110" s="33">
        <f>CORREL($AS$37:$AS$60,AB37:AB60)</f>
        <v>-0.32714666608073817</v>
      </c>
      <c r="AH110" s="33">
        <f>CORREL($AS$37:$AS$60,AC37:AC60)</f>
        <v>0.13502753676432963</v>
      </c>
      <c r="AI110" s="33">
        <f>CORREL($AS$37:$AS$60,AD37:AD60)</f>
        <v>0.48313329429918722</v>
      </c>
      <c r="AJ110" s="33">
        <f>CORREL($AS$37:$AS$60,AG37:AG60)</f>
        <v>1.4561981217895105E-2</v>
      </c>
      <c r="AK110" s="33">
        <f>CORREL($AS$37:$AS$60,AH37:AH60)</f>
        <v>-0.104413982732748</v>
      </c>
      <c r="AL110" s="33">
        <f>CORREL($AS$37:$AS$60,AI37:AI60)</f>
        <v>-0.10360055277463952</v>
      </c>
      <c r="AM110" s="33">
        <f>CORREL($AS$37:$AS$60,AJ37:AJ60)</f>
        <v>-3.367988106225922E-2</v>
      </c>
      <c r="AN110" s="33">
        <f>CORREL($AS$37:$AS$60,AM37:AM60)</f>
        <v>-6.3142564615737501E-2</v>
      </c>
      <c r="AO110" s="33">
        <f>CORREL($AS$37:$AS$60,AN37:AN60)</f>
        <v>0.29688428895392593</v>
      </c>
      <c r="AP110" s="33">
        <f>CORREL($AS$37:$AS$60,AO37:AO60)</f>
        <v>4.6061879912449075E-2</v>
      </c>
      <c r="AQ110" s="43">
        <f>CORREL($AS$37:$AS$60,AP37:AP60)</f>
        <v>-0.45348545572698123</v>
      </c>
      <c r="AS110" s="33">
        <f>CORREL($AS$37:$AS$60,AS37:AS60)</f>
        <v>1.0000000000000002</v>
      </c>
      <c r="AT110" s="33">
        <f>CORREL($AS$37:$AS$60,AT37:AT60)</f>
        <v>-0.2296702130662695</v>
      </c>
    </row>
    <row r="111" spans="1:46" s="33" customFormat="1">
      <c r="A111" s="23"/>
      <c r="B111" s="23" t="s">
        <v>32</v>
      </c>
      <c r="C111" s="33">
        <f>CORREL($AT$37:$AT$60,AW37:AW60)</f>
        <v>0.35804250570681834</v>
      </c>
      <c r="D111" s="33">
        <f>CORREL($AT$37:$AT$60,AX37:AX60)</f>
        <v>5.9094612567769371E-2</v>
      </c>
      <c r="E111" s="33">
        <f>CORREL($AT$37:$AT$60,AY37:AY60)</f>
        <v>7.5113261598700437E-2</v>
      </c>
      <c r="F111" s="33">
        <f>CORREL($AT$37:$AT$60,AZ37:AZ60)</f>
        <v>-6.5967463736898449E-2</v>
      </c>
      <c r="G111" s="33">
        <f>CORREL($AT$37:$AT$60,BC37:BC60)</f>
        <v>0.1638847707262942</v>
      </c>
      <c r="H111" s="33">
        <f>CORREL($AT$37:$AT$60,BD37:BD60)</f>
        <v>0.21229897048709434</v>
      </c>
      <c r="I111" s="33">
        <f>CORREL($AT$37:$AT$60,BE37:BE60)</f>
        <v>-0.15760890301916211</v>
      </c>
      <c r="J111" s="33">
        <f>CORREL($AT$37:$AT$60,BF37:BF60)</f>
        <v>0.15539677813755448</v>
      </c>
      <c r="K111" s="33">
        <f>CORREL($AT$37:$AT$60,BU37:BU60)</f>
        <v>0.20279237721830876</v>
      </c>
      <c r="L111" s="33">
        <f>CORREL($AT$37:$AT$60,BV37:BV60)</f>
        <v>0.14284634811290634</v>
      </c>
      <c r="M111" s="33">
        <f>CORREL($AT$37:$AT$60,BW37:BW60)</f>
        <v>-0.12901222084694311</v>
      </c>
      <c r="N111" s="33">
        <f>CORREL($AT$37:$AT$60,BX37:BX60)</f>
        <v>0.22868640297737075</v>
      </c>
      <c r="O111" s="33">
        <f>CORREL($AT$37:$AT$60,CA37:CA60)</f>
        <v>9.8381624660700648E-2</v>
      </c>
      <c r="P111" s="33">
        <f>CORREL($AT$37:$AT$60,CB37:CB60)</f>
        <v>0.10495577931867474</v>
      </c>
      <c r="Q111" s="33">
        <f>CORREL($AT$37:$AT$60,CC37:CC60)</f>
        <v>-3.0078817752954935E-2</v>
      </c>
      <c r="R111" s="33">
        <f>CORREL($AT$37:$AT$60,CD37:CD60)</f>
        <v>-3.7136745120937294E-2</v>
      </c>
      <c r="S111" s="33">
        <f>CORREL($AT$37:$AT$60,CG37:CG60)</f>
        <v>0.25215198646608306</v>
      </c>
      <c r="T111" s="33">
        <f>CORREL($AT$37:$AT$60,CH37:CH60)</f>
        <v>-0.13446826571777257</v>
      </c>
      <c r="U111" s="33">
        <f>CORREL($AT$37:$AT$60,CI37:CI60)</f>
        <v>4.9630372405641721E-2</v>
      </c>
      <c r="V111" s="33">
        <f>CORREL($AT$37:$AT$60,CJ37:CJ60)</f>
        <v>-0.19135283667735872</v>
      </c>
      <c r="X111" s="33">
        <f>CORREL($AT$37:$AT$60,C37:C60)</f>
        <v>0.16815672945171159</v>
      </c>
      <c r="Y111" s="33">
        <f>CORREL($AT$37:$AT$60,D37:D60)</f>
        <v>0.38474254537807073</v>
      </c>
      <c r="Z111" s="33">
        <f>CORREL($AT$37:$AT$60,E37:E60)</f>
        <v>-4.3888792077608381E-2</v>
      </c>
      <c r="AA111" s="33">
        <f>CORREL($AT$37:$AT$60,F37:F60)</f>
        <v>1.119256044787257E-2</v>
      </c>
      <c r="AB111" s="33">
        <f>CORREL($AT$37:$AT$60,I37:I60)</f>
        <v>0.1282560339379884</v>
      </c>
      <c r="AC111" s="33">
        <f>CORREL($AT$37:$AT$60,J37:J60)</f>
        <v>-0.18022238798341941</v>
      </c>
      <c r="AD111" s="33">
        <f>CORREL($AT$37:$AT$60,K37:K60)</f>
        <v>-0.43048523927492188</v>
      </c>
      <c r="AE111" s="33">
        <f>CORREL($AT$37:$AT$60,L37:L60)</f>
        <v>-0.22632483558935967</v>
      </c>
      <c r="AF111" s="33">
        <f>CORREL($AT$37:$AT$60,AA37:AA60)</f>
        <v>7.636100373325666E-2</v>
      </c>
      <c r="AG111" s="33">
        <f>CORREL($AT$37:$AT$60,AB37:AB60)</f>
        <v>-9.3451898920694776E-2</v>
      </c>
      <c r="AH111" s="33">
        <f>CORREL($AT$37:$AT$60,AC37:AC60)</f>
        <v>-0.31131338595110408</v>
      </c>
      <c r="AI111" s="33">
        <f>CORREL($AT$37:$AT$60,AD37:AD60)</f>
        <v>-0.20483329160894509</v>
      </c>
      <c r="AJ111" s="33">
        <f>CORREL($AT$37:$AT$60,AG37:AG60)</f>
        <v>-0.23539742128720037</v>
      </c>
      <c r="AK111" s="33">
        <f>CORREL($AT$37:$AT$60,AH37:AH60)</f>
        <v>0.23634368861575564</v>
      </c>
      <c r="AL111" s="33">
        <f>CORREL($AT$37:$AT$60,AI37:AI60)</f>
        <v>2.0880019135715275E-2</v>
      </c>
      <c r="AM111" s="33">
        <f>CORREL($AT$37:$AT$60,AJ37:AJ60)</f>
        <v>-6.5539015393210207E-2</v>
      </c>
      <c r="AN111" s="33">
        <f>CORREL($AT$37:$AT$60,AM37:AM60)</f>
        <v>0.12193967430831823</v>
      </c>
      <c r="AO111" s="33">
        <f>CORREL($AT$37:$AT$60,AN37:AN60)</f>
        <v>0.25387438789624217</v>
      </c>
      <c r="AP111" s="33">
        <f>CORREL($AT$37:$AT$60,AO37:AO60)</f>
        <v>0.43450691550386844</v>
      </c>
      <c r="AQ111" s="33">
        <f>CORREL($AT$37:$AT$60,AP37:AP60)</f>
        <v>0.17272228795123687</v>
      </c>
      <c r="AS111" s="33">
        <f>CORREL($AT$37:$AT$60,AS37:AS60)</f>
        <v>-0.2296702130662695</v>
      </c>
      <c r="AT111" s="33">
        <f>CORREL($AT$37:$AT$60,AT37:AT60)</f>
        <v>0.99999999999999978</v>
      </c>
    </row>
    <row r="115" spans="1:31">
      <c r="A115" s="8" t="s">
        <v>299</v>
      </c>
    </row>
    <row r="117" spans="1:31">
      <c r="B117" s="2" t="s">
        <v>34</v>
      </c>
      <c r="C117" s="2"/>
      <c r="D117" s="2"/>
      <c r="E117" s="2"/>
      <c r="H117" s="10" t="s">
        <v>168</v>
      </c>
      <c r="I117" s="1"/>
      <c r="J117" s="1"/>
      <c r="K117" s="10" t="s">
        <v>165</v>
      </c>
      <c r="L117" s="1"/>
      <c r="M117" s="1"/>
      <c r="N117" s="1"/>
      <c r="R117" s="25" t="s">
        <v>212</v>
      </c>
    </row>
    <row r="118" spans="1:31">
      <c r="A118" s="2" t="s">
        <v>158</v>
      </c>
      <c r="B118" s="2"/>
      <c r="C118" t="s">
        <v>219</v>
      </c>
      <c r="D118" t="s">
        <v>220</v>
      </c>
      <c r="E118" t="s">
        <v>218</v>
      </c>
      <c r="H118" s="1"/>
      <c r="I118" s="10" t="s">
        <v>4</v>
      </c>
      <c r="J118" s="1"/>
      <c r="K118" s="1" t="s">
        <v>37</v>
      </c>
      <c r="L118" s="1" t="s">
        <v>38</v>
      </c>
      <c r="M118" s="1" t="s">
        <v>39</v>
      </c>
      <c r="N118" s="1" t="s">
        <v>167</v>
      </c>
    </row>
    <row r="119" spans="1:31">
      <c r="B119">
        <v>1</v>
      </c>
      <c r="C119" s="16">
        <f>B119+E119</f>
        <v>0.75</v>
      </c>
      <c r="D119" s="2">
        <f t="shared" ref="D119:D126" si="10">C37</f>
        <v>-6.3924854394046095E-4</v>
      </c>
      <c r="E119">
        <v>-0.25</v>
      </c>
      <c r="H119" s="1"/>
      <c r="I119" s="1" t="s">
        <v>164</v>
      </c>
      <c r="J119" s="1" t="s">
        <v>169</v>
      </c>
      <c r="K119" s="17">
        <v>4.48483002562085E-2</v>
      </c>
      <c r="L119" s="17">
        <v>3.2406517631613098E-2</v>
      </c>
      <c r="M119" s="17">
        <v>5.2628643829291E-2</v>
      </c>
      <c r="N119" s="17"/>
      <c r="R119" s="15" t="s">
        <v>209</v>
      </c>
      <c r="S119" s="2" t="s">
        <v>37</v>
      </c>
      <c r="T119" s="2" t="s">
        <v>38</v>
      </c>
      <c r="U119" s="2" t="s">
        <v>39</v>
      </c>
      <c r="V119" s="2" t="s">
        <v>167</v>
      </c>
      <c r="Y119" s="15"/>
      <c r="Z119" s="2"/>
      <c r="AA119" s="2"/>
      <c r="AB119" s="2"/>
      <c r="AC119" s="2"/>
      <c r="AD119" s="2"/>
      <c r="AE119" s="2"/>
    </row>
    <row r="120" spans="1:31">
      <c r="B120">
        <v>1</v>
      </c>
      <c r="C120" s="16">
        <f t="shared" ref="C120:C126" si="11">B120+E120</f>
        <v>0.95</v>
      </c>
      <c r="D120" s="2">
        <f t="shared" si="10"/>
        <v>0.17285419595224799</v>
      </c>
      <c r="E120">
        <v>-0.05</v>
      </c>
      <c r="H120" s="1"/>
      <c r="I120" s="1"/>
      <c r="J120" s="1" t="s">
        <v>82</v>
      </c>
      <c r="K120" s="17">
        <v>4.5606353222006901E-2</v>
      </c>
      <c r="L120" s="17">
        <v>7.6112789337252603E-3</v>
      </c>
      <c r="M120" s="17">
        <v>9.2142782557715297E-2</v>
      </c>
      <c r="N120" s="17"/>
      <c r="R120" s="2" t="s">
        <v>213</v>
      </c>
      <c r="S120" s="17">
        <v>-364.48471728954502</v>
      </c>
      <c r="T120" s="17">
        <v>-426.95284976211298</v>
      </c>
      <c r="U120" s="2">
        <v>-335.98946147871402</v>
      </c>
      <c r="V120" s="2"/>
    </row>
    <row r="121" spans="1:31" s="33" customFormat="1">
      <c r="A121" s="23"/>
      <c r="B121">
        <v>1</v>
      </c>
      <c r="C121" s="16">
        <f t="shared" si="11"/>
        <v>1</v>
      </c>
      <c r="D121" s="2">
        <f t="shared" si="10"/>
        <v>9.4789441700388805E-2</v>
      </c>
      <c r="E121" s="33">
        <v>0</v>
      </c>
      <c r="H121" s="1"/>
      <c r="I121" s="1"/>
      <c r="J121" s="1" t="s">
        <v>81</v>
      </c>
      <c r="K121" s="17">
        <v>1.90054852059541E-2</v>
      </c>
      <c r="L121" s="17">
        <v>1.73316963720349E-2</v>
      </c>
      <c r="M121" s="17">
        <v>-1.51783863873577E-2</v>
      </c>
      <c r="N121" s="17"/>
      <c r="R121" s="2" t="s">
        <v>87</v>
      </c>
      <c r="S121" s="2">
        <v>-362.554638599192</v>
      </c>
      <c r="T121" s="2">
        <v>-423.85014289906098</v>
      </c>
      <c r="U121" s="17">
        <v>-349.47322321450901</v>
      </c>
      <c r="V121" s="2"/>
    </row>
    <row r="122" spans="1:31">
      <c r="B122">
        <v>1</v>
      </c>
      <c r="C122" s="16">
        <f t="shared" si="11"/>
        <v>0.75</v>
      </c>
      <c r="D122" s="2">
        <f t="shared" si="10"/>
        <v>4.7436410972625298E-2</v>
      </c>
      <c r="E122">
        <v>-0.25</v>
      </c>
      <c r="H122" s="1"/>
      <c r="I122" s="1"/>
      <c r="J122" s="1" t="s">
        <v>83</v>
      </c>
      <c r="K122" s="17">
        <v>3.45728588060659E-2</v>
      </c>
      <c r="L122" s="17">
        <v>5.7116987066112802E-3</v>
      </c>
      <c r="M122" s="17">
        <v>7.8659778332536706E-2</v>
      </c>
      <c r="N122" s="17"/>
      <c r="R122" s="2" t="s">
        <v>214</v>
      </c>
      <c r="S122" s="2">
        <v>-361.45702658561498</v>
      </c>
      <c r="T122" s="2">
        <v>-423.68749547149901</v>
      </c>
      <c r="U122" s="2">
        <v>-344.43640700305798</v>
      </c>
      <c r="V122" s="2"/>
    </row>
    <row r="123" spans="1:31">
      <c r="B123">
        <v>1</v>
      </c>
      <c r="C123" s="16">
        <f t="shared" si="11"/>
        <v>0.85</v>
      </c>
      <c r="D123" s="2">
        <f t="shared" si="10"/>
        <v>4.9798851243709599E-2</v>
      </c>
      <c r="E123">
        <v>-0.15</v>
      </c>
      <c r="R123" s="2" t="s">
        <v>215</v>
      </c>
      <c r="S123" s="2">
        <v>-359.15376965971501</v>
      </c>
      <c r="T123" s="2">
        <v>-423.75705523025601</v>
      </c>
      <c r="U123" s="2">
        <v>-328.86683588876798</v>
      </c>
      <c r="V123" s="17"/>
    </row>
    <row r="124" spans="1:31">
      <c r="B124">
        <v>1</v>
      </c>
      <c r="C124" s="16">
        <f t="shared" si="11"/>
        <v>1.05</v>
      </c>
      <c r="D124" s="2">
        <f t="shared" si="10"/>
        <v>0.162389975222093</v>
      </c>
      <c r="E124">
        <v>0.05</v>
      </c>
      <c r="Y124" s="2"/>
      <c r="Z124" s="2"/>
      <c r="AA124" s="2"/>
      <c r="AB124" s="2"/>
      <c r="AC124" s="2"/>
      <c r="AD124" s="2"/>
      <c r="AE124" s="2"/>
    </row>
    <row r="125" spans="1:31">
      <c r="B125">
        <v>1</v>
      </c>
      <c r="C125" s="16">
        <f t="shared" si="11"/>
        <v>0.9</v>
      </c>
      <c r="D125" s="2">
        <f t="shared" si="10"/>
        <v>3.2705901047040797E-2</v>
      </c>
      <c r="E125">
        <v>-0.1</v>
      </c>
      <c r="R125" s="8" t="s">
        <v>210</v>
      </c>
      <c r="Y125" s="2"/>
      <c r="Z125" s="2"/>
      <c r="AA125" s="2"/>
      <c r="AB125" s="2"/>
      <c r="AC125" s="2"/>
      <c r="AD125" s="2"/>
      <c r="AE125" s="2"/>
    </row>
    <row r="126" spans="1:31">
      <c r="B126">
        <v>1</v>
      </c>
      <c r="C126" s="16">
        <f t="shared" si="11"/>
        <v>1</v>
      </c>
      <c r="D126" s="2">
        <f t="shared" si="10"/>
        <v>1.35770832049963E-2</v>
      </c>
      <c r="E126">
        <v>0</v>
      </c>
      <c r="R126" s="2" t="s">
        <v>80</v>
      </c>
      <c r="S126" s="17">
        <v>-367.272209032327</v>
      </c>
      <c r="T126" s="17">
        <v>-429.74034150489501</v>
      </c>
      <c r="U126" s="2">
        <v>-338.776953221496</v>
      </c>
      <c r="V126" s="2"/>
      <c r="Y126" s="2"/>
      <c r="Z126" s="2"/>
      <c r="AA126" s="2"/>
      <c r="AB126" s="17"/>
      <c r="AC126" s="17"/>
      <c r="AD126" s="2"/>
      <c r="AE126" s="2"/>
    </row>
    <row r="127" spans="1:31">
      <c r="D127" s="2"/>
      <c r="E127" t="s">
        <v>14</v>
      </c>
      <c r="R127" s="2" t="s">
        <v>82</v>
      </c>
      <c r="S127" s="2">
        <v>-365.34213034197398</v>
      </c>
      <c r="T127" s="2">
        <v>-426.63763464184302</v>
      </c>
      <c r="U127" s="17">
        <v>-352.26071495729099</v>
      </c>
      <c r="V127" s="2"/>
    </row>
    <row r="128" spans="1:31">
      <c r="B128">
        <v>1</v>
      </c>
      <c r="C128" s="16">
        <f t="shared" ref="C128:C141" si="12">B128+E128</f>
        <v>0.85</v>
      </c>
      <c r="D128" s="2">
        <f t="shared" ref="D128:D142" si="13">C46</f>
        <v>-7.4986633545711501E-2</v>
      </c>
      <c r="E128">
        <v>-0.15</v>
      </c>
      <c r="R128" s="2" t="s">
        <v>83</v>
      </c>
      <c r="S128" s="2">
        <v>-364.24451832839702</v>
      </c>
      <c r="T128" s="2">
        <v>-426.47498721428099</v>
      </c>
      <c r="U128" s="2">
        <v>-347.22389874584002</v>
      </c>
      <c r="V128" s="2"/>
    </row>
    <row r="129" spans="1:31">
      <c r="B129">
        <v>1</v>
      </c>
      <c r="C129" s="16">
        <f t="shared" si="12"/>
        <v>0.95</v>
      </c>
      <c r="D129" s="2">
        <f t="shared" si="13"/>
        <v>6.1770864735116301E-3</v>
      </c>
      <c r="E129">
        <v>-0.05</v>
      </c>
      <c r="R129" s="2" t="s">
        <v>81</v>
      </c>
      <c r="S129" s="2">
        <v>-361.94126140249699</v>
      </c>
      <c r="T129" s="2">
        <v>-426.544546973038</v>
      </c>
      <c r="U129" s="2">
        <v>-331.65432763155098</v>
      </c>
      <c r="V129" s="17"/>
    </row>
    <row r="130" spans="1:31">
      <c r="B130">
        <v>1</v>
      </c>
      <c r="C130" s="16">
        <f t="shared" si="12"/>
        <v>0.95</v>
      </c>
      <c r="D130" s="2">
        <f t="shared" si="13"/>
        <v>-1.00195260908929E-2</v>
      </c>
      <c r="E130">
        <v>-0.05</v>
      </c>
    </row>
    <row r="131" spans="1:31">
      <c r="B131">
        <v>1</v>
      </c>
      <c r="C131" s="16">
        <f t="shared" si="12"/>
        <v>1.05</v>
      </c>
      <c r="D131" s="2">
        <f t="shared" si="13"/>
        <v>6.5606355998759094E-2</v>
      </c>
      <c r="E131">
        <v>0.05</v>
      </c>
      <c r="R131" s="8" t="s">
        <v>211</v>
      </c>
    </row>
    <row r="132" spans="1:31">
      <c r="B132">
        <v>1</v>
      </c>
      <c r="C132" s="16">
        <f t="shared" si="12"/>
        <v>1.1499999999999999</v>
      </c>
      <c r="D132" s="2">
        <f t="shared" si="13"/>
        <v>7.2172550281625794E-2</v>
      </c>
      <c r="E132">
        <v>0.15</v>
      </c>
      <c r="R132" s="2" t="s">
        <v>80</v>
      </c>
      <c r="S132" s="17">
        <v>3.54305221212576E-2</v>
      </c>
      <c r="T132" s="17">
        <v>2.13327093940999E-2</v>
      </c>
      <c r="U132" s="2">
        <v>6.3158283848429003E-2</v>
      </c>
      <c r="V132" s="2"/>
      <c r="Y132" s="2"/>
      <c r="Z132" s="2"/>
      <c r="AA132" s="2"/>
      <c r="AB132" s="2"/>
      <c r="AC132" s="2"/>
      <c r="AD132" s="2"/>
      <c r="AE132" s="2"/>
    </row>
    <row r="133" spans="1:31">
      <c r="B133">
        <v>1</v>
      </c>
      <c r="C133" s="16">
        <f t="shared" si="12"/>
        <v>1</v>
      </c>
      <c r="D133" s="2">
        <f t="shared" si="13"/>
        <v>6.9302880187632199E-2</v>
      </c>
      <c r="E133">
        <v>0</v>
      </c>
      <c r="R133" s="2" t="s">
        <v>82</v>
      </c>
      <c r="S133" s="2">
        <v>1.97909610558708E-2</v>
      </c>
      <c r="T133" s="2">
        <v>-4.3015754791035903E-3</v>
      </c>
      <c r="U133" s="17">
        <v>0.16272743667596801</v>
      </c>
      <c r="V133" s="2"/>
      <c r="Y133" s="2"/>
      <c r="Z133" s="2"/>
      <c r="AA133" s="2"/>
      <c r="AB133" s="2"/>
      <c r="AC133" s="2"/>
      <c r="AD133" s="2"/>
      <c r="AE133" s="2"/>
    </row>
    <row r="134" spans="1:31">
      <c r="B134">
        <v>1</v>
      </c>
      <c r="C134" s="16">
        <f t="shared" si="12"/>
        <v>1.05</v>
      </c>
      <c r="D134" s="2">
        <f t="shared" si="13"/>
        <v>0.23564646868692199</v>
      </c>
      <c r="E134">
        <v>0.05</v>
      </c>
      <c r="R134" s="2" t="s">
        <v>83</v>
      </c>
      <c r="S134" s="2">
        <v>1.07840884951614E-2</v>
      </c>
      <c r="T134" s="2">
        <v>-5.6637239599102197E-3</v>
      </c>
      <c r="U134" s="2">
        <v>0.12683623321387499</v>
      </c>
      <c r="V134" s="2"/>
      <c r="Y134" s="2"/>
      <c r="Z134" s="2"/>
      <c r="AA134" s="2"/>
      <c r="AB134" s="17"/>
      <c r="AC134" s="17"/>
      <c r="AD134" s="2"/>
      <c r="AE134" s="2"/>
    </row>
    <row r="135" spans="1:31">
      <c r="B135">
        <v>1</v>
      </c>
      <c r="C135" s="16">
        <f t="shared" si="12"/>
        <v>1</v>
      </c>
      <c r="D135" s="2">
        <f t="shared" si="13"/>
        <v>-8.1226255202869503E-3</v>
      </c>
      <c r="E135">
        <v>0</v>
      </c>
      <c r="R135" s="2" t="s">
        <v>81</v>
      </c>
      <c r="S135" s="2">
        <v>-8.3861175992179203E-3</v>
      </c>
      <c r="T135" s="2">
        <v>-5.0809451674513903E-3</v>
      </c>
      <c r="U135" s="2">
        <v>5.8684370215080798E-3</v>
      </c>
      <c r="V135" s="17"/>
      <c r="Y135" s="15"/>
      <c r="Z135" s="2"/>
      <c r="AA135" s="2"/>
      <c r="AB135" s="2"/>
      <c r="AC135" s="2"/>
      <c r="AD135" s="2"/>
      <c r="AE135" s="2"/>
    </row>
    <row r="136" spans="1:31">
      <c r="B136">
        <v>1</v>
      </c>
      <c r="C136" s="16">
        <f t="shared" si="12"/>
        <v>1.1499999999999999</v>
      </c>
      <c r="D136" s="2">
        <f t="shared" si="13"/>
        <v>-7.07550861189752E-2</v>
      </c>
      <c r="E136">
        <v>0.15</v>
      </c>
    </row>
    <row r="137" spans="1:31">
      <c r="B137">
        <v>1</v>
      </c>
      <c r="C137" s="16">
        <f t="shared" si="12"/>
        <v>1</v>
      </c>
      <c r="D137" s="2">
        <f t="shared" si="13"/>
        <v>-3.0294822299787101E-3</v>
      </c>
      <c r="E137">
        <v>0</v>
      </c>
    </row>
    <row r="138" spans="1:31">
      <c r="B138">
        <v>1</v>
      </c>
      <c r="C138" s="16">
        <f t="shared" si="12"/>
        <v>1.25</v>
      </c>
      <c r="D138" s="2">
        <f t="shared" si="13"/>
        <v>0.124451963809974</v>
      </c>
      <c r="E138">
        <v>0.25</v>
      </c>
    </row>
    <row r="139" spans="1:31">
      <c r="B139">
        <v>1</v>
      </c>
      <c r="C139" s="16">
        <f t="shared" si="12"/>
        <v>1.25</v>
      </c>
      <c r="D139" s="2">
        <f t="shared" si="13"/>
        <v>-6.9553020922217598E-3</v>
      </c>
      <c r="E139">
        <v>0.25</v>
      </c>
    </row>
    <row r="140" spans="1:31">
      <c r="B140">
        <v>1</v>
      </c>
      <c r="C140" s="16">
        <f t="shared" si="12"/>
        <v>1</v>
      </c>
      <c r="D140" s="2">
        <f t="shared" si="13"/>
        <v>6.0513212708450802E-2</v>
      </c>
      <c r="E140">
        <v>0</v>
      </c>
      <c r="H140" s="8" t="s">
        <v>217</v>
      </c>
      <c r="Y140" s="2"/>
      <c r="Z140" s="2"/>
      <c r="AA140" s="2"/>
      <c r="AB140" s="2"/>
      <c r="AC140" s="2"/>
      <c r="AD140" s="2"/>
      <c r="AE140" s="2"/>
    </row>
    <row r="141" spans="1:31">
      <c r="B141">
        <v>1</v>
      </c>
      <c r="C141" s="16">
        <f t="shared" si="12"/>
        <v>1.1000000000000001</v>
      </c>
      <c r="D141" s="2">
        <f t="shared" si="13"/>
        <v>-4.0460263819188103E-2</v>
      </c>
      <c r="E141">
        <v>0.1</v>
      </c>
      <c r="J141" s="10">
        <f>All_results!B175</f>
        <v>0</v>
      </c>
      <c r="T141" s="10">
        <f>All_results!P175</f>
        <v>0</v>
      </c>
      <c r="AC141" s="2"/>
      <c r="AD141" s="2"/>
      <c r="AE141" s="2"/>
    </row>
    <row r="142" spans="1:31">
      <c r="B142">
        <v>1</v>
      </c>
      <c r="C142" s="16">
        <f>B142+E142</f>
        <v>1</v>
      </c>
      <c r="D142" s="2">
        <f t="shared" si="13"/>
        <v>3.9056696364014501E-2</v>
      </c>
      <c r="E142">
        <v>0</v>
      </c>
      <c r="I142" s="10">
        <f>All_results!A176</f>
        <v>0</v>
      </c>
      <c r="J142" t="s">
        <v>37</v>
      </c>
      <c r="K142" t="s">
        <v>38</v>
      </c>
      <c r="L142" t="s">
        <v>39</v>
      </c>
      <c r="M142" t="s">
        <v>167</v>
      </c>
      <c r="S142" s="10">
        <f>All_results!K176</f>
        <v>0</v>
      </c>
      <c r="T142" t="s">
        <v>37</v>
      </c>
      <c r="U142" t="s">
        <v>38</v>
      </c>
      <c r="V142" t="s">
        <v>39</v>
      </c>
      <c r="W142" t="s">
        <v>167</v>
      </c>
      <c r="AC142" s="2"/>
      <c r="AD142" s="2"/>
      <c r="AE142" s="2"/>
    </row>
    <row r="143" spans="1:31">
      <c r="A143" s="2" t="s">
        <v>159</v>
      </c>
      <c r="I143">
        <f>All_results!A177</f>
        <v>0</v>
      </c>
      <c r="J143" s="11">
        <f>All_results!B177</f>
        <v>0</v>
      </c>
      <c r="K143" s="11">
        <f>All_results!C177</f>
        <v>0</v>
      </c>
      <c r="L143" s="11">
        <f>All_results!D177</f>
        <v>0</v>
      </c>
      <c r="M143" s="11">
        <f>All_results!E177</f>
        <v>0</v>
      </c>
      <c r="N143" s="11"/>
      <c r="O143" s="11"/>
      <c r="P143" s="11"/>
      <c r="Q143" s="11"/>
      <c r="R143" s="11"/>
      <c r="S143" s="11">
        <f>All_results!K177</f>
        <v>0</v>
      </c>
      <c r="T143" s="11">
        <f>All_results!P177</f>
        <v>0</v>
      </c>
      <c r="U143" s="11">
        <f>All_results!Q177</f>
        <v>0</v>
      </c>
      <c r="V143" s="11">
        <f>All_results!R177</f>
        <v>0</v>
      </c>
      <c r="W143" s="11">
        <f>All_results!S177</f>
        <v>0</v>
      </c>
      <c r="AC143" s="1"/>
      <c r="AD143" s="1"/>
      <c r="AE143" s="1"/>
    </row>
    <row r="144" spans="1:31">
      <c r="B144">
        <v>2</v>
      </c>
      <c r="C144" s="16">
        <f t="shared" ref="C144:C151" si="14">B144+E144</f>
        <v>1.95</v>
      </c>
      <c r="D144" s="2">
        <f t="shared" ref="D144:D151" si="15">D37</f>
        <v>-8.7563153812366207E-2</v>
      </c>
      <c r="E144">
        <v>-0.05</v>
      </c>
      <c r="I144">
        <f>All_results!A178</f>
        <v>0</v>
      </c>
      <c r="J144" s="11">
        <f>All_results!B178</f>
        <v>0</v>
      </c>
      <c r="K144" s="11">
        <f>All_results!C178</f>
        <v>0</v>
      </c>
      <c r="L144" s="11">
        <f>All_results!D178</f>
        <v>0</v>
      </c>
      <c r="M144" s="11">
        <f>All_results!E178</f>
        <v>0</v>
      </c>
      <c r="N144" s="11"/>
      <c r="O144" s="11"/>
      <c r="P144" s="11"/>
      <c r="Q144" s="11"/>
      <c r="R144" s="11"/>
      <c r="S144" s="11">
        <f>All_results!K178</f>
        <v>0</v>
      </c>
      <c r="T144" s="11">
        <f>All_results!P178</f>
        <v>0</v>
      </c>
      <c r="U144" s="11">
        <f>All_results!Q178</f>
        <v>0</v>
      </c>
      <c r="V144" s="11">
        <f>All_results!R178</f>
        <v>0</v>
      </c>
      <c r="W144" s="11">
        <f>All_results!S178</f>
        <v>0</v>
      </c>
    </row>
    <row r="145" spans="2:23">
      <c r="B145">
        <v>2</v>
      </c>
      <c r="C145" s="16">
        <f t="shared" si="14"/>
        <v>1.7</v>
      </c>
      <c r="D145" s="2">
        <f t="shared" si="15"/>
        <v>-5.6351148819099297E-3</v>
      </c>
      <c r="E145">
        <v>-0.3</v>
      </c>
      <c r="I145">
        <f>All_results!A179</f>
        <v>0</v>
      </c>
      <c r="J145" s="11">
        <f>All_results!B179</f>
        <v>0</v>
      </c>
      <c r="K145" s="11">
        <f>All_results!C179</f>
        <v>0</v>
      </c>
      <c r="L145" s="11">
        <f>All_results!D179</f>
        <v>0</v>
      </c>
      <c r="M145" s="11">
        <f>All_results!E179</f>
        <v>0</v>
      </c>
      <c r="N145" s="11"/>
      <c r="O145" s="11"/>
      <c r="P145" s="11"/>
      <c r="Q145" s="11"/>
      <c r="R145" s="11"/>
      <c r="S145" s="11">
        <f>All_results!K179</f>
        <v>0</v>
      </c>
      <c r="T145" s="11">
        <f>All_results!P179</f>
        <v>0</v>
      </c>
      <c r="U145" s="11">
        <f>All_results!Q179</f>
        <v>0</v>
      </c>
      <c r="V145" s="11">
        <f>All_results!R179</f>
        <v>0</v>
      </c>
      <c r="W145" s="11">
        <f>All_results!S179</f>
        <v>0</v>
      </c>
    </row>
    <row r="146" spans="2:23">
      <c r="B146">
        <v>2</v>
      </c>
      <c r="C146" s="16">
        <f t="shared" si="14"/>
        <v>2.0499999999999998</v>
      </c>
      <c r="D146" s="2">
        <f t="shared" si="15"/>
        <v>-7.7703439857458395E-2</v>
      </c>
      <c r="E146">
        <v>0.05</v>
      </c>
      <c r="I146">
        <f>All_results!A180</f>
        <v>0</v>
      </c>
      <c r="J146" s="11">
        <f>All_results!B180</f>
        <v>0</v>
      </c>
      <c r="K146" s="11">
        <f>All_results!C180</f>
        <v>0</v>
      </c>
      <c r="L146" s="11">
        <f>All_results!D180</f>
        <v>0</v>
      </c>
      <c r="M146" s="11">
        <f>All_results!E180</f>
        <v>0</v>
      </c>
      <c r="N146" s="11"/>
      <c r="O146" s="11"/>
      <c r="P146" s="11"/>
      <c r="Q146" s="11"/>
      <c r="R146" s="11"/>
      <c r="S146" s="11">
        <f>All_results!K180</f>
        <v>0</v>
      </c>
      <c r="T146" s="11">
        <f>All_results!P180</f>
        <v>0</v>
      </c>
      <c r="U146" s="11">
        <f>All_results!Q180</f>
        <v>0</v>
      </c>
      <c r="V146" s="11">
        <f>All_results!R180</f>
        <v>0</v>
      </c>
      <c r="W146" s="11">
        <f>All_results!S180</f>
        <v>0</v>
      </c>
    </row>
    <row r="147" spans="2:23">
      <c r="B147">
        <v>2</v>
      </c>
      <c r="C147" s="16">
        <f t="shared" si="14"/>
        <v>2</v>
      </c>
      <c r="D147" s="2">
        <f t="shared" si="15"/>
        <v>0.136486512485027</v>
      </c>
      <c r="E147">
        <v>0</v>
      </c>
      <c r="I147">
        <f>All_results!A181</f>
        <v>0</v>
      </c>
      <c r="J147" s="11">
        <f>All_results!B181</f>
        <v>0</v>
      </c>
      <c r="K147" s="11">
        <f>All_results!C181</f>
        <v>0</v>
      </c>
      <c r="L147" s="11">
        <f>All_results!D181</f>
        <v>0</v>
      </c>
      <c r="M147" s="11">
        <f>All_results!E181</f>
        <v>0</v>
      </c>
      <c r="N147" s="11"/>
      <c r="O147" s="11"/>
      <c r="P147" s="11"/>
      <c r="Q147" s="11"/>
      <c r="R147" s="11"/>
      <c r="S147" s="11">
        <f>All_results!K181</f>
        <v>0</v>
      </c>
      <c r="T147" s="11">
        <f>All_results!P181</f>
        <v>0</v>
      </c>
      <c r="U147" s="11">
        <f>All_results!Q181</f>
        <v>0</v>
      </c>
      <c r="V147" s="11">
        <f>All_results!R181</f>
        <v>0</v>
      </c>
      <c r="W147" s="11">
        <f>All_results!S181</f>
        <v>0</v>
      </c>
    </row>
    <row r="148" spans="2:23">
      <c r="B148">
        <v>2</v>
      </c>
      <c r="C148" s="16">
        <f t="shared" si="14"/>
        <v>1.9</v>
      </c>
      <c r="D148" s="2">
        <f t="shared" si="15"/>
        <v>7.1137245574591806E-2</v>
      </c>
      <c r="E148">
        <v>-0.1</v>
      </c>
      <c r="I148">
        <f>All_results!A182</f>
        <v>0</v>
      </c>
      <c r="J148" s="11">
        <f>All_results!B182</f>
        <v>0</v>
      </c>
      <c r="K148" s="11">
        <f>All_results!C182</f>
        <v>0</v>
      </c>
      <c r="L148" s="11">
        <f>All_results!D182</f>
        <v>0</v>
      </c>
      <c r="M148" s="11">
        <f>All_results!E182</f>
        <v>0</v>
      </c>
      <c r="N148" s="11"/>
      <c r="O148" s="11"/>
      <c r="P148" s="11"/>
      <c r="Q148" s="11"/>
      <c r="R148" s="11"/>
      <c r="S148" s="11">
        <f>All_results!K182</f>
        <v>0</v>
      </c>
      <c r="T148" s="11">
        <f>All_results!P182</f>
        <v>0</v>
      </c>
      <c r="U148" s="11">
        <f>All_results!Q182</f>
        <v>0</v>
      </c>
      <c r="V148" s="11">
        <f>All_results!R182</f>
        <v>0</v>
      </c>
      <c r="W148" s="11">
        <f>All_results!S182</f>
        <v>0</v>
      </c>
    </row>
    <row r="149" spans="2:23">
      <c r="B149">
        <v>2</v>
      </c>
      <c r="C149" s="16">
        <f t="shared" si="14"/>
        <v>1.95</v>
      </c>
      <c r="D149" s="2">
        <f t="shared" si="15"/>
        <v>0.19088517390361201</v>
      </c>
      <c r="E149">
        <v>-0.05</v>
      </c>
      <c r="I149" s="10">
        <f>All_results!A183</f>
        <v>0</v>
      </c>
      <c r="J149" t="s">
        <v>37</v>
      </c>
      <c r="K149" t="s">
        <v>38</v>
      </c>
      <c r="L149" t="s">
        <v>39</v>
      </c>
      <c r="M149" t="s">
        <v>167</v>
      </c>
      <c r="N149" s="11"/>
      <c r="O149" s="11"/>
      <c r="P149" s="11"/>
      <c r="Q149" s="11"/>
      <c r="R149" s="11"/>
      <c r="S149" s="48">
        <f>All_results!K183</f>
        <v>0</v>
      </c>
      <c r="T149" t="s">
        <v>37</v>
      </c>
      <c r="U149" t="s">
        <v>38</v>
      </c>
      <c r="V149" t="s">
        <v>39</v>
      </c>
      <c r="W149" t="s">
        <v>167</v>
      </c>
    </row>
    <row r="150" spans="2:23">
      <c r="B150">
        <v>2</v>
      </c>
      <c r="C150" s="16">
        <f t="shared" si="14"/>
        <v>1.8</v>
      </c>
      <c r="D150" s="2">
        <f t="shared" si="15"/>
        <v>-1.8753606740166399E-2</v>
      </c>
      <c r="E150">
        <v>-0.2</v>
      </c>
      <c r="I150">
        <f>All_results!A184</f>
        <v>0</v>
      </c>
      <c r="J150" s="11">
        <f>All_results!B184</f>
        <v>0</v>
      </c>
      <c r="K150" s="11">
        <f>All_results!C184</f>
        <v>0</v>
      </c>
      <c r="L150" s="11">
        <f>All_results!D184</f>
        <v>0</v>
      </c>
      <c r="M150" s="11">
        <f>All_results!E184</f>
        <v>0</v>
      </c>
      <c r="N150" s="11"/>
      <c r="O150" s="11"/>
      <c r="P150" s="11"/>
      <c r="Q150" s="11"/>
      <c r="R150" s="11"/>
      <c r="S150" s="11">
        <f>All_results!K184</f>
        <v>0</v>
      </c>
      <c r="T150" s="11">
        <f>All_results!P184</f>
        <v>0</v>
      </c>
      <c r="U150" s="11">
        <f>All_results!Q184</f>
        <v>0</v>
      </c>
      <c r="V150" s="11">
        <f>All_results!R184</f>
        <v>0</v>
      </c>
      <c r="W150" s="11">
        <f>All_results!S184</f>
        <v>0</v>
      </c>
    </row>
    <row r="151" spans="2:23">
      <c r="B151">
        <v>2</v>
      </c>
      <c r="C151" s="16">
        <f t="shared" si="14"/>
        <v>1.9</v>
      </c>
      <c r="D151" s="2">
        <f t="shared" si="15"/>
        <v>9.07454998245915E-3</v>
      </c>
      <c r="E151">
        <v>-0.1</v>
      </c>
      <c r="I151">
        <f>All_results!A185</f>
        <v>0</v>
      </c>
      <c r="J151" s="11">
        <f>All_results!B185</f>
        <v>0</v>
      </c>
      <c r="K151" s="11">
        <f>All_results!C185</f>
        <v>0</v>
      </c>
      <c r="L151" s="11">
        <f>All_results!D185</f>
        <v>0</v>
      </c>
      <c r="M151" s="11">
        <f>All_results!E185</f>
        <v>0</v>
      </c>
      <c r="N151" s="11"/>
      <c r="O151" s="11"/>
      <c r="P151" s="11"/>
      <c r="Q151" s="11"/>
      <c r="R151" s="11"/>
      <c r="S151" s="11">
        <f>All_results!K185</f>
        <v>0</v>
      </c>
      <c r="T151" s="11">
        <f>All_results!P185</f>
        <v>0</v>
      </c>
      <c r="U151" s="11">
        <f>All_results!Q185</f>
        <v>0</v>
      </c>
      <c r="V151" s="11">
        <f>All_results!R185</f>
        <v>0</v>
      </c>
      <c r="W151" s="11">
        <f>All_results!S185</f>
        <v>0</v>
      </c>
    </row>
    <row r="152" spans="2:23">
      <c r="D152" s="2"/>
      <c r="I152">
        <f>All_results!A186</f>
        <v>0</v>
      </c>
      <c r="J152" s="11">
        <f>All_results!B186</f>
        <v>0</v>
      </c>
      <c r="K152" s="11">
        <f>All_results!C186</f>
        <v>0</v>
      </c>
      <c r="L152" s="11">
        <f>All_results!D186</f>
        <v>0</v>
      </c>
      <c r="M152" s="11">
        <f>All_results!E186</f>
        <v>0</v>
      </c>
      <c r="N152" s="11"/>
      <c r="O152" s="11"/>
      <c r="P152" s="11"/>
      <c r="Q152" s="11"/>
      <c r="R152" s="11"/>
      <c r="S152" s="11">
        <f>All_results!K186</f>
        <v>0</v>
      </c>
      <c r="T152" s="11">
        <f>All_results!P186</f>
        <v>0</v>
      </c>
      <c r="U152" s="11">
        <f>All_results!Q186</f>
        <v>0</v>
      </c>
      <c r="V152" s="11">
        <f>All_results!R186</f>
        <v>0</v>
      </c>
      <c r="W152" s="11">
        <f>All_results!S186</f>
        <v>0</v>
      </c>
    </row>
    <row r="153" spans="2:23">
      <c r="B153">
        <v>2</v>
      </c>
      <c r="C153" s="16">
        <f t="shared" ref="C153:C167" si="16">B153+E153</f>
        <v>1.9</v>
      </c>
      <c r="D153" s="2">
        <f t="shared" ref="D153:D167" si="17">D46</f>
        <v>7.3791516702692399E-3</v>
      </c>
      <c r="E153">
        <v>-0.1</v>
      </c>
      <c r="I153">
        <f>All_results!A187</f>
        <v>0</v>
      </c>
      <c r="J153" s="11">
        <f>All_results!B187</f>
        <v>0</v>
      </c>
      <c r="K153" s="11">
        <f>All_results!C187</f>
        <v>0</v>
      </c>
      <c r="L153" s="11">
        <f>All_results!D187</f>
        <v>0</v>
      </c>
      <c r="M153" s="11">
        <f>All_results!E187</f>
        <v>0</v>
      </c>
      <c r="N153" s="11"/>
      <c r="O153" s="11"/>
      <c r="P153" s="11"/>
      <c r="Q153" s="11"/>
      <c r="R153" s="11"/>
      <c r="S153" s="11">
        <f>All_results!K187</f>
        <v>0</v>
      </c>
      <c r="T153" s="11">
        <f>All_results!P187</f>
        <v>0</v>
      </c>
      <c r="U153" s="11">
        <f>All_results!Q187</f>
        <v>0</v>
      </c>
      <c r="V153" s="11">
        <f>All_results!R187</f>
        <v>0</v>
      </c>
      <c r="W153" s="11">
        <f>All_results!S187</f>
        <v>0</v>
      </c>
    </row>
    <row r="154" spans="2:23">
      <c r="B154">
        <v>2</v>
      </c>
      <c r="C154" s="16">
        <f t="shared" si="16"/>
        <v>1.9</v>
      </c>
      <c r="D154" s="2">
        <f t="shared" si="17"/>
        <v>0.100765025915484</v>
      </c>
      <c r="E154">
        <v>-0.1</v>
      </c>
      <c r="I154">
        <f>All_results!A188</f>
        <v>0</v>
      </c>
      <c r="J154" s="11">
        <f>All_results!B188</f>
        <v>0</v>
      </c>
      <c r="K154" s="11">
        <f>All_results!C188</f>
        <v>0</v>
      </c>
      <c r="L154" s="11">
        <f>All_results!D188</f>
        <v>0</v>
      </c>
      <c r="M154" s="11">
        <f>All_results!E188</f>
        <v>0</v>
      </c>
      <c r="N154" s="11"/>
      <c r="O154" s="11"/>
      <c r="P154" s="11"/>
      <c r="Q154" s="11"/>
      <c r="R154" s="11"/>
      <c r="S154" s="11">
        <f>All_results!K188</f>
        <v>0</v>
      </c>
      <c r="T154" s="11">
        <f>All_results!P188</f>
        <v>0</v>
      </c>
      <c r="U154" s="11">
        <f>All_results!Q188</f>
        <v>0</v>
      </c>
      <c r="V154" s="11">
        <f>All_results!R188</f>
        <v>0</v>
      </c>
      <c r="W154" s="11">
        <f>All_results!S188</f>
        <v>0</v>
      </c>
    </row>
    <row r="155" spans="2:23">
      <c r="B155">
        <v>2</v>
      </c>
      <c r="C155" s="16">
        <f t="shared" si="16"/>
        <v>2.0499999999999998</v>
      </c>
      <c r="D155" s="2">
        <f t="shared" si="17"/>
        <v>4.7415565911409899E-2</v>
      </c>
      <c r="E155">
        <v>0.05</v>
      </c>
      <c r="I155">
        <f>All_results!A189</f>
        <v>0</v>
      </c>
      <c r="J155" s="11">
        <f>All_results!B189</f>
        <v>0</v>
      </c>
      <c r="K155" s="11">
        <f>All_results!C189</f>
        <v>0</v>
      </c>
      <c r="L155" s="11">
        <f>All_results!D189</f>
        <v>0</v>
      </c>
      <c r="M155" s="11">
        <f>All_results!E189</f>
        <v>0</v>
      </c>
      <c r="N155" s="11"/>
      <c r="O155" s="11"/>
      <c r="P155" s="11"/>
      <c r="Q155" s="11"/>
      <c r="R155" s="11"/>
      <c r="S155" s="11">
        <f>All_results!K189</f>
        <v>0</v>
      </c>
      <c r="T155" s="11">
        <f>All_results!P189</f>
        <v>0</v>
      </c>
      <c r="U155" s="11">
        <f>All_results!Q189</f>
        <v>0</v>
      </c>
      <c r="V155" s="11">
        <f>All_results!R189</f>
        <v>0</v>
      </c>
      <c r="W155" s="11">
        <f>All_results!S189</f>
        <v>0</v>
      </c>
    </row>
    <row r="156" spans="2:23">
      <c r="B156">
        <v>2</v>
      </c>
      <c r="C156" s="16">
        <f t="shared" si="16"/>
        <v>2.1</v>
      </c>
      <c r="D156" s="2">
        <f t="shared" si="17"/>
        <v>0.195644796214473</v>
      </c>
      <c r="E156">
        <v>0.1</v>
      </c>
    </row>
    <row r="157" spans="2:23">
      <c r="B157">
        <v>2</v>
      </c>
      <c r="C157" s="16">
        <f t="shared" si="16"/>
        <v>2</v>
      </c>
      <c r="D157" s="2">
        <f t="shared" si="17"/>
        <v>2.0845061215449801E-3</v>
      </c>
      <c r="E157">
        <v>0</v>
      </c>
    </row>
    <row r="158" spans="2:23">
      <c r="B158">
        <v>2</v>
      </c>
      <c r="C158" s="16">
        <f t="shared" si="16"/>
        <v>2</v>
      </c>
      <c r="D158" s="2">
        <f t="shared" si="17"/>
        <v>0.108019107218461</v>
      </c>
      <c r="E158">
        <v>0</v>
      </c>
    </row>
    <row r="159" spans="2:23">
      <c r="B159">
        <v>2</v>
      </c>
      <c r="C159" s="16">
        <f t="shared" si="16"/>
        <v>2</v>
      </c>
      <c r="D159" s="2">
        <f t="shared" si="17"/>
        <v>4.2051436825300798E-2</v>
      </c>
      <c r="E159">
        <v>0</v>
      </c>
    </row>
    <row r="160" spans="2:23">
      <c r="B160">
        <v>2</v>
      </c>
      <c r="C160" s="16">
        <f t="shared" si="16"/>
        <v>2.2000000000000002</v>
      </c>
      <c r="D160" s="2">
        <f t="shared" si="17"/>
        <v>5.0278287651664998E-2</v>
      </c>
      <c r="E160">
        <v>0.2</v>
      </c>
    </row>
    <row r="161" spans="1:5">
      <c r="B161">
        <v>2</v>
      </c>
      <c r="C161" s="16">
        <f t="shared" si="16"/>
        <v>2.1</v>
      </c>
      <c r="D161" s="2">
        <f t="shared" si="17"/>
        <v>-1.42302284564137E-2</v>
      </c>
      <c r="E161">
        <v>0.1</v>
      </c>
    </row>
    <row r="162" spans="1:5">
      <c r="B162">
        <v>2</v>
      </c>
      <c r="C162" s="16">
        <f t="shared" si="16"/>
        <v>2.1</v>
      </c>
      <c r="D162" s="2">
        <f t="shared" si="17"/>
        <v>1.33060974091955E-2</v>
      </c>
      <c r="E162">
        <v>0.1</v>
      </c>
    </row>
    <row r="163" spans="1:5">
      <c r="B163">
        <v>2</v>
      </c>
      <c r="C163" s="16">
        <f t="shared" si="16"/>
        <v>2</v>
      </c>
      <c r="D163" s="2">
        <f t="shared" si="17"/>
        <v>6.9865696840449298E-2</v>
      </c>
      <c r="E163">
        <v>0</v>
      </c>
    </row>
    <row r="164" spans="1:5">
      <c r="B164">
        <v>2</v>
      </c>
      <c r="C164" s="16">
        <f t="shared" si="16"/>
        <v>2.2999999999999998</v>
      </c>
      <c r="D164" s="2">
        <f t="shared" si="17"/>
        <v>-0.15375317152515799</v>
      </c>
      <c r="E164">
        <v>0.3</v>
      </c>
    </row>
    <row r="165" spans="1:5">
      <c r="B165">
        <v>2</v>
      </c>
      <c r="C165" s="16">
        <f t="shared" si="16"/>
        <v>2</v>
      </c>
      <c r="D165" s="2">
        <f t="shared" si="17"/>
        <v>4.4399980388908104E-3</v>
      </c>
      <c r="E165">
        <v>0</v>
      </c>
    </row>
    <row r="166" spans="1:5">
      <c r="B166">
        <v>2</v>
      </c>
      <c r="C166" s="16">
        <f t="shared" si="16"/>
        <v>2.1</v>
      </c>
      <c r="D166" s="2">
        <f t="shared" si="17"/>
        <v>-3.5012754488217203E-2</v>
      </c>
      <c r="E166">
        <v>0.1</v>
      </c>
    </row>
    <row r="167" spans="1:5">
      <c r="B167">
        <v>2</v>
      </c>
      <c r="C167" s="16">
        <f t="shared" si="16"/>
        <v>2</v>
      </c>
      <c r="D167" s="2">
        <f t="shared" si="17"/>
        <v>8.9168223525955798E-2</v>
      </c>
      <c r="E167">
        <v>0</v>
      </c>
    </row>
    <row r="168" spans="1:5">
      <c r="A168" s="2" t="s">
        <v>160</v>
      </c>
    </row>
    <row r="169" spans="1:5">
      <c r="B169">
        <v>3</v>
      </c>
      <c r="C169" s="16">
        <f t="shared" ref="C169:C176" si="18">B169+E169</f>
        <v>2.9</v>
      </c>
      <c r="D169" s="2">
        <f t="shared" ref="D169:D176" si="19">E37</f>
        <v>8.8049538574060005E-2</v>
      </c>
      <c r="E169">
        <v>-0.1</v>
      </c>
    </row>
    <row r="170" spans="1:5">
      <c r="B170">
        <v>3</v>
      </c>
      <c r="C170" s="16">
        <f t="shared" si="18"/>
        <v>2.8</v>
      </c>
      <c r="D170" s="2">
        <f t="shared" si="19"/>
        <v>3.2824023060595002E-2</v>
      </c>
      <c r="E170">
        <v>-0.2</v>
      </c>
    </row>
    <row r="171" spans="1:5">
      <c r="B171">
        <v>3</v>
      </c>
      <c r="C171" s="16">
        <f t="shared" si="18"/>
        <v>2.95</v>
      </c>
      <c r="D171" s="2">
        <f t="shared" si="19"/>
        <v>-8.5297990493620704E-2</v>
      </c>
      <c r="E171">
        <v>-0.05</v>
      </c>
    </row>
    <row r="172" spans="1:5">
      <c r="B172">
        <v>3</v>
      </c>
      <c r="C172" s="16">
        <f t="shared" si="18"/>
        <v>2.9</v>
      </c>
      <c r="D172" s="2">
        <f t="shared" si="19"/>
        <v>-2.0143277487863001E-2</v>
      </c>
      <c r="E172">
        <v>-0.1</v>
      </c>
    </row>
    <row r="173" spans="1:5">
      <c r="B173">
        <v>3</v>
      </c>
      <c r="C173" s="16">
        <f t="shared" si="18"/>
        <v>2.95</v>
      </c>
      <c r="D173" s="2">
        <f t="shared" si="19"/>
        <v>-2.4541585404322899E-2</v>
      </c>
      <c r="E173">
        <v>-0.05</v>
      </c>
    </row>
    <row r="174" spans="1:5">
      <c r="B174">
        <v>3</v>
      </c>
      <c r="C174" s="16">
        <f t="shared" si="18"/>
        <v>3</v>
      </c>
      <c r="D174" s="2">
        <f t="shared" si="19"/>
        <v>7.2763160349396797E-2</v>
      </c>
      <c r="E174">
        <v>0</v>
      </c>
    </row>
    <row r="175" spans="1:5">
      <c r="B175">
        <v>3</v>
      </c>
      <c r="C175" s="16">
        <f t="shared" si="18"/>
        <v>2.9</v>
      </c>
      <c r="D175" s="2">
        <f t="shared" si="19"/>
        <v>2.21096615958538E-2</v>
      </c>
      <c r="E175">
        <v>-0.1</v>
      </c>
    </row>
    <row r="176" spans="1:5">
      <c r="B176">
        <v>3</v>
      </c>
      <c r="C176" s="16">
        <f t="shared" si="18"/>
        <v>3</v>
      </c>
      <c r="D176" s="2">
        <f t="shared" si="19"/>
        <v>9.6116577264439104E-2</v>
      </c>
      <c r="E176">
        <v>0</v>
      </c>
    </row>
    <row r="177" spans="2:5">
      <c r="D177" s="2"/>
      <c r="E177" t="s">
        <v>14</v>
      </c>
    </row>
    <row r="178" spans="2:5">
      <c r="B178">
        <v>3</v>
      </c>
      <c r="C178" s="16">
        <f t="shared" ref="C178:C192" si="20">B178+E178</f>
        <v>2.85</v>
      </c>
      <c r="D178" s="2">
        <f t="shared" ref="D178:D192" si="21">E46</f>
        <v>2.1581586711728998E-2</v>
      </c>
      <c r="E178">
        <v>-0.15</v>
      </c>
    </row>
    <row r="179" spans="2:5">
      <c r="B179">
        <v>3</v>
      </c>
      <c r="C179" s="16">
        <f t="shared" si="20"/>
        <v>3</v>
      </c>
      <c r="D179" s="2">
        <f t="shared" si="21"/>
        <v>0.15620594039484201</v>
      </c>
      <c r="E179">
        <v>0</v>
      </c>
    </row>
    <row r="180" spans="2:5">
      <c r="B180">
        <v>3</v>
      </c>
      <c r="C180" s="16">
        <f t="shared" si="20"/>
        <v>3</v>
      </c>
      <c r="D180" s="2">
        <f t="shared" si="21"/>
        <v>3.1524680911498598E-2</v>
      </c>
      <c r="E180">
        <v>0</v>
      </c>
    </row>
    <row r="181" spans="2:5">
      <c r="B181">
        <v>3</v>
      </c>
      <c r="C181" s="16">
        <f t="shared" si="20"/>
        <v>3.05</v>
      </c>
      <c r="D181" s="2">
        <f t="shared" si="21"/>
        <v>8.6784938193656107E-3</v>
      </c>
      <c r="E181">
        <v>0.05</v>
      </c>
    </row>
    <row r="182" spans="2:5">
      <c r="B182">
        <v>3</v>
      </c>
      <c r="C182" s="16">
        <f t="shared" si="20"/>
        <v>3.1</v>
      </c>
      <c r="D182" s="2">
        <f t="shared" si="21"/>
        <v>-7.9614237135541305E-2</v>
      </c>
      <c r="E182">
        <v>0.1</v>
      </c>
    </row>
    <row r="183" spans="2:5">
      <c r="B183">
        <v>3</v>
      </c>
      <c r="C183" s="16">
        <f t="shared" si="20"/>
        <v>3.1</v>
      </c>
      <c r="D183" s="2">
        <f t="shared" si="21"/>
        <v>0.10431563467584901</v>
      </c>
      <c r="E183">
        <v>0.1</v>
      </c>
    </row>
    <row r="184" spans="2:5">
      <c r="B184">
        <v>3</v>
      </c>
      <c r="C184" s="16">
        <f t="shared" si="20"/>
        <v>2.95</v>
      </c>
      <c r="D184" s="2">
        <f t="shared" si="21"/>
        <v>-2.1248065732281801E-2</v>
      </c>
      <c r="E184">
        <v>-0.05</v>
      </c>
    </row>
    <row r="185" spans="2:5">
      <c r="B185">
        <v>3</v>
      </c>
      <c r="C185" s="16">
        <f t="shared" si="20"/>
        <v>3.1</v>
      </c>
      <c r="D185" s="2">
        <f t="shared" si="21"/>
        <v>0.15851279383601899</v>
      </c>
      <c r="E185">
        <v>0.1</v>
      </c>
    </row>
    <row r="186" spans="2:5">
      <c r="B186">
        <v>3</v>
      </c>
      <c r="C186" s="16">
        <f t="shared" si="20"/>
        <v>3.05</v>
      </c>
      <c r="D186" s="2">
        <f t="shared" si="21"/>
        <v>1.41260031503365E-2</v>
      </c>
      <c r="E186">
        <v>0.05</v>
      </c>
    </row>
    <row r="187" spans="2:5">
      <c r="B187">
        <v>3</v>
      </c>
      <c r="C187" s="16">
        <f t="shared" si="20"/>
        <v>3</v>
      </c>
      <c r="D187" s="2">
        <f t="shared" si="21"/>
        <v>-2.63898474987595E-2</v>
      </c>
      <c r="E187">
        <v>0</v>
      </c>
    </row>
    <row r="188" spans="2:5">
      <c r="B188">
        <v>3</v>
      </c>
      <c r="C188" s="16">
        <f t="shared" si="20"/>
        <v>3.05</v>
      </c>
      <c r="D188" s="2">
        <f t="shared" si="21"/>
        <v>0.12395863069454199</v>
      </c>
      <c r="E188">
        <v>0.05</v>
      </c>
    </row>
    <row r="189" spans="2:5">
      <c r="B189">
        <v>3</v>
      </c>
      <c r="C189" s="16">
        <f t="shared" si="20"/>
        <v>3.15</v>
      </c>
      <c r="D189" s="2">
        <f t="shared" si="21"/>
        <v>0.17771109521544801</v>
      </c>
      <c r="E189">
        <v>0.15</v>
      </c>
    </row>
    <row r="190" spans="2:5">
      <c r="B190">
        <v>3</v>
      </c>
      <c r="C190" s="16">
        <f t="shared" si="20"/>
        <v>3.2</v>
      </c>
      <c r="D190" s="2">
        <f t="shared" si="21"/>
        <v>0.15062641234283999</v>
      </c>
      <c r="E190">
        <v>0.2</v>
      </c>
    </row>
    <row r="191" spans="2:5">
      <c r="B191">
        <v>3</v>
      </c>
      <c r="C191" s="16">
        <f t="shared" si="20"/>
        <v>3</v>
      </c>
      <c r="D191" s="2">
        <f t="shared" si="21"/>
        <v>2.5528251635187502E-2</v>
      </c>
      <c r="E191">
        <v>0</v>
      </c>
    </row>
    <row r="192" spans="2:5">
      <c r="B192">
        <v>3</v>
      </c>
      <c r="C192" s="16">
        <f t="shared" si="20"/>
        <v>3</v>
      </c>
      <c r="D192" s="2">
        <f t="shared" si="21"/>
        <v>0.18306132759408</v>
      </c>
      <c r="E192">
        <v>0</v>
      </c>
    </row>
    <row r="193" spans="1:5">
      <c r="A193" s="2" t="s">
        <v>216</v>
      </c>
    </row>
    <row r="194" spans="1:5">
      <c r="B194">
        <v>4</v>
      </c>
      <c r="C194" s="16">
        <f t="shared" ref="C194:C201" si="22">B194+E194</f>
        <v>3.8</v>
      </c>
      <c r="D194" s="2">
        <f t="shared" ref="D194:D201" si="23">F37</f>
        <v>-2.7411255498316502E-2</v>
      </c>
      <c r="E194">
        <v>-0.2</v>
      </c>
    </row>
    <row r="195" spans="1:5">
      <c r="B195">
        <v>4</v>
      </c>
      <c r="C195" s="16">
        <f t="shared" si="22"/>
        <v>3.8</v>
      </c>
      <c r="D195" s="2">
        <f t="shared" si="23"/>
        <v>-1.2361121300761699E-2</v>
      </c>
      <c r="E195">
        <v>-0.2</v>
      </c>
    </row>
    <row r="196" spans="1:5">
      <c r="B196">
        <v>4</v>
      </c>
      <c r="C196" s="16">
        <f t="shared" si="22"/>
        <v>3.95</v>
      </c>
      <c r="D196" s="2">
        <f t="shared" si="23"/>
        <v>5.5461759540573502E-2</v>
      </c>
      <c r="E196">
        <v>-0.05</v>
      </c>
    </row>
    <row r="197" spans="1:5">
      <c r="B197">
        <v>4</v>
      </c>
      <c r="C197" s="16">
        <f t="shared" si="22"/>
        <v>4</v>
      </c>
      <c r="D197" s="2">
        <f t="shared" si="23"/>
        <v>0.15695636259859899</v>
      </c>
      <c r="E197">
        <v>0</v>
      </c>
    </row>
    <row r="198" spans="1:5">
      <c r="B198">
        <v>4</v>
      </c>
      <c r="C198" s="16">
        <f t="shared" si="22"/>
        <v>3.9</v>
      </c>
      <c r="D198" s="2">
        <f t="shared" si="23"/>
        <v>-1.5202997979801401E-2</v>
      </c>
      <c r="E198">
        <v>-0.1</v>
      </c>
    </row>
    <row r="199" spans="1:5">
      <c r="B199">
        <v>4</v>
      </c>
      <c r="C199" s="16">
        <f t="shared" si="22"/>
        <v>3.9</v>
      </c>
      <c r="D199" s="2">
        <f t="shared" si="23"/>
        <v>8.7313013077780804E-2</v>
      </c>
      <c r="E199">
        <v>-0.1</v>
      </c>
    </row>
    <row r="200" spans="1:5">
      <c r="B200">
        <v>4</v>
      </c>
      <c r="C200" s="16">
        <f t="shared" si="22"/>
        <v>3.9</v>
      </c>
      <c r="D200" s="2">
        <f t="shared" si="23"/>
        <v>-2.6473227743621301E-3</v>
      </c>
      <c r="E200">
        <v>-0.1</v>
      </c>
    </row>
    <row r="201" spans="1:5">
      <c r="B201">
        <v>4</v>
      </c>
      <c r="C201" s="16">
        <f t="shared" si="22"/>
        <v>3.95</v>
      </c>
      <c r="D201" s="2">
        <f t="shared" si="23"/>
        <v>-6.9705884704464205E-2</v>
      </c>
      <c r="E201">
        <v>-0.05</v>
      </c>
    </row>
    <row r="202" spans="1:5">
      <c r="D202" s="2"/>
      <c r="E202" t="s">
        <v>14</v>
      </c>
    </row>
    <row r="203" spans="1:5">
      <c r="B203">
        <v>4</v>
      </c>
      <c r="C203" s="16">
        <f t="shared" ref="C203:C217" si="24">B203+E203</f>
        <v>4</v>
      </c>
      <c r="D203" s="2">
        <f t="shared" ref="D203:D217" si="25">F46</f>
        <v>-2.15121031743442E-2</v>
      </c>
      <c r="E203">
        <v>0</v>
      </c>
    </row>
    <row r="204" spans="1:5">
      <c r="B204">
        <v>4</v>
      </c>
      <c r="C204" s="16">
        <f t="shared" si="24"/>
        <v>4</v>
      </c>
      <c r="D204" s="2">
        <f t="shared" si="25"/>
        <v>-4.7095941639439601E-2</v>
      </c>
      <c r="E204">
        <v>0</v>
      </c>
    </row>
    <row r="205" spans="1:5">
      <c r="B205">
        <v>4</v>
      </c>
      <c r="C205" s="16">
        <f t="shared" si="24"/>
        <v>4.0999999999999996</v>
      </c>
      <c r="D205" s="2">
        <f t="shared" si="25"/>
        <v>8.8841650900247093E-2</v>
      </c>
      <c r="E205">
        <v>0.1</v>
      </c>
    </row>
    <row r="206" spans="1:5">
      <c r="B206">
        <v>4</v>
      </c>
      <c r="C206" s="16">
        <f t="shared" si="24"/>
        <v>4.0999999999999996</v>
      </c>
      <c r="D206" s="2">
        <f t="shared" si="25"/>
        <v>-2.9044118626860099E-2</v>
      </c>
      <c r="E206">
        <v>0.1</v>
      </c>
    </row>
    <row r="207" spans="1:5">
      <c r="B207">
        <v>4</v>
      </c>
      <c r="C207" s="16">
        <f t="shared" si="24"/>
        <v>3.9</v>
      </c>
      <c r="D207" s="2">
        <f t="shared" si="25"/>
        <v>7.3562221029322403E-2</v>
      </c>
      <c r="E207">
        <v>-0.1</v>
      </c>
    </row>
    <row r="208" spans="1:5">
      <c r="B208">
        <v>4</v>
      </c>
      <c r="C208" s="16">
        <f t="shared" si="24"/>
        <v>4.05</v>
      </c>
      <c r="D208" s="2">
        <f t="shared" si="25"/>
        <v>-0.102231128554304</v>
      </c>
      <c r="E208">
        <v>0.05</v>
      </c>
    </row>
    <row r="209" spans="1:5">
      <c r="B209">
        <v>4</v>
      </c>
      <c r="C209" s="16">
        <f t="shared" si="24"/>
        <v>4</v>
      </c>
      <c r="D209" s="2">
        <f t="shared" si="25"/>
        <v>2.4006562166459699E-2</v>
      </c>
      <c r="E209">
        <v>0</v>
      </c>
    </row>
    <row r="210" spans="1:5">
      <c r="B210">
        <v>4</v>
      </c>
      <c r="C210" s="16">
        <f t="shared" si="24"/>
        <v>4.0999999999999996</v>
      </c>
      <c r="D210" s="2">
        <f t="shared" si="25"/>
        <v>1.8253325270995598E-2</v>
      </c>
      <c r="E210">
        <v>0.1</v>
      </c>
    </row>
    <row r="211" spans="1:5">
      <c r="B211">
        <v>4</v>
      </c>
      <c r="C211" s="16">
        <f t="shared" si="24"/>
        <v>4.2</v>
      </c>
      <c r="D211" s="2">
        <f t="shared" si="25"/>
        <v>3.9466649234584997E-3</v>
      </c>
      <c r="E211">
        <v>0.2</v>
      </c>
    </row>
    <row r="212" spans="1:5">
      <c r="B212">
        <v>4</v>
      </c>
      <c r="C212" s="16">
        <f t="shared" si="24"/>
        <v>4.2</v>
      </c>
      <c r="D212" s="2">
        <f t="shared" si="25"/>
        <v>-1.0429478961463399E-2</v>
      </c>
      <c r="E212">
        <v>0.2</v>
      </c>
    </row>
    <row r="213" spans="1:5">
      <c r="B213">
        <v>4</v>
      </c>
      <c r="C213" s="16">
        <f t="shared" si="24"/>
        <v>4.05</v>
      </c>
      <c r="D213" s="2">
        <f t="shared" si="25"/>
        <v>-3.7535006895286598E-2</v>
      </c>
      <c r="E213">
        <v>0.05</v>
      </c>
    </row>
    <row r="214" spans="1:5">
      <c r="B214">
        <v>4</v>
      </c>
      <c r="C214" s="16">
        <f t="shared" si="24"/>
        <v>4</v>
      </c>
      <c r="D214" s="2">
        <f t="shared" si="25"/>
        <v>-7.0546635506820707E-2</v>
      </c>
      <c r="E214">
        <v>0</v>
      </c>
    </row>
    <row r="215" spans="1:5">
      <c r="B215">
        <v>4</v>
      </c>
      <c r="C215" s="16">
        <f t="shared" si="24"/>
        <v>4.0999999999999996</v>
      </c>
      <c r="D215" s="2">
        <f t="shared" si="25"/>
        <v>-8.7813294546951595E-2</v>
      </c>
      <c r="E215">
        <v>0.1</v>
      </c>
    </row>
    <row r="216" spans="1:5">
      <c r="B216">
        <v>4</v>
      </c>
      <c r="C216" s="16">
        <f t="shared" si="24"/>
        <v>4</v>
      </c>
      <c r="D216" s="2">
        <f t="shared" si="25"/>
        <v>-0.119928585526221</v>
      </c>
      <c r="E216">
        <v>0</v>
      </c>
    </row>
    <row r="217" spans="1:5">
      <c r="B217">
        <v>4</v>
      </c>
      <c r="C217" s="16">
        <f t="shared" si="24"/>
        <v>4</v>
      </c>
      <c r="D217" s="2">
        <f t="shared" si="25"/>
        <v>0.19704141531590899</v>
      </c>
      <c r="E217">
        <v>0</v>
      </c>
    </row>
    <row r="219" spans="1:5">
      <c r="A219" t="s">
        <v>194</v>
      </c>
      <c r="E219" t="s">
        <v>40</v>
      </c>
    </row>
    <row r="220" spans="1:5">
      <c r="B220">
        <v>1</v>
      </c>
      <c r="C220" s="16">
        <f>AVERAGE(D119:D142)</f>
        <v>4.4848300256208534E-2</v>
      </c>
      <c r="E220" s="16">
        <f>STDEV(D119:D142)/SQRT(23)</f>
        <v>1.5905249203070758E-2</v>
      </c>
    </row>
    <row r="221" spans="1:5">
      <c r="B221">
        <v>2</v>
      </c>
      <c r="C221" s="16">
        <f>AVERAGE(D144:D167)</f>
        <v>3.2406517631613015E-2</v>
      </c>
      <c r="E221" s="16">
        <f>STDEV(D144:D167)/SQRT(23)</f>
        <v>1.7498854346507817E-2</v>
      </c>
    </row>
    <row r="222" spans="1:5">
      <c r="B222">
        <v>3</v>
      </c>
      <c r="C222" s="16">
        <f>AVERAGE(D169:D192)</f>
        <v>5.2628643829290993E-2</v>
      </c>
      <c r="E222" s="16">
        <f>STDEV(D169:D192)/SQRT(23)</f>
        <v>1.6743731019215266E-2</v>
      </c>
    </row>
    <row r="223" spans="1:5">
      <c r="B223">
        <v>4</v>
      </c>
      <c r="C223" s="16">
        <f>AVERAGE(D194:D217)</f>
        <v>2.2573086579977556E-3</v>
      </c>
      <c r="E223" s="16">
        <f>STDEV(D194:D217)/SQRT(23)</f>
        <v>1.6444757989701891E-2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M230"/>
  <sheetViews>
    <sheetView zoomScale="40" zoomScaleNormal="40" workbookViewId="0"/>
  </sheetViews>
  <sheetFormatPr defaultColWidth="10.83203125" defaultRowHeight="15.5"/>
  <cols>
    <col min="1" max="1" width="10.83203125" style="1"/>
    <col min="2" max="2" width="34.5" style="1" customWidth="1"/>
    <col min="3" max="6" width="10.83203125" style="1"/>
    <col min="7" max="9" width="10.83203125" style="1" hidden="1" customWidth="1"/>
    <col min="10" max="11" width="10.83203125" style="1"/>
    <col min="12" max="12" width="36" style="1" customWidth="1"/>
    <col min="13" max="13" width="10.83203125" style="1" hidden="1" customWidth="1"/>
    <col min="14" max="14" width="18.5" style="1" hidden="1" customWidth="1"/>
    <col min="15" max="15" width="10.83203125" style="1" hidden="1" customWidth="1"/>
    <col min="16" max="21" width="10.83203125" style="1"/>
    <col min="22" max="22" width="18.08203125" style="1" customWidth="1"/>
    <col min="23" max="25" width="10.83203125" style="1" hidden="1" customWidth="1"/>
    <col min="26" max="31" width="10.83203125" style="1"/>
    <col min="32" max="32" width="27.83203125" style="1" customWidth="1"/>
    <col min="33" max="38" width="10.83203125" style="1"/>
    <col min="39" max="39" width="20" style="1" customWidth="1"/>
    <col min="40" max="16384" width="10.83203125" style="1"/>
  </cols>
  <sheetData>
    <row r="2" spans="2:65" s="2" customFormat="1">
      <c r="B2" s="15" t="s">
        <v>152</v>
      </c>
    </row>
    <row r="4" spans="2:65">
      <c r="B4" s="8" t="s">
        <v>4</v>
      </c>
      <c r="L4" s="8" t="s">
        <v>153</v>
      </c>
      <c r="V4" s="8" t="s">
        <v>35</v>
      </c>
      <c r="AG4" s="8" t="s">
        <v>284</v>
      </c>
      <c r="AN4" s="8"/>
    </row>
    <row r="6" spans="2:65" s="10" customFormat="1">
      <c r="B6" s="15" t="s">
        <v>76</v>
      </c>
      <c r="C6" s="17"/>
      <c r="D6" s="17"/>
      <c r="E6" s="17"/>
      <c r="F6" s="17"/>
      <c r="G6" s="17"/>
      <c r="H6" s="17"/>
      <c r="I6" s="17"/>
      <c r="J6" s="17"/>
      <c r="K6" s="17"/>
      <c r="L6" s="15" t="s">
        <v>76</v>
      </c>
      <c r="M6" s="17"/>
      <c r="N6" s="17"/>
      <c r="O6" s="17"/>
      <c r="P6" s="17"/>
      <c r="Q6" s="17"/>
      <c r="R6" s="17"/>
      <c r="S6" s="17"/>
      <c r="T6" s="17"/>
      <c r="V6" s="15" t="s">
        <v>76</v>
      </c>
      <c r="AF6" s="15" t="s">
        <v>76</v>
      </c>
    </row>
    <row r="7" spans="2:65" s="10" customFormat="1">
      <c r="B7" s="15" t="s">
        <v>42</v>
      </c>
      <c r="C7" s="17" t="s">
        <v>158</v>
      </c>
      <c r="D7" s="17" t="s">
        <v>159</v>
      </c>
      <c r="E7" s="17" t="s">
        <v>160</v>
      </c>
      <c r="F7" s="17" t="s">
        <v>216</v>
      </c>
      <c r="G7" s="17" t="s">
        <v>161</v>
      </c>
      <c r="H7" s="17" t="s">
        <v>162</v>
      </c>
      <c r="I7" s="17" t="s">
        <v>163</v>
      </c>
      <c r="J7" s="10" t="s">
        <v>281</v>
      </c>
      <c r="K7" s="17"/>
      <c r="L7" s="15" t="s">
        <v>42</v>
      </c>
      <c r="M7" s="17" t="s">
        <v>158</v>
      </c>
      <c r="N7" s="17" t="s">
        <v>159</v>
      </c>
      <c r="O7" s="17" t="s">
        <v>160</v>
      </c>
      <c r="P7" s="17" t="s">
        <v>216</v>
      </c>
      <c r="Q7" s="17" t="s">
        <v>161</v>
      </c>
      <c r="R7" s="17" t="s">
        <v>162</v>
      </c>
      <c r="S7" s="17" t="s">
        <v>163</v>
      </c>
      <c r="T7" s="10" t="s">
        <v>281</v>
      </c>
      <c r="V7" s="15" t="s">
        <v>42</v>
      </c>
      <c r="W7" s="17" t="s">
        <v>158</v>
      </c>
      <c r="X7" s="17" t="s">
        <v>159</v>
      </c>
      <c r="Y7" s="17" t="s">
        <v>160</v>
      </c>
      <c r="Z7" s="17" t="s">
        <v>216</v>
      </c>
      <c r="AA7" s="17" t="s">
        <v>161</v>
      </c>
      <c r="AB7" s="17" t="s">
        <v>162</v>
      </c>
      <c r="AC7" s="17" t="s">
        <v>163</v>
      </c>
      <c r="AD7" s="10" t="s">
        <v>281</v>
      </c>
      <c r="AF7" s="15" t="s">
        <v>42</v>
      </c>
      <c r="AG7" s="53" t="s">
        <v>276</v>
      </c>
      <c r="AH7" s="53" t="s">
        <v>278</v>
      </c>
      <c r="AI7" s="24" t="s">
        <v>277</v>
      </c>
      <c r="AJ7" s="53" t="s">
        <v>279</v>
      </c>
      <c r="AM7" s="15"/>
      <c r="AP7" s="17"/>
    </row>
    <row r="8" spans="2:65" s="24" customFormat="1">
      <c r="B8" s="24" t="s">
        <v>43</v>
      </c>
      <c r="C8" s="39">
        <v>4.48483002562085E-2</v>
      </c>
      <c r="D8" s="40">
        <v>3.2406517631613098E-2</v>
      </c>
      <c r="E8" s="39">
        <v>5.2628643829291E-2</v>
      </c>
      <c r="F8" s="24">
        <v>2.2573086579977001E-3</v>
      </c>
      <c r="G8" s="24">
        <v>2.2764921563626399E-2</v>
      </c>
      <c r="H8" s="24">
        <v>1.40323514260352E-2</v>
      </c>
      <c r="I8" s="24">
        <v>4.0821276111252802E-2</v>
      </c>
      <c r="J8" s="24">
        <v>-3.0892380721296599E-2</v>
      </c>
      <c r="L8" s="24" t="s">
        <v>106</v>
      </c>
      <c r="M8" s="24">
        <v>1.1897998418975E-2</v>
      </c>
      <c r="N8" s="24">
        <v>-1.6506871663944599E-3</v>
      </c>
      <c r="O8" s="24">
        <v>-3.62583224214245E-3</v>
      </c>
      <c r="P8" s="24">
        <v>9.7158251295733408E-3</v>
      </c>
      <c r="Q8" s="24">
        <v>8.0948321053330094E-3</v>
      </c>
      <c r="R8" s="24">
        <v>-2.0533543356174501E-2</v>
      </c>
      <c r="S8" s="24">
        <v>4.8050761249002899E-3</v>
      </c>
      <c r="T8" s="24">
        <v>7.2894021011471596E-3</v>
      </c>
      <c r="V8" s="24" t="s">
        <v>151</v>
      </c>
      <c r="W8" s="24">
        <v>2.18389779023894E-3</v>
      </c>
      <c r="X8" s="24">
        <v>-1.7084793433584499E-2</v>
      </c>
      <c r="Y8" s="24">
        <v>-1.2238467752160699E-2</v>
      </c>
      <c r="Z8" s="24">
        <v>-1.5802003975006501E-2</v>
      </c>
      <c r="AA8" s="24">
        <v>-1.5692277888886299E-2</v>
      </c>
      <c r="AB8" s="24">
        <v>-2.50363660934508E-2</v>
      </c>
      <c r="AC8" s="24">
        <v>-7.61539569737767E-3</v>
      </c>
      <c r="AD8" s="24">
        <v>-9.9422256555522504E-3</v>
      </c>
      <c r="AF8" s="24" t="s">
        <v>106</v>
      </c>
      <c r="AG8" s="24">
        <v>-3.2416965337415502E-3</v>
      </c>
      <c r="AH8" s="24">
        <v>6.1695590902949597E-4</v>
      </c>
      <c r="AI8" s="24">
        <v>1.83966350668518E-2</v>
      </c>
      <c r="AJ8" s="24">
        <v>-2.1453042167567199E-4</v>
      </c>
      <c r="BE8" s="53"/>
      <c r="BF8" s="53"/>
      <c r="BG8" s="53"/>
      <c r="BH8" s="53"/>
      <c r="BI8" s="53"/>
      <c r="BJ8" s="53"/>
      <c r="BK8" s="53"/>
      <c r="BL8" s="53"/>
      <c r="BM8" s="53"/>
    </row>
    <row r="9" spans="2:65" s="24" customFormat="1">
      <c r="B9" s="24" t="s">
        <v>78</v>
      </c>
      <c r="C9" s="40">
        <v>9.5468977342978295E-2</v>
      </c>
      <c r="D9" s="24">
        <v>4.8577312709027501E-2</v>
      </c>
      <c r="E9" s="24">
        <v>4.6585183165755099E-2</v>
      </c>
      <c r="F9" s="40">
        <v>8.7653699903986595E-2</v>
      </c>
      <c r="G9" s="24">
        <v>9.43962922042932E-2</v>
      </c>
      <c r="H9" s="24">
        <v>5.5166664275236303E-2</v>
      </c>
      <c r="I9" s="24">
        <v>3.3559720767435401E-2</v>
      </c>
      <c r="J9" s="24">
        <v>1.2412499461928199E-2</v>
      </c>
      <c r="L9" s="24" t="s">
        <v>107</v>
      </c>
      <c r="M9" s="24">
        <v>2.7276850669422401E-2</v>
      </c>
      <c r="N9" s="24">
        <v>7.6620367048939298E-4</v>
      </c>
      <c r="O9" s="24">
        <v>8.5814811094811899E-3</v>
      </c>
      <c r="P9" s="24">
        <v>5.7567435776103001E-2</v>
      </c>
      <c r="Q9" s="24">
        <v>-2.8343150777520101E-2</v>
      </c>
      <c r="R9" s="24">
        <v>7.6364965825442797E-3</v>
      </c>
      <c r="S9" s="24">
        <v>2.37906239686956E-2</v>
      </c>
      <c r="T9" s="24">
        <v>7.3427851755233995E-4</v>
      </c>
      <c r="V9" s="24" t="s">
        <v>127</v>
      </c>
      <c r="W9" s="24">
        <v>5.8078238223095997E-2</v>
      </c>
      <c r="X9" s="24">
        <v>2.19134249759966E-2</v>
      </c>
      <c r="Y9" s="24">
        <v>-3.8616664992665403E-2</v>
      </c>
      <c r="Z9" s="24">
        <v>2.0266087084444401E-2</v>
      </c>
      <c r="AA9" s="24">
        <v>-3.1573976254750398E-2</v>
      </c>
      <c r="AB9" s="24">
        <v>-1.7622684421256E-3</v>
      </c>
      <c r="AC9" s="24">
        <v>1.0133043542222201E-2</v>
      </c>
      <c r="AD9" s="24">
        <v>1.83569629388084E-2</v>
      </c>
      <c r="AF9" s="24" t="s">
        <v>107</v>
      </c>
      <c r="AG9" s="24">
        <v>4.1707019796972597E-2</v>
      </c>
      <c r="AH9" s="24">
        <v>2.64340266318841E-2</v>
      </c>
      <c r="AI9" s="24">
        <v>1.3363869019452501E-2</v>
      </c>
      <c r="AJ9" s="24">
        <v>8.6057442257133604E-2</v>
      </c>
      <c r="AP9" s="39"/>
      <c r="AQ9" s="39"/>
      <c r="BE9" s="53"/>
      <c r="BF9" s="53"/>
      <c r="BG9" s="53"/>
      <c r="BH9" s="53"/>
      <c r="BI9" s="53"/>
      <c r="BJ9" s="53"/>
      <c r="BK9" s="53"/>
      <c r="BL9" s="53"/>
      <c r="BM9" s="53"/>
    </row>
    <row r="10" spans="2:65" s="24" customFormat="1">
      <c r="B10" s="24" t="s">
        <v>44</v>
      </c>
      <c r="C10" s="24">
        <v>3.91368614506694E-2</v>
      </c>
      <c r="D10" s="24">
        <v>1.6727337194250201E-2</v>
      </c>
      <c r="E10" s="24">
        <v>6.4068255245916403E-2</v>
      </c>
      <c r="F10" s="24">
        <v>-4.6670547667927102E-2</v>
      </c>
      <c r="G10" s="24">
        <v>2.2984127442481201E-2</v>
      </c>
      <c r="H10" s="24">
        <v>3.8530335865381703E-2</v>
      </c>
      <c r="I10" s="24">
        <v>2.1388007481197801E-2</v>
      </c>
      <c r="J10" s="24">
        <v>3.3837743179208402E-2</v>
      </c>
      <c r="L10" s="24" t="s">
        <v>108</v>
      </c>
      <c r="M10" s="24">
        <v>-3.5114639148235298E-4</v>
      </c>
      <c r="N10" s="24">
        <v>2.96239864814202E-2</v>
      </c>
      <c r="O10" s="24">
        <v>-4.9543563598237299E-2</v>
      </c>
      <c r="P10" s="24">
        <v>-3.9739396736053902E-2</v>
      </c>
      <c r="Q10" s="24">
        <v>1.8569525649564801E-2</v>
      </c>
      <c r="R10" s="24">
        <v>-8.9635436825741197E-3</v>
      </c>
      <c r="S10" s="24">
        <v>-2.9735714878710101E-2</v>
      </c>
      <c r="T10" s="24">
        <v>-3.8087412576125503E-2</v>
      </c>
      <c r="V10" s="24" t="s">
        <v>128</v>
      </c>
      <c r="W10" s="24">
        <v>-1.3726631667037401E-2</v>
      </c>
      <c r="X10" s="24">
        <v>-3.9296473446797701E-2</v>
      </c>
      <c r="Y10" s="24">
        <v>-3.5306173543589198E-2</v>
      </c>
      <c r="Z10" s="24">
        <v>-7.0576434388049503E-2</v>
      </c>
      <c r="AA10" s="24">
        <v>-2.9246238090583201E-2</v>
      </c>
      <c r="AB10" s="24">
        <v>-6.9597480811795606E-2</v>
      </c>
      <c r="AC10" s="24">
        <v>-2.18429016701636E-2</v>
      </c>
      <c r="AD10" s="24">
        <v>-4.87335327178859E-2</v>
      </c>
      <c r="AF10" s="24" t="s">
        <v>108</v>
      </c>
      <c r="AG10" s="24">
        <v>-5.30164546139964E-2</v>
      </c>
      <c r="AH10" s="24">
        <v>-0.10119932594524</v>
      </c>
      <c r="AI10" s="24">
        <v>3.4049229074078501E-2</v>
      </c>
      <c r="AJ10" s="24">
        <v>-4.1299603998208402E-2</v>
      </c>
      <c r="BE10" s="53"/>
      <c r="BF10" s="53"/>
      <c r="BG10" s="53"/>
      <c r="BH10" s="53"/>
      <c r="BI10" s="53"/>
      <c r="BJ10" s="53"/>
      <c r="BK10" s="53"/>
      <c r="BL10" s="53"/>
      <c r="BM10" s="53"/>
    </row>
    <row r="11" spans="2:65" s="24" customFormat="1">
      <c r="B11" s="24" t="s">
        <v>45</v>
      </c>
      <c r="C11" s="24">
        <v>3.3965432776111103E-2</v>
      </c>
      <c r="D11" s="24">
        <v>-1.19708997096256E-2</v>
      </c>
      <c r="E11" s="24">
        <v>-4.8043210834630798E-2</v>
      </c>
      <c r="F11" s="24">
        <v>3.0741270454318601E-2</v>
      </c>
      <c r="G11" s="24">
        <v>6.28871264745667E-3</v>
      </c>
      <c r="H11" s="24">
        <v>3.8849559857638397E-2</v>
      </c>
      <c r="I11" s="24">
        <v>-4.4340212524453297E-2</v>
      </c>
      <c r="J11" s="24">
        <v>-1.26731924925903E-2</v>
      </c>
      <c r="L11" s="24" t="s">
        <v>109</v>
      </c>
      <c r="M11" s="24">
        <v>2.66232809542074E-2</v>
      </c>
      <c r="N11" s="24">
        <v>-7.6613758141603702E-4</v>
      </c>
      <c r="O11" s="24">
        <v>4.4467902121355998E-2</v>
      </c>
      <c r="P11" s="24">
        <v>-3.1724214330475599E-2</v>
      </c>
      <c r="Q11" s="24">
        <v>-5.9349060560388396E-3</v>
      </c>
      <c r="R11" s="24">
        <v>-5.2312831731063996E-3</v>
      </c>
      <c r="S11" s="24">
        <v>6.6752396980807996E-2</v>
      </c>
      <c r="T11" s="24">
        <v>-9.7589434632803593E-3</v>
      </c>
      <c r="V11" s="24" t="s">
        <v>129</v>
      </c>
      <c r="W11" s="24">
        <v>1.9600353124560401E-2</v>
      </c>
      <c r="X11" s="24">
        <v>3.84664910669303E-2</v>
      </c>
      <c r="Y11" s="24">
        <v>3.0996649648124E-2</v>
      </c>
      <c r="Z11" s="24">
        <v>-8.9635436825741197E-3</v>
      </c>
      <c r="AA11" s="24">
        <v>1.39194961623591E-2</v>
      </c>
      <c r="AB11" s="24">
        <v>1.7131687584442001E-2</v>
      </c>
      <c r="AC11" s="24">
        <v>2.6798854149948599E-2</v>
      </c>
      <c r="AD11" s="24">
        <v>-3.1204145243090798E-3</v>
      </c>
      <c r="AF11" s="24" t="s">
        <v>109</v>
      </c>
      <c r="AG11" s="24">
        <v>-2.2393563056806301E-2</v>
      </c>
      <c r="AH11" s="39">
        <v>7.4981725481191697E-2</v>
      </c>
      <c r="AI11" s="24">
        <v>-3.6282466919907601E-2</v>
      </c>
      <c r="AJ11" s="24">
        <v>1.4072457658648801E-3</v>
      </c>
      <c r="AQ11" s="39"/>
      <c r="BE11" s="53"/>
      <c r="BF11" s="53"/>
      <c r="BG11" s="53"/>
      <c r="BH11" s="53"/>
      <c r="BI11" s="53"/>
      <c r="BJ11" s="53"/>
      <c r="BK11" s="53"/>
      <c r="BL11" s="53"/>
      <c r="BM11" s="53"/>
    </row>
    <row r="12" spans="2:65" s="24" customFormat="1">
      <c r="B12" s="24" t="s">
        <v>46</v>
      </c>
      <c r="C12" s="40">
        <v>7.7451008037419999E-2</v>
      </c>
      <c r="D12" s="24">
        <v>4.1026108376683502E-2</v>
      </c>
      <c r="E12" s="40">
        <v>7.1711521207075093E-2</v>
      </c>
      <c r="F12" s="40">
        <v>5.7859798800879499E-2</v>
      </c>
      <c r="G12" s="24">
        <v>3.19198834614993E-2</v>
      </c>
      <c r="H12" s="24">
        <v>7.5030163033559397E-3</v>
      </c>
      <c r="I12" s="24">
        <v>5.9302686551524902E-2</v>
      </c>
      <c r="J12" s="24">
        <v>-4.35431458972537E-2</v>
      </c>
      <c r="L12" s="24" t="s">
        <v>110</v>
      </c>
      <c r="M12" s="24">
        <v>-1.7362749266099299E-2</v>
      </c>
      <c r="N12" s="24">
        <v>-8.3398911987302607E-2</v>
      </c>
      <c r="O12" s="24">
        <v>-9.3467062069583703E-3</v>
      </c>
      <c r="P12" s="24">
        <v>1.77762434872334E-2</v>
      </c>
      <c r="Q12" s="24">
        <v>-5.3927929680370901E-3</v>
      </c>
      <c r="R12" s="24">
        <v>-1.0585852863183901E-2</v>
      </c>
      <c r="S12" s="24">
        <v>-3.62745988533777E-2</v>
      </c>
      <c r="T12" s="24">
        <v>1.3674033451718E-2</v>
      </c>
      <c r="V12" s="24" t="s">
        <v>130</v>
      </c>
      <c r="W12" s="24">
        <v>7.1984066671085898E-3</v>
      </c>
      <c r="X12" s="24">
        <v>-7.77876818459039E-2</v>
      </c>
      <c r="Y12" s="24">
        <v>-4.1619295563059898E-2</v>
      </c>
      <c r="Z12" s="24">
        <v>-1.1261872494504801E-2</v>
      </c>
      <c r="AA12" s="24">
        <v>-8.0354151632005596E-3</v>
      </c>
      <c r="AB12" s="24">
        <v>-9.0648086927119093E-3</v>
      </c>
      <c r="AC12" s="24">
        <v>-4.7060184789451801E-2</v>
      </c>
      <c r="AD12" s="24">
        <v>1.28136448300368E-2</v>
      </c>
      <c r="AF12" s="24" t="s">
        <v>110</v>
      </c>
      <c r="AG12" s="24">
        <v>7.9893229156104903E-3</v>
      </c>
      <c r="AH12" s="24">
        <v>3.33400590901438E-3</v>
      </c>
      <c r="AI12" s="24">
        <v>2.02498607745666E-2</v>
      </c>
      <c r="AJ12" s="24">
        <v>1.40581355149685E-2</v>
      </c>
      <c r="AN12" s="40"/>
      <c r="AO12" s="40"/>
      <c r="AP12" s="39"/>
      <c r="BE12" s="53"/>
      <c r="BF12" s="53"/>
      <c r="BG12" s="53"/>
      <c r="BH12" s="53"/>
      <c r="BI12" s="53"/>
      <c r="BJ12" s="53"/>
      <c r="BK12" s="53"/>
      <c r="BL12" s="53"/>
      <c r="BM12" s="53"/>
    </row>
    <row r="13" spans="2:65" s="24" customFormat="1">
      <c r="C13" s="24" t="s">
        <v>14</v>
      </c>
      <c r="D13" s="24" t="s">
        <v>14</v>
      </c>
      <c r="E13" s="24" t="s">
        <v>14</v>
      </c>
      <c r="F13" s="24" t="s">
        <v>14</v>
      </c>
      <c r="G13" s="24" t="s">
        <v>14</v>
      </c>
      <c r="H13" s="24" t="s">
        <v>14</v>
      </c>
      <c r="I13" s="24" t="s">
        <v>14</v>
      </c>
      <c r="J13" s="24" t="s">
        <v>14</v>
      </c>
      <c r="M13" s="24" t="s">
        <v>14</v>
      </c>
      <c r="N13" s="24" t="s">
        <v>14</v>
      </c>
      <c r="O13" s="24" t="s">
        <v>14</v>
      </c>
      <c r="P13" s="24" t="s">
        <v>14</v>
      </c>
      <c r="Q13" s="24" t="s">
        <v>14</v>
      </c>
      <c r="R13" s="24" t="s">
        <v>14</v>
      </c>
      <c r="S13" s="24" t="s">
        <v>14</v>
      </c>
      <c r="T13" s="24" t="s">
        <v>14</v>
      </c>
      <c r="W13" s="24" t="s">
        <v>14</v>
      </c>
      <c r="X13" s="24" t="s">
        <v>14</v>
      </c>
      <c r="Y13" s="24" t="s">
        <v>14</v>
      </c>
      <c r="Z13" s="24" t="s">
        <v>14</v>
      </c>
      <c r="AA13" s="24" t="s">
        <v>14</v>
      </c>
      <c r="AB13" s="24" t="s">
        <v>14</v>
      </c>
      <c r="AC13" s="24" t="s">
        <v>14</v>
      </c>
      <c r="AD13" s="24" t="s">
        <v>14</v>
      </c>
      <c r="AG13" s="24" t="s">
        <v>14</v>
      </c>
      <c r="AH13" s="24" t="s">
        <v>14</v>
      </c>
      <c r="AI13" s="24" t="s">
        <v>14</v>
      </c>
      <c r="AJ13" s="24" t="s">
        <v>14</v>
      </c>
      <c r="BE13" s="53"/>
      <c r="BF13" s="53"/>
      <c r="BG13" s="53"/>
      <c r="BH13" s="53"/>
      <c r="BI13" s="53"/>
      <c r="BJ13" s="53"/>
      <c r="BK13" s="53"/>
      <c r="BL13" s="53"/>
      <c r="BM13" s="53"/>
    </row>
    <row r="14" spans="2:65" s="24" customFormat="1">
      <c r="B14" s="24" t="s">
        <v>47</v>
      </c>
      <c r="C14" s="24">
        <v>1.6727766191494201E-2</v>
      </c>
      <c r="D14" s="24">
        <v>2.1778613376465701E-2</v>
      </c>
      <c r="E14" s="40">
        <v>5.2512818595413999E-2</v>
      </c>
      <c r="F14" s="24">
        <v>-2.4097471978537101E-2</v>
      </c>
      <c r="G14" s="24">
        <v>8.0360444657990703E-3</v>
      </c>
      <c r="H14" s="24">
        <v>-1.3470702729734199E-2</v>
      </c>
      <c r="I14" s="24">
        <v>4.6247902337748802E-2</v>
      </c>
      <c r="J14" s="24">
        <v>-4.2145921431325999E-2</v>
      </c>
      <c r="L14" s="24" t="s">
        <v>111</v>
      </c>
      <c r="M14" s="24">
        <v>3.7541521161121002E-3</v>
      </c>
      <c r="N14" s="24">
        <v>1.12024858672482E-2</v>
      </c>
      <c r="O14" s="24">
        <v>-1.11678362559529E-2</v>
      </c>
      <c r="P14" s="24">
        <v>2.3827771398310601E-2</v>
      </c>
      <c r="Q14" s="24">
        <v>6.0996642653337197E-3</v>
      </c>
      <c r="R14" s="24">
        <v>-2.74140061673761E-2</v>
      </c>
      <c r="S14" s="24">
        <v>-7.3780905487506104E-3</v>
      </c>
      <c r="T14" s="24">
        <v>1.6583781508659599E-2</v>
      </c>
      <c r="V14" s="24" t="s">
        <v>131</v>
      </c>
      <c r="W14" s="24">
        <v>-5.4653098431578801E-3</v>
      </c>
      <c r="X14" s="24">
        <v>-4.2205891912413997E-3</v>
      </c>
      <c r="Y14" s="24">
        <v>-8.44384373719783E-3</v>
      </c>
      <c r="Z14" s="24">
        <v>3.4112653376688301E-3</v>
      </c>
      <c r="AA14" s="24">
        <v>-1.2387069453407E-2</v>
      </c>
      <c r="AB14" s="24">
        <v>-1.8392224682803798E-2</v>
      </c>
      <c r="AC14" s="24">
        <v>-8.8263776670270792E-3</v>
      </c>
      <c r="AD14" s="24">
        <v>-4.1366860459413598E-3</v>
      </c>
      <c r="AF14" s="24" t="s">
        <v>111</v>
      </c>
      <c r="AG14" s="24">
        <v>3.8212302097735602E-3</v>
      </c>
      <c r="AH14" s="24">
        <v>5.9617321588311999E-3</v>
      </c>
      <c r="AI14" s="24">
        <v>2.74229462113161E-2</v>
      </c>
      <c r="AJ14" s="24">
        <v>3.1098581419781398E-3</v>
      </c>
      <c r="BE14" s="53"/>
      <c r="BF14" s="53"/>
      <c r="BG14" s="53"/>
      <c r="BH14" s="53"/>
      <c r="BI14" s="53"/>
      <c r="BJ14" s="53"/>
      <c r="BK14" s="53"/>
      <c r="BL14" s="53"/>
      <c r="BM14" s="53"/>
    </row>
    <row r="15" spans="2:65" s="24" customFormat="1">
      <c r="B15" s="24" t="s">
        <v>48</v>
      </c>
      <c r="C15" s="24">
        <v>1.3244363885168101E-2</v>
      </c>
      <c r="D15" s="24">
        <v>-4.2599835638538501E-3</v>
      </c>
      <c r="E15" s="24">
        <v>6.1195805839844098E-3</v>
      </c>
      <c r="F15" s="24">
        <v>-4.1681033391450698E-2</v>
      </c>
      <c r="G15" s="24">
        <v>-1.9505310166107199E-2</v>
      </c>
      <c r="H15" s="24">
        <v>1.15422246783323E-2</v>
      </c>
      <c r="I15" s="24">
        <v>-1.73697587572786E-2</v>
      </c>
      <c r="J15" s="24">
        <v>-1.3942584490803901E-3</v>
      </c>
      <c r="L15" s="24" t="s">
        <v>112</v>
      </c>
      <c r="M15" s="24">
        <v>8.5697683980868692E-3</v>
      </c>
      <c r="N15" s="24">
        <v>-2.4708522283526699E-2</v>
      </c>
      <c r="O15" s="24">
        <v>3.4760471690513002E-3</v>
      </c>
      <c r="P15" s="24">
        <v>-1.5906994848304101E-2</v>
      </c>
      <c r="Q15" s="24">
        <v>3.28769538119381E-4</v>
      </c>
      <c r="R15" s="24">
        <v>6.5566042432592495E-4</v>
      </c>
      <c r="S15" s="24">
        <v>1.2769687141603101E-2</v>
      </c>
      <c r="T15" s="24">
        <v>-1.43666829818758E-2</v>
      </c>
      <c r="V15" s="24" t="s">
        <v>132</v>
      </c>
      <c r="W15" s="24">
        <v>3.1607266168333002E-2</v>
      </c>
      <c r="X15" s="24">
        <v>-8.9132676816681203E-3</v>
      </c>
      <c r="Y15" s="24">
        <v>-1.00667495904642E-2</v>
      </c>
      <c r="Z15" s="24">
        <v>-3.2291426274609597E-2</v>
      </c>
      <c r="AA15" s="24">
        <v>7.61224517740023E-3</v>
      </c>
      <c r="AB15" s="24">
        <v>-1.0462457568869999E-2</v>
      </c>
      <c r="AC15" s="24">
        <v>2.6686763285324001E-3</v>
      </c>
      <c r="AD15" s="24">
        <v>-1.1185369091540301E-3</v>
      </c>
      <c r="AF15" s="24" t="s">
        <v>112</v>
      </c>
      <c r="AG15" s="24">
        <v>-2.5113106220096201E-2</v>
      </c>
      <c r="AH15" s="24">
        <v>-9.0789852457851192E-3</v>
      </c>
      <c r="AI15" s="24">
        <v>-2.1896178493199798E-3</v>
      </c>
      <c r="AJ15" s="24">
        <v>-1.0863753963141E-2</v>
      </c>
      <c r="BE15" s="53"/>
      <c r="BF15" s="53"/>
      <c r="BG15" s="53"/>
      <c r="BH15" s="53"/>
      <c r="BI15" s="53"/>
      <c r="BJ15" s="53"/>
      <c r="BK15" s="53"/>
      <c r="BL15" s="53"/>
      <c r="BM15" s="53"/>
    </row>
    <row r="16" spans="2:65" s="24" customFormat="1">
      <c r="C16" s="24" t="s">
        <v>14</v>
      </c>
      <c r="D16" s="24" t="s">
        <v>14</v>
      </c>
      <c r="E16" s="24" t="s">
        <v>14</v>
      </c>
      <c r="F16" s="24" t="s">
        <v>14</v>
      </c>
      <c r="G16" s="24" t="s">
        <v>14</v>
      </c>
      <c r="H16" s="24" t="s">
        <v>14</v>
      </c>
      <c r="I16" s="24" t="s">
        <v>14</v>
      </c>
      <c r="J16" s="24" t="s">
        <v>14</v>
      </c>
      <c r="M16" s="24" t="s">
        <v>14</v>
      </c>
      <c r="N16" s="24" t="s">
        <v>14</v>
      </c>
      <c r="O16" s="24" t="s">
        <v>14</v>
      </c>
      <c r="P16" s="24" t="s">
        <v>14</v>
      </c>
      <c r="Q16" s="24" t="s">
        <v>14</v>
      </c>
      <c r="R16" s="24" t="s">
        <v>14</v>
      </c>
      <c r="S16" s="24" t="s">
        <v>14</v>
      </c>
      <c r="T16" s="24" t="s">
        <v>14</v>
      </c>
      <c r="W16" s="24" t="s">
        <v>14</v>
      </c>
      <c r="X16" s="24" t="s">
        <v>14</v>
      </c>
      <c r="Y16" s="24" t="s">
        <v>14</v>
      </c>
      <c r="Z16" s="24" t="s">
        <v>14</v>
      </c>
      <c r="AA16" s="24" t="s">
        <v>14</v>
      </c>
      <c r="AB16" s="24" t="s">
        <v>14</v>
      </c>
      <c r="AC16" s="24" t="s">
        <v>14</v>
      </c>
      <c r="AD16" s="24" t="s">
        <v>14</v>
      </c>
      <c r="AG16" s="24" t="s">
        <v>14</v>
      </c>
      <c r="AH16" s="24" t="s">
        <v>14</v>
      </c>
      <c r="AI16" s="24" t="s">
        <v>14</v>
      </c>
      <c r="AJ16" s="24" t="s">
        <v>14</v>
      </c>
      <c r="BE16" s="53"/>
      <c r="BF16" s="53"/>
      <c r="BG16" s="53"/>
      <c r="BH16" s="53"/>
      <c r="BI16" s="53"/>
      <c r="BJ16" s="53"/>
      <c r="BK16" s="53"/>
      <c r="BL16" s="53"/>
      <c r="BM16" s="53"/>
    </row>
    <row r="17" spans="2:65" s="24" customFormat="1">
      <c r="B17" s="54" t="s">
        <v>49</v>
      </c>
      <c r="C17" s="24" t="s">
        <v>14</v>
      </c>
      <c r="D17" s="24" t="s">
        <v>14</v>
      </c>
      <c r="E17" s="24" t="s">
        <v>14</v>
      </c>
      <c r="F17" s="24" t="s">
        <v>14</v>
      </c>
      <c r="G17" s="24" t="s">
        <v>14</v>
      </c>
      <c r="H17" s="24" t="s">
        <v>14</v>
      </c>
      <c r="I17" s="24" t="s">
        <v>14</v>
      </c>
      <c r="J17" s="24" t="s">
        <v>14</v>
      </c>
      <c r="L17" s="24" t="s">
        <v>49</v>
      </c>
      <c r="M17" s="24" t="s">
        <v>14</v>
      </c>
      <c r="N17" s="24" t="s">
        <v>14</v>
      </c>
      <c r="O17" s="24" t="s">
        <v>14</v>
      </c>
      <c r="P17" s="24" t="s">
        <v>14</v>
      </c>
      <c r="Q17" s="24" t="s">
        <v>14</v>
      </c>
      <c r="R17" s="24" t="s">
        <v>14</v>
      </c>
      <c r="S17" s="24" t="s">
        <v>14</v>
      </c>
      <c r="T17" s="24" t="s">
        <v>14</v>
      </c>
      <c r="V17" s="54" t="s">
        <v>49</v>
      </c>
      <c r="W17" s="24" t="s">
        <v>14</v>
      </c>
      <c r="X17" s="24" t="s">
        <v>14</v>
      </c>
      <c r="Y17" s="24" t="s">
        <v>14</v>
      </c>
      <c r="Z17" s="24" t="s">
        <v>14</v>
      </c>
      <c r="AA17" s="24" t="s">
        <v>14</v>
      </c>
      <c r="AB17" s="24" t="s">
        <v>14</v>
      </c>
      <c r="AC17" s="24" t="s">
        <v>14</v>
      </c>
      <c r="AD17" s="24" t="s">
        <v>14</v>
      </c>
      <c r="AF17" s="25" t="s">
        <v>49</v>
      </c>
      <c r="AG17" s="24" t="s">
        <v>14</v>
      </c>
      <c r="AH17" s="24" t="s">
        <v>14</v>
      </c>
      <c r="AI17" s="24" t="s">
        <v>14</v>
      </c>
      <c r="AJ17" s="24" t="s">
        <v>14</v>
      </c>
      <c r="AM17" s="54"/>
      <c r="BE17" s="53"/>
      <c r="BF17" s="53"/>
      <c r="BG17" s="53"/>
      <c r="BH17" s="53"/>
      <c r="BI17" s="53"/>
      <c r="BJ17" s="53"/>
      <c r="BK17" s="53"/>
      <c r="BL17" s="53"/>
      <c r="BM17" s="53"/>
    </row>
    <row r="18" spans="2:65" s="24" customFormat="1">
      <c r="B18" s="24" t="s">
        <v>50</v>
      </c>
      <c r="C18" s="24">
        <v>1.90054852059541E-2</v>
      </c>
      <c r="D18" s="24">
        <v>1.73316963720349E-2</v>
      </c>
      <c r="E18" s="24">
        <v>-1.51783863873577E-2</v>
      </c>
      <c r="F18" s="24">
        <v>3.4472309914764E-2</v>
      </c>
      <c r="G18" s="24">
        <v>2.59026078358972E-2</v>
      </c>
      <c r="H18" s="24">
        <v>2.5173953376044399E-2</v>
      </c>
      <c r="I18" s="24">
        <v>-1.6264414113412302E-2</v>
      </c>
      <c r="J18" s="24">
        <v>2.1415789502197601E-2</v>
      </c>
      <c r="L18" s="24" t="s">
        <v>113</v>
      </c>
      <c r="M18" s="24">
        <v>2.0227568744014299E-2</v>
      </c>
      <c r="N18" s="24">
        <v>1.4426753612588401E-2</v>
      </c>
      <c r="O18" s="24">
        <v>3.9706528175748303E-2</v>
      </c>
      <c r="P18" s="24">
        <v>-6.82937187466842E-3</v>
      </c>
      <c r="Q18" s="24">
        <v>2.12524721367492E-2</v>
      </c>
      <c r="R18" s="24">
        <v>2.64835913486824E-2</v>
      </c>
      <c r="S18" s="24">
        <v>3.8902791064084903E-2</v>
      </c>
      <c r="T18" s="24">
        <v>1.5094157761517899E-2</v>
      </c>
      <c r="V18" s="24" t="s">
        <v>133</v>
      </c>
      <c r="W18" s="24">
        <v>5.1949132486271603E-3</v>
      </c>
      <c r="X18" s="24">
        <v>-1.40651474989021E-2</v>
      </c>
      <c r="Y18" s="24">
        <v>4.2267400903944798E-2</v>
      </c>
      <c r="Z18" s="24">
        <v>-1.9476313902056099E-2</v>
      </c>
      <c r="AA18" s="24">
        <v>8.2230621045010696E-4</v>
      </c>
      <c r="AB18" s="24">
        <v>-1.2310254283715001E-2</v>
      </c>
      <c r="AC18" s="24">
        <v>3.4617410918716E-2</v>
      </c>
      <c r="AD18" s="24">
        <v>1.9645527019358001E-2</v>
      </c>
      <c r="AF18" s="24" t="s">
        <v>113</v>
      </c>
      <c r="AG18" s="24">
        <v>7.7901778626362E-3</v>
      </c>
      <c r="AH18" s="24">
        <v>-4.0964641308469298E-3</v>
      </c>
      <c r="AI18" s="24">
        <v>-1.4236502235467101E-2</v>
      </c>
      <c r="AJ18" s="24">
        <v>8.1129576788606296E-6</v>
      </c>
      <c r="AO18" s="39"/>
      <c r="AP18" s="39"/>
      <c r="BE18" s="53"/>
      <c r="BF18" s="53"/>
      <c r="BG18" s="53"/>
      <c r="BH18" s="53"/>
      <c r="BI18" s="53"/>
      <c r="BJ18" s="53"/>
      <c r="BK18" s="53"/>
      <c r="BL18" s="53"/>
      <c r="BM18" s="53"/>
    </row>
    <row r="19" spans="2:65" s="24" customFormat="1">
      <c r="B19" s="24" t="s">
        <v>51</v>
      </c>
      <c r="C19" s="24">
        <v>-9.5273395321718406E-3</v>
      </c>
      <c r="D19" s="24">
        <v>1.05704206657961E-4</v>
      </c>
      <c r="E19" s="24">
        <v>-8.7064366744280794E-2</v>
      </c>
      <c r="F19" s="24">
        <v>4.2658627852967E-2</v>
      </c>
      <c r="G19" s="24">
        <v>-6.6015268686389996E-4</v>
      </c>
      <c r="H19" s="24">
        <v>7.0063939243290097E-3</v>
      </c>
      <c r="I19" s="24">
        <v>-7.0654287265379895E-2</v>
      </c>
      <c r="J19" s="24">
        <v>3.2774287320950397E-2</v>
      </c>
      <c r="L19" s="24" t="s">
        <v>114</v>
      </c>
      <c r="M19" s="24">
        <v>1.99043015555945E-2</v>
      </c>
      <c r="N19" s="24">
        <v>1.6300386434255899E-2</v>
      </c>
      <c r="O19" s="24">
        <v>7.1160869689740697E-2</v>
      </c>
      <c r="P19" s="24">
        <v>-3.7335689760774102E-2</v>
      </c>
      <c r="Q19" s="24">
        <v>8.2932096791235206E-3</v>
      </c>
      <c r="R19" s="39">
        <v>6.4153395455123496E-2</v>
      </c>
      <c r="S19" s="39">
        <v>7.00020291536987E-2</v>
      </c>
      <c r="T19" s="24">
        <v>1.9591011572024902E-2</v>
      </c>
      <c r="V19" s="24" t="s">
        <v>134</v>
      </c>
      <c r="W19" s="24">
        <v>3.3047522723066202E-3</v>
      </c>
      <c r="X19" s="24">
        <v>3.3905122890290899E-4</v>
      </c>
      <c r="Y19" s="24">
        <v>7.3518272940112706E-2</v>
      </c>
      <c r="Z19" s="24">
        <v>-1.87710560633031E-2</v>
      </c>
      <c r="AA19" s="24">
        <v>1.2066151810165199E-2</v>
      </c>
      <c r="AB19" s="24">
        <v>2.5949967230573901E-2</v>
      </c>
      <c r="AC19" s="39">
        <v>6.5166394102262395E-2</v>
      </c>
      <c r="AD19" s="24">
        <v>3.3006554032907101E-2</v>
      </c>
      <c r="AF19" s="24" t="s">
        <v>114</v>
      </c>
      <c r="AG19" s="24">
        <v>4.0691964523747398E-3</v>
      </c>
      <c r="AH19" s="24">
        <v>1.7983592964017799E-2</v>
      </c>
      <c r="AI19" s="24">
        <v>-5.5663320001178698E-2</v>
      </c>
      <c r="AJ19" s="24">
        <v>-1.6125791671529201E-2</v>
      </c>
      <c r="AO19" s="40"/>
      <c r="AP19" s="39"/>
      <c r="BE19" s="53"/>
      <c r="BF19" s="53"/>
      <c r="BG19" s="53"/>
      <c r="BH19" s="53"/>
      <c r="BI19" s="53"/>
      <c r="BJ19" s="53"/>
      <c r="BK19" s="53"/>
      <c r="BL19" s="53"/>
      <c r="BM19" s="53"/>
    </row>
    <row r="20" spans="2:65" s="24" customFormat="1">
      <c r="B20" s="24" t="s">
        <v>102</v>
      </c>
      <c r="C20" s="24">
        <v>1.7410055737888699E-2</v>
      </c>
      <c r="D20" s="24">
        <v>1.73659230179476E-2</v>
      </c>
      <c r="E20" s="24">
        <v>-1.96402694894365E-2</v>
      </c>
      <c r="F20" s="24">
        <v>3.0760505798997102E-2</v>
      </c>
      <c r="G20" s="24">
        <v>2.3181164567456301E-2</v>
      </c>
      <c r="H20" s="24">
        <v>2.2976824028550599E-2</v>
      </c>
      <c r="I20" s="24">
        <v>-1.7064853229855698E-2</v>
      </c>
      <c r="J20" s="24">
        <v>1.7185160233531002E-2</v>
      </c>
      <c r="L20" s="24" t="s">
        <v>115</v>
      </c>
      <c r="M20" s="24">
        <v>1.8358430608359701E-2</v>
      </c>
      <c r="N20" s="24">
        <v>1.3473200485921899E-2</v>
      </c>
      <c r="O20" s="24">
        <v>3.24712532545249E-2</v>
      </c>
      <c r="P20" s="24">
        <v>-1.2713069802734201E-2</v>
      </c>
      <c r="Q20" s="24">
        <v>1.8889710971532799E-2</v>
      </c>
      <c r="R20" s="24">
        <v>2.10165705279215E-2</v>
      </c>
      <c r="S20" s="24">
        <v>3.3081327651930899E-2</v>
      </c>
      <c r="T20" s="24">
        <v>1.4185823001410299E-2</v>
      </c>
      <c r="V20" s="24" t="s">
        <v>135</v>
      </c>
      <c r="W20" s="24">
        <v>6.5292243200638402E-3</v>
      </c>
      <c r="X20" s="24">
        <v>-1.6803684257053201E-2</v>
      </c>
      <c r="Y20" s="24">
        <v>4.5305562087554097E-2</v>
      </c>
      <c r="Z20" s="24">
        <v>-2.1619692510542202E-2</v>
      </c>
      <c r="AA20" s="24">
        <v>-1.80878657996336E-3</v>
      </c>
      <c r="AB20" s="24">
        <v>-1.9267458841531599E-2</v>
      </c>
      <c r="AC20" s="24">
        <v>3.13397477482249E-2</v>
      </c>
      <c r="AD20" s="24">
        <v>1.1182379814180901E-2</v>
      </c>
      <c r="AF20" s="24" t="s">
        <v>115</v>
      </c>
      <c r="AG20" s="24">
        <v>5.2977400663629104E-3</v>
      </c>
      <c r="AH20" s="24">
        <v>-4.3672752209365298E-3</v>
      </c>
      <c r="AI20" s="24">
        <v>-1.3855003931211999E-2</v>
      </c>
      <c r="AJ20" s="24">
        <v>-9.4222601377143504E-3</v>
      </c>
      <c r="AO20" s="39"/>
      <c r="BE20" s="53"/>
      <c r="BF20" s="53"/>
      <c r="BG20" s="53"/>
      <c r="BH20" s="53"/>
      <c r="BI20" s="53"/>
      <c r="BJ20" s="53"/>
      <c r="BK20" s="53"/>
      <c r="BL20" s="53"/>
      <c r="BM20" s="53"/>
    </row>
    <row r="21" spans="2:65" s="24" customFormat="1">
      <c r="B21" s="24" t="s">
        <v>52</v>
      </c>
      <c r="C21" s="39">
        <v>3.45728588060659E-2</v>
      </c>
      <c r="D21" s="24">
        <v>5.7116987066112802E-3</v>
      </c>
      <c r="E21" s="39">
        <v>7.8659778332536706E-2</v>
      </c>
      <c r="F21" s="24">
        <v>-6.64839433774993E-4</v>
      </c>
      <c r="G21" s="24">
        <v>2.94355318319958E-2</v>
      </c>
      <c r="H21" s="24">
        <v>7.5553368183994196E-3</v>
      </c>
      <c r="I21" s="24">
        <v>5.5432686892223901E-2</v>
      </c>
      <c r="J21" s="24">
        <v>-1.7944623463094601E-2</v>
      </c>
      <c r="L21" s="24" t="s">
        <v>116</v>
      </c>
      <c r="M21" s="24">
        <v>1.1681358738276601E-2</v>
      </c>
      <c r="N21" s="24">
        <v>-1.5432974261895599E-2</v>
      </c>
      <c r="O21" s="24">
        <v>-8.1565921082354699E-3</v>
      </c>
      <c r="P21" s="39">
        <v>3.8094963510841198E-2</v>
      </c>
      <c r="Q21" s="40">
        <v>2.6996868468227901E-2</v>
      </c>
      <c r="R21" s="24">
        <v>-3.9156039645241301E-2</v>
      </c>
      <c r="S21" s="24">
        <v>-7.6292980657979301E-3</v>
      </c>
      <c r="T21" s="24">
        <v>-9.4745660561767499E-4</v>
      </c>
      <c r="V21" s="24" t="s">
        <v>136</v>
      </c>
      <c r="W21" s="24">
        <v>1.1713830450739499E-2</v>
      </c>
      <c r="X21" s="24">
        <v>-9.1067295180215797E-3</v>
      </c>
      <c r="Y21" s="24">
        <v>-1.7478692147057402E-2</v>
      </c>
      <c r="Z21" s="24">
        <v>-1.1311294489615199E-3</v>
      </c>
      <c r="AA21" s="24">
        <v>-4.7086248539496096E-3</v>
      </c>
      <c r="AB21" s="24">
        <v>-1.95325720111077E-2</v>
      </c>
      <c r="AC21" s="24">
        <v>-1.8912079119527601E-2</v>
      </c>
      <c r="AD21" s="24">
        <v>-7.5480999057381097E-4</v>
      </c>
      <c r="AF21" s="24" t="s">
        <v>116</v>
      </c>
      <c r="AG21" s="24">
        <v>2.0373211785844499E-2</v>
      </c>
      <c r="AH21" s="24">
        <v>-3.8904195084628001E-3</v>
      </c>
      <c r="AI21" s="40">
        <v>4.1437259254336903E-2</v>
      </c>
      <c r="AJ21" s="24">
        <v>2.7329332235888099E-2</v>
      </c>
      <c r="BE21" s="53"/>
      <c r="BF21" s="53"/>
      <c r="BG21" s="53"/>
      <c r="BH21" s="53"/>
      <c r="BI21" s="53"/>
      <c r="BJ21" s="53"/>
      <c r="BK21" s="53"/>
      <c r="BL21" s="53"/>
      <c r="BM21" s="53"/>
    </row>
    <row r="22" spans="2:65" s="24" customFormat="1">
      <c r="B22" s="24" t="s">
        <v>53</v>
      </c>
      <c r="C22" s="24">
        <v>2.4641478662482501E-2</v>
      </c>
      <c r="D22" s="24">
        <v>-1.7035419786961301E-2</v>
      </c>
      <c r="E22" s="39">
        <v>8.6790173249643901E-2</v>
      </c>
      <c r="F22" s="24">
        <v>-1.7662117590563998E-2</v>
      </c>
      <c r="G22" s="24">
        <v>1.0494448275591499E-2</v>
      </c>
      <c r="H22" s="24">
        <v>-2.0029421217527401E-2</v>
      </c>
      <c r="I22" s="24">
        <v>6.6894261580101796E-2</v>
      </c>
      <c r="J22" s="24">
        <v>-3.5868236772172497E-2</v>
      </c>
      <c r="L22" s="24" t="s">
        <v>117</v>
      </c>
      <c r="M22" s="24">
        <v>5.6293204934104099E-3</v>
      </c>
      <c r="N22" s="24">
        <v>-3.68257194260075E-2</v>
      </c>
      <c r="O22" s="24">
        <v>-1.27621179115211E-2</v>
      </c>
      <c r="P22" s="39">
        <v>4.4719263879824202E-2</v>
      </c>
      <c r="Q22" s="24">
        <v>1.55120990923801E-2</v>
      </c>
      <c r="R22" s="24">
        <v>-5.21497178461484E-2</v>
      </c>
      <c r="S22" s="24">
        <v>-2.9542308624784098E-3</v>
      </c>
      <c r="T22" s="24">
        <v>-1.24442439659603E-2</v>
      </c>
      <c r="V22" s="24" t="s">
        <v>137</v>
      </c>
      <c r="W22" s="24">
        <v>1.6424663421923998E-2</v>
      </c>
      <c r="X22" s="24">
        <v>9.5479253607702701E-3</v>
      </c>
      <c r="Y22" s="24">
        <v>-2.5025069527962698E-2</v>
      </c>
      <c r="Z22" s="24">
        <v>1.54528998960409E-2</v>
      </c>
      <c r="AA22" s="24">
        <v>5.4157716392946101E-3</v>
      </c>
      <c r="AB22" s="24">
        <v>1.6773423904705299E-2</v>
      </c>
      <c r="AC22" s="24">
        <v>-1.8673527142045999E-2</v>
      </c>
      <c r="AD22" s="24">
        <v>7.2051150899360202E-3</v>
      </c>
      <c r="AF22" s="24" t="s">
        <v>117</v>
      </c>
      <c r="AG22" s="24">
        <v>1.6638793474320901E-2</v>
      </c>
      <c r="AH22" s="24">
        <v>1.51989162472305E-2</v>
      </c>
      <c r="AI22" s="24">
        <v>3.99871474756733E-2</v>
      </c>
      <c r="AJ22" s="24">
        <v>3.5970195556330499E-2</v>
      </c>
      <c r="BE22" s="53"/>
      <c r="BF22" s="53"/>
      <c r="BG22" s="53"/>
      <c r="BH22" s="53"/>
      <c r="BI22" s="53"/>
      <c r="BJ22" s="53"/>
      <c r="BK22" s="53"/>
      <c r="BL22" s="53"/>
      <c r="BM22" s="53"/>
    </row>
    <row r="23" spans="2:65" s="24" customFormat="1">
      <c r="B23" s="24" t="s">
        <v>85</v>
      </c>
      <c r="C23" s="24">
        <v>-4.6189759466784804E-3</v>
      </c>
      <c r="D23" s="24">
        <v>4.2505950729845102E-3</v>
      </c>
      <c r="E23" s="24">
        <v>-1.48114516802474E-2</v>
      </c>
      <c r="F23" s="24">
        <v>7.1026735942769396E-3</v>
      </c>
      <c r="G23" s="24">
        <v>-1.6374499590962099E-2</v>
      </c>
      <c r="H23" s="24">
        <v>-4.5512277400221197E-3</v>
      </c>
      <c r="I23" s="24">
        <v>-1.06630838119497E-2</v>
      </c>
      <c r="J23" s="24">
        <v>2.78076143589257E-2</v>
      </c>
      <c r="L23" s="24" t="s">
        <v>118</v>
      </c>
      <c r="M23" s="24">
        <v>2.99143617912144E-2</v>
      </c>
      <c r="N23" s="24">
        <v>2.03245376087468E-2</v>
      </c>
      <c r="O23" s="24">
        <v>1.3958953413154901E-2</v>
      </c>
      <c r="P23" s="24">
        <v>2.3778914825897499E-3</v>
      </c>
      <c r="Q23" s="24">
        <v>2.6259991263119401E-2</v>
      </c>
      <c r="R23" s="39">
        <v>5.4310067581879201E-2</v>
      </c>
      <c r="S23" s="24">
        <v>1.0211252673285799E-2</v>
      </c>
      <c r="T23" s="24">
        <v>-1.2802470354216101E-2</v>
      </c>
      <c r="V23" s="24" t="s">
        <v>138</v>
      </c>
      <c r="W23" s="24">
        <v>2.7228730128835098E-2</v>
      </c>
      <c r="X23" s="24">
        <v>1.6066003292794701E-2</v>
      </c>
      <c r="Y23" s="24">
        <v>4.8482310388459999E-3</v>
      </c>
      <c r="Z23" s="24">
        <v>1.69385639008466E-3</v>
      </c>
      <c r="AA23" s="24">
        <v>1.08094935338496E-2</v>
      </c>
      <c r="AB23" s="24">
        <v>3.6070677623760303E-2</v>
      </c>
      <c r="AC23" s="24">
        <v>1.0439650831291799E-2</v>
      </c>
      <c r="AD23" s="24">
        <v>-7.0722272275949404E-5</v>
      </c>
      <c r="AF23" s="24" t="s">
        <v>118</v>
      </c>
      <c r="AG23" s="24">
        <v>1.4043588263583401E-2</v>
      </c>
      <c r="AH23" s="24">
        <v>-1.9897885212065598E-2</v>
      </c>
      <c r="AI23" s="24">
        <v>-2.2144186892961602E-3</v>
      </c>
      <c r="AJ23" s="24">
        <v>1.8638217198494799E-2</v>
      </c>
      <c r="BE23" s="53"/>
      <c r="BF23" s="53"/>
      <c r="BG23" s="53"/>
      <c r="BH23" s="53"/>
      <c r="BI23" s="53"/>
      <c r="BJ23" s="53"/>
      <c r="BK23" s="53"/>
      <c r="BL23" s="53"/>
      <c r="BM23" s="53"/>
    </row>
    <row r="24" spans="2:65" s="24" customFormat="1">
      <c r="B24" s="24" t="s">
        <v>54</v>
      </c>
      <c r="C24" s="39">
        <v>4.5606353222006901E-2</v>
      </c>
      <c r="D24" s="24">
        <v>7.6112789337252603E-3</v>
      </c>
      <c r="E24" s="39">
        <v>9.2142782557715297E-2</v>
      </c>
      <c r="F24" s="24">
        <v>-2.8766206010979699E-3</v>
      </c>
      <c r="G24" s="24">
        <v>4.1543651471039E-2</v>
      </c>
      <c r="H24" s="24">
        <v>3.2996708113088098E-3</v>
      </c>
      <c r="I24" s="24">
        <v>6.6633504334306495E-2</v>
      </c>
      <c r="J24" s="24">
        <v>-2.93939092147056E-2</v>
      </c>
      <c r="L24" s="24" t="s">
        <v>119</v>
      </c>
      <c r="M24" s="24">
        <v>-1.7547295045445899E-3</v>
      </c>
      <c r="N24" s="24">
        <v>-1.2911111806377201E-2</v>
      </c>
      <c r="O24" s="24">
        <v>-9.8629149686495794E-3</v>
      </c>
      <c r="P24" s="40">
        <v>3.3281025997282901E-2</v>
      </c>
      <c r="Q24" s="24">
        <v>2.14386471129135E-2</v>
      </c>
      <c r="R24" s="24">
        <v>-5.2731637934416202E-2</v>
      </c>
      <c r="S24" s="24">
        <v>-8.6424166225455498E-3</v>
      </c>
      <c r="T24" s="24">
        <v>5.8996952140373603E-4</v>
      </c>
      <c r="V24" s="24" t="s">
        <v>139</v>
      </c>
      <c r="W24" s="24">
        <v>5.97390395018525E-3</v>
      </c>
      <c r="X24" s="24">
        <v>-1.26073795776253E-2</v>
      </c>
      <c r="Y24" s="24">
        <v>-2.8802303476256601E-2</v>
      </c>
      <c r="Z24" s="24">
        <v>-1.04519845706784E-2</v>
      </c>
      <c r="AA24" s="24">
        <v>-6.7241472243208802E-3</v>
      </c>
      <c r="AB24" s="24">
        <v>-4.05077184076474E-2</v>
      </c>
      <c r="AC24" s="24">
        <v>-2.4585344216769601E-2</v>
      </c>
      <c r="AD24" s="24">
        <v>-1.00640752680871E-2</v>
      </c>
      <c r="AF24" s="24" t="s">
        <v>119</v>
      </c>
      <c r="AG24" s="24">
        <v>1.5718287580186101E-2</v>
      </c>
      <c r="AH24" s="24">
        <v>-2.16375230016301E-3</v>
      </c>
      <c r="AI24" s="39">
        <v>5.0748813480611103E-2</v>
      </c>
      <c r="AJ24" s="24">
        <v>1.0792997375493701E-2</v>
      </c>
      <c r="BE24" s="53"/>
      <c r="BF24" s="53"/>
      <c r="BG24" s="53"/>
      <c r="BH24" s="53"/>
      <c r="BI24" s="53"/>
      <c r="BJ24" s="53"/>
      <c r="BK24" s="53"/>
      <c r="BL24" s="53"/>
      <c r="BM24" s="53"/>
    </row>
    <row r="25" spans="2:65" s="24" customFormat="1">
      <c r="B25" s="24" t="s">
        <v>55</v>
      </c>
      <c r="C25" s="39">
        <v>4.3562077526840402E-2</v>
      </c>
      <c r="D25" s="24">
        <v>-1.7995156218915401E-2</v>
      </c>
      <c r="E25" s="39">
        <v>0.107961963665112</v>
      </c>
      <c r="F25" s="24">
        <v>-2.5717479186308002E-2</v>
      </c>
      <c r="G25" s="24">
        <v>2.88163790936877E-2</v>
      </c>
      <c r="H25" s="24">
        <v>-3.2734872219814498E-2</v>
      </c>
      <c r="I25" s="24">
        <v>8.4824906924202803E-2</v>
      </c>
      <c r="J25" s="24">
        <v>-5.4334443871541301E-2</v>
      </c>
      <c r="L25" s="24" t="s">
        <v>120</v>
      </c>
      <c r="M25" s="24">
        <v>-2.0226603449519001E-2</v>
      </c>
      <c r="N25" s="24">
        <v>-3.2409826734034003E-2</v>
      </c>
      <c r="O25" s="24">
        <v>-1.9242493343797001E-2</v>
      </c>
      <c r="P25" s="40">
        <v>3.8845054328859402E-2</v>
      </c>
      <c r="Q25" s="24">
        <v>7.6423079360002297E-3</v>
      </c>
      <c r="R25" s="24">
        <v>-7.5543038648692398E-2</v>
      </c>
      <c r="S25" s="24">
        <v>-1.3893368015684301E-2</v>
      </c>
      <c r="T25" s="24">
        <v>-7.9222774565363696E-3</v>
      </c>
      <c r="V25" s="24" t="s">
        <v>140</v>
      </c>
      <c r="W25" s="24">
        <v>7.4491252278101197E-3</v>
      </c>
      <c r="X25" s="24">
        <v>2.1965497091240402E-3</v>
      </c>
      <c r="Y25" s="24">
        <v>-5.3521830157090097E-2</v>
      </c>
      <c r="Z25" s="24">
        <v>5.3509532935235298E-4</v>
      </c>
      <c r="AA25" s="24">
        <v>5.6089456844612799E-3</v>
      </c>
      <c r="AB25" s="24">
        <v>-2.5691264500529901E-2</v>
      </c>
      <c r="AC25" s="24">
        <v>-3.3411925681185298E-2</v>
      </c>
      <c r="AD25" s="24">
        <v>-9.4597210010505407E-3</v>
      </c>
      <c r="AF25" s="24" t="s">
        <v>120</v>
      </c>
      <c r="AG25" s="24">
        <v>1.4554592958384001E-2</v>
      </c>
      <c r="AH25" s="24">
        <v>2.0431086307521499E-2</v>
      </c>
      <c r="AI25" s="39">
        <v>5.79269359845139E-2</v>
      </c>
      <c r="AJ25" s="24">
        <v>2.26077776651369E-3</v>
      </c>
      <c r="BE25" s="53"/>
      <c r="BF25" s="53"/>
      <c r="BG25" s="53"/>
      <c r="BH25" s="53"/>
      <c r="BI25" s="53"/>
      <c r="BJ25" s="53"/>
      <c r="BK25" s="53"/>
      <c r="BL25" s="53"/>
      <c r="BM25" s="53"/>
    </row>
    <row r="26" spans="2:65" s="53" customFormat="1">
      <c r="B26" s="24" t="s">
        <v>84</v>
      </c>
      <c r="C26" s="24">
        <v>2.5205459960945999E-2</v>
      </c>
      <c r="D26" s="24">
        <v>3.1860248119267198E-3</v>
      </c>
      <c r="E26" s="24">
        <v>2.8544042623823498E-2</v>
      </c>
      <c r="F26" s="24">
        <v>-1.9456191098307801E-2</v>
      </c>
      <c r="G26" s="24">
        <v>3.0198592240229801E-2</v>
      </c>
      <c r="H26" s="24">
        <v>2.1143399283401298E-3</v>
      </c>
      <c r="I26" s="24">
        <v>2.8465571340727899E-2</v>
      </c>
      <c r="J26" s="24">
        <v>-1.13644259177509E-2</v>
      </c>
      <c r="K26" s="24"/>
      <c r="L26" s="24" t="s">
        <v>121</v>
      </c>
      <c r="M26" s="24">
        <v>-3.2967010724777E-2</v>
      </c>
      <c r="N26" s="24">
        <v>1.6111409355262798E-2</v>
      </c>
      <c r="O26" s="24">
        <v>-3.3617164456853602E-2</v>
      </c>
      <c r="P26" s="24">
        <v>-1.57574254980168E-2</v>
      </c>
      <c r="Q26" s="24">
        <v>-1.3827974395647201E-2</v>
      </c>
      <c r="R26" s="24">
        <v>-9.2903737106211602E-3</v>
      </c>
      <c r="S26" s="24">
        <v>-3.6225748731107198E-2</v>
      </c>
      <c r="T26" s="24">
        <v>-1.9600533908061001E-2</v>
      </c>
      <c r="V26" s="24" t="s">
        <v>141</v>
      </c>
      <c r="W26" s="24">
        <v>-9.7534210595941803E-3</v>
      </c>
      <c r="X26" s="24">
        <v>1.7071359598757701E-2</v>
      </c>
      <c r="Y26" s="24">
        <v>-4.7078838733336598E-2</v>
      </c>
      <c r="Z26" s="24">
        <v>-1.83267426313314E-2</v>
      </c>
      <c r="AA26" s="24">
        <v>-9.9815333500251104E-3</v>
      </c>
      <c r="AB26" s="24">
        <v>-3.4175163570343101E-2</v>
      </c>
      <c r="AC26" s="24">
        <v>-3.88551982020219E-2</v>
      </c>
      <c r="AD26" s="24">
        <v>-2.9797384495854298E-2</v>
      </c>
      <c r="AF26" s="24" t="s">
        <v>121</v>
      </c>
      <c r="AG26" s="24">
        <v>-2.0430649961340901E-2</v>
      </c>
      <c r="AH26" s="24">
        <v>-3.1212595438843499E-2</v>
      </c>
      <c r="AI26" s="24">
        <v>1.6441919866265E-2</v>
      </c>
      <c r="AJ26" s="24">
        <v>-2.1630833460960001E-2</v>
      </c>
      <c r="AM26" s="24"/>
      <c r="AN26" s="24"/>
      <c r="AO26" s="24"/>
      <c r="AP26" s="24"/>
      <c r="AQ26" s="24"/>
      <c r="AR26" s="24"/>
    </row>
    <row r="27" spans="2:65" s="24" customFormat="1">
      <c r="C27" s="24" t="s">
        <v>14</v>
      </c>
      <c r="D27" s="24" t="s">
        <v>14</v>
      </c>
      <c r="E27" s="24" t="s">
        <v>14</v>
      </c>
      <c r="F27" s="24" t="s">
        <v>14</v>
      </c>
      <c r="G27" s="24" t="s">
        <v>14</v>
      </c>
      <c r="H27" s="24" t="s">
        <v>14</v>
      </c>
      <c r="I27" s="24" t="s">
        <v>14</v>
      </c>
      <c r="J27" s="24" t="s">
        <v>14</v>
      </c>
      <c r="M27" s="24" t="s">
        <v>14</v>
      </c>
      <c r="N27" s="24" t="s">
        <v>14</v>
      </c>
      <c r="O27" s="24" t="s">
        <v>14</v>
      </c>
      <c r="P27" s="24" t="s">
        <v>14</v>
      </c>
      <c r="Q27" s="24" t="s">
        <v>14</v>
      </c>
      <c r="R27" s="24" t="s">
        <v>14</v>
      </c>
      <c r="S27" s="24" t="s">
        <v>14</v>
      </c>
      <c r="T27" s="24" t="s">
        <v>14</v>
      </c>
      <c r="W27" s="24" t="s">
        <v>14</v>
      </c>
      <c r="X27" s="24" t="s">
        <v>14</v>
      </c>
      <c r="Y27" s="24" t="s">
        <v>14</v>
      </c>
      <c r="Z27" s="24" t="s">
        <v>14</v>
      </c>
      <c r="AA27" s="24" t="s">
        <v>14</v>
      </c>
      <c r="AB27" s="24" t="s">
        <v>14</v>
      </c>
      <c r="AC27" s="24" t="s">
        <v>14</v>
      </c>
      <c r="AD27" s="24" t="s">
        <v>14</v>
      </c>
      <c r="AG27" s="24" t="s">
        <v>14</v>
      </c>
      <c r="AH27" s="24" t="s">
        <v>14</v>
      </c>
      <c r="AI27" s="24" t="s">
        <v>14</v>
      </c>
      <c r="AJ27" s="24" t="s">
        <v>14</v>
      </c>
      <c r="BE27" s="53"/>
      <c r="BF27" s="53"/>
      <c r="BG27" s="53"/>
      <c r="BH27" s="53"/>
      <c r="BI27" s="53"/>
      <c r="BJ27" s="53"/>
      <c r="BK27" s="53"/>
      <c r="BL27" s="53"/>
      <c r="BM27" s="53"/>
    </row>
    <row r="28" spans="2:65" s="24" customFormat="1">
      <c r="B28" s="25" t="s">
        <v>56</v>
      </c>
      <c r="C28" s="24" t="s">
        <v>14</v>
      </c>
      <c r="D28" s="24" t="s">
        <v>14</v>
      </c>
      <c r="E28" s="24" t="s">
        <v>14</v>
      </c>
      <c r="F28" s="24" t="s">
        <v>14</v>
      </c>
      <c r="G28" s="24" t="s">
        <v>14</v>
      </c>
      <c r="H28" s="24" t="s">
        <v>14</v>
      </c>
      <c r="I28" s="24" t="s">
        <v>14</v>
      </c>
      <c r="J28" s="24" t="s">
        <v>14</v>
      </c>
      <c r="L28" s="24" t="s">
        <v>56</v>
      </c>
      <c r="M28" s="24" t="s">
        <v>14</v>
      </c>
      <c r="N28" s="24" t="s">
        <v>14</v>
      </c>
      <c r="O28" s="24" t="s">
        <v>14</v>
      </c>
      <c r="P28" s="24" t="s">
        <v>14</v>
      </c>
      <c r="Q28" s="24" t="s">
        <v>14</v>
      </c>
      <c r="R28" s="24" t="s">
        <v>14</v>
      </c>
      <c r="S28" s="24" t="s">
        <v>14</v>
      </c>
      <c r="T28" s="24" t="s">
        <v>14</v>
      </c>
      <c r="V28" s="25" t="s">
        <v>56</v>
      </c>
      <c r="W28" s="24" t="s">
        <v>14</v>
      </c>
      <c r="X28" s="24" t="s">
        <v>14</v>
      </c>
      <c r="Y28" s="24" t="s">
        <v>14</v>
      </c>
      <c r="Z28" s="24" t="s">
        <v>14</v>
      </c>
      <c r="AA28" s="24" t="s">
        <v>14</v>
      </c>
      <c r="AB28" s="24" t="s">
        <v>14</v>
      </c>
      <c r="AC28" s="24" t="s">
        <v>14</v>
      </c>
      <c r="AD28" s="24" t="s">
        <v>14</v>
      </c>
      <c r="AF28" s="25" t="s">
        <v>56</v>
      </c>
      <c r="AG28" s="24" t="s">
        <v>14</v>
      </c>
      <c r="AH28" s="24" t="s">
        <v>14</v>
      </c>
      <c r="AI28" s="24" t="s">
        <v>14</v>
      </c>
      <c r="AJ28" s="24" t="s">
        <v>14</v>
      </c>
      <c r="AM28" s="25"/>
      <c r="BE28" s="53"/>
      <c r="BF28" s="53"/>
      <c r="BG28" s="53"/>
      <c r="BH28" s="53"/>
      <c r="BI28" s="53"/>
      <c r="BJ28" s="53"/>
      <c r="BK28" s="53"/>
      <c r="BL28" s="53"/>
      <c r="BM28" s="53"/>
    </row>
    <row r="29" spans="2:65" s="24" customFormat="1">
      <c r="B29" s="24" t="s">
        <v>57</v>
      </c>
      <c r="C29" s="24">
        <v>1.1573153099727399E-2</v>
      </c>
      <c r="D29" s="24">
        <v>1.6919446651231899E-2</v>
      </c>
      <c r="E29" s="24">
        <v>2.2643125629901398E-3</v>
      </c>
      <c r="F29" s="24">
        <v>-1.81773980751153E-2</v>
      </c>
      <c r="G29" s="24">
        <v>-4.8850446960805698E-3</v>
      </c>
      <c r="H29" s="24">
        <v>-1.39842266621706E-2</v>
      </c>
      <c r="I29" s="24">
        <v>1.19924702410218E-2</v>
      </c>
      <c r="J29" s="24">
        <v>-2.6081526188515999E-2</v>
      </c>
      <c r="L29" s="24" t="s">
        <v>122</v>
      </c>
      <c r="M29" s="24">
        <v>-1.2139231240474901E-2</v>
      </c>
      <c r="N29" s="24">
        <v>1.6667856366455201E-2</v>
      </c>
      <c r="O29" s="24">
        <v>-1.41519535186884E-2</v>
      </c>
      <c r="P29" s="24">
        <v>-6.7108214154669096E-3</v>
      </c>
      <c r="Q29" s="24">
        <v>-2.6923654780615699E-2</v>
      </c>
      <c r="R29" s="24">
        <v>6.46971405922259E-3</v>
      </c>
      <c r="S29" s="24">
        <v>-2.6119963593134701E-3</v>
      </c>
      <c r="T29" s="24">
        <v>1.33412737121857E-2</v>
      </c>
      <c r="V29" s="24" t="s">
        <v>142</v>
      </c>
      <c r="W29" s="24">
        <v>-1.67726856517788E-2</v>
      </c>
      <c r="X29" s="24">
        <v>-5.43015697976338E-3</v>
      </c>
      <c r="Y29" s="24">
        <v>3.1448785597085198E-3</v>
      </c>
      <c r="Z29" s="24">
        <v>-4.6212243280161396E-3</v>
      </c>
      <c r="AA29" s="24">
        <v>-1.9670341813599099E-2</v>
      </c>
      <c r="AB29" s="24">
        <v>-8.8004185029176805E-3</v>
      </c>
      <c r="AC29" s="24">
        <v>1.28992435590711E-2</v>
      </c>
      <c r="AD29" s="24">
        <v>-1.14525994216052E-3</v>
      </c>
      <c r="AF29" s="24" t="s">
        <v>122</v>
      </c>
      <c r="AG29" s="24">
        <v>-2.3005660241645499E-2</v>
      </c>
      <c r="AH29" s="24">
        <v>2.3708890030691501E-3</v>
      </c>
      <c r="AI29" s="24">
        <v>-3.7572563014739899E-3</v>
      </c>
      <c r="AJ29" s="24">
        <v>-1.5832716393377001E-2</v>
      </c>
      <c r="BE29" s="53"/>
      <c r="BF29" s="53"/>
      <c r="BG29" s="53"/>
      <c r="BH29" s="53"/>
      <c r="BI29" s="53"/>
      <c r="BJ29" s="53"/>
      <c r="BK29" s="53"/>
      <c r="BL29" s="53"/>
      <c r="BM29" s="53"/>
    </row>
    <row r="30" spans="2:65" s="24" customFormat="1">
      <c r="B30" s="24" t="s">
        <v>58</v>
      </c>
      <c r="C30" s="24">
        <v>1.6316987222903999E-2</v>
      </c>
      <c r="D30" s="24">
        <v>3.01759667551782E-2</v>
      </c>
      <c r="E30" s="24">
        <v>3.17972058702745E-2</v>
      </c>
      <c r="F30" s="24">
        <v>2.7717959064548501E-3</v>
      </c>
      <c r="G30" s="24">
        <v>1.9925551704892401E-2</v>
      </c>
      <c r="H30" s="24">
        <v>2.9286900143673899E-3</v>
      </c>
      <c r="I30" s="24">
        <v>2.92084530897176E-2</v>
      </c>
      <c r="J30" s="24">
        <v>-2.2148218233653399E-2</v>
      </c>
      <c r="L30" s="24" t="s">
        <v>123</v>
      </c>
      <c r="M30" s="24">
        <v>5.0990585071575001E-3</v>
      </c>
      <c r="N30" s="24">
        <v>1.4904940251691199E-2</v>
      </c>
      <c r="O30" s="24">
        <v>3.2424782301924602E-3</v>
      </c>
      <c r="P30" s="24">
        <v>1.5110863768326399E-2</v>
      </c>
      <c r="Q30" s="24">
        <v>7.8185563776415005E-3</v>
      </c>
      <c r="R30" s="24">
        <v>-6.69087997702013E-3</v>
      </c>
      <c r="S30" s="24">
        <v>4.2601108467918398E-4</v>
      </c>
      <c r="T30" s="24">
        <v>2.7941315259840602E-2</v>
      </c>
      <c r="V30" s="24" t="s">
        <v>143</v>
      </c>
      <c r="W30" s="24">
        <v>-7.9231524495831998E-3</v>
      </c>
      <c r="X30" s="24">
        <v>-2.0108594830790399E-2</v>
      </c>
      <c r="Y30" s="24">
        <v>1.6003199007078899E-2</v>
      </c>
      <c r="Z30" s="24">
        <v>-7.6932589997946903E-3</v>
      </c>
      <c r="AA30" s="24">
        <v>-1.4659793208077801E-2</v>
      </c>
      <c r="AB30" s="24">
        <v>-2.9745597500834799E-2</v>
      </c>
      <c r="AC30" s="24">
        <v>6.28992836791031E-3</v>
      </c>
      <c r="AD30" s="24">
        <v>5.6885009542455801E-3</v>
      </c>
      <c r="AF30" s="24" t="s">
        <v>123</v>
      </c>
      <c r="AG30" s="24">
        <v>1.70404433871674E-3</v>
      </c>
      <c r="AH30" s="24">
        <v>2.4057096546589202E-3</v>
      </c>
      <c r="AI30" s="24">
        <v>1.55368748530055E-2</v>
      </c>
      <c r="AJ30" s="24">
        <v>3.2577318240173099E-4</v>
      </c>
      <c r="BE30" s="53"/>
      <c r="BF30" s="53"/>
      <c r="BG30" s="53"/>
      <c r="BH30" s="53"/>
      <c r="BI30" s="53"/>
      <c r="BJ30" s="53"/>
      <c r="BK30" s="53"/>
      <c r="BL30" s="53"/>
      <c r="BM30" s="53"/>
    </row>
    <row r="31" spans="2:65" s="24" customFormat="1">
      <c r="B31" s="24" t="s">
        <v>62</v>
      </c>
      <c r="C31" s="24">
        <v>1.1447357957339E-2</v>
      </c>
      <c r="D31" s="24">
        <v>1.3648772949135E-2</v>
      </c>
      <c r="E31" s="39">
        <v>6.8705113601098905E-2</v>
      </c>
      <c r="F31" s="24">
        <v>-1.32294558078405E-2</v>
      </c>
      <c r="G31" s="24">
        <v>1.6751719794714098E-2</v>
      </c>
      <c r="H31" s="24">
        <v>-3.4803322727440999E-3</v>
      </c>
      <c r="I31" s="24">
        <v>5.05906130971778E-2</v>
      </c>
      <c r="J31" s="24">
        <v>-3.0652083028625699E-2</v>
      </c>
      <c r="L31" s="24" t="s">
        <v>124</v>
      </c>
      <c r="M31" s="24">
        <v>1.74016613637205E-2</v>
      </c>
      <c r="N31" s="24">
        <v>-9.8539528204200392E-4</v>
      </c>
      <c r="O31" s="24">
        <v>-2.7255614184140502E-4</v>
      </c>
      <c r="P31" s="39">
        <v>3.89589303131447E-2</v>
      </c>
      <c r="Q31" s="39">
        <v>3.5442781367915101E-2</v>
      </c>
      <c r="R31" s="24">
        <v>-4.2856832572427901E-2</v>
      </c>
      <c r="S31" s="24">
        <v>-7.0322978904593398E-3</v>
      </c>
      <c r="T31" s="24">
        <v>1.02671549200706E-2</v>
      </c>
      <c r="V31" s="24" t="s">
        <v>144</v>
      </c>
      <c r="W31" s="24">
        <v>9.0782161090252698E-3</v>
      </c>
      <c r="X31" s="24">
        <v>-1.4466441374659199E-3</v>
      </c>
      <c r="Y31" s="24">
        <v>-1.31455923795816E-2</v>
      </c>
      <c r="Z31" s="24">
        <v>8.5794034263603908E-3</v>
      </c>
      <c r="AA31" s="24">
        <v>2.4512581218172499E-3</v>
      </c>
      <c r="AB31" s="24">
        <v>-1.7299452810530001E-2</v>
      </c>
      <c r="AC31" s="24">
        <v>-2.4050458785370901E-2</v>
      </c>
      <c r="AD31" s="24">
        <v>-3.89790225928317E-3</v>
      </c>
      <c r="AF31" s="24" t="s">
        <v>124</v>
      </c>
      <c r="AG31" s="24">
        <v>2.81291915618373E-2</v>
      </c>
      <c r="AH31" s="24">
        <v>5.6057460326804399E-3</v>
      </c>
      <c r="AI31" s="40">
        <v>4.0747143205290097E-2</v>
      </c>
      <c r="AJ31" s="24">
        <v>1.99315414495305E-2</v>
      </c>
      <c r="BE31" s="53"/>
      <c r="BF31" s="53"/>
      <c r="BG31" s="53"/>
      <c r="BH31" s="53"/>
      <c r="BI31" s="53"/>
      <c r="BJ31" s="53"/>
      <c r="BK31" s="53"/>
      <c r="BL31" s="53"/>
      <c r="BM31" s="53"/>
    </row>
    <row r="32" spans="2:65" s="24" customFormat="1">
      <c r="C32" s="24" t="s">
        <v>14</v>
      </c>
      <c r="D32" s="24" t="s">
        <v>14</v>
      </c>
      <c r="E32" s="24" t="s">
        <v>14</v>
      </c>
      <c r="F32" s="24" t="s">
        <v>14</v>
      </c>
      <c r="G32" s="24" t="s">
        <v>14</v>
      </c>
      <c r="H32" s="24" t="s">
        <v>14</v>
      </c>
      <c r="I32" s="24" t="s">
        <v>14</v>
      </c>
      <c r="J32" s="24" t="s">
        <v>14</v>
      </c>
      <c r="M32" s="24" t="s">
        <v>14</v>
      </c>
      <c r="N32" s="24" t="s">
        <v>14</v>
      </c>
      <c r="O32" s="24" t="s">
        <v>14</v>
      </c>
      <c r="P32" s="24" t="s">
        <v>14</v>
      </c>
      <c r="Q32" s="24" t="s">
        <v>14</v>
      </c>
      <c r="R32" s="24" t="s">
        <v>14</v>
      </c>
      <c r="S32" s="24" t="s">
        <v>14</v>
      </c>
      <c r="T32" s="24" t="s">
        <v>14</v>
      </c>
      <c r="W32" s="24" t="s">
        <v>14</v>
      </c>
      <c r="X32" s="24" t="s">
        <v>14</v>
      </c>
      <c r="Y32" s="24" t="s">
        <v>14</v>
      </c>
      <c r="Z32" s="24" t="s">
        <v>14</v>
      </c>
      <c r="AA32" s="24" t="s">
        <v>14</v>
      </c>
      <c r="AB32" s="24" t="s">
        <v>14</v>
      </c>
      <c r="AC32" s="24" t="s">
        <v>14</v>
      </c>
      <c r="AD32" s="24" t="s">
        <v>14</v>
      </c>
      <c r="AG32" s="24" t="s">
        <v>14</v>
      </c>
      <c r="AH32" s="24" t="s">
        <v>14</v>
      </c>
      <c r="AI32" s="24" t="s">
        <v>14</v>
      </c>
      <c r="AJ32" s="24" t="s">
        <v>14</v>
      </c>
      <c r="BE32" s="53"/>
      <c r="BF32" s="53"/>
      <c r="BG32" s="53"/>
      <c r="BH32" s="53"/>
      <c r="BI32" s="53"/>
      <c r="BJ32" s="53"/>
      <c r="BK32" s="53"/>
      <c r="BL32" s="53"/>
      <c r="BM32" s="53"/>
    </row>
    <row r="33" spans="2:43" s="24" customFormat="1">
      <c r="B33" s="24" t="s">
        <v>79</v>
      </c>
      <c r="C33" s="39">
        <v>3.5612394062876397E-2</v>
      </c>
      <c r="D33" s="24">
        <v>4.8566611963435898E-3</v>
      </c>
      <c r="E33" s="39">
        <v>8.5455246451399403E-2</v>
      </c>
      <c r="F33" s="24">
        <v>-2.9489460709854602E-3</v>
      </c>
      <c r="G33" s="24">
        <v>3.16142122246625E-2</v>
      </c>
      <c r="H33" s="24">
        <v>1.7080476884391599E-3</v>
      </c>
      <c r="I33" s="24">
        <v>6.1271321085031499E-2</v>
      </c>
      <c r="J33" s="24">
        <v>-2.1862527102037801E-2</v>
      </c>
      <c r="L33" s="24" t="s">
        <v>125</v>
      </c>
      <c r="M33" s="24">
        <v>3.4392036354627402E-3</v>
      </c>
      <c r="N33" s="24">
        <v>-1.5164303834322801E-2</v>
      </c>
      <c r="O33" s="24">
        <v>-1.18993938616471E-2</v>
      </c>
      <c r="P33" s="39">
        <v>3.66904648085455E-2</v>
      </c>
      <c r="Q33" s="24">
        <v>2.4459393177646699E-2</v>
      </c>
      <c r="R33" s="24">
        <v>-5.06179041366163E-2</v>
      </c>
      <c r="S33" s="24">
        <v>-1.0332355636743101E-2</v>
      </c>
      <c r="T33" s="24">
        <v>7.4399908165562996E-3</v>
      </c>
      <c r="V33" s="24" t="s">
        <v>145</v>
      </c>
      <c r="W33" s="24">
        <v>9.3895047037656498E-3</v>
      </c>
      <c r="X33" s="24">
        <v>-1.0252817161729899E-2</v>
      </c>
      <c r="Y33" s="24">
        <v>-2.07916934199232E-2</v>
      </c>
      <c r="Z33" s="24">
        <v>-3.8964350177365802E-3</v>
      </c>
      <c r="AA33" s="24">
        <v>-5.1054588551494098E-3</v>
      </c>
      <c r="AB33" s="24">
        <v>-2.90769292079525E-2</v>
      </c>
      <c r="AC33" s="24">
        <v>-2.1967527454565299E-2</v>
      </c>
      <c r="AD33" s="24">
        <v>-1.0903359951192201E-3</v>
      </c>
      <c r="AF33" s="24" t="s">
        <v>125</v>
      </c>
      <c r="AG33" s="24">
        <v>2.0283896989249098E-2</v>
      </c>
      <c r="AH33" s="24">
        <v>-1.1352057891570501E-3</v>
      </c>
      <c r="AI33" s="39">
        <v>4.7431280312303897E-2</v>
      </c>
      <c r="AJ33" s="24">
        <v>1.47675176654758E-2</v>
      </c>
    </row>
    <row r="34" spans="2:43" s="24" customFormat="1">
      <c r="B34" s="24" t="s">
        <v>100</v>
      </c>
      <c r="C34" s="40">
        <v>3.2514226034496198E-2</v>
      </c>
      <c r="D34" s="24">
        <v>2.6434639545616399E-2</v>
      </c>
      <c r="E34" s="24">
        <v>6.0005955134572299E-3</v>
      </c>
      <c r="F34" s="24">
        <v>-4.0137383783067204E-3</v>
      </c>
      <c r="G34" s="24">
        <v>2.4325595605271099E-3</v>
      </c>
      <c r="H34" s="24">
        <v>1.3161134987230399E-3</v>
      </c>
      <c r="I34" s="24">
        <v>1.52153534513263E-2</v>
      </c>
      <c r="J34" s="24">
        <v>-2.3213378505822401E-2</v>
      </c>
      <c r="L34" s="24" t="s">
        <v>126</v>
      </c>
      <c r="M34" s="24">
        <v>-2.48270297131161E-3</v>
      </c>
      <c r="N34" s="24">
        <v>1.7697905388268102E-2</v>
      </c>
      <c r="O34" s="24">
        <v>-9.9019643206083394E-3</v>
      </c>
      <c r="P34" s="24">
        <v>-7.6575369470042202E-3</v>
      </c>
      <c r="Q34" s="24">
        <v>-1.4146722353771801E-2</v>
      </c>
      <c r="R34" s="24">
        <v>1.6915333387176899E-2</v>
      </c>
      <c r="S34" s="24">
        <v>1.2054053056356E-3</v>
      </c>
      <c r="T34" s="24">
        <v>4.6570503973133101E-3</v>
      </c>
      <c r="V34" s="24" t="s">
        <v>146</v>
      </c>
      <c r="W34" s="24">
        <v>-7.6554791037152401E-3</v>
      </c>
      <c r="X34" s="24">
        <v>-6.1757953824632895E-4</v>
      </c>
      <c r="Y34" s="24">
        <v>-1.1966453121852899E-2</v>
      </c>
      <c r="Z34" s="24">
        <v>4.9611518078729201E-3</v>
      </c>
      <c r="AA34" s="24">
        <v>-1.52099917311973E-2</v>
      </c>
      <c r="AB34" s="24">
        <v>-7.8710303218616502E-4</v>
      </c>
      <c r="AC34" s="24">
        <v>1.7675804025482501E-3</v>
      </c>
      <c r="AD34" s="24">
        <v>-2.38099390942669E-4</v>
      </c>
      <c r="AF34" s="24" t="s">
        <v>126</v>
      </c>
      <c r="AG34" s="24">
        <v>-1.6878134880506799E-2</v>
      </c>
      <c r="AH34" s="24">
        <v>-2.7877168811889398E-4</v>
      </c>
      <c r="AI34" s="24">
        <v>-1.6820383113342E-3</v>
      </c>
      <c r="AJ34" s="24">
        <v>-1.19608396777741E-2</v>
      </c>
    </row>
    <row r="35" spans="2:43" s="24" customFormat="1">
      <c r="B35" s="24" t="s">
        <v>89</v>
      </c>
      <c r="C35" s="24">
        <v>4.3049896984139802E-2</v>
      </c>
      <c r="D35" s="24">
        <v>4.4192261744136402E-2</v>
      </c>
      <c r="E35" s="40">
        <v>7.4503601691023297E-2</v>
      </c>
      <c r="F35" s="24">
        <v>1.37738251009998E-2</v>
      </c>
      <c r="G35" s="24">
        <v>4.8374982714332E-2</v>
      </c>
      <c r="H35" s="24">
        <v>3.5440081733954597E-2</v>
      </c>
      <c r="I35" s="24">
        <v>5.1123797918073602E-2</v>
      </c>
      <c r="J35" s="24">
        <v>-4.7747277077979699E-3</v>
      </c>
      <c r="L35" s="24" t="s">
        <v>95</v>
      </c>
      <c r="M35" s="24">
        <v>2.7303707727208599E-2</v>
      </c>
      <c r="N35" s="24">
        <v>1.2119776125588099E-2</v>
      </c>
      <c r="O35" s="24">
        <v>7.3539731424776197E-3</v>
      </c>
      <c r="P35" s="24">
        <v>1.82175942683039E-2</v>
      </c>
      <c r="Q35" s="24">
        <v>4.2946766832195699E-2</v>
      </c>
      <c r="R35" s="24">
        <v>-2.0084968954648098E-2</v>
      </c>
      <c r="S35" s="24">
        <v>2.2294458087345299E-3</v>
      </c>
      <c r="T35" s="24">
        <v>2.01163294455638E-2</v>
      </c>
      <c r="V35" s="24" t="s">
        <v>147</v>
      </c>
      <c r="W35" s="24">
        <v>1.53148275637034E-2</v>
      </c>
      <c r="X35" s="24">
        <v>-3.1763095162715797E-2</v>
      </c>
      <c r="Y35" s="24">
        <v>2.1838801310246E-2</v>
      </c>
      <c r="Z35" s="24">
        <v>-2.5715602550876598E-2</v>
      </c>
      <c r="AA35" s="24">
        <v>-9.6476273871581395E-3</v>
      </c>
      <c r="AB35" s="24">
        <v>-5.7917124813864497E-2</v>
      </c>
      <c r="AC35" s="24">
        <v>2.1382152897070402E-3</v>
      </c>
      <c r="AD35" s="24">
        <v>-9.1515614399461103E-4</v>
      </c>
      <c r="AF35" s="24" t="s">
        <v>95</v>
      </c>
      <c r="AG35" s="24">
        <v>1.1723121695033799E-2</v>
      </c>
      <c r="AH35" s="24">
        <v>-2.0404275771244301E-2</v>
      </c>
      <c r="AI35" s="24">
        <v>3.5400292336389701E-2</v>
      </c>
      <c r="AJ35" s="24">
        <v>5.8729646623953001E-4</v>
      </c>
      <c r="AO35" s="39"/>
    </row>
    <row r="36" spans="2:43" s="24" customFormat="1">
      <c r="B36" s="24" t="s">
        <v>88</v>
      </c>
      <c r="C36" s="24">
        <v>4.0760371103560303E-2</v>
      </c>
      <c r="D36" s="24">
        <v>6.3289913063226096E-3</v>
      </c>
      <c r="E36" s="24">
        <v>1.58195013178732E-2</v>
      </c>
      <c r="F36" s="24">
        <v>-9.4518096884168706E-3</v>
      </c>
      <c r="G36" s="24">
        <v>2.2038345550661399E-2</v>
      </c>
      <c r="H36" s="24">
        <v>7.5852633342003697E-3</v>
      </c>
      <c r="I36" s="24">
        <v>2.1728742965592001E-2</v>
      </c>
      <c r="J36" s="24">
        <v>7.3024532805312098E-3</v>
      </c>
      <c r="L36" s="24" t="s">
        <v>92</v>
      </c>
      <c r="M36" s="24">
        <v>-3.7033232290993902E-3</v>
      </c>
      <c r="N36" s="24">
        <v>4.9063078889700303E-2</v>
      </c>
      <c r="O36" s="24">
        <v>-1.2410895934176399E-2</v>
      </c>
      <c r="P36" s="24">
        <v>-8.3390513588264808E-3</v>
      </c>
      <c r="Q36" s="24">
        <v>2.5573471221525999E-2</v>
      </c>
      <c r="R36" s="24">
        <v>4.1444200851752398E-2</v>
      </c>
      <c r="S36" s="24">
        <v>-1.5725231299983398E-2</v>
      </c>
      <c r="T36" s="24">
        <v>-3.6739754840563597E-2</v>
      </c>
      <c r="V36" s="24" t="s">
        <v>148</v>
      </c>
      <c r="W36" s="24">
        <v>1.5861178588940199E-2</v>
      </c>
      <c r="X36" s="24">
        <v>2.2112769248995402E-2</v>
      </c>
      <c r="Y36" s="24">
        <v>-4.3112159970914402E-2</v>
      </c>
      <c r="Z36" s="24">
        <v>4.5361244134567799E-4</v>
      </c>
      <c r="AA36" s="24">
        <v>8.7612818073746594E-3</v>
      </c>
      <c r="AB36" s="24">
        <v>-7.25779906153082E-3</v>
      </c>
      <c r="AC36" s="24">
        <v>-2.0463912212405899E-2</v>
      </c>
      <c r="AD36" s="24">
        <v>-2.8663171057861699E-2</v>
      </c>
      <c r="AF36" s="24" t="s">
        <v>92</v>
      </c>
      <c r="AG36" s="24">
        <v>-9.3004815018044203E-4</v>
      </c>
      <c r="AH36" s="24">
        <v>-4.5272803973047303E-2</v>
      </c>
      <c r="AI36" s="24">
        <v>1.15828082507135E-2</v>
      </c>
      <c r="AJ36" s="24">
        <v>-1.57195254831111E-3</v>
      </c>
    </row>
    <row r="37" spans="2:43" s="24" customFormat="1">
      <c r="B37" s="24" t="s">
        <v>90</v>
      </c>
      <c r="C37" s="24">
        <v>3.6164397709190402E-2</v>
      </c>
      <c r="D37" s="24">
        <v>-2.0862082853070001E-2</v>
      </c>
      <c r="E37" s="39">
        <v>9.8344125597655596E-2</v>
      </c>
      <c r="F37" s="24">
        <v>-2.4501837780105201E-2</v>
      </c>
      <c r="G37" s="24">
        <v>2.2799034284265302E-2</v>
      </c>
      <c r="H37" s="24">
        <v>-2.6207630398524199E-2</v>
      </c>
      <c r="I37" s="24">
        <v>7.6114020977594204E-2</v>
      </c>
      <c r="J37" s="24">
        <v>-3.7576259940673797E-2</v>
      </c>
      <c r="L37" s="24" t="s">
        <v>93</v>
      </c>
      <c r="M37" s="24">
        <v>-1.8860367099329499E-2</v>
      </c>
      <c r="N37" s="24">
        <v>-3.55077871160022E-2</v>
      </c>
      <c r="O37" s="24">
        <v>-2.8858982126101801E-2</v>
      </c>
      <c r="P37" s="39">
        <v>4.8761764209267998E-2</v>
      </c>
      <c r="Q37" s="24">
        <v>8.3044052583469401E-3</v>
      </c>
      <c r="R37" s="24">
        <v>-7.1825418872957902E-2</v>
      </c>
      <c r="S37" s="24">
        <v>-1.7662019554288099E-2</v>
      </c>
      <c r="T37" s="24">
        <v>-5.6117040017598001E-3</v>
      </c>
      <c r="V37" s="24" t="s">
        <v>149</v>
      </c>
      <c r="W37" s="24">
        <v>7.4269732346348002E-3</v>
      </c>
      <c r="X37" s="24">
        <v>8.6166440210788606E-3</v>
      </c>
      <c r="Y37" s="24">
        <v>-5.1285372462184398E-2</v>
      </c>
      <c r="Z37" s="24">
        <v>1.61772144287586E-2</v>
      </c>
      <c r="AA37" s="24">
        <v>2.20572336975761E-4</v>
      </c>
      <c r="AB37" s="24">
        <v>-8.7799248419570194E-3</v>
      </c>
      <c r="AC37" s="24">
        <v>-3.5811016995405703E-2</v>
      </c>
      <c r="AD37" s="24">
        <v>6.68401021138652E-3</v>
      </c>
      <c r="AF37" s="24" t="s">
        <v>93</v>
      </c>
      <c r="AG37" s="24">
        <v>1.7502558167816401E-2</v>
      </c>
      <c r="AH37" s="24">
        <v>1.42178445782208E-2</v>
      </c>
      <c r="AI37" s="39">
        <v>5.5579454624882202E-2</v>
      </c>
      <c r="AJ37" s="24">
        <v>2.0494130166712698E-2</v>
      </c>
    </row>
    <row r="38" spans="2:43" s="24" customFormat="1">
      <c r="B38" s="24" t="s">
        <v>91</v>
      </c>
      <c r="C38" s="40">
        <v>4.7677587508477698E-2</v>
      </c>
      <c r="D38" s="39">
        <v>3.8183306184584202E-2</v>
      </c>
      <c r="E38" s="24">
        <v>6.0519569160697503E-3</v>
      </c>
      <c r="F38" s="39">
        <v>3.9824784953129799E-2</v>
      </c>
      <c r="G38" s="24">
        <v>1.1300107177881999E-2</v>
      </c>
      <c r="H38" s="24">
        <v>3.7522929713986103E-2</v>
      </c>
      <c r="I38" s="24">
        <v>-5.0200564280762899E-4</v>
      </c>
      <c r="J38" s="24">
        <v>-1.0628774234921E-2</v>
      </c>
      <c r="L38" s="24" t="s">
        <v>94</v>
      </c>
      <c r="M38" s="24">
        <v>1.7537328081178399E-2</v>
      </c>
      <c r="N38" s="24">
        <v>-2.80774544942545E-2</v>
      </c>
      <c r="O38" s="24">
        <v>1.83122494901156E-2</v>
      </c>
      <c r="P38" s="24">
        <v>-5.2719307870544097E-3</v>
      </c>
      <c r="Q38" s="24">
        <v>4.1427086032620497E-4</v>
      </c>
      <c r="R38" s="24">
        <v>-2.6058973472132098E-3</v>
      </c>
      <c r="S38" s="24">
        <v>1.14191758112497E-2</v>
      </c>
      <c r="T38" s="24">
        <v>1.80981002575687E-3</v>
      </c>
      <c r="V38" s="24" t="s">
        <v>150</v>
      </c>
      <c r="W38" s="24">
        <v>5.8188828676233499E-3</v>
      </c>
      <c r="X38" s="24">
        <v>-6.4812514241056303E-3</v>
      </c>
      <c r="Y38" s="24">
        <v>-1.9112071972604699E-2</v>
      </c>
      <c r="Z38" s="24">
        <v>2.2383035492601702E-2</v>
      </c>
      <c r="AA38" s="24">
        <v>-1.25140345135404E-3</v>
      </c>
      <c r="AB38" s="24">
        <v>2.5612248212609899E-2</v>
      </c>
      <c r="AC38" s="24">
        <v>-2.3013987194619199E-2</v>
      </c>
      <c r="AD38" s="24">
        <v>2.0369908201292999E-2</v>
      </c>
      <c r="AF38" s="24" t="s">
        <v>94</v>
      </c>
      <c r="AG38" s="24">
        <v>-1.2160854286994999E-3</v>
      </c>
      <c r="AH38" s="24">
        <v>2.6069473424813201E-2</v>
      </c>
      <c r="AI38" s="24">
        <v>-8.5326433651058305E-3</v>
      </c>
      <c r="AJ38" s="24">
        <v>3.9899820188099696E-3</v>
      </c>
      <c r="AO38" s="40"/>
      <c r="AP38" s="39"/>
      <c r="AQ38" s="39"/>
    </row>
    <row r="39" spans="2:43" s="24" customFormat="1">
      <c r="C39" s="24" t="s">
        <v>14</v>
      </c>
      <c r="D39" s="24" t="s">
        <v>14</v>
      </c>
      <c r="E39" s="24" t="s">
        <v>14</v>
      </c>
      <c r="F39" s="24" t="s">
        <v>14</v>
      </c>
      <c r="G39" s="24" t="s">
        <v>14</v>
      </c>
      <c r="H39" s="24" t="s">
        <v>14</v>
      </c>
      <c r="I39" s="24" t="s">
        <v>14</v>
      </c>
      <c r="J39" s="24" t="s">
        <v>14</v>
      </c>
      <c r="M39" s="24" t="s">
        <v>14</v>
      </c>
      <c r="N39" s="24" t="s">
        <v>14</v>
      </c>
      <c r="O39" s="24" t="s">
        <v>14</v>
      </c>
      <c r="P39" s="24" t="s">
        <v>14</v>
      </c>
      <c r="Q39" s="24" t="s">
        <v>14</v>
      </c>
      <c r="R39" s="24" t="s">
        <v>14</v>
      </c>
      <c r="S39" s="24" t="s">
        <v>14</v>
      </c>
      <c r="T39" s="24" t="s">
        <v>14</v>
      </c>
      <c r="W39" s="24" t="s">
        <v>14</v>
      </c>
      <c r="X39" s="24" t="s">
        <v>14</v>
      </c>
      <c r="Y39" s="24" t="s">
        <v>14</v>
      </c>
      <c r="Z39" s="24" t="s">
        <v>14</v>
      </c>
      <c r="AA39" s="24" t="s">
        <v>14</v>
      </c>
      <c r="AB39" s="24" t="s">
        <v>14</v>
      </c>
      <c r="AC39" s="24" t="s">
        <v>14</v>
      </c>
      <c r="AD39" s="24" t="s">
        <v>14</v>
      </c>
      <c r="AG39" s="24" t="s">
        <v>14</v>
      </c>
      <c r="AH39" s="24" t="s">
        <v>14</v>
      </c>
      <c r="AI39" s="24" t="s">
        <v>14</v>
      </c>
      <c r="AJ39" s="24" t="s">
        <v>14</v>
      </c>
    </row>
    <row r="40" spans="2:43" s="24" customFormat="1">
      <c r="B40" s="24" t="s">
        <v>171</v>
      </c>
      <c r="C40" s="24">
        <v>5.4842586088259801E-2</v>
      </c>
      <c r="D40" s="24">
        <v>4.14250483415445E-2</v>
      </c>
      <c r="E40" s="40">
        <v>7.5229268523998694E-2</v>
      </c>
      <c r="F40" s="24">
        <v>1.7601405139015602E-2</v>
      </c>
      <c r="G40" s="24">
        <v>6.2326530961399999E-2</v>
      </c>
      <c r="H40" s="24">
        <v>4.6180254666505903E-2</v>
      </c>
      <c r="I40" s="24">
        <v>5.0343291993552898E-2</v>
      </c>
      <c r="J40" s="24">
        <v>1.39263864836167E-3</v>
      </c>
      <c r="L40" s="24" t="s">
        <v>175</v>
      </c>
      <c r="M40" s="24">
        <v>1.9348154896682901E-2</v>
      </c>
      <c r="N40" s="24">
        <v>1.3363974721778299E-2</v>
      </c>
      <c r="O40" s="24">
        <v>3.9220037148305197E-3</v>
      </c>
      <c r="P40" s="24">
        <v>2.0789149053668202E-2</v>
      </c>
      <c r="Q40" s="24">
        <v>3.36761400788433E-2</v>
      </c>
      <c r="R40" s="24">
        <v>-1.52339690321942E-2</v>
      </c>
      <c r="S40" s="24">
        <v>1.45438491321953E-4</v>
      </c>
      <c r="T40" s="24">
        <v>9.8042653561743898E-3</v>
      </c>
      <c r="V40" s="24" t="s">
        <v>173</v>
      </c>
      <c r="W40" s="24">
        <v>7.2012511304172001E-3</v>
      </c>
      <c r="X40" s="24">
        <v>-3.0971331308009099E-2</v>
      </c>
      <c r="Y40" s="24">
        <v>1.4819103565899799E-3</v>
      </c>
      <c r="Z40" s="24">
        <v>-2.5876644514812801E-2</v>
      </c>
      <c r="AA40" s="24">
        <v>-2.0606638005734802E-2</v>
      </c>
      <c r="AB40" s="24">
        <v>-6.3953011889926401E-2</v>
      </c>
      <c r="AC40" s="24">
        <v>-8.2785870648558104E-3</v>
      </c>
      <c r="AD40" s="24">
        <v>-1.6568581070207399E-3</v>
      </c>
      <c r="AF40" s="24" t="s">
        <v>175</v>
      </c>
      <c r="AG40" s="24">
        <v>5.7576532152751898E-3</v>
      </c>
      <c r="AH40" s="24">
        <v>-2.75506130325773E-2</v>
      </c>
      <c r="AI40" s="24">
        <v>3.7255067659413103E-2</v>
      </c>
      <c r="AJ40" s="24">
        <v>1.2496303313192601E-2</v>
      </c>
      <c r="AO40" s="39"/>
    </row>
    <row r="41" spans="2:43" s="24" customFormat="1">
      <c r="B41" s="24" t="s">
        <v>172</v>
      </c>
      <c r="C41" s="24">
        <v>4.77244850378113E-2</v>
      </c>
      <c r="D41" s="24">
        <v>1.8744279184614E-2</v>
      </c>
      <c r="E41" s="39">
        <v>5.55752833781301E-2</v>
      </c>
      <c r="F41" s="24">
        <v>1.36850972084542E-2</v>
      </c>
      <c r="G41" s="24">
        <v>1.6327269441769699E-2</v>
      </c>
      <c r="H41" s="24">
        <v>8.7594186558481203E-3</v>
      </c>
      <c r="I41" s="24">
        <v>4.2537777403331603E-2</v>
      </c>
      <c r="J41" s="24">
        <v>-4.8999741621010298E-2</v>
      </c>
      <c r="L41" s="24" t="s">
        <v>176</v>
      </c>
      <c r="M41" s="24">
        <v>1.5741448448862602E-2</v>
      </c>
      <c r="N41" s="24">
        <v>-4.1409972362565002E-2</v>
      </c>
      <c r="O41" s="24">
        <v>1.6169854957280998E-2</v>
      </c>
      <c r="P41" s="24">
        <v>1.6382148647596101E-2</v>
      </c>
      <c r="Q41" s="24">
        <v>1.7703566862322401E-2</v>
      </c>
      <c r="R41" s="24">
        <v>-4.0857029078443498E-2</v>
      </c>
      <c r="S41" s="24">
        <v>1.60116932521382E-2</v>
      </c>
      <c r="T41" s="24">
        <v>-8.5147454038502299E-3</v>
      </c>
      <c r="V41" s="24" t="s">
        <v>174</v>
      </c>
      <c r="W41" s="24">
        <v>2.3317269588429199E-2</v>
      </c>
      <c r="X41" s="24">
        <v>-6.2706757301988197E-3</v>
      </c>
      <c r="Y41" s="24">
        <v>-3.2823908898495499E-2</v>
      </c>
      <c r="Z41" s="24">
        <v>2.53399128748806E-3</v>
      </c>
      <c r="AA41" s="24">
        <v>1.2669956437440301E-2</v>
      </c>
      <c r="AB41" s="24">
        <v>9.8686262047764095E-3</v>
      </c>
      <c r="AC41" s="24">
        <v>-2.4453875228012099E-2</v>
      </c>
      <c r="AD41" s="24">
        <v>-7.0176473108655799E-3</v>
      </c>
      <c r="AF41" s="24" t="s">
        <v>176</v>
      </c>
      <c r="AG41" s="24">
        <v>1.36820253013202E-2</v>
      </c>
      <c r="AH41" s="24">
        <v>3.5004215742986899E-2</v>
      </c>
      <c r="AI41" s="24">
        <v>1.21868367722297E-2</v>
      </c>
      <c r="AJ41" s="24">
        <v>1.2360607086594E-2</v>
      </c>
    </row>
    <row r="42" spans="2:43" s="24" customFormat="1">
      <c r="C42" s="24" t="s">
        <v>14</v>
      </c>
      <c r="D42" s="24" t="s">
        <v>14</v>
      </c>
      <c r="E42" s="24" t="s">
        <v>14</v>
      </c>
      <c r="F42" s="24" t="s">
        <v>14</v>
      </c>
      <c r="G42" s="24" t="s">
        <v>14</v>
      </c>
      <c r="H42" s="24" t="s">
        <v>14</v>
      </c>
      <c r="I42" s="24" t="s">
        <v>14</v>
      </c>
      <c r="J42" s="24" t="s">
        <v>14</v>
      </c>
      <c r="M42" s="24" t="s">
        <v>14</v>
      </c>
      <c r="N42" s="24" t="s">
        <v>14</v>
      </c>
      <c r="O42" s="24" t="s">
        <v>14</v>
      </c>
      <c r="P42" s="24" t="s">
        <v>14</v>
      </c>
      <c r="Q42" s="24" t="s">
        <v>14</v>
      </c>
      <c r="R42" s="24" t="s">
        <v>14</v>
      </c>
      <c r="S42" s="24" t="s">
        <v>14</v>
      </c>
      <c r="T42" s="24" t="s">
        <v>14</v>
      </c>
      <c r="W42" s="24" t="s">
        <v>14</v>
      </c>
      <c r="X42" s="24" t="s">
        <v>14</v>
      </c>
      <c r="Y42" s="24" t="s">
        <v>14</v>
      </c>
      <c r="Z42" s="24" t="s">
        <v>14</v>
      </c>
      <c r="AA42" s="24" t="s">
        <v>14</v>
      </c>
      <c r="AB42" s="24" t="s">
        <v>14</v>
      </c>
      <c r="AC42" s="24" t="s">
        <v>14</v>
      </c>
      <c r="AD42" s="24" t="s">
        <v>14</v>
      </c>
      <c r="AG42" s="24" t="s">
        <v>14</v>
      </c>
      <c r="AH42" s="24" t="s">
        <v>14</v>
      </c>
      <c r="AI42" s="24" t="s">
        <v>14</v>
      </c>
      <c r="AJ42" s="24" t="s">
        <v>14</v>
      </c>
    </row>
    <row r="43" spans="2:43" s="24" customFormat="1">
      <c r="B43" s="24" t="s">
        <v>257</v>
      </c>
      <c r="C43" s="24">
        <v>-4.4882893311289702E-2</v>
      </c>
      <c r="D43" s="24">
        <v>-2.4069489016153901E-2</v>
      </c>
      <c r="E43" s="24">
        <v>-7.1889243056205102E-2</v>
      </c>
      <c r="F43" s="24">
        <v>-5.8098766590716404E-3</v>
      </c>
      <c r="G43" s="24">
        <v>1.09813053336299E-2</v>
      </c>
      <c r="H43" s="24">
        <v>-2.0334568306750699E-2</v>
      </c>
      <c r="I43" s="24">
        <v>-6.8505468738284198E-2</v>
      </c>
      <c r="J43" s="24">
        <v>-4.2712170163944303E-2</v>
      </c>
      <c r="L43" s="24" t="s">
        <v>260</v>
      </c>
      <c r="M43" s="24">
        <v>4.9671253195139903E-2</v>
      </c>
      <c r="N43" s="24">
        <v>3.9296473446797701E-2</v>
      </c>
      <c r="O43" s="24">
        <v>0.107929631781985</v>
      </c>
      <c r="P43" s="24">
        <v>-2.57893082744368E-2</v>
      </c>
      <c r="Q43" s="24">
        <v>4.5215418303223703E-2</v>
      </c>
      <c r="R43" s="24">
        <v>2.0466248203556602E-2</v>
      </c>
      <c r="S43" s="39">
        <v>0.123225781410951</v>
      </c>
      <c r="T43" s="24">
        <v>2.4596208603377499E-2</v>
      </c>
      <c r="V43" s="24" t="s">
        <v>263</v>
      </c>
      <c r="W43" s="24">
        <v>1.50992948337411E-2</v>
      </c>
      <c r="X43" s="24">
        <v>8.6669313897689504E-2</v>
      </c>
      <c r="Y43" s="24">
        <v>0.105184305448577</v>
      </c>
      <c r="Z43" s="24">
        <v>2.86649844046824E-2</v>
      </c>
      <c r="AA43" s="24">
        <v>2.1445201779810401E-2</v>
      </c>
      <c r="AB43" s="40">
        <v>8.6392653104400405E-2</v>
      </c>
      <c r="AC43" s="40">
        <v>6.6262920192680999E-2</v>
      </c>
      <c r="AD43" s="40">
        <v>5.4699031073182698E-2</v>
      </c>
      <c r="AF43" s="24" t="s">
        <v>260</v>
      </c>
      <c r="AG43" s="24">
        <v>-5.3842446693960601E-3</v>
      </c>
      <c r="AH43" s="24">
        <v>2.5391608384083698E-2</v>
      </c>
      <c r="AI43" s="24">
        <v>-5.8645437677455899E-2</v>
      </c>
      <c r="AJ43" s="24">
        <v>3.1112368345316999E-2</v>
      </c>
    </row>
    <row r="44" spans="2:43" s="24" customFormat="1">
      <c r="B44" s="24" t="s">
        <v>258</v>
      </c>
      <c r="C44" s="24">
        <v>3.5264695752257803E-2</v>
      </c>
      <c r="D44" s="24">
        <v>-6.1496623666243998E-2</v>
      </c>
      <c r="E44" s="24">
        <v>9.9793634021403E-3</v>
      </c>
      <c r="F44" s="24">
        <v>3.0708201851602099E-2</v>
      </c>
      <c r="G44" s="24">
        <v>3.6997446953915603E-2</v>
      </c>
      <c r="H44" s="24">
        <v>3.6901182998268002E-3</v>
      </c>
      <c r="I44" s="24">
        <v>2.33921412223803E-2</v>
      </c>
      <c r="J44" s="24">
        <v>6.2218603333601401E-2</v>
      </c>
      <c r="L44" s="24" t="s">
        <v>261</v>
      </c>
      <c r="M44" s="24">
        <v>-2.77561072117407E-2</v>
      </c>
      <c r="N44" s="24">
        <v>-4.6238786696090599E-2</v>
      </c>
      <c r="O44" s="24">
        <v>-1.54984968592726E-2</v>
      </c>
      <c r="P44" s="24">
        <v>3.2042527236829398E-2</v>
      </c>
      <c r="Q44" s="24">
        <v>-5.0739126622618503E-3</v>
      </c>
      <c r="R44" s="24">
        <v>-3.0750985831890198E-4</v>
      </c>
      <c r="S44" s="24">
        <v>9.7326870157931795E-3</v>
      </c>
      <c r="T44" s="24">
        <v>-2.3447626696816101E-2</v>
      </c>
      <c r="V44" s="24" t="s">
        <v>264</v>
      </c>
      <c r="W44" s="24">
        <v>-2.5525992239236701E-2</v>
      </c>
      <c r="X44" s="24">
        <v>2.88310547164729E-2</v>
      </c>
      <c r="Y44" s="24">
        <v>4.62227427034827E-2</v>
      </c>
      <c r="Z44" s="24">
        <v>4.3374265515880799E-2</v>
      </c>
      <c r="AA44" s="24">
        <v>-8.47189659668569E-3</v>
      </c>
      <c r="AB44" s="24">
        <v>5.0431616764299601E-2</v>
      </c>
      <c r="AC44" s="24">
        <v>3.00744641435884E-2</v>
      </c>
      <c r="AD44" s="24">
        <v>5.9272525190967998E-2</v>
      </c>
      <c r="AF44" s="24" t="s">
        <v>261</v>
      </c>
      <c r="AG44" s="24">
        <v>-1.54984968592726E-2</v>
      </c>
      <c r="AH44" s="24">
        <v>1.8481342484965899E-2</v>
      </c>
      <c r="AI44" s="24">
        <v>9.1637937779032296E-3</v>
      </c>
      <c r="AJ44" s="24">
        <v>5.04777432430474E-2</v>
      </c>
      <c r="AP44" s="39"/>
    </row>
    <row r="45" spans="2:43" s="24" customFormat="1">
      <c r="B45" s="24" t="s">
        <v>259</v>
      </c>
      <c r="C45" s="40">
        <v>7.3786000275743099E-2</v>
      </c>
      <c r="D45" s="24">
        <v>-4.39006541531307E-2</v>
      </c>
      <c r="E45" s="40">
        <v>8.2011324896645602E-2</v>
      </c>
      <c r="F45" s="24">
        <v>1.5144274154955799E-2</v>
      </c>
      <c r="G45" s="24">
        <v>0.100494113162438</v>
      </c>
      <c r="H45" s="24">
        <v>-3.3352884933385098E-2</v>
      </c>
      <c r="I45" s="24">
        <v>6.3383383843425303E-2</v>
      </c>
      <c r="J45" s="24">
        <v>7.9350190460471294E-3</v>
      </c>
      <c r="L45" s="24" t="s">
        <v>262</v>
      </c>
      <c r="M45" s="24">
        <v>-9.5268612815041495E-2</v>
      </c>
      <c r="N45" s="24">
        <v>-6.6770282216738102E-3</v>
      </c>
      <c r="O45" s="24">
        <v>-2.09987699145394E-2</v>
      </c>
      <c r="P45" s="24">
        <v>1.94282973950092E-2</v>
      </c>
      <c r="Q45" s="24">
        <v>6.9397816470637497E-3</v>
      </c>
      <c r="R45" s="24">
        <v>-5.9645027563516702E-2</v>
      </c>
      <c r="S45" s="24">
        <v>-5.1159637531806301E-3</v>
      </c>
      <c r="T45" s="24">
        <v>1.6831675308802699E-2</v>
      </c>
      <c r="V45" s="24" t="s">
        <v>265</v>
      </c>
      <c r="W45" s="24">
        <v>-4.2642663328757303E-2</v>
      </c>
      <c r="X45" s="24">
        <v>3.4675388107726302E-2</v>
      </c>
      <c r="Y45" s="24">
        <v>-3.8675153805733803E-2</v>
      </c>
      <c r="Z45" s="24">
        <v>1.7465374746507801E-3</v>
      </c>
      <c r="AA45" s="24">
        <v>1.2936742179493E-2</v>
      </c>
      <c r="AB45" s="24">
        <v>-3.8702033951553701E-2</v>
      </c>
      <c r="AC45" s="24">
        <v>3.0912167692941603E-5</v>
      </c>
      <c r="AD45" s="24">
        <v>3.1561323214485897E-2</v>
      </c>
      <c r="AF45" s="24" t="s">
        <v>262</v>
      </c>
      <c r="AG45" s="24">
        <v>-1.4837840492608501E-3</v>
      </c>
      <c r="AH45" s="24">
        <v>1.9660138652706199E-2</v>
      </c>
      <c r="AI45" s="24">
        <v>7.0881600519898294E-2</v>
      </c>
      <c r="AJ45" s="24">
        <v>-4.5734552101696302E-2</v>
      </c>
      <c r="AP45" s="39"/>
    </row>
    <row r="46" spans="2:43" s="17" customFormat="1">
      <c r="AG46" s="24"/>
      <c r="AH46" s="24"/>
      <c r="AI46" s="24"/>
      <c r="AJ46" s="24"/>
    </row>
    <row r="47" spans="2:43" s="17" customFormat="1">
      <c r="AG47" s="24"/>
      <c r="AH47" s="24"/>
      <c r="AI47" s="24"/>
      <c r="AJ47" s="24"/>
    </row>
    <row r="48" spans="2:43">
      <c r="B48" s="2"/>
      <c r="C48" s="2"/>
      <c r="D48" s="2"/>
      <c r="E48" s="2"/>
      <c r="F48" s="2"/>
      <c r="G48" s="2"/>
      <c r="H48" s="2"/>
      <c r="I48" s="2"/>
      <c r="K48" s="2"/>
      <c r="L48" s="2"/>
      <c r="M48" s="2"/>
      <c r="N48" s="2"/>
      <c r="O48" s="2"/>
      <c r="P48" s="2"/>
      <c r="Q48" s="2"/>
      <c r="R48" s="2"/>
      <c r="V48" s="2"/>
      <c r="W48" s="2"/>
      <c r="X48" s="2"/>
      <c r="Y48" s="2"/>
      <c r="Z48" s="2"/>
      <c r="AA48" s="2"/>
      <c r="AB48" s="2"/>
      <c r="AC48" s="2"/>
      <c r="AD48" s="2"/>
      <c r="AG48" s="33"/>
      <c r="AH48" s="33"/>
      <c r="AI48" s="33"/>
      <c r="AJ48" s="33"/>
    </row>
    <row r="49" spans="2:65" s="2" customFormat="1">
      <c r="B49" s="15" t="s">
        <v>283</v>
      </c>
      <c r="L49" s="15" t="s">
        <v>283</v>
      </c>
      <c r="V49" s="15" t="s">
        <v>283</v>
      </c>
      <c r="AF49" s="15" t="s">
        <v>286</v>
      </c>
      <c r="AG49" s="23"/>
      <c r="AH49" s="23"/>
      <c r="AI49" s="23"/>
      <c r="AJ49" s="23"/>
    </row>
    <row r="50" spans="2:65" s="23" customFormat="1">
      <c r="B50" s="25" t="s">
        <v>42</v>
      </c>
      <c r="C50" s="23" t="s">
        <v>158</v>
      </c>
      <c r="D50" s="23" t="s">
        <v>159</v>
      </c>
      <c r="E50" s="23" t="s">
        <v>160</v>
      </c>
      <c r="F50" s="23" t="s">
        <v>216</v>
      </c>
      <c r="G50" s="23" t="s">
        <v>161</v>
      </c>
      <c r="H50" s="23" t="s">
        <v>162</v>
      </c>
      <c r="I50" s="23" t="s">
        <v>163</v>
      </c>
      <c r="J50" s="33" t="s">
        <v>281</v>
      </c>
      <c r="M50" s="23" t="s">
        <v>158</v>
      </c>
      <c r="N50" s="23" t="s">
        <v>159</v>
      </c>
      <c r="O50" s="23" t="s">
        <v>160</v>
      </c>
      <c r="P50" s="23" t="s">
        <v>216</v>
      </c>
      <c r="Q50" s="23" t="s">
        <v>161</v>
      </c>
      <c r="R50" s="23" t="s">
        <v>162</v>
      </c>
      <c r="S50" s="23" t="s">
        <v>163</v>
      </c>
      <c r="T50" s="33" t="s">
        <v>281</v>
      </c>
      <c r="V50" s="55"/>
      <c r="W50" s="23" t="s">
        <v>158</v>
      </c>
      <c r="X50" s="23" t="s">
        <v>159</v>
      </c>
      <c r="Y50" s="23" t="s">
        <v>160</v>
      </c>
      <c r="Z50" s="23" t="s">
        <v>216</v>
      </c>
      <c r="AA50" s="23" t="s">
        <v>161</v>
      </c>
      <c r="AB50" s="23" t="s">
        <v>162</v>
      </c>
      <c r="AC50" s="23" t="s">
        <v>163</v>
      </c>
      <c r="AD50" s="33" t="s">
        <v>281</v>
      </c>
      <c r="AF50" s="55" t="s">
        <v>42</v>
      </c>
      <c r="AG50" s="33" t="s">
        <v>276</v>
      </c>
      <c r="AH50" s="33" t="s">
        <v>278</v>
      </c>
      <c r="AI50" s="23" t="s">
        <v>277</v>
      </c>
      <c r="AJ50" s="33" t="s">
        <v>279</v>
      </c>
      <c r="AM50" s="55"/>
      <c r="AN50" s="33"/>
      <c r="AO50" s="33"/>
      <c r="AQ50" s="33"/>
      <c r="BE50" s="33"/>
      <c r="BF50" s="33"/>
      <c r="BG50" s="33"/>
      <c r="BH50" s="33"/>
      <c r="BI50" s="33"/>
      <c r="BJ50" s="33"/>
      <c r="BK50" s="33"/>
      <c r="BL50" s="33"/>
      <c r="BM50" s="33"/>
    </row>
    <row r="51" spans="2:65" s="23" customFormat="1">
      <c r="B51" s="23" t="s">
        <v>43</v>
      </c>
      <c r="C51" s="9">
        <v>1.24726982469099E-2</v>
      </c>
      <c r="D51" s="13">
        <v>6.4587373625651603E-2</v>
      </c>
      <c r="E51" s="9">
        <v>1.18063542487493E-2</v>
      </c>
      <c r="F51" s="23">
        <v>0.557543083571861</v>
      </c>
      <c r="G51" s="23" t="s">
        <v>14</v>
      </c>
      <c r="H51" s="23" t="s">
        <v>14</v>
      </c>
      <c r="I51" s="23" t="s">
        <v>14</v>
      </c>
      <c r="J51" s="23">
        <v>0.96814108995986303</v>
      </c>
      <c r="L51" s="23" t="s">
        <v>106</v>
      </c>
      <c r="M51" s="23" t="s">
        <v>14</v>
      </c>
      <c r="N51" s="23" t="s">
        <v>14</v>
      </c>
      <c r="O51" s="23" t="s">
        <v>14</v>
      </c>
      <c r="P51" s="23">
        <v>0.46859272559630899</v>
      </c>
      <c r="Q51" s="23">
        <v>0.46859272559630899</v>
      </c>
      <c r="R51" s="23">
        <v>0.92110114095706297</v>
      </c>
      <c r="S51" s="23">
        <v>0.46859272559630899</v>
      </c>
      <c r="T51" s="23">
        <v>0.46859272559630899</v>
      </c>
      <c r="V51" s="23" t="s">
        <v>151</v>
      </c>
      <c r="W51" s="23" t="s">
        <v>14</v>
      </c>
      <c r="X51" s="23" t="s">
        <v>14</v>
      </c>
      <c r="Y51" s="23" t="s">
        <v>14</v>
      </c>
      <c r="Z51" s="23">
        <v>0.903627305750207</v>
      </c>
      <c r="AA51" s="23">
        <v>0.903627305750207</v>
      </c>
      <c r="AB51" s="23">
        <v>0.903627305750207</v>
      </c>
      <c r="AC51" s="23">
        <v>0.903627305750207</v>
      </c>
      <c r="AD51" s="23">
        <v>0.903627305750207</v>
      </c>
      <c r="AF51" s="23" t="s">
        <v>106</v>
      </c>
      <c r="AG51" s="23">
        <v>0.57451205835870001</v>
      </c>
      <c r="AH51" s="23">
        <v>0.57451205835870001</v>
      </c>
      <c r="AI51" s="23">
        <v>0.57451205835870001</v>
      </c>
      <c r="AJ51" s="23">
        <v>0.57451205835870001</v>
      </c>
      <c r="BE51" s="53"/>
      <c r="BF51" s="53"/>
      <c r="BG51" s="53"/>
      <c r="BH51" s="53"/>
      <c r="BI51" s="53"/>
      <c r="BJ51" s="53"/>
      <c r="BK51" s="53"/>
      <c r="BL51" s="53"/>
      <c r="BM51" s="53"/>
    </row>
    <row r="52" spans="2:65" s="23" customFormat="1">
      <c r="B52" s="23" t="s">
        <v>78</v>
      </c>
      <c r="C52" s="13">
        <v>8.6014093721979296E-2</v>
      </c>
      <c r="D52" s="23">
        <v>0.19553498784991299</v>
      </c>
      <c r="E52" s="23">
        <v>0.19553498784991299</v>
      </c>
      <c r="F52" s="13">
        <v>8.6014093721979296E-2</v>
      </c>
      <c r="G52" s="23" t="s">
        <v>14</v>
      </c>
      <c r="H52" s="23" t="s">
        <v>14</v>
      </c>
      <c r="I52" s="23" t="s">
        <v>14</v>
      </c>
      <c r="J52" s="23">
        <v>0.37989338872575901</v>
      </c>
      <c r="L52" s="23" t="s">
        <v>107</v>
      </c>
      <c r="M52" s="23" t="s">
        <v>14</v>
      </c>
      <c r="N52" s="23" t="s">
        <v>14</v>
      </c>
      <c r="O52" s="23" t="s">
        <v>14</v>
      </c>
      <c r="P52" s="23">
        <v>0.47607875283039502</v>
      </c>
      <c r="Q52" s="23">
        <v>0.78401009911412001</v>
      </c>
      <c r="R52" s="23">
        <v>0.61787436239464499</v>
      </c>
      <c r="S52" s="23">
        <v>0.61787436239464499</v>
      </c>
      <c r="T52" s="23">
        <v>0.61787436239464499</v>
      </c>
      <c r="V52" s="23" t="s">
        <v>127</v>
      </c>
      <c r="W52" s="23" t="s">
        <v>14</v>
      </c>
      <c r="X52" s="23" t="s">
        <v>14</v>
      </c>
      <c r="Y52" s="23" t="s">
        <v>14</v>
      </c>
      <c r="Z52" s="23">
        <v>0.647058611878085</v>
      </c>
      <c r="AA52" s="23">
        <v>0.76995793689455605</v>
      </c>
      <c r="AB52" s="23">
        <v>0.647058611878085</v>
      </c>
      <c r="AC52" s="23">
        <v>0.647058611878085</v>
      </c>
      <c r="AD52" s="23">
        <v>0.647058611878085</v>
      </c>
      <c r="AF52" s="23" t="s">
        <v>107</v>
      </c>
      <c r="AG52" s="23">
        <v>0.28374952791618802</v>
      </c>
      <c r="AH52" s="23">
        <v>0.37941022696037402</v>
      </c>
      <c r="AI52" s="23">
        <v>0.37941022696037402</v>
      </c>
      <c r="AJ52" s="23">
        <v>0.17348150524132899</v>
      </c>
      <c r="AP52" s="9"/>
      <c r="AQ52" s="9"/>
      <c r="BE52" s="53"/>
      <c r="BF52" s="53"/>
      <c r="BG52" s="53"/>
      <c r="BH52" s="53"/>
      <c r="BI52" s="53"/>
      <c r="BJ52" s="53"/>
      <c r="BK52" s="53"/>
      <c r="BL52" s="53"/>
      <c r="BM52" s="53"/>
    </row>
    <row r="53" spans="2:65" s="23" customFormat="1">
      <c r="B53" s="23" t="s">
        <v>44</v>
      </c>
      <c r="C53" s="23">
        <v>0.211654532718455</v>
      </c>
      <c r="D53" s="23">
        <v>0.32935710632509202</v>
      </c>
      <c r="E53" s="23">
        <v>0.211654532718455</v>
      </c>
      <c r="F53" s="23">
        <v>0.90061402509061494</v>
      </c>
      <c r="G53" s="23" t="s">
        <v>14</v>
      </c>
      <c r="H53" s="23" t="s">
        <v>14</v>
      </c>
      <c r="I53" s="23" t="s">
        <v>14</v>
      </c>
      <c r="J53" s="23">
        <v>0.211654532718455</v>
      </c>
      <c r="L53" s="23" t="s">
        <v>108</v>
      </c>
      <c r="M53" s="23" t="s">
        <v>14</v>
      </c>
      <c r="N53" s="23" t="s">
        <v>14</v>
      </c>
      <c r="O53" s="23" t="s">
        <v>14</v>
      </c>
      <c r="P53" s="23">
        <v>0.92421595436203996</v>
      </c>
      <c r="Q53" s="23">
        <v>0.92421595436203996</v>
      </c>
      <c r="R53" s="23">
        <v>0.92421595436203996</v>
      </c>
      <c r="S53" s="23">
        <v>0.92421595436203996</v>
      </c>
      <c r="T53" s="23">
        <v>0.92421595436203996</v>
      </c>
      <c r="V53" s="23" t="s">
        <v>128</v>
      </c>
      <c r="W53" s="23" t="s">
        <v>14</v>
      </c>
      <c r="X53" s="23" t="s">
        <v>14</v>
      </c>
      <c r="Y53" s="23" t="s">
        <v>14</v>
      </c>
      <c r="Z53" s="23">
        <v>0.99395060442775895</v>
      </c>
      <c r="AA53" s="23">
        <v>0.99395060442775895</v>
      </c>
      <c r="AB53" s="23">
        <v>0.99395060442775895</v>
      </c>
      <c r="AC53" s="23">
        <v>0.99395060442775895</v>
      </c>
      <c r="AD53" s="23">
        <v>0.99395060442775895</v>
      </c>
      <c r="AF53" s="23" t="s">
        <v>108</v>
      </c>
      <c r="AG53" s="23">
        <v>0.99569881279596895</v>
      </c>
      <c r="AH53" s="23">
        <v>0.99569881279596895</v>
      </c>
      <c r="AI53" s="23">
        <v>0.63556443611314895</v>
      </c>
      <c r="AJ53" s="23">
        <v>0.99569881279596895</v>
      </c>
      <c r="BE53" s="53"/>
      <c r="BF53" s="53"/>
      <c r="BG53" s="53"/>
      <c r="BH53" s="53"/>
      <c r="BI53" s="53"/>
      <c r="BJ53" s="53"/>
      <c r="BK53" s="53"/>
      <c r="BL53" s="53"/>
      <c r="BM53" s="53"/>
    </row>
    <row r="54" spans="2:65" s="23" customFormat="1">
      <c r="B54" s="23" t="s">
        <v>45</v>
      </c>
      <c r="C54" s="23">
        <v>0.50571175136457502</v>
      </c>
      <c r="D54" s="23">
        <v>0.80318092404789398</v>
      </c>
      <c r="E54" s="23">
        <v>0.89555384683519101</v>
      </c>
      <c r="F54" s="23">
        <v>0.50571175136457502</v>
      </c>
      <c r="G54" s="23" t="s">
        <v>14</v>
      </c>
      <c r="H54" s="23" t="s">
        <v>14</v>
      </c>
      <c r="I54" s="23" t="s">
        <v>14</v>
      </c>
      <c r="J54" s="23">
        <v>0.80318092404789398</v>
      </c>
      <c r="L54" s="23" t="s">
        <v>109</v>
      </c>
      <c r="M54" s="23" t="s">
        <v>14</v>
      </c>
      <c r="N54" s="23" t="s">
        <v>14</v>
      </c>
      <c r="O54" s="23" t="s">
        <v>14</v>
      </c>
      <c r="P54" s="23">
        <v>0.80263114951445602</v>
      </c>
      <c r="Q54" s="23">
        <v>0.78735776654179002</v>
      </c>
      <c r="R54" s="23">
        <v>0.78735776654179002</v>
      </c>
      <c r="S54" s="23">
        <v>0.17793638393649</v>
      </c>
      <c r="T54" s="23">
        <v>0.78735776654179002</v>
      </c>
      <c r="V54" s="23" t="s">
        <v>129</v>
      </c>
      <c r="W54" s="23" t="s">
        <v>14</v>
      </c>
      <c r="X54" s="23" t="s">
        <v>14</v>
      </c>
      <c r="Y54" s="23" t="s">
        <v>14</v>
      </c>
      <c r="Z54" s="23">
        <v>0.62004651589732596</v>
      </c>
      <c r="AA54" s="23">
        <v>0.61998121879375301</v>
      </c>
      <c r="AB54" s="23">
        <v>0.61998121879375301</v>
      </c>
      <c r="AC54" s="23">
        <v>0.61998121879375301</v>
      </c>
      <c r="AD54" s="23">
        <v>0.62004651589732596</v>
      </c>
      <c r="AF54" s="23" t="s">
        <v>109</v>
      </c>
      <c r="AG54" s="23">
        <v>0.86484141592902797</v>
      </c>
      <c r="AH54" s="9">
        <v>4.3184067246589901E-2</v>
      </c>
      <c r="AI54" s="23">
        <v>0.86484141592902797</v>
      </c>
      <c r="AJ54" s="23">
        <v>0.86484141592902797</v>
      </c>
      <c r="AQ54" s="9"/>
      <c r="BE54" s="53"/>
      <c r="BF54" s="53"/>
      <c r="BG54" s="53"/>
      <c r="BH54" s="53"/>
      <c r="BI54" s="53"/>
      <c r="BJ54" s="53"/>
      <c r="BK54" s="53"/>
      <c r="BL54" s="53"/>
      <c r="BM54" s="53"/>
    </row>
    <row r="55" spans="2:65" s="23" customFormat="1">
      <c r="B55" s="23" t="s">
        <v>46</v>
      </c>
      <c r="C55" s="13">
        <v>9.6307095326547895E-2</v>
      </c>
      <c r="D55" s="23">
        <v>0.187199462357827</v>
      </c>
      <c r="E55" s="13">
        <v>9.6307095326547895E-2</v>
      </c>
      <c r="F55" s="13">
        <v>6.7784279021610605E-2</v>
      </c>
      <c r="G55" s="23" t="s">
        <v>14</v>
      </c>
      <c r="H55" s="23" t="s">
        <v>14</v>
      </c>
      <c r="I55" s="23" t="s">
        <v>14</v>
      </c>
      <c r="J55" s="23">
        <v>0.89387466348392697</v>
      </c>
      <c r="L55" s="23" t="s">
        <v>110</v>
      </c>
      <c r="M55" s="23" t="s">
        <v>14</v>
      </c>
      <c r="N55" s="23" t="s">
        <v>14</v>
      </c>
      <c r="O55" s="23" t="s">
        <v>14</v>
      </c>
      <c r="P55" s="23">
        <v>0.75584361736699801</v>
      </c>
      <c r="Q55" s="23">
        <v>0.79650602318764896</v>
      </c>
      <c r="R55" s="23">
        <v>0.79650602318764896</v>
      </c>
      <c r="S55" s="23">
        <v>0.88529200220300297</v>
      </c>
      <c r="T55" s="23">
        <v>0.75584361736699801</v>
      </c>
      <c r="V55" s="23" t="s">
        <v>130</v>
      </c>
      <c r="W55" s="23" t="s">
        <v>14</v>
      </c>
      <c r="X55" s="23" t="s">
        <v>14</v>
      </c>
      <c r="Y55" s="23" t="s">
        <v>14</v>
      </c>
      <c r="Z55" s="23">
        <v>0.792089247555812</v>
      </c>
      <c r="AA55" s="23">
        <v>0.792089247555812</v>
      </c>
      <c r="AB55" s="23">
        <v>0.792089247555812</v>
      </c>
      <c r="AC55" s="23">
        <v>0.94429854982279504</v>
      </c>
      <c r="AD55" s="23">
        <v>0.792089247555812</v>
      </c>
      <c r="AF55" s="23" t="s">
        <v>110</v>
      </c>
      <c r="AG55" s="23">
        <v>0.46111636114471999</v>
      </c>
      <c r="AH55" s="23">
        <v>0.46111636114471999</v>
      </c>
      <c r="AI55" s="23">
        <v>0.46111636114471999</v>
      </c>
      <c r="AJ55" s="23">
        <v>0.46111636114471999</v>
      </c>
      <c r="AN55" s="13"/>
      <c r="AO55" s="13"/>
      <c r="AP55" s="9"/>
      <c r="BE55" s="53"/>
      <c r="BF55" s="53"/>
      <c r="BG55" s="53"/>
      <c r="BH55" s="53"/>
      <c r="BI55" s="53"/>
      <c r="BJ55" s="53"/>
      <c r="BK55" s="53"/>
      <c r="BL55" s="53"/>
      <c r="BM55" s="53"/>
    </row>
    <row r="56" spans="2:65" s="23" customFormat="1">
      <c r="C56" s="23" t="s">
        <v>14</v>
      </c>
      <c r="D56" s="23" t="s">
        <v>14</v>
      </c>
      <c r="E56" s="23" t="s">
        <v>14</v>
      </c>
      <c r="F56" s="23" t="s">
        <v>14</v>
      </c>
      <c r="G56" s="23" t="s">
        <v>14</v>
      </c>
      <c r="H56" s="23" t="s">
        <v>14</v>
      </c>
      <c r="I56" s="23" t="s">
        <v>14</v>
      </c>
      <c r="J56" s="23" t="s">
        <v>14</v>
      </c>
      <c r="M56" s="23" t="s">
        <v>14</v>
      </c>
      <c r="N56" s="23" t="s">
        <v>14</v>
      </c>
      <c r="O56" s="23" t="s">
        <v>14</v>
      </c>
      <c r="P56" s="23" t="s">
        <v>14</v>
      </c>
      <c r="Q56" s="23" t="s">
        <v>14</v>
      </c>
      <c r="R56" s="23" t="s">
        <v>14</v>
      </c>
      <c r="S56" s="23" t="s">
        <v>14</v>
      </c>
      <c r="T56" s="23" t="s">
        <v>14</v>
      </c>
      <c r="W56" s="23" t="s">
        <v>14</v>
      </c>
      <c r="X56" s="23" t="s">
        <v>14</v>
      </c>
      <c r="Y56" s="23" t="s">
        <v>14</v>
      </c>
      <c r="Z56" s="23" t="s">
        <v>14</v>
      </c>
      <c r="AA56" s="23" t="s">
        <v>14</v>
      </c>
      <c r="AB56" s="23" t="s">
        <v>14</v>
      </c>
      <c r="AC56" s="23" t="s">
        <v>14</v>
      </c>
      <c r="AD56" s="23" t="s">
        <v>14</v>
      </c>
      <c r="AG56" s="23" t="s">
        <v>14</v>
      </c>
      <c r="AH56" s="23" t="s">
        <v>14</v>
      </c>
      <c r="AI56" s="23" t="s">
        <v>14</v>
      </c>
      <c r="AJ56" s="23" t="s">
        <v>14</v>
      </c>
      <c r="BE56" s="53"/>
      <c r="BF56" s="53"/>
      <c r="BG56" s="53"/>
      <c r="BH56" s="53"/>
      <c r="BI56" s="53"/>
      <c r="BJ56" s="53"/>
      <c r="BK56" s="53"/>
      <c r="BL56" s="53"/>
      <c r="BM56" s="53"/>
    </row>
    <row r="57" spans="2:65" s="23" customFormat="1">
      <c r="B57" s="23" t="s">
        <v>47</v>
      </c>
      <c r="C57" s="23">
        <v>0.34448753053115799</v>
      </c>
      <c r="D57" s="23">
        <v>0.34448753053115799</v>
      </c>
      <c r="E57" s="13">
        <v>6.7059946782994997E-2</v>
      </c>
      <c r="F57" s="23">
        <v>0.98670401109222905</v>
      </c>
      <c r="G57" s="23" t="s">
        <v>14</v>
      </c>
      <c r="H57" s="23" t="s">
        <v>14</v>
      </c>
      <c r="I57" s="23" t="s">
        <v>14</v>
      </c>
      <c r="J57" s="23">
        <v>0.98670401109222905</v>
      </c>
      <c r="L57" s="23" t="s">
        <v>111</v>
      </c>
      <c r="M57" s="23" t="s">
        <v>14</v>
      </c>
      <c r="N57" s="23" t="s">
        <v>14</v>
      </c>
      <c r="O57" s="23" t="s">
        <v>14</v>
      </c>
      <c r="P57" s="23">
        <v>0.59110848354859402</v>
      </c>
      <c r="Q57" s="23">
        <v>0.59110848354859402</v>
      </c>
      <c r="R57" s="23">
        <v>0.95504320373667095</v>
      </c>
      <c r="S57" s="23">
        <v>0.84324757692839503</v>
      </c>
      <c r="T57" s="23">
        <v>0.59110848354859402</v>
      </c>
      <c r="V57" s="23" t="s">
        <v>131</v>
      </c>
      <c r="W57" s="23" t="s">
        <v>14</v>
      </c>
      <c r="X57" s="23" t="s">
        <v>14</v>
      </c>
      <c r="Y57" s="23" t="s">
        <v>14</v>
      </c>
      <c r="Z57" s="23">
        <v>0.85578433495238804</v>
      </c>
      <c r="AA57" s="23">
        <v>0.85578433495238804</v>
      </c>
      <c r="AB57" s="23">
        <v>0.85578433495238804</v>
      </c>
      <c r="AC57" s="23">
        <v>0.85578433495238804</v>
      </c>
      <c r="AD57" s="23">
        <v>0.85578433495238804</v>
      </c>
      <c r="AF57" s="23" t="s">
        <v>111</v>
      </c>
      <c r="AG57" s="23">
        <v>0.43154426502654403</v>
      </c>
      <c r="AH57" s="23">
        <v>0.43154426502654403</v>
      </c>
      <c r="AI57" s="23">
        <v>0.39975694528285999</v>
      </c>
      <c r="AJ57" s="23">
        <v>0.43154426502654403</v>
      </c>
      <c r="BE57" s="53"/>
      <c r="BF57" s="53"/>
      <c r="BG57" s="53"/>
      <c r="BH57" s="53"/>
      <c r="BI57" s="53"/>
      <c r="BJ57" s="53"/>
      <c r="BK57" s="53"/>
      <c r="BL57" s="53"/>
      <c r="BM57" s="53"/>
    </row>
    <row r="58" spans="2:65" s="23" customFormat="1">
      <c r="B58" s="23" t="s">
        <v>48</v>
      </c>
      <c r="C58" s="23">
        <v>0.70559690878103298</v>
      </c>
      <c r="D58" s="23">
        <v>0.70559690878103298</v>
      </c>
      <c r="E58" s="23">
        <v>0.70559690878103298</v>
      </c>
      <c r="F58" s="23">
        <v>0.94635024619535102</v>
      </c>
      <c r="G58" s="23" t="s">
        <v>14</v>
      </c>
      <c r="H58" s="23" t="s">
        <v>14</v>
      </c>
      <c r="I58" s="23" t="s">
        <v>14</v>
      </c>
      <c r="J58" s="23">
        <v>0.70559690878103298</v>
      </c>
      <c r="L58" s="23" t="s">
        <v>112</v>
      </c>
      <c r="M58" s="23" t="s">
        <v>14</v>
      </c>
      <c r="N58" s="23" t="s">
        <v>14</v>
      </c>
      <c r="O58" s="23" t="s">
        <v>14</v>
      </c>
      <c r="P58" s="23">
        <v>0.736616306337739</v>
      </c>
      <c r="Q58" s="23">
        <v>0.736616306337739</v>
      </c>
      <c r="R58" s="23">
        <v>0.736616306337739</v>
      </c>
      <c r="S58" s="23">
        <v>0.736616306337739</v>
      </c>
      <c r="T58" s="23">
        <v>0.736616306337739</v>
      </c>
      <c r="V58" s="23" t="s">
        <v>132</v>
      </c>
      <c r="W58" s="23" t="s">
        <v>14</v>
      </c>
      <c r="X58" s="23" t="s">
        <v>14</v>
      </c>
      <c r="Y58" s="23" t="s">
        <v>14</v>
      </c>
      <c r="Z58" s="23">
        <v>0.94695316610074898</v>
      </c>
      <c r="AA58" s="23">
        <v>0.86368488209341199</v>
      </c>
      <c r="AB58" s="23">
        <v>0.86473892862660695</v>
      </c>
      <c r="AC58" s="23">
        <v>0.86368488209341199</v>
      </c>
      <c r="AD58" s="23">
        <v>0.86368488209341199</v>
      </c>
      <c r="AF58" s="23" t="s">
        <v>112</v>
      </c>
      <c r="AG58" s="23">
        <v>0.815673193021756</v>
      </c>
      <c r="AH58" s="23">
        <v>0.815673193021756</v>
      </c>
      <c r="AI58" s="23">
        <v>0.815673193021756</v>
      </c>
      <c r="AJ58" s="23">
        <v>0.815673193021756</v>
      </c>
      <c r="BE58" s="53"/>
      <c r="BF58" s="53"/>
      <c r="BG58" s="53"/>
      <c r="BH58" s="53"/>
      <c r="BI58" s="53"/>
      <c r="BJ58" s="53"/>
      <c r="BK58" s="53"/>
      <c r="BL58" s="53"/>
      <c r="BM58" s="53"/>
    </row>
    <row r="59" spans="2:65" s="23" customFormat="1">
      <c r="C59" s="23" t="s">
        <v>14</v>
      </c>
      <c r="D59" s="23" t="s">
        <v>14</v>
      </c>
      <c r="E59" s="23" t="s">
        <v>14</v>
      </c>
      <c r="F59" s="23" t="s">
        <v>14</v>
      </c>
      <c r="G59" s="23" t="s">
        <v>14</v>
      </c>
      <c r="H59" s="23" t="s">
        <v>14</v>
      </c>
      <c r="I59" s="23" t="s">
        <v>14</v>
      </c>
      <c r="J59" s="23" t="s">
        <v>14</v>
      </c>
      <c r="M59" s="23" t="s">
        <v>14</v>
      </c>
      <c r="N59" s="23" t="s">
        <v>14</v>
      </c>
      <c r="O59" s="23" t="s">
        <v>14</v>
      </c>
      <c r="P59" s="23" t="s">
        <v>14</v>
      </c>
      <c r="Q59" s="23" t="s">
        <v>14</v>
      </c>
      <c r="R59" s="23" t="s">
        <v>14</v>
      </c>
      <c r="S59" s="23" t="s">
        <v>14</v>
      </c>
      <c r="T59" s="23" t="s">
        <v>14</v>
      </c>
      <c r="W59" s="23" t="s">
        <v>14</v>
      </c>
      <c r="X59" s="23" t="s">
        <v>14</v>
      </c>
      <c r="Y59" s="23" t="s">
        <v>14</v>
      </c>
      <c r="Z59" s="23" t="s">
        <v>14</v>
      </c>
      <c r="AA59" s="23" t="s">
        <v>14</v>
      </c>
      <c r="AB59" s="23" t="s">
        <v>14</v>
      </c>
      <c r="AC59" s="23" t="s">
        <v>14</v>
      </c>
      <c r="AD59" s="23" t="s">
        <v>14</v>
      </c>
      <c r="AG59" s="23" t="s">
        <v>14</v>
      </c>
      <c r="AH59" s="23" t="s">
        <v>14</v>
      </c>
      <c r="AI59" s="23" t="s">
        <v>14</v>
      </c>
      <c r="AJ59" s="23" t="s">
        <v>14</v>
      </c>
      <c r="BE59" s="53"/>
      <c r="BF59" s="53"/>
      <c r="BG59" s="53"/>
      <c r="BH59" s="53"/>
      <c r="BI59" s="53"/>
      <c r="BJ59" s="53"/>
      <c r="BK59" s="53"/>
      <c r="BL59" s="53"/>
      <c r="BM59" s="53"/>
    </row>
    <row r="60" spans="2:65" s="23" customFormat="1">
      <c r="B60" s="54" t="s">
        <v>49</v>
      </c>
      <c r="C60" s="23" t="s">
        <v>14</v>
      </c>
      <c r="D60" s="23" t="s">
        <v>14</v>
      </c>
      <c r="E60" s="23" t="s">
        <v>14</v>
      </c>
      <c r="F60" s="23" t="s">
        <v>14</v>
      </c>
      <c r="G60" s="23" t="s">
        <v>14</v>
      </c>
      <c r="H60" s="23" t="s">
        <v>14</v>
      </c>
      <c r="I60" s="23" t="s">
        <v>14</v>
      </c>
      <c r="J60" s="23" t="s">
        <v>14</v>
      </c>
      <c r="M60" s="23" t="s">
        <v>14</v>
      </c>
      <c r="N60" s="23" t="s">
        <v>14</v>
      </c>
      <c r="O60" s="23" t="s">
        <v>14</v>
      </c>
      <c r="P60" s="23" t="s">
        <v>14</v>
      </c>
      <c r="Q60" s="23" t="s">
        <v>14</v>
      </c>
      <c r="R60" s="23" t="s">
        <v>14</v>
      </c>
      <c r="S60" s="23" t="s">
        <v>14</v>
      </c>
      <c r="T60" s="23" t="s">
        <v>14</v>
      </c>
      <c r="V60" s="54"/>
      <c r="W60" s="23" t="s">
        <v>14</v>
      </c>
      <c r="X60" s="23" t="s">
        <v>14</v>
      </c>
      <c r="Y60" s="23" t="s">
        <v>14</v>
      </c>
      <c r="Z60" s="23" t="s">
        <v>14</v>
      </c>
      <c r="AA60" s="23" t="s">
        <v>14</v>
      </c>
      <c r="AB60" s="23" t="s">
        <v>14</v>
      </c>
      <c r="AC60" s="23" t="s">
        <v>14</v>
      </c>
      <c r="AD60" s="23" t="s">
        <v>14</v>
      </c>
      <c r="AF60" s="55" t="s">
        <v>49</v>
      </c>
      <c r="AG60" s="23" t="s">
        <v>14</v>
      </c>
      <c r="AH60" s="23" t="s">
        <v>14</v>
      </c>
      <c r="AI60" s="23" t="s">
        <v>14</v>
      </c>
      <c r="AJ60" s="23" t="s">
        <v>14</v>
      </c>
      <c r="AM60" s="56"/>
      <c r="BE60" s="53"/>
      <c r="BF60" s="53"/>
      <c r="BG60" s="53"/>
      <c r="BH60" s="53"/>
      <c r="BI60" s="53"/>
      <c r="BJ60" s="53"/>
      <c r="BK60" s="53"/>
      <c r="BL60" s="53"/>
      <c r="BM60" s="53"/>
    </row>
    <row r="61" spans="2:65" s="23" customFormat="1">
      <c r="B61" s="23" t="s">
        <v>50</v>
      </c>
      <c r="C61" s="23">
        <v>0.18116861875627499</v>
      </c>
      <c r="D61" s="23">
        <v>0.18116861875627499</v>
      </c>
      <c r="E61" s="23">
        <v>0.76812021350648396</v>
      </c>
      <c r="F61" s="23">
        <v>0.18116861875627499</v>
      </c>
      <c r="G61" s="23" t="s">
        <v>14</v>
      </c>
      <c r="H61" s="23" t="s">
        <v>14</v>
      </c>
      <c r="I61" s="23" t="s">
        <v>14</v>
      </c>
      <c r="J61" s="23">
        <v>0.18116861875627499</v>
      </c>
      <c r="L61" s="23" t="s">
        <v>113</v>
      </c>
      <c r="M61" s="23" t="s">
        <v>14</v>
      </c>
      <c r="N61" s="23" t="s">
        <v>14</v>
      </c>
      <c r="O61" s="23" t="s">
        <v>14</v>
      </c>
      <c r="P61" s="23">
        <v>0.67235253780033899</v>
      </c>
      <c r="Q61" s="23">
        <v>0.15773275180632501</v>
      </c>
      <c r="R61" s="23">
        <v>0.15773275180632501</v>
      </c>
      <c r="S61" s="23">
        <v>0.15708445869277299</v>
      </c>
      <c r="T61" s="23">
        <v>0.27847750212165401</v>
      </c>
      <c r="V61" s="23" t="s">
        <v>133</v>
      </c>
      <c r="W61" s="23" t="s">
        <v>14</v>
      </c>
      <c r="X61" s="23" t="s">
        <v>14</v>
      </c>
      <c r="Y61" s="23" t="s">
        <v>14</v>
      </c>
      <c r="Z61" s="23">
        <v>0.90194827378377396</v>
      </c>
      <c r="AA61" s="23">
        <v>0.79737861367234397</v>
      </c>
      <c r="AB61" s="23">
        <v>0.90194827378377396</v>
      </c>
      <c r="AC61" s="23">
        <v>0.18025314202624801</v>
      </c>
      <c r="AD61" s="23">
        <v>0.43000551201912801</v>
      </c>
      <c r="AF61" s="23" t="s">
        <v>113</v>
      </c>
      <c r="AG61" s="23">
        <v>0.80486242818193299</v>
      </c>
      <c r="AH61" s="23">
        <v>0.80486242818193299</v>
      </c>
      <c r="AI61" s="23">
        <v>0.80486242818193299</v>
      </c>
      <c r="AJ61" s="23">
        <v>0.80486242818193299</v>
      </c>
      <c r="AO61" s="9"/>
      <c r="AP61" s="9"/>
      <c r="BE61" s="53"/>
      <c r="BF61" s="53"/>
      <c r="BG61" s="53"/>
      <c r="BH61" s="53"/>
      <c r="BI61" s="53"/>
      <c r="BJ61" s="53"/>
      <c r="BK61" s="53"/>
      <c r="BL61" s="53"/>
      <c r="BM61" s="53"/>
    </row>
    <row r="62" spans="2:65" s="23" customFormat="1">
      <c r="B62" s="23" t="s">
        <v>51</v>
      </c>
      <c r="C62" s="23">
        <v>0.81399961558003897</v>
      </c>
      <c r="D62" s="23">
        <v>0.81399961558003897</v>
      </c>
      <c r="E62" s="23">
        <v>0.98527119572393196</v>
      </c>
      <c r="F62" s="23">
        <v>0.26035641241547097</v>
      </c>
      <c r="G62" s="23" t="s">
        <v>14</v>
      </c>
      <c r="H62" s="23" t="s">
        <v>14</v>
      </c>
      <c r="I62" s="23" t="s">
        <v>14</v>
      </c>
      <c r="J62" s="23">
        <v>0.24523570481652501</v>
      </c>
      <c r="L62" s="23" t="s">
        <v>114</v>
      </c>
      <c r="M62" s="23" t="s">
        <v>14</v>
      </c>
      <c r="N62" s="23" t="s">
        <v>14</v>
      </c>
      <c r="O62" s="23" t="s">
        <v>14</v>
      </c>
      <c r="P62" s="23">
        <v>0.93818532334121896</v>
      </c>
      <c r="Q62" s="23">
        <v>0.41756086528108399</v>
      </c>
      <c r="R62" s="9">
        <v>1.6879797376816899E-2</v>
      </c>
      <c r="S62" s="9">
        <v>8.5350113791565103E-3</v>
      </c>
      <c r="T62" s="23">
        <v>0.39548326243982301</v>
      </c>
      <c r="V62" s="23" t="s">
        <v>134</v>
      </c>
      <c r="W62" s="23" t="s">
        <v>14</v>
      </c>
      <c r="X62" s="23" t="s">
        <v>14</v>
      </c>
      <c r="Y62" s="23" t="s">
        <v>14</v>
      </c>
      <c r="Z62" s="23">
        <v>0.77241113069150602</v>
      </c>
      <c r="AA62" s="23">
        <v>0.33531298449798902</v>
      </c>
      <c r="AB62" s="23">
        <v>0.27349384134764998</v>
      </c>
      <c r="AC62" s="9">
        <v>7.8161395880239903E-3</v>
      </c>
      <c r="AD62" s="23">
        <v>0.23934296924589901</v>
      </c>
      <c r="AF62" s="23" t="s">
        <v>114</v>
      </c>
      <c r="AG62" s="23">
        <v>0.87990292662150305</v>
      </c>
      <c r="AH62" s="23">
        <v>0.46459875098502001</v>
      </c>
      <c r="AI62" s="23">
        <v>0.98385824856207504</v>
      </c>
      <c r="AJ62" s="23">
        <v>0.98218120557080602</v>
      </c>
      <c r="AO62" s="13"/>
      <c r="AP62" s="9"/>
      <c r="BE62" s="53"/>
      <c r="BF62" s="53"/>
      <c r="BG62" s="53"/>
      <c r="BH62" s="53"/>
      <c r="BI62" s="53"/>
      <c r="BJ62" s="53"/>
      <c r="BK62" s="53"/>
      <c r="BL62" s="53"/>
      <c r="BM62" s="53"/>
    </row>
    <row r="63" spans="2:65" s="23" customFormat="1">
      <c r="B63" s="23" t="s">
        <v>102</v>
      </c>
      <c r="C63" s="23">
        <v>0.222425037448198</v>
      </c>
      <c r="D63" s="23">
        <v>0.222425037448198</v>
      </c>
      <c r="E63" s="23">
        <v>0.83142128675766602</v>
      </c>
      <c r="F63" s="23">
        <v>0.222425037448198</v>
      </c>
      <c r="G63" s="23" t="s">
        <v>14</v>
      </c>
      <c r="H63" s="23" t="s">
        <v>14</v>
      </c>
      <c r="I63" s="23" t="s">
        <v>14</v>
      </c>
      <c r="J63" s="23">
        <v>0.222425037448198</v>
      </c>
      <c r="L63" s="23" t="s">
        <v>115</v>
      </c>
      <c r="M63" s="23" t="s">
        <v>14</v>
      </c>
      <c r="N63" s="23" t="s">
        <v>14</v>
      </c>
      <c r="O63" s="23" t="s">
        <v>14</v>
      </c>
      <c r="P63" s="23">
        <v>0.76860378982783994</v>
      </c>
      <c r="Q63" s="23">
        <v>0.22297869619171001</v>
      </c>
      <c r="R63" s="23">
        <v>0.249253804612624</v>
      </c>
      <c r="S63" s="23">
        <v>0.22297869619171001</v>
      </c>
      <c r="T63" s="23">
        <v>0.31254498684830501</v>
      </c>
      <c r="V63" s="23" t="s">
        <v>135</v>
      </c>
      <c r="W63" s="23" t="s">
        <v>14</v>
      </c>
      <c r="X63" s="23" t="s">
        <v>14</v>
      </c>
      <c r="Y63" s="23" t="s">
        <v>14</v>
      </c>
      <c r="Z63" s="23">
        <v>0.93020253038810397</v>
      </c>
      <c r="AA63" s="23">
        <v>0.91883526131834603</v>
      </c>
      <c r="AB63" s="23">
        <v>0.93020253038810397</v>
      </c>
      <c r="AC63" s="23">
        <v>0.31311024343168398</v>
      </c>
      <c r="AD63" s="23">
        <v>0.74412788375189298</v>
      </c>
      <c r="AF63" s="23" t="s">
        <v>115</v>
      </c>
      <c r="AG63" s="23">
        <v>0.77899083157290205</v>
      </c>
      <c r="AH63" s="23">
        <v>0.77899083157290205</v>
      </c>
      <c r="AI63" s="23">
        <v>0.77899083157290205</v>
      </c>
      <c r="AJ63" s="23">
        <v>0.77899083157290205</v>
      </c>
      <c r="AO63" s="9"/>
      <c r="BE63" s="53"/>
      <c r="BF63" s="53"/>
      <c r="BG63" s="53"/>
      <c r="BH63" s="53"/>
      <c r="BI63" s="53"/>
      <c r="BJ63" s="53"/>
      <c r="BK63" s="53"/>
      <c r="BL63" s="53"/>
      <c r="BM63" s="53"/>
    </row>
    <row r="64" spans="2:65" s="23" customFormat="1">
      <c r="B64" s="23" t="s">
        <v>52</v>
      </c>
      <c r="C64" s="9">
        <v>3.80834947107608E-2</v>
      </c>
      <c r="D64" s="23">
        <v>0.64105324927287</v>
      </c>
      <c r="E64" s="9">
        <v>4.6240118367496599E-3</v>
      </c>
      <c r="F64" s="23">
        <v>0.64105324927287</v>
      </c>
      <c r="G64" s="23" t="s">
        <v>14</v>
      </c>
      <c r="H64" s="23" t="s">
        <v>14</v>
      </c>
      <c r="I64" s="23" t="s">
        <v>14</v>
      </c>
      <c r="J64" s="23">
        <v>0.88504462646808801</v>
      </c>
      <c r="L64" s="23" t="s">
        <v>116</v>
      </c>
      <c r="M64" s="23" t="s">
        <v>14</v>
      </c>
      <c r="N64" s="23" t="s">
        <v>14</v>
      </c>
      <c r="O64" s="23" t="s">
        <v>14</v>
      </c>
      <c r="P64" s="9">
        <v>2.1958598319089199E-2</v>
      </c>
      <c r="Q64" s="13">
        <v>9.6177876667577406E-2</v>
      </c>
      <c r="R64" s="23">
        <v>0.99931563060988804</v>
      </c>
      <c r="S64" s="23">
        <v>0.84905866999882496</v>
      </c>
      <c r="T64" s="23">
        <v>0.84905866999882496</v>
      </c>
      <c r="V64" s="23" t="s">
        <v>136</v>
      </c>
      <c r="W64" s="23" t="s">
        <v>14</v>
      </c>
      <c r="X64" s="23" t="s">
        <v>14</v>
      </c>
      <c r="Y64" s="23" t="s">
        <v>14</v>
      </c>
      <c r="Z64" s="23">
        <v>0.88564265041847501</v>
      </c>
      <c r="AA64" s="23">
        <v>0.88564265041847501</v>
      </c>
      <c r="AB64" s="23">
        <v>0.88564265041847501</v>
      </c>
      <c r="AC64" s="23">
        <v>0.88564265041847501</v>
      </c>
      <c r="AD64" s="23">
        <v>0.88564265041847501</v>
      </c>
      <c r="AF64" s="23" t="s">
        <v>116</v>
      </c>
      <c r="AG64" s="23">
        <v>0.15196865412011301</v>
      </c>
      <c r="AH64" s="23">
        <v>0.63017087567949204</v>
      </c>
      <c r="AI64" s="13">
        <v>5.4817663293629797E-2</v>
      </c>
      <c r="AJ64" s="23">
        <v>0.125762121821165</v>
      </c>
      <c r="BE64" s="53"/>
      <c r="BF64" s="53"/>
      <c r="BG64" s="53"/>
      <c r="BH64" s="53"/>
      <c r="BI64" s="53"/>
      <c r="BJ64" s="53"/>
      <c r="BK64" s="53"/>
      <c r="BL64" s="53"/>
      <c r="BM64" s="53"/>
    </row>
    <row r="65" spans="2:65" s="23" customFormat="1">
      <c r="B65" s="23" t="s">
        <v>53</v>
      </c>
      <c r="C65" s="23">
        <v>0.44662375434479101</v>
      </c>
      <c r="D65" s="23">
        <v>0.89925687636190199</v>
      </c>
      <c r="E65" s="9">
        <v>1.6042923841936198E-2</v>
      </c>
      <c r="F65" s="23">
        <v>0.89925687636190199</v>
      </c>
      <c r="G65" s="23" t="s">
        <v>14</v>
      </c>
      <c r="H65" s="23" t="s">
        <v>14</v>
      </c>
      <c r="I65" s="23" t="s">
        <v>14</v>
      </c>
      <c r="J65" s="23">
        <v>0.98068803142608896</v>
      </c>
      <c r="L65" s="23" t="s">
        <v>117</v>
      </c>
      <c r="M65" s="23" t="s">
        <v>14</v>
      </c>
      <c r="N65" s="23" t="s">
        <v>14</v>
      </c>
      <c r="O65" s="23" t="s">
        <v>14</v>
      </c>
      <c r="P65" s="9">
        <v>3.9199786816142702E-2</v>
      </c>
      <c r="Q65" s="23">
        <v>0.62143899684332604</v>
      </c>
      <c r="R65" s="23">
        <v>0.99213397758252098</v>
      </c>
      <c r="S65" s="23">
        <v>0.90304811605944402</v>
      </c>
      <c r="T65" s="23">
        <v>0.91303810111931305</v>
      </c>
      <c r="V65" s="23" t="s">
        <v>137</v>
      </c>
      <c r="W65" s="23" t="s">
        <v>14</v>
      </c>
      <c r="X65" s="23" t="s">
        <v>14</v>
      </c>
      <c r="Y65" s="23" t="s">
        <v>14</v>
      </c>
      <c r="Z65" s="23">
        <v>0.51789204000351696</v>
      </c>
      <c r="AA65" s="23">
        <v>0.51789204000351696</v>
      </c>
      <c r="AB65" s="23">
        <v>0.51789204000351696</v>
      </c>
      <c r="AC65" s="23">
        <v>0.79856324395121303</v>
      </c>
      <c r="AD65" s="23">
        <v>0.51789204000351696</v>
      </c>
      <c r="AF65" s="23" t="s">
        <v>117</v>
      </c>
      <c r="AG65" s="23">
        <v>0.26421826722477398</v>
      </c>
      <c r="AH65" s="23">
        <v>0.24144836621992399</v>
      </c>
      <c r="AI65" s="23">
        <v>0.130010397653086</v>
      </c>
      <c r="AJ65" s="23">
        <v>0.130010397653086</v>
      </c>
      <c r="BE65" s="53"/>
      <c r="BF65" s="53"/>
      <c r="BG65" s="53"/>
      <c r="BH65" s="53"/>
      <c r="BI65" s="53"/>
      <c r="BJ65" s="53"/>
      <c r="BK65" s="53"/>
      <c r="BL65" s="53"/>
      <c r="BM65" s="53"/>
    </row>
    <row r="66" spans="2:65" s="23" customFormat="1">
      <c r="B66" s="23" t="s">
        <v>85</v>
      </c>
      <c r="C66" s="23">
        <v>0.74020538578353801</v>
      </c>
      <c r="D66" s="23">
        <v>0.66949975440222598</v>
      </c>
      <c r="E66" s="23">
        <v>0.76338522174851398</v>
      </c>
      <c r="F66" s="23">
        <v>0.66949975440222598</v>
      </c>
      <c r="G66" s="23" t="s">
        <v>14</v>
      </c>
      <c r="H66" s="23" t="s">
        <v>14</v>
      </c>
      <c r="I66" s="23" t="s">
        <v>14</v>
      </c>
      <c r="J66" s="23">
        <v>0.35386104533141</v>
      </c>
      <c r="L66" s="23" t="s">
        <v>118</v>
      </c>
      <c r="M66" s="23" t="s">
        <v>14</v>
      </c>
      <c r="N66" s="23" t="s">
        <v>14</v>
      </c>
      <c r="O66" s="23" t="s">
        <v>14</v>
      </c>
      <c r="P66" s="23">
        <v>0.56040903187841595</v>
      </c>
      <c r="Q66" s="23">
        <v>0.23172815575168099</v>
      </c>
      <c r="R66" s="9">
        <v>1.3601465103681499E-2</v>
      </c>
      <c r="S66" s="23">
        <v>0.53563244409806199</v>
      </c>
      <c r="T66" s="23">
        <v>0.71835162728620905</v>
      </c>
      <c r="V66" s="23" t="s">
        <v>138</v>
      </c>
      <c r="W66" s="23" t="s">
        <v>14</v>
      </c>
      <c r="X66" s="23" t="s">
        <v>14</v>
      </c>
      <c r="Y66" s="23" t="s">
        <v>14</v>
      </c>
      <c r="Z66" s="23">
        <v>0.50131573281299302</v>
      </c>
      <c r="AA66" s="23">
        <v>0.50131573281299302</v>
      </c>
      <c r="AB66" s="23">
        <v>0.15657312844673199</v>
      </c>
      <c r="AC66" s="23">
        <v>0.50131573281299302</v>
      </c>
      <c r="AD66" s="23">
        <v>0.50131573281299302</v>
      </c>
      <c r="AF66" s="23" t="s">
        <v>118</v>
      </c>
      <c r="AG66" s="23">
        <v>0.449897741264697</v>
      </c>
      <c r="AH66" s="23">
        <v>0.82387563098365402</v>
      </c>
      <c r="AI66" s="23">
        <v>0.72365635488311997</v>
      </c>
      <c r="AJ66" s="23">
        <v>0.449897741264697</v>
      </c>
      <c r="BE66" s="53"/>
      <c r="BF66" s="53"/>
      <c r="BG66" s="53"/>
      <c r="BH66" s="53"/>
      <c r="BI66" s="53"/>
      <c r="BJ66" s="53"/>
      <c r="BK66" s="53"/>
      <c r="BL66" s="53"/>
      <c r="BM66" s="53"/>
    </row>
    <row r="67" spans="2:65" s="23" customFormat="1">
      <c r="B67" s="23" t="s">
        <v>54</v>
      </c>
      <c r="C67" s="9">
        <v>2.7020678281777402E-3</v>
      </c>
      <c r="D67" s="23">
        <v>0.57870397673909102</v>
      </c>
      <c r="E67" s="9">
        <v>3.4521641943944598E-4</v>
      </c>
      <c r="F67" s="23">
        <v>0.69500491279394105</v>
      </c>
      <c r="G67" s="23" t="s">
        <v>14</v>
      </c>
      <c r="H67" s="23" t="s">
        <v>14</v>
      </c>
      <c r="I67" s="23" t="s">
        <v>14</v>
      </c>
      <c r="J67" s="23">
        <v>0.99094665608316201</v>
      </c>
      <c r="L67" s="23" t="s">
        <v>119</v>
      </c>
      <c r="M67" s="23" t="s">
        <v>14</v>
      </c>
      <c r="N67" s="23" t="s">
        <v>14</v>
      </c>
      <c r="O67" s="23" t="s">
        <v>14</v>
      </c>
      <c r="P67" s="13">
        <v>5.3107342842196599E-2</v>
      </c>
      <c r="Q67" s="23">
        <v>0.20826825371532301</v>
      </c>
      <c r="R67" s="23">
        <v>0.99941785248483195</v>
      </c>
      <c r="S67" s="23">
        <v>0.91928555501965903</v>
      </c>
      <c r="T67" s="23">
        <v>0.810955094521985</v>
      </c>
      <c r="V67" s="23" t="s">
        <v>139</v>
      </c>
      <c r="W67" s="23" t="s">
        <v>14</v>
      </c>
      <c r="X67" s="23" t="s">
        <v>14</v>
      </c>
      <c r="Y67" s="23" t="s">
        <v>14</v>
      </c>
      <c r="Z67" s="23">
        <v>0.97451751033304901</v>
      </c>
      <c r="AA67" s="23">
        <v>0.97451751033304901</v>
      </c>
      <c r="AB67" s="23">
        <v>0.97451751033304901</v>
      </c>
      <c r="AC67" s="23">
        <v>0.97451751033304901</v>
      </c>
      <c r="AD67" s="23">
        <v>0.97451751033304901</v>
      </c>
      <c r="AF67" s="23" t="s">
        <v>119</v>
      </c>
      <c r="AG67" s="23">
        <v>0.33495411840327699</v>
      </c>
      <c r="AH67" s="23">
        <v>0.55950290701002403</v>
      </c>
      <c r="AI67" s="9">
        <v>1.0665809642286301E-2</v>
      </c>
      <c r="AJ67" s="23">
        <v>0.33495411840327699</v>
      </c>
      <c r="BE67" s="53"/>
      <c r="BF67" s="53"/>
      <c r="BG67" s="53"/>
      <c r="BH67" s="53"/>
      <c r="BI67" s="53"/>
      <c r="BJ67" s="53"/>
      <c r="BK67" s="53"/>
      <c r="BL67" s="53"/>
      <c r="BM67" s="53"/>
    </row>
    <row r="68" spans="2:65" s="23" customFormat="1">
      <c r="B68" s="23" t="s">
        <v>55</v>
      </c>
      <c r="C68" s="9">
        <v>4.5075001123913098E-2</v>
      </c>
      <c r="D68" s="23">
        <v>0.99988435316722801</v>
      </c>
      <c r="E68" s="9">
        <v>4.4261334738311399E-4</v>
      </c>
      <c r="F68" s="23">
        <v>0.99988435316722801</v>
      </c>
      <c r="G68" s="23" t="s">
        <v>14</v>
      </c>
      <c r="H68" s="23" t="s">
        <v>14</v>
      </c>
      <c r="I68" s="23" t="s">
        <v>14</v>
      </c>
      <c r="J68" s="23">
        <v>0.99988435316722801</v>
      </c>
      <c r="L68" s="23" t="s">
        <v>120</v>
      </c>
      <c r="M68" s="23" t="s">
        <v>14</v>
      </c>
      <c r="N68" s="23" t="s">
        <v>14</v>
      </c>
      <c r="O68" s="23" t="s">
        <v>14</v>
      </c>
      <c r="P68" s="13">
        <v>5.7256172367274899E-2</v>
      </c>
      <c r="Q68" s="23">
        <v>0.90624087985927004</v>
      </c>
      <c r="R68" s="23">
        <v>0.99826500175781296</v>
      </c>
      <c r="S68" s="23">
        <v>0.90624087985927004</v>
      </c>
      <c r="T68" s="23">
        <v>0.90624087985927004</v>
      </c>
      <c r="V68" s="23" t="s">
        <v>140</v>
      </c>
      <c r="W68" s="23" t="s">
        <v>14</v>
      </c>
      <c r="X68" s="23" t="s">
        <v>14</v>
      </c>
      <c r="Y68" s="23" t="s">
        <v>14</v>
      </c>
      <c r="Z68" s="23">
        <v>0.94906862763648003</v>
      </c>
      <c r="AA68" s="23">
        <v>0.94906862763648003</v>
      </c>
      <c r="AB68" s="23">
        <v>0.94906862763648003</v>
      </c>
      <c r="AC68" s="23">
        <v>0.94906862763648003</v>
      </c>
      <c r="AD68" s="23">
        <v>0.94906862763648003</v>
      </c>
      <c r="AF68" s="23" t="s">
        <v>120</v>
      </c>
      <c r="AG68" s="23">
        <v>0.392297690462313</v>
      </c>
      <c r="AH68" s="23">
        <v>0.315914899356179</v>
      </c>
      <c r="AI68" s="9">
        <v>1.5713570797585501E-2</v>
      </c>
      <c r="AJ68" s="23">
        <v>0.45485092115673498</v>
      </c>
      <c r="BE68" s="53"/>
      <c r="BF68" s="53"/>
      <c r="BG68" s="53"/>
      <c r="BH68" s="53"/>
      <c r="BI68" s="53"/>
      <c r="BJ68" s="53"/>
      <c r="BK68" s="53"/>
      <c r="BL68" s="53"/>
      <c r="BM68" s="53"/>
    </row>
    <row r="69" spans="2:65" s="33" customFormat="1">
      <c r="B69" s="23" t="s">
        <v>84</v>
      </c>
      <c r="C69" s="23">
        <v>0.429953657567406</v>
      </c>
      <c r="D69" s="23">
        <v>0.75461096513927794</v>
      </c>
      <c r="E69" s="23">
        <v>0.429953657567406</v>
      </c>
      <c r="F69" s="23">
        <v>0.81578154901866595</v>
      </c>
      <c r="G69" s="23" t="s">
        <v>14</v>
      </c>
      <c r="H69" s="23" t="s">
        <v>14</v>
      </c>
      <c r="I69" s="23" t="s">
        <v>14</v>
      </c>
      <c r="J69" s="23">
        <v>0.81578154901866595</v>
      </c>
      <c r="K69" s="23"/>
      <c r="L69" s="23" t="s">
        <v>121</v>
      </c>
      <c r="M69" s="23" t="s">
        <v>14</v>
      </c>
      <c r="N69" s="23" t="s">
        <v>14</v>
      </c>
      <c r="O69" s="23" t="s">
        <v>14</v>
      </c>
      <c r="P69" s="23">
        <v>0.99422969997058797</v>
      </c>
      <c r="Q69" s="23">
        <v>0.99422969997058797</v>
      </c>
      <c r="R69" s="23">
        <v>0.99422969997058797</v>
      </c>
      <c r="S69" s="23">
        <v>0.99422969997058797</v>
      </c>
      <c r="T69" s="23">
        <v>0.99422969997058797</v>
      </c>
      <c r="V69" s="23" t="s">
        <v>141</v>
      </c>
      <c r="W69" s="23" t="s">
        <v>14</v>
      </c>
      <c r="X69" s="23" t="s">
        <v>14</v>
      </c>
      <c r="Y69" s="23" t="s">
        <v>14</v>
      </c>
      <c r="Z69" s="23">
        <v>0.99931484535624004</v>
      </c>
      <c r="AA69" s="23">
        <v>0.99931484535624004</v>
      </c>
      <c r="AB69" s="23">
        <v>0.99931484535624004</v>
      </c>
      <c r="AC69" s="23">
        <v>0.99931484535624004</v>
      </c>
      <c r="AD69" s="23">
        <v>0.99931484535624004</v>
      </c>
      <c r="AF69" s="23" t="s">
        <v>121</v>
      </c>
      <c r="AG69" s="23">
        <v>0.94803720972698702</v>
      </c>
      <c r="AH69" s="23">
        <v>0.94803720972698702</v>
      </c>
      <c r="AI69" s="23">
        <v>0.88585446762339604</v>
      </c>
      <c r="AJ69" s="23">
        <v>0.94803720972698702</v>
      </c>
      <c r="AM69" s="23"/>
      <c r="AN69" s="23"/>
      <c r="AO69" s="23"/>
      <c r="AP69" s="23"/>
      <c r="AQ69" s="23"/>
      <c r="AR69" s="23"/>
      <c r="BE69" s="53"/>
      <c r="BF69" s="53"/>
      <c r="BG69" s="53"/>
      <c r="BH69" s="53"/>
      <c r="BI69" s="53"/>
      <c r="BJ69" s="53"/>
      <c r="BK69" s="53"/>
      <c r="BL69" s="53"/>
      <c r="BM69" s="53"/>
    </row>
    <row r="70" spans="2:65" s="23" customFormat="1">
      <c r="C70" s="23" t="s">
        <v>14</v>
      </c>
      <c r="D70" s="23" t="s">
        <v>14</v>
      </c>
      <c r="E70" s="23" t="s">
        <v>14</v>
      </c>
      <c r="F70" s="23" t="s">
        <v>14</v>
      </c>
      <c r="G70" s="23" t="s">
        <v>14</v>
      </c>
      <c r="H70" s="23" t="s">
        <v>14</v>
      </c>
      <c r="I70" s="23" t="s">
        <v>14</v>
      </c>
      <c r="J70" s="23" t="s">
        <v>14</v>
      </c>
      <c r="M70" s="23" t="s">
        <v>14</v>
      </c>
      <c r="N70" s="23" t="s">
        <v>14</v>
      </c>
      <c r="O70" s="23" t="s">
        <v>14</v>
      </c>
      <c r="P70" s="23" t="s">
        <v>14</v>
      </c>
      <c r="Q70" s="23" t="s">
        <v>14</v>
      </c>
      <c r="R70" s="23" t="s">
        <v>14</v>
      </c>
      <c r="S70" s="23" t="s">
        <v>14</v>
      </c>
      <c r="T70" s="23" t="s">
        <v>14</v>
      </c>
      <c r="W70" s="23" t="s">
        <v>14</v>
      </c>
      <c r="X70" s="23" t="s">
        <v>14</v>
      </c>
      <c r="Y70" s="23" t="s">
        <v>14</v>
      </c>
      <c r="Z70" s="23" t="s">
        <v>14</v>
      </c>
      <c r="AA70" s="23" t="s">
        <v>14</v>
      </c>
      <c r="AB70" s="23" t="s">
        <v>14</v>
      </c>
      <c r="AC70" s="23" t="s">
        <v>14</v>
      </c>
      <c r="AD70" s="23" t="s">
        <v>14</v>
      </c>
      <c r="AG70" s="23" t="s">
        <v>14</v>
      </c>
      <c r="AH70" s="23" t="s">
        <v>14</v>
      </c>
      <c r="AI70" s="23" t="s">
        <v>14</v>
      </c>
      <c r="AJ70" s="23" t="s">
        <v>14</v>
      </c>
      <c r="BE70" s="53"/>
      <c r="BF70" s="53"/>
      <c r="BG70" s="53"/>
      <c r="BH70" s="53"/>
      <c r="BI70" s="53"/>
      <c r="BJ70" s="53"/>
      <c r="BK70" s="53"/>
      <c r="BL70" s="53"/>
      <c r="BM70" s="53"/>
    </row>
    <row r="71" spans="2:65" s="23" customFormat="1">
      <c r="B71" s="25" t="s">
        <v>155</v>
      </c>
      <c r="C71" s="23" t="s">
        <v>14</v>
      </c>
      <c r="D71" s="23" t="s">
        <v>14</v>
      </c>
      <c r="E71" s="23" t="s">
        <v>14</v>
      </c>
      <c r="F71" s="23" t="s">
        <v>14</v>
      </c>
      <c r="G71" s="23" t="s">
        <v>14</v>
      </c>
      <c r="H71" s="23" t="s">
        <v>14</v>
      </c>
      <c r="I71" s="23" t="s">
        <v>14</v>
      </c>
      <c r="J71" s="23" t="s">
        <v>14</v>
      </c>
      <c r="M71" s="23" t="s">
        <v>14</v>
      </c>
      <c r="N71" s="23" t="s">
        <v>14</v>
      </c>
      <c r="O71" s="23" t="s">
        <v>14</v>
      </c>
      <c r="P71" s="23" t="s">
        <v>14</v>
      </c>
      <c r="Q71" s="23" t="s">
        <v>14</v>
      </c>
      <c r="R71" s="23" t="s">
        <v>14</v>
      </c>
      <c r="S71" s="23" t="s">
        <v>14</v>
      </c>
      <c r="T71" s="23" t="s">
        <v>14</v>
      </c>
      <c r="V71" s="25"/>
      <c r="W71" s="23" t="s">
        <v>14</v>
      </c>
      <c r="X71" s="23" t="s">
        <v>14</v>
      </c>
      <c r="Y71" s="23" t="s">
        <v>14</v>
      </c>
      <c r="Z71" s="23" t="s">
        <v>14</v>
      </c>
      <c r="AA71" s="23" t="s">
        <v>14</v>
      </c>
      <c r="AB71" s="23" t="s">
        <v>14</v>
      </c>
      <c r="AC71" s="23" t="s">
        <v>14</v>
      </c>
      <c r="AD71" s="23" t="s">
        <v>14</v>
      </c>
      <c r="AF71" s="55" t="s">
        <v>56</v>
      </c>
      <c r="AG71" s="23" t="s">
        <v>14</v>
      </c>
      <c r="AH71" s="23" t="s">
        <v>14</v>
      </c>
      <c r="AI71" s="23" t="s">
        <v>14</v>
      </c>
      <c r="AJ71" s="23" t="s">
        <v>14</v>
      </c>
      <c r="AM71" s="55"/>
      <c r="BE71" s="53"/>
      <c r="BF71" s="53"/>
      <c r="BG71" s="53"/>
      <c r="BH71" s="53"/>
      <c r="BI71" s="53"/>
      <c r="BJ71" s="53"/>
      <c r="BK71" s="53"/>
      <c r="BL71" s="53"/>
      <c r="BM71" s="53"/>
    </row>
    <row r="72" spans="2:65" s="23" customFormat="1">
      <c r="B72" s="23" t="s">
        <v>57</v>
      </c>
      <c r="C72" s="23">
        <v>0.56282871399926904</v>
      </c>
      <c r="D72" s="23">
        <v>0.56282871399926904</v>
      </c>
      <c r="E72" s="23">
        <v>0.71777574293155799</v>
      </c>
      <c r="F72" s="23">
        <v>0.91768933776040695</v>
      </c>
      <c r="G72" s="23" t="s">
        <v>14</v>
      </c>
      <c r="H72" s="23" t="s">
        <v>14</v>
      </c>
      <c r="I72" s="23" t="s">
        <v>14</v>
      </c>
      <c r="J72" s="23">
        <v>0.91768933776040695</v>
      </c>
      <c r="L72" s="23" t="s">
        <v>122</v>
      </c>
      <c r="M72" s="23" t="s">
        <v>14</v>
      </c>
      <c r="N72" s="23" t="s">
        <v>14</v>
      </c>
      <c r="O72" s="23" t="s">
        <v>14</v>
      </c>
      <c r="P72" s="23">
        <v>0.77280312791579797</v>
      </c>
      <c r="Q72" s="23">
        <v>0.94405520846677105</v>
      </c>
      <c r="R72" s="23">
        <v>0.77280312791579797</v>
      </c>
      <c r="S72" s="23">
        <v>0.77280312791579797</v>
      </c>
      <c r="T72" s="23">
        <v>0.77280312791579797</v>
      </c>
      <c r="V72" s="23" t="s">
        <v>142</v>
      </c>
      <c r="W72" s="23" t="s">
        <v>14</v>
      </c>
      <c r="X72" s="23" t="s">
        <v>14</v>
      </c>
      <c r="Y72" s="23" t="s">
        <v>14</v>
      </c>
      <c r="Z72" s="23">
        <v>0.82832497667382499</v>
      </c>
      <c r="AA72" s="23">
        <v>0.833653789919785</v>
      </c>
      <c r="AB72" s="23">
        <v>0.82832497667382499</v>
      </c>
      <c r="AC72" s="23">
        <v>0.82832497667382499</v>
      </c>
      <c r="AD72" s="23">
        <v>0.82832497667382499</v>
      </c>
      <c r="AF72" s="23" t="s">
        <v>122</v>
      </c>
      <c r="AG72" s="23">
        <v>0.84926375192932502</v>
      </c>
      <c r="AH72" s="23">
        <v>0.84926375192932502</v>
      </c>
      <c r="AI72" s="23">
        <v>0.84926375192932502</v>
      </c>
      <c r="AJ72" s="23">
        <v>0.84926375192932502</v>
      </c>
      <c r="BE72" s="53"/>
      <c r="BF72" s="53"/>
      <c r="BG72" s="53"/>
      <c r="BH72" s="53"/>
      <c r="BI72" s="53"/>
      <c r="BJ72" s="53"/>
      <c r="BK72" s="53"/>
      <c r="BL72" s="53"/>
      <c r="BM72" s="53"/>
    </row>
    <row r="73" spans="2:65" s="23" customFormat="1">
      <c r="B73" s="23" t="s">
        <v>58</v>
      </c>
      <c r="C73" s="23">
        <v>0.40890114287748702</v>
      </c>
      <c r="D73" s="23">
        <v>0.286677956895251</v>
      </c>
      <c r="E73" s="23">
        <v>0.20901825798607199</v>
      </c>
      <c r="F73" s="23">
        <v>0.56379155386462898</v>
      </c>
      <c r="G73" s="23" t="s">
        <v>14</v>
      </c>
      <c r="H73" s="23" t="s">
        <v>14</v>
      </c>
      <c r="I73" s="23" t="s">
        <v>14</v>
      </c>
      <c r="J73" s="23">
        <v>0.85115709464868206</v>
      </c>
      <c r="L73" s="23" t="s">
        <v>123</v>
      </c>
      <c r="M73" s="23" t="s">
        <v>14</v>
      </c>
      <c r="N73" s="23" t="s">
        <v>14</v>
      </c>
      <c r="O73" s="23" t="s">
        <v>14</v>
      </c>
      <c r="P73" s="23">
        <v>0.56729751263554395</v>
      </c>
      <c r="Q73" s="23">
        <v>0.56729751263554395</v>
      </c>
      <c r="R73" s="23">
        <v>0.61466759097652701</v>
      </c>
      <c r="S73" s="23">
        <v>0.61466759097652701</v>
      </c>
      <c r="T73" s="23">
        <v>0.56729751263554395</v>
      </c>
      <c r="V73" s="23" t="s">
        <v>143</v>
      </c>
      <c r="W73" s="23" t="s">
        <v>14</v>
      </c>
      <c r="X73" s="23" t="s">
        <v>14</v>
      </c>
      <c r="Y73" s="23" t="s">
        <v>14</v>
      </c>
      <c r="Z73" s="23">
        <v>0.89874666916831203</v>
      </c>
      <c r="AA73" s="23">
        <v>0.89874666916831203</v>
      </c>
      <c r="AB73" s="23">
        <v>0.89874666916831203</v>
      </c>
      <c r="AC73" s="23">
        <v>0.89874666916831203</v>
      </c>
      <c r="AD73" s="23">
        <v>0.89874666916831203</v>
      </c>
      <c r="AF73" s="23" t="s">
        <v>123</v>
      </c>
      <c r="AG73" s="23">
        <v>0.49225045717806798</v>
      </c>
      <c r="AH73" s="23">
        <v>0.49225045717806798</v>
      </c>
      <c r="AI73" s="23">
        <v>0.49225045717806798</v>
      </c>
      <c r="AJ73" s="23">
        <v>0.49225045717806798</v>
      </c>
      <c r="BE73" s="33"/>
      <c r="BF73" s="33"/>
      <c r="BG73" s="33"/>
      <c r="BH73" s="33"/>
      <c r="BI73" s="33"/>
      <c r="BJ73" s="33"/>
      <c r="BK73" s="33"/>
      <c r="BL73" s="33"/>
      <c r="BM73" s="33"/>
    </row>
    <row r="74" spans="2:65" s="23" customFormat="1">
      <c r="B74" s="23" t="s">
        <v>62</v>
      </c>
      <c r="C74" s="23">
        <v>0.49921354547479702</v>
      </c>
      <c r="D74" s="23">
        <v>0.49921354547479702</v>
      </c>
      <c r="E74" s="9">
        <v>3.3601156831535001E-2</v>
      </c>
      <c r="F74" s="23">
        <v>0.87551479758483097</v>
      </c>
      <c r="G74" s="23" t="s">
        <v>14</v>
      </c>
      <c r="H74" s="23" t="s">
        <v>14</v>
      </c>
      <c r="I74" s="23" t="s">
        <v>14</v>
      </c>
      <c r="J74" s="23">
        <v>0.94024037140595995</v>
      </c>
      <c r="L74" s="23" t="s">
        <v>124</v>
      </c>
      <c r="M74" s="23" t="s">
        <v>14</v>
      </c>
      <c r="N74" s="23" t="s">
        <v>14</v>
      </c>
      <c r="O74" s="23" t="s">
        <v>14</v>
      </c>
      <c r="P74" s="9">
        <v>2.22584303800843E-2</v>
      </c>
      <c r="Q74" s="9">
        <v>2.2151510711699001E-2</v>
      </c>
      <c r="R74" s="23">
        <v>0.99609604288062603</v>
      </c>
      <c r="S74" s="23">
        <v>0.84427317776779898</v>
      </c>
      <c r="T74" s="23">
        <v>0.53282327496784299</v>
      </c>
      <c r="V74" s="23" t="s">
        <v>144</v>
      </c>
      <c r="W74" s="23" t="s">
        <v>14</v>
      </c>
      <c r="X74" s="23" t="s">
        <v>14</v>
      </c>
      <c r="Y74" s="23" t="s">
        <v>14</v>
      </c>
      <c r="Z74" s="23">
        <v>0.90569516058258104</v>
      </c>
      <c r="AA74" s="23">
        <v>0.90569516058258104</v>
      </c>
      <c r="AB74" s="23">
        <v>0.90569516058258104</v>
      </c>
      <c r="AC74" s="23">
        <v>0.90569516058258104</v>
      </c>
      <c r="AD74" s="23">
        <v>0.90569516058258104</v>
      </c>
      <c r="AF74" s="23" t="s">
        <v>124</v>
      </c>
      <c r="AG74" s="23">
        <v>0.146775830832472</v>
      </c>
      <c r="AH74" s="23">
        <v>0.33800247064752698</v>
      </c>
      <c r="AI74" s="13">
        <v>7.8436530792213494E-2</v>
      </c>
      <c r="AJ74" s="23">
        <v>0.180144965356168</v>
      </c>
      <c r="BE74" s="33"/>
      <c r="BF74" s="33"/>
      <c r="BG74" s="33"/>
      <c r="BH74" s="33"/>
      <c r="BI74" s="33"/>
      <c r="BJ74" s="33"/>
      <c r="BK74" s="33"/>
      <c r="BL74" s="33"/>
      <c r="BM74" s="33"/>
    </row>
    <row r="75" spans="2:65" s="23" customFormat="1">
      <c r="C75" s="23" t="s">
        <v>14</v>
      </c>
      <c r="D75" s="23" t="s">
        <v>14</v>
      </c>
      <c r="E75" s="23" t="s">
        <v>14</v>
      </c>
      <c r="F75" s="23" t="s">
        <v>14</v>
      </c>
      <c r="G75" s="23" t="s">
        <v>14</v>
      </c>
      <c r="H75" s="23" t="s">
        <v>14</v>
      </c>
      <c r="I75" s="23" t="s">
        <v>14</v>
      </c>
      <c r="J75" s="23" t="s">
        <v>14</v>
      </c>
      <c r="M75" s="23" t="s">
        <v>14</v>
      </c>
      <c r="N75" s="23" t="s">
        <v>14</v>
      </c>
      <c r="O75" s="23" t="s">
        <v>14</v>
      </c>
      <c r="P75" s="23" t="s">
        <v>14</v>
      </c>
      <c r="Q75" s="23" t="s">
        <v>14</v>
      </c>
      <c r="R75" s="23" t="s">
        <v>14</v>
      </c>
      <c r="S75" s="23" t="s">
        <v>14</v>
      </c>
      <c r="T75" s="23" t="s">
        <v>14</v>
      </c>
      <c r="W75" s="23" t="s">
        <v>14</v>
      </c>
      <c r="X75" s="23" t="s">
        <v>14</v>
      </c>
      <c r="Y75" s="23" t="s">
        <v>14</v>
      </c>
      <c r="Z75" s="23" t="s">
        <v>14</v>
      </c>
      <c r="AA75" s="23" t="s">
        <v>14</v>
      </c>
      <c r="AB75" s="23" t="s">
        <v>14</v>
      </c>
      <c r="AC75" s="23" t="s">
        <v>14</v>
      </c>
      <c r="AD75" s="23" t="s">
        <v>14</v>
      </c>
      <c r="AG75" s="23" t="s">
        <v>14</v>
      </c>
      <c r="AH75" s="23" t="s">
        <v>14</v>
      </c>
      <c r="AI75" s="23" t="s">
        <v>14</v>
      </c>
      <c r="AJ75" s="23" t="s">
        <v>14</v>
      </c>
      <c r="BE75" s="33"/>
      <c r="BF75" s="33"/>
      <c r="BG75" s="33"/>
      <c r="BH75" s="33"/>
      <c r="BI75" s="33"/>
      <c r="BJ75" s="33"/>
      <c r="BK75" s="33"/>
      <c r="BL75" s="33"/>
      <c r="BM75" s="33"/>
    </row>
    <row r="76" spans="2:65" s="23" customFormat="1">
      <c r="B76" s="23" t="s">
        <v>79</v>
      </c>
      <c r="C76" s="9">
        <v>2.8661199177127099E-2</v>
      </c>
      <c r="D76" s="23">
        <v>0.68591250497080203</v>
      </c>
      <c r="E76" s="9">
        <v>2.6392166771285401E-3</v>
      </c>
      <c r="F76" s="23">
        <v>0.69699819307923205</v>
      </c>
      <c r="G76" s="23" t="s">
        <v>14</v>
      </c>
      <c r="H76" s="23" t="s">
        <v>14</v>
      </c>
      <c r="I76" s="23" t="s">
        <v>14</v>
      </c>
      <c r="J76" s="23">
        <v>0.92686461550793098</v>
      </c>
      <c r="L76" s="23" t="s">
        <v>125</v>
      </c>
      <c r="M76" s="23" t="s">
        <v>14</v>
      </c>
      <c r="N76" s="23" t="s">
        <v>14</v>
      </c>
      <c r="O76" s="23" t="s">
        <v>14</v>
      </c>
      <c r="P76" s="9">
        <v>1.35987404794243E-2</v>
      </c>
      <c r="Q76" s="23">
        <v>0.18830690268315201</v>
      </c>
      <c r="R76" s="23">
        <v>0.99971975751311304</v>
      </c>
      <c r="S76" s="23">
        <v>0.941383806515663</v>
      </c>
      <c r="T76" s="23">
        <v>0.56635580954410503</v>
      </c>
      <c r="V76" s="23" t="s">
        <v>145</v>
      </c>
      <c r="W76" s="23" t="s">
        <v>14</v>
      </c>
      <c r="X76" s="23" t="s">
        <v>14</v>
      </c>
      <c r="Y76" s="23" t="s">
        <v>14</v>
      </c>
      <c r="Z76" s="23">
        <v>0.93953743005349499</v>
      </c>
      <c r="AA76" s="23">
        <v>0.93953743005349499</v>
      </c>
      <c r="AB76" s="23">
        <v>0.93953743005349499</v>
      </c>
      <c r="AC76" s="23">
        <v>0.93953743005349499</v>
      </c>
      <c r="AD76" s="23">
        <v>0.93953743005349499</v>
      </c>
      <c r="AF76" s="23" t="s">
        <v>125</v>
      </c>
      <c r="AG76" s="23">
        <v>0.227848973554168</v>
      </c>
      <c r="AH76" s="23">
        <v>0.53457749772209195</v>
      </c>
      <c r="AI76" s="9">
        <v>1.3600900515230401E-2</v>
      </c>
      <c r="AJ76" s="23">
        <v>0.23572255686834101</v>
      </c>
    </row>
    <row r="77" spans="2:65" s="23" customFormat="1">
      <c r="B77" s="23" t="s">
        <v>100</v>
      </c>
      <c r="C77" s="13">
        <v>6.0830793729096999E-2</v>
      </c>
      <c r="D77" s="23">
        <v>0.23344646647053199</v>
      </c>
      <c r="E77" s="23">
        <v>0.50921560306254998</v>
      </c>
      <c r="F77" s="23">
        <v>0.73303487565019698</v>
      </c>
      <c r="G77" s="23" t="s">
        <v>14</v>
      </c>
      <c r="H77" s="23" t="s">
        <v>14</v>
      </c>
      <c r="I77" s="23" t="s">
        <v>14</v>
      </c>
      <c r="J77" s="23">
        <v>0.93133318277340105</v>
      </c>
      <c r="L77" s="23" t="s">
        <v>126</v>
      </c>
      <c r="M77" s="23" t="s">
        <v>14</v>
      </c>
      <c r="N77" s="23" t="s">
        <v>14</v>
      </c>
      <c r="O77" s="23" t="s">
        <v>14</v>
      </c>
      <c r="P77" s="23">
        <v>0.78095462023267703</v>
      </c>
      <c r="Q77" s="23">
        <v>0.803890056968666</v>
      </c>
      <c r="R77" s="23">
        <v>0.78095462023267703</v>
      </c>
      <c r="S77" s="23">
        <v>0.78095462023267703</v>
      </c>
      <c r="T77" s="23">
        <v>0.78095462023267703</v>
      </c>
      <c r="V77" s="23" t="s">
        <v>146</v>
      </c>
      <c r="W77" s="23" t="s">
        <v>14</v>
      </c>
      <c r="X77" s="23" t="s">
        <v>14</v>
      </c>
      <c r="Y77" s="23" t="s">
        <v>14</v>
      </c>
      <c r="Z77" s="23">
        <v>0.64385558254486897</v>
      </c>
      <c r="AA77" s="23">
        <v>0.782145587769839</v>
      </c>
      <c r="AB77" s="23">
        <v>0.64385558254486897</v>
      </c>
      <c r="AC77" s="23">
        <v>0.64385558254486897</v>
      </c>
      <c r="AD77" s="23">
        <v>0.64385558254486897</v>
      </c>
      <c r="AF77" s="23" t="s">
        <v>126</v>
      </c>
      <c r="AG77" s="23">
        <v>0.75790603868383999</v>
      </c>
      <c r="AH77" s="23">
        <v>0.75790603868383999</v>
      </c>
      <c r="AI77" s="23">
        <v>0.75790603868383999</v>
      </c>
      <c r="AJ77" s="23">
        <v>0.75790603868383999</v>
      </c>
    </row>
    <row r="78" spans="2:65" s="23" customFormat="1">
      <c r="B78" s="23" t="s">
        <v>89</v>
      </c>
      <c r="C78" s="23">
        <v>0.154821174835822</v>
      </c>
      <c r="D78" s="23">
        <v>0.154821174835822</v>
      </c>
      <c r="E78" s="13">
        <v>6.2178860932675203E-2</v>
      </c>
      <c r="F78" s="23">
        <v>0.34818948241392</v>
      </c>
      <c r="G78" s="23" t="s">
        <v>14</v>
      </c>
      <c r="H78" s="23" t="s">
        <v>14</v>
      </c>
      <c r="I78" s="23" t="s">
        <v>14</v>
      </c>
      <c r="J78" s="23">
        <v>0.56547984727237599</v>
      </c>
      <c r="L78" s="23" t="s">
        <v>95</v>
      </c>
      <c r="M78" s="23" t="s">
        <v>14</v>
      </c>
      <c r="N78" s="23" t="s">
        <v>14</v>
      </c>
      <c r="O78" s="23" t="s">
        <v>14</v>
      </c>
      <c r="P78" s="23">
        <v>0.47791883585485201</v>
      </c>
      <c r="Q78" s="23">
        <v>0.21488929133077</v>
      </c>
      <c r="R78" s="23">
        <v>0.78063193091262995</v>
      </c>
      <c r="S78" s="23">
        <v>0.58825862231498105</v>
      </c>
      <c r="T78" s="23">
        <v>0.47791883585485201</v>
      </c>
      <c r="V78" s="23" t="s">
        <v>147</v>
      </c>
      <c r="W78" s="23" t="s">
        <v>14</v>
      </c>
      <c r="X78" s="23" t="s">
        <v>14</v>
      </c>
      <c r="Y78" s="23" t="s">
        <v>14</v>
      </c>
      <c r="Z78" s="23">
        <v>0.97631723660692504</v>
      </c>
      <c r="AA78" s="23">
        <v>0.97631723660692504</v>
      </c>
      <c r="AB78" s="23">
        <v>0.97631723660692504</v>
      </c>
      <c r="AC78" s="23">
        <v>0.97631723660692504</v>
      </c>
      <c r="AD78" s="23">
        <v>0.97631723660692504</v>
      </c>
      <c r="AF78" s="23" t="s">
        <v>95</v>
      </c>
      <c r="AG78" s="23">
        <v>0.65401919015075105</v>
      </c>
      <c r="AH78" s="23">
        <v>0.76756949249136397</v>
      </c>
      <c r="AI78" s="23">
        <v>0.21651852393906601</v>
      </c>
      <c r="AJ78" s="23">
        <v>0.65401919015075105</v>
      </c>
      <c r="AO78" s="9"/>
    </row>
    <row r="79" spans="2:65" s="23" customFormat="1">
      <c r="B79" s="23" t="s">
        <v>88</v>
      </c>
      <c r="C79" s="23">
        <v>0.52601597066259398</v>
      </c>
      <c r="D79" s="23">
        <v>0.52601597066259398</v>
      </c>
      <c r="E79" s="23">
        <v>0.52601597066259398</v>
      </c>
      <c r="F79" s="23">
        <v>0.62489093699565101</v>
      </c>
      <c r="G79" s="23" t="s">
        <v>14</v>
      </c>
      <c r="H79" s="23" t="s">
        <v>14</v>
      </c>
      <c r="I79" s="23" t="s">
        <v>14</v>
      </c>
      <c r="J79" s="23">
        <v>0.52601597066259398</v>
      </c>
      <c r="L79" s="23" t="s">
        <v>92</v>
      </c>
      <c r="M79" s="23" t="s">
        <v>14</v>
      </c>
      <c r="N79" s="23" t="s">
        <v>14</v>
      </c>
      <c r="O79" s="23" t="s">
        <v>14</v>
      </c>
      <c r="P79" s="23">
        <v>0.859389992735476</v>
      </c>
      <c r="Q79" s="23">
        <v>0.49665331857217598</v>
      </c>
      <c r="R79" s="23">
        <v>0.315943894100567</v>
      </c>
      <c r="S79" s="23">
        <v>0.859389992735476</v>
      </c>
      <c r="T79" s="23">
        <v>0.859389992735476</v>
      </c>
      <c r="V79" s="23" t="s">
        <v>148</v>
      </c>
      <c r="W79" s="23" t="s">
        <v>14</v>
      </c>
      <c r="X79" s="23" t="s">
        <v>14</v>
      </c>
      <c r="Y79" s="23" t="s">
        <v>14</v>
      </c>
      <c r="Z79" s="23">
        <v>0.81243774040753303</v>
      </c>
      <c r="AA79" s="23">
        <v>0.81243774040753303</v>
      </c>
      <c r="AB79" s="23">
        <v>0.81243774040753303</v>
      </c>
      <c r="AC79" s="23">
        <v>0.81243774040753303</v>
      </c>
      <c r="AD79" s="23">
        <v>0.81243774040753303</v>
      </c>
      <c r="AF79" s="23" t="s">
        <v>92</v>
      </c>
      <c r="AG79" s="23">
        <v>0.696997852649478</v>
      </c>
      <c r="AH79" s="23">
        <v>0.87992194452595096</v>
      </c>
      <c r="AI79" s="23">
        <v>0.696997852649478</v>
      </c>
      <c r="AJ79" s="23">
        <v>0.696997852649478</v>
      </c>
    </row>
    <row r="80" spans="2:65" s="23" customFormat="1">
      <c r="B80" s="23" t="s">
        <v>90</v>
      </c>
      <c r="C80" s="23">
        <v>0.115562119490705</v>
      </c>
      <c r="D80" s="23">
        <v>0.992829430444094</v>
      </c>
      <c r="E80" s="9">
        <v>4.10952445171852E-3</v>
      </c>
      <c r="F80" s="23">
        <v>0.992829430444094</v>
      </c>
      <c r="G80" s="23" t="s">
        <v>14</v>
      </c>
      <c r="H80" s="23" t="s">
        <v>14</v>
      </c>
      <c r="I80" s="23" t="s">
        <v>14</v>
      </c>
      <c r="J80" s="23">
        <v>0.992829430444094</v>
      </c>
      <c r="L80" s="23" t="s">
        <v>93</v>
      </c>
      <c r="M80" s="23" t="s">
        <v>14</v>
      </c>
      <c r="N80" s="23" t="s">
        <v>14</v>
      </c>
      <c r="O80" s="23" t="s">
        <v>14</v>
      </c>
      <c r="P80" s="9">
        <v>1.4237806424089301E-2</v>
      </c>
      <c r="Q80" s="23">
        <v>0.91180087992658598</v>
      </c>
      <c r="R80" s="23">
        <v>0.99901923517939495</v>
      </c>
      <c r="S80" s="23">
        <v>0.92682039207772204</v>
      </c>
      <c r="T80" s="23">
        <v>0.92682039207772204</v>
      </c>
      <c r="V80" s="23" t="s">
        <v>149</v>
      </c>
      <c r="W80" s="23" t="s">
        <v>14</v>
      </c>
      <c r="X80" s="23" t="s">
        <v>14</v>
      </c>
      <c r="Y80" s="23" t="s">
        <v>14</v>
      </c>
      <c r="Z80" s="23">
        <v>0.78020443254069005</v>
      </c>
      <c r="AA80" s="23">
        <v>0.783688984118184</v>
      </c>
      <c r="AB80" s="23">
        <v>0.783688984118184</v>
      </c>
      <c r="AC80" s="23">
        <v>0.95251591107390599</v>
      </c>
      <c r="AD80" s="23">
        <v>0.783688984118184</v>
      </c>
      <c r="AF80" s="23" t="s">
        <v>93</v>
      </c>
      <c r="AG80" s="23">
        <v>0.26624260374298903</v>
      </c>
      <c r="AH80" s="23">
        <v>0.26624260374298903</v>
      </c>
      <c r="AI80" s="9">
        <v>2.1551052711965099E-2</v>
      </c>
      <c r="AJ80" s="23">
        <v>0.26624260374298903</v>
      </c>
    </row>
    <row r="81" spans="2:65" s="23" customFormat="1">
      <c r="B81" s="23" t="s">
        <v>91</v>
      </c>
      <c r="C81" s="13">
        <v>5.7456533042073203E-2</v>
      </c>
      <c r="D81" s="9">
        <v>3.8830419028938898E-2</v>
      </c>
      <c r="E81" s="23">
        <v>0.46811639979074299</v>
      </c>
      <c r="F81" s="9">
        <v>3.8830419028938898E-2</v>
      </c>
      <c r="G81" s="23" t="s">
        <v>14</v>
      </c>
      <c r="H81" s="23" t="s">
        <v>14</v>
      </c>
      <c r="I81" s="23" t="s">
        <v>14</v>
      </c>
      <c r="J81" s="23">
        <v>0.74807557807974401</v>
      </c>
      <c r="L81" s="23" t="s">
        <v>94</v>
      </c>
      <c r="M81" s="23" t="s">
        <v>14</v>
      </c>
      <c r="N81" s="23" t="s">
        <v>14</v>
      </c>
      <c r="O81" s="23" t="s">
        <v>14</v>
      </c>
      <c r="P81" s="23">
        <v>0.59236775643281103</v>
      </c>
      <c r="Q81" s="23">
        <v>0.59236775643281103</v>
      </c>
      <c r="R81" s="23">
        <v>0.59236775643281103</v>
      </c>
      <c r="S81" s="23">
        <v>0.59236775643281103</v>
      </c>
      <c r="T81" s="23">
        <v>0.59236775643281103</v>
      </c>
      <c r="V81" s="23" t="s">
        <v>150</v>
      </c>
      <c r="W81" s="23" t="s">
        <v>14</v>
      </c>
      <c r="X81" s="23" t="s">
        <v>14</v>
      </c>
      <c r="Y81" s="23" t="s">
        <v>14</v>
      </c>
      <c r="Z81" s="23">
        <v>0.15290822252300099</v>
      </c>
      <c r="AA81" s="23">
        <v>0.65777322808493499</v>
      </c>
      <c r="AB81" s="23">
        <v>0.15290822252300099</v>
      </c>
      <c r="AC81" s="23">
        <v>0.92698981697482796</v>
      </c>
      <c r="AD81" s="23">
        <v>0.15290822252300099</v>
      </c>
      <c r="AF81" s="23" t="s">
        <v>94</v>
      </c>
      <c r="AG81" s="23">
        <v>0.69974617360354996</v>
      </c>
      <c r="AH81" s="23">
        <v>0.33988147357003701</v>
      </c>
      <c r="AI81" s="23">
        <v>0.72246468808765796</v>
      </c>
      <c r="AJ81" s="23">
        <v>0.69974617360354996</v>
      </c>
      <c r="AO81" s="13"/>
      <c r="AP81" s="9"/>
      <c r="AQ81" s="9"/>
    </row>
    <row r="82" spans="2:65" s="23" customFormat="1">
      <c r="C82" s="23" t="s">
        <v>14</v>
      </c>
      <c r="D82" s="23" t="s">
        <v>14</v>
      </c>
      <c r="E82" s="23" t="s">
        <v>14</v>
      </c>
      <c r="F82" s="23" t="s">
        <v>14</v>
      </c>
      <c r="G82" s="23" t="s">
        <v>14</v>
      </c>
      <c r="H82" s="23" t="s">
        <v>14</v>
      </c>
      <c r="I82" s="23" t="s">
        <v>14</v>
      </c>
      <c r="J82" s="23" t="s">
        <v>14</v>
      </c>
      <c r="M82" s="23" t="s">
        <v>14</v>
      </c>
      <c r="N82" s="23" t="s">
        <v>14</v>
      </c>
      <c r="O82" s="23" t="s">
        <v>14</v>
      </c>
      <c r="P82" s="23" t="s">
        <v>14</v>
      </c>
      <c r="Q82" s="23" t="s">
        <v>14</v>
      </c>
      <c r="R82" s="23" t="s">
        <v>14</v>
      </c>
      <c r="S82" s="23" t="s">
        <v>14</v>
      </c>
      <c r="T82" s="23" t="s">
        <v>14</v>
      </c>
      <c r="W82" s="23" t="s">
        <v>14</v>
      </c>
      <c r="X82" s="23" t="s">
        <v>14</v>
      </c>
      <c r="Y82" s="23" t="s">
        <v>14</v>
      </c>
      <c r="Z82" s="23" t="s">
        <v>14</v>
      </c>
      <c r="AA82" s="23" t="s">
        <v>14</v>
      </c>
      <c r="AB82" s="23" t="s">
        <v>14</v>
      </c>
      <c r="AC82" s="23" t="s">
        <v>14</v>
      </c>
      <c r="AD82" s="23" t="s">
        <v>14</v>
      </c>
      <c r="AG82" s="23" t="s">
        <v>14</v>
      </c>
      <c r="AH82" s="23" t="s">
        <v>14</v>
      </c>
      <c r="AI82" s="23" t="s">
        <v>14</v>
      </c>
      <c r="AJ82" s="23" t="s">
        <v>14</v>
      </c>
    </row>
    <row r="83" spans="2:65" s="23" customFormat="1">
      <c r="B83" s="23" t="s">
        <v>171</v>
      </c>
      <c r="C83" s="23">
        <v>0.11741331523111601</v>
      </c>
      <c r="D83" s="23">
        <v>0.14507954221835601</v>
      </c>
      <c r="E83" s="13">
        <v>5.8799071546670897E-2</v>
      </c>
      <c r="F83" s="23">
        <v>0.32342990260166798</v>
      </c>
      <c r="G83" s="23" t="s">
        <v>14</v>
      </c>
      <c r="H83" s="23" t="s">
        <v>14</v>
      </c>
      <c r="I83" s="23" t="s">
        <v>14</v>
      </c>
      <c r="J83" s="23">
        <v>0.478255435782869</v>
      </c>
      <c r="L83" s="23" t="s">
        <v>175</v>
      </c>
      <c r="M83" s="23" t="s">
        <v>14</v>
      </c>
      <c r="N83" s="23" t="s">
        <v>14</v>
      </c>
      <c r="O83" s="23" t="s">
        <v>14</v>
      </c>
      <c r="P83" s="23">
        <v>0.61007514930046303</v>
      </c>
      <c r="Q83" s="23">
        <v>0.40909727813048102</v>
      </c>
      <c r="R83" s="23">
        <v>0.72527109062977002</v>
      </c>
      <c r="S83" s="23">
        <v>0.62248067715144995</v>
      </c>
      <c r="T83" s="23">
        <v>0.62248067715144995</v>
      </c>
      <c r="V83" s="23" t="s">
        <v>173</v>
      </c>
      <c r="W83" s="23" t="s">
        <v>14</v>
      </c>
      <c r="X83" s="23" t="s">
        <v>14</v>
      </c>
      <c r="Y83" s="23" t="s">
        <v>14</v>
      </c>
      <c r="Z83" s="23">
        <v>0.97899391913540701</v>
      </c>
      <c r="AA83" s="23">
        <v>0.97899391913540701</v>
      </c>
      <c r="AB83" s="23">
        <v>0.97899391913540701</v>
      </c>
      <c r="AC83" s="23">
        <v>0.97899391913540701</v>
      </c>
      <c r="AD83" s="23">
        <v>0.97899391913540701</v>
      </c>
      <c r="AF83" s="23" t="s">
        <v>175</v>
      </c>
      <c r="AG83" s="23">
        <v>0.54513956506470196</v>
      </c>
      <c r="AH83" s="23">
        <v>0.83675967458786404</v>
      </c>
      <c r="AI83" s="23">
        <v>0.25795102979936102</v>
      </c>
      <c r="AJ83" s="23">
        <v>0.54513956506470196</v>
      </c>
      <c r="AO83" s="9"/>
    </row>
    <row r="84" spans="2:65" s="23" customFormat="1">
      <c r="B84" s="23" t="s">
        <v>172</v>
      </c>
      <c r="C84" s="23">
        <v>0.12718242022508899</v>
      </c>
      <c r="D84" s="23">
        <v>0.172568825265035</v>
      </c>
      <c r="E84" s="9">
        <v>1.15281199675621E-2</v>
      </c>
      <c r="F84" s="23">
        <v>0.32155276485292</v>
      </c>
      <c r="G84" s="23" t="s">
        <v>14</v>
      </c>
      <c r="H84" s="23" t="s">
        <v>14</v>
      </c>
      <c r="I84" s="23" t="s">
        <v>14</v>
      </c>
      <c r="J84" s="23">
        <v>0.99922438682845804</v>
      </c>
      <c r="L84" s="23" t="s">
        <v>176</v>
      </c>
      <c r="M84" s="23" t="s">
        <v>14</v>
      </c>
      <c r="N84" s="23" t="s">
        <v>14</v>
      </c>
      <c r="O84" s="23" t="s">
        <v>14</v>
      </c>
      <c r="P84" s="23">
        <v>0.41776214842585901</v>
      </c>
      <c r="Q84" s="23">
        <v>0.41776214842585901</v>
      </c>
      <c r="R84" s="23">
        <v>0.98437452855999796</v>
      </c>
      <c r="S84" s="23">
        <v>0.41776214842585901</v>
      </c>
      <c r="T84" s="23">
        <v>0.87316620115064103</v>
      </c>
      <c r="V84" s="23" t="s">
        <v>174</v>
      </c>
      <c r="W84" s="23" t="s">
        <v>14</v>
      </c>
      <c r="X84" s="23" t="s">
        <v>14</v>
      </c>
      <c r="Y84" s="23" t="s">
        <v>14</v>
      </c>
      <c r="Z84" s="23">
        <v>0.73026176737648096</v>
      </c>
      <c r="AA84" s="23">
        <v>0.73026176737648096</v>
      </c>
      <c r="AB84" s="23">
        <v>0.73026176737648096</v>
      </c>
      <c r="AC84" s="23">
        <v>0.93622736270206197</v>
      </c>
      <c r="AD84" s="23">
        <v>0.83476291259461399</v>
      </c>
      <c r="AF84" s="23" t="s">
        <v>176</v>
      </c>
      <c r="AG84" s="23">
        <v>0.26797552109225597</v>
      </c>
      <c r="AH84" s="23">
        <v>0.195186242722243</v>
      </c>
      <c r="AI84" s="23">
        <v>0.26797552109225597</v>
      </c>
      <c r="AJ84" s="23">
        <v>0.26797552109225597</v>
      </c>
    </row>
    <row r="85" spans="2:65" s="23" customFormat="1">
      <c r="C85" s="23" t="s">
        <v>14</v>
      </c>
      <c r="D85" s="23" t="s">
        <v>14</v>
      </c>
      <c r="E85" s="23" t="s">
        <v>14</v>
      </c>
      <c r="F85" s="23" t="s">
        <v>14</v>
      </c>
      <c r="G85" s="23" t="s">
        <v>14</v>
      </c>
      <c r="H85" s="23" t="s">
        <v>14</v>
      </c>
      <c r="I85" s="23" t="s">
        <v>14</v>
      </c>
      <c r="J85" s="23" t="s">
        <v>14</v>
      </c>
      <c r="M85" s="23" t="s">
        <v>14</v>
      </c>
      <c r="N85" s="23" t="s">
        <v>14</v>
      </c>
      <c r="O85" s="23" t="s">
        <v>14</v>
      </c>
      <c r="P85" s="23" t="s">
        <v>14</v>
      </c>
      <c r="Q85" s="23" t="s">
        <v>14</v>
      </c>
      <c r="R85" s="23" t="s">
        <v>14</v>
      </c>
      <c r="S85" s="23" t="s">
        <v>14</v>
      </c>
      <c r="T85" s="23" t="s">
        <v>14</v>
      </c>
      <c r="W85" s="23" t="s">
        <v>14</v>
      </c>
      <c r="X85" s="23" t="s">
        <v>14</v>
      </c>
      <c r="Y85" s="23" t="s">
        <v>14</v>
      </c>
      <c r="Z85" s="23" t="s">
        <v>14</v>
      </c>
      <c r="AA85" s="23" t="s">
        <v>14</v>
      </c>
      <c r="AB85" s="23" t="s">
        <v>14</v>
      </c>
      <c r="AC85" s="23" t="s">
        <v>14</v>
      </c>
      <c r="AD85" s="23" t="s">
        <v>14</v>
      </c>
      <c r="AG85" s="23" t="s">
        <v>14</v>
      </c>
      <c r="AH85" s="23" t="s">
        <v>14</v>
      </c>
      <c r="AI85" s="23" t="s">
        <v>14</v>
      </c>
      <c r="AJ85" s="23" t="s">
        <v>14</v>
      </c>
    </row>
    <row r="86" spans="2:65" s="23" customFormat="1">
      <c r="B86" s="23" t="s">
        <v>257</v>
      </c>
      <c r="C86" s="23">
        <v>0.94332330442526002</v>
      </c>
      <c r="D86" s="23">
        <v>0.94332330442526002</v>
      </c>
      <c r="E86" s="23">
        <v>0.94332330442526002</v>
      </c>
      <c r="F86" s="23">
        <v>0.94332330442526002</v>
      </c>
      <c r="G86" s="23" t="s">
        <v>14</v>
      </c>
      <c r="H86" s="23" t="s">
        <v>14</v>
      </c>
      <c r="I86" s="23" t="s">
        <v>14</v>
      </c>
      <c r="J86" s="23">
        <v>0.94332330442526002</v>
      </c>
      <c r="L86" s="23" t="s">
        <v>260</v>
      </c>
      <c r="M86" s="23" t="s">
        <v>14</v>
      </c>
      <c r="N86" s="23" t="s">
        <v>14</v>
      </c>
      <c r="O86" s="23" t="s">
        <v>14</v>
      </c>
      <c r="P86" s="23">
        <v>0.76696362690770303</v>
      </c>
      <c r="Q86" s="23">
        <v>0.23832671552126899</v>
      </c>
      <c r="R86" s="23">
        <v>0.39653535511799298</v>
      </c>
      <c r="S86" s="9">
        <v>6.5211161629785295E-4</v>
      </c>
      <c r="T86" s="23">
        <v>0.37321852508270498</v>
      </c>
      <c r="V86" s="23" t="s">
        <v>263</v>
      </c>
      <c r="W86" s="23" t="s">
        <v>14</v>
      </c>
      <c r="X86" s="23" t="s">
        <v>14</v>
      </c>
      <c r="Y86" s="23" t="s">
        <v>14</v>
      </c>
      <c r="Z86" s="23">
        <v>0.27711882299892698</v>
      </c>
      <c r="AA86" s="23">
        <v>0.27711882299892698</v>
      </c>
      <c r="AB86" s="13">
        <v>5.55028658140354E-2</v>
      </c>
      <c r="AC86" s="13">
        <v>8.6980383991323601E-2</v>
      </c>
      <c r="AD86" s="13">
        <v>8.6980383991323601E-2</v>
      </c>
      <c r="AF86" s="23" t="s">
        <v>260</v>
      </c>
      <c r="AG86" s="23">
        <v>0.752242750038979</v>
      </c>
      <c r="AH86" s="23">
        <v>0.55319343192560999</v>
      </c>
      <c r="AI86" s="23">
        <v>0.99016396866914602</v>
      </c>
      <c r="AJ86" s="23">
        <v>0.55319343192560999</v>
      </c>
    </row>
    <row r="87" spans="2:65" s="23" customFormat="1">
      <c r="B87" s="23" t="s">
        <v>258</v>
      </c>
      <c r="C87" s="23">
        <v>0.42690718298506802</v>
      </c>
      <c r="D87" s="23">
        <v>0.90961299635261905</v>
      </c>
      <c r="E87" s="23">
        <v>0.49419098804831701</v>
      </c>
      <c r="F87" s="23">
        <v>0.42690718298506802</v>
      </c>
      <c r="G87" s="23" t="s">
        <v>14</v>
      </c>
      <c r="H87" s="23" t="s">
        <v>14</v>
      </c>
      <c r="I87" s="23" t="s">
        <v>14</v>
      </c>
      <c r="J87" s="23">
        <v>0.18328127362847699</v>
      </c>
      <c r="L87" s="23" t="s">
        <v>261</v>
      </c>
      <c r="M87" s="23" t="s">
        <v>14</v>
      </c>
      <c r="N87" s="23" t="s">
        <v>14</v>
      </c>
      <c r="O87" s="23" t="s">
        <v>14</v>
      </c>
      <c r="P87" s="23">
        <v>0.68731893280442002</v>
      </c>
      <c r="Q87" s="23">
        <v>0.68731893280442002</v>
      </c>
      <c r="R87" s="23">
        <v>0.68731893280442002</v>
      </c>
      <c r="S87" s="23">
        <v>0.68731893280442002</v>
      </c>
      <c r="T87" s="23">
        <v>0.71817050471074395</v>
      </c>
      <c r="V87" s="23" t="s">
        <v>264</v>
      </c>
      <c r="W87" s="23" t="s">
        <v>14</v>
      </c>
      <c r="X87" s="23" t="s">
        <v>14</v>
      </c>
      <c r="Y87" s="23" t="s">
        <v>14</v>
      </c>
      <c r="Z87" s="23">
        <v>0.230636248929667</v>
      </c>
      <c r="AA87" s="23">
        <v>0.590406335564019</v>
      </c>
      <c r="AB87" s="23">
        <v>0.230636248929667</v>
      </c>
      <c r="AC87" s="23">
        <v>0.270485336685862</v>
      </c>
      <c r="AD87" s="23">
        <v>0.230636248929667</v>
      </c>
      <c r="AF87" s="23" t="s">
        <v>261</v>
      </c>
      <c r="AG87" s="23">
        <v>0.66583022962073302</v>
      </c>
      <c r="AH87" s="23">
        <v>0.54015103581158197</v>
      </c>
      <c r="AI87" s="23">
        <v>0.54015103581158197</v>
      </c>
      <c r="AJ87" s="23">
        <v>0.29364344191612402</v>
      </c>
      <c r="AP87" s="9"/>
    </row>
    <row r="88" spans="2:65" s="23" customFormat="1">
      <c r="B88" s="23" t="s">
        <v>259</v>
      </c>
      <c r="C88" s="13">
        <v>8.27638978424029E-2</v>
      </c>
      <c r="D88" s="23">
        <v>0.88439959366258503</v>
      </c>
      <c r="E88" s="13">
        <v>8.27638978424029E-2</v>
      </c>
      <c r="F88" s="23">
        <v>0.52571341802181604</v>
      </c>
      <c r="G88" s="23" t="s">
        <v>14</v>
      </c>
      <c r="H88" s="23" t="s">
        <v>14</v>
      </c>
      <c r="I88" s="23" t="s">
        <v>14</v>
      </c>
      <c r="J88" s="23">
        <v>0.52571341802181604</v>
      </c>
      <c r="L88" s="23" t="s">
        <v>262</v>
      </c>
      <c r="M88" s="23" t="s">
        <v>14</v>
      </c>
      <c r="N88" s="23" t="s">
        <v>14</v>
      </c>
      <c r="O88" s="23" t="s">
        <v>14</v>
      </c>
      <c r="P88" s="23">
        <v>0.69303631325848702</v>
      </c>
      <c r="Q88" s="23">
        <v>0.69303631325848702</v>
      </c>
      <c r="R88" s="23">
        <v>0.89563323233748504</v>
      </c>
      <c r="S88" s="23">
        <v>0.69303631325848702</v>
      </c>
      <c r="T88" s="23">
        <v>0.69303631325848702</v>
      </c>
      <c r="V88" s="23" t="s">
        <v>265</v>
      </c>
      <c r="W88" s="23" t="s">
        <v>14</v>
      </c>
      <c r="X88" s="23" t="s">
        <v>14</v>
      </c>
      <c r="Y88" s="23" t="s">
        <v>14</v>
      </c>
      <c r="Z88" s="23">
        <v>0.62459649854222998</v>
      </c>
      <c r="AA88" s="23">
        <v>0.62459649854222998</v>
      </c>
      <c r="AB88" s="23">
        <v>0.84112472457448495</v>
      </c>
      <c r="AC88" s="23">
        <v>0.62459649854222998</v>
      </c>
      <c r="AD88" s="23">
        <v>0.62459649854222998</v>
      </c>
      <c r="AF88" s="23" t="s">
        <v>262</v>
      </c>
      <c r="AG88" s="23">
        <v>0.68547964643433201</v>
      </c>
      <c r="AH88" s="23">
        <v>0.61013694506272298</v>
      </c>
      <c r="AI88" s="23">
        <v>0.20823981134653899</v>
      </c>
      <c r="AJ88" s="23">
        <v>0.83732068798571302</v>
      </c>
      <c r="AP88" s="9"/>
    </row>
    <row r="89" spans="2:65" s="2" customFormat="1">
      <c r="AG89" s="23"/>
      <c r="AH89" s="23"/>
      <c r="AI89" s="23"/>
      <c r="AJ89" s="23"/>
    </row>
    <row r="90" spans="2:65" s="2" customFormat="1">
      <c r="AG90" s="23"/>
      <c r="AH90" s="23"/>
      <c r="AI90" s="23"/>
      <c r="AJ90" s="23"/>
    </row>
    <row r="91" spans="2:65" s="2" customFormat="1">
      <c r="B91" s="15" t="s">
        <v>280</v>
      </c>
      <c r="L91" s="15" t="s">
        <v>280</v>
      </c>
      <c r="V91" s="15" t="s">
        <v>280</v>
      </c>
      <c r="AF91" s="15" t="s">
        <v>280</v>
      </c>
      <c r="AG91" s="23"/>
      <c r="AH91" s="23"/>
      <c r="AI91" s="23"/>
      <c r="AJ91" s="23"/>
      <c r="AN91" s="15"/>
    </row>
    <row r="92" spans="2:65" s="2" customFormat="1">
      <c r="B92" s="15" t="s">
        <v>42</v>
      </c>
      <c r="C92" s="2" t="s">
        <v>158</v>
      </c>
      <c r="D92" s="2" t="s">
        <v>159</v>
      </c>
      <c r="E92" s="2" t="s">
        <v>160</v>
      </c>
      <c r="F92" s="2" t="s">
        <v>216</v>
      </c>
      <c r="G92" s="2" t="s">
        <v>161</v>
      </c>
      <c r="H92" s="2" t="s">
        <v>162</v>
      </c>
      <c r="I92" s="2" t="s">
        <v>163</v>
      </c>
      <c r="J92" s="1" t="s">
        <v>281</v>
      </c>
      <c r="M92" s="2" t="s">
        <v>158</v>
      </c>
      <c r="N92" s="2" t="s">
        <v>159</v>
      </c>
      <c r="O92" s="2" t="s">
        <v>160</v>
      </c>
      <c r="P92" s="2" t="s">
        <v>216</v>
      </c>
      <c r="Q92" s="2" t="s">
        <v>161</v>
      </c>
      <c r="R92" s="2" t="s">
        <v>162</v>
      </c>
      <c r="S92" s="2" t="s">
        <v>163</v>
      </c>
      <c r="T92" s="1" t="s">
        <v>281</v>
      </c>
      <c r="V92" s="35"/>
      <c r="W92" s="2" t="s">
        <v>158</v>
      </c>
      <c r="X92" s="2" t="s">
        <v>159</v>
      </c>
      <c r="Y92" s="2" t="s">
        <v>160</v>
      </c>
      <c r="Z92" s="2" t="s">
        <v>216</v>
      </c>
      <c r="AA92" s="2" t="s">
        <v>161</v>
      </c>
      <c r="AB92" s="2" t="s">
        <v>162</v>
      </c>
      <c r="AC92" s="2" t="s">
        <v>163</v>
      </c>
      <c r="AD92" s="1" t="s">
        <v>281</v>
      </c>
      <c r="AF92" s="35" t="s">
        <v>42</v>
      </c>
      <c r="AG92" s="33" t="s">
        <v>276</v>
      </c>
      <c r="AH92" s="33" t="s">
        <v>278</v>
      </c>
      <c r="AI92" s="23" t="s">
        <v>277</v>
      </c>
      <c r="AJ92" s="33" t="s">
        <v>279</v>
      </c>
      <c r="AM92" s="35"/>
      <c r="AN92" s="1"/>
      <c r="AO92" s="1"/>
      <c r="AQ92" s="1"/>
      <c r="BE92" s="1"/>
      <c r="BF92" s="1"/>
      <c r="BG92" s="1"/>
      <c r="BH92" s="1"/>
      <c r="BI92" s="1"/>
      <c r="BJ92" s="1"/>
      <c r="BK92" s="1"/>
      <c r="BL92" s="1"/>
      <c r="BM92" s="1"/>
    </row>
    <row r="93" spans="2:65" s="2" customFormat="1">
      <c r="B93" s="2" t="s">
        <v>43</v>
      </c>
      <c r="C93" s="9">
        <v>4.9890792987639697E-3</v>
      </c>
      <c r="D93" s="9">
        <v>3.8752424175391001E-2</v>
      </c>
      <c r="E93" s="9">
        <v>2.3612708497498499E-3</v>
      </c>
      <c r="F93" s="2">
        <v>0.44603446685748899</v>
      </c>
      <c r="G93" s="2">
        <v>0.12410312923061299</v>
      </c>
      <c r="H93" s="2">
        <v>0.22368671140747601</v>
      </c>
      <c r="I93" s="2">
        <v>1.2569500777590999E-2</v>
      </c>
      <c r="J93" s="2">
        <v>0.96814108995986303</v>
      </c>
      <c r="L93" s="2" t="s">
        <v>106</v>
      </c>
      <c r="M93" s="2">
        <v>0.189437787195079</v>
      </c>
      <c r="N93" s="2">
        <v>0.53430991795377702</v>
      </c>
      <c r="O93" s="2">
        <v>0.60603912076724498</v>
      </c>
      <c r="P93" s="2">
        <v>0.30384041571369003</v>
      </c>
      <c r="Q93" s="2">
        <v>0.27307627126471701</v>
      </c>
      <c r="R93" s="2">
        <v>0.92110114095706297</v>
      </c>
      <c r="S93" s="2">
        <v>0.37487418047704701</v>
      </c>
      <c r="T93" s="2">
        <v>0.34992255436120701</v>
      </c>
      <c r="V93" s="2" t="s">
        <v>151</v>
      </c>
      <c r="W93" s="2">
        <v>0.442671213209689</v>
      </c>
      <c r="X93" s="2">
        <v>0.824362305979224</v>
      </c>
      <c r="Y93" s="2">
        <v>0.82469388440067004</v>
      </c>
      <c r="Z93" s="2">
        <v>0.80793543558866499</v>
      </c>
      <c r="AA93" s="2">
        <v>0.87472346665593403</v>
      </c>
      <c r="AB93" s="2">
        <v>0.903627305750207</v>
      </c>
      <c r="AC93" s="2">
        <v>0.69744175240947504</v>
      </c>
      <c r="AD93" s="2">
        <v>0.70462140484367397</v>
      </c>
      <c r="AF93" s="2" t="s">
        <v>106</v>
      </c>
      <c r="AG93" s="23">
        <v>0.57451205835870001</v>
      </c>
      <c r="AH93" s="23">
        <v>0.48571151336880902</v>
      </c>
      <c r="AI93" s="23">
        <v>0.16601758992519799</v>
      </c>
      <c r="AJ93" s="23">
        <v>0.50517416391654801</v>
      </c>
      <c r="BE93" s="10"/>
      <c r="BF93" s="10"/>
      <c r="BG93" s="10"/>
      <c r="BH93" s="10"/>
      <c r="BI93" s="10"/>
      <c r="BJ93" s="10"/>
      <c r="BK93" s="10"/>
      <c r="BL93" s="10"/>
      <c r="BM93" s="10"/>
    </row>
    <row r="94" spans="2:65" s="2" customFormat="1">
      <c r="B94" s="2" t="s">
        <v>78</v>
      </c>
      <c r="C94" s="9">
        <v>2.8984389625895099E-2</v>
      </c>
      <c r="D94" s="2">
        <v>0.15642799027993001</v>
      </c>
      <c r="E94" s="2">
        <v>0.14558921335793301</v>
      </c>
      <c r="F94" s="9">
        <v>3.4405637488791697E-2</v>
      </c>
      <c r="G94" s="2">
        <v>1.7661320755257101E-2</v>
      </c>
      <c r="H94" s="2">
        <v>0.140786190361428</v>
      </c>
      <c r="I94" s="2">
        <v>0.26680080391095001</v>
      </c>
      <c r="J94" s="2">
        <v>0.37989338872575901</v>
      </c>
      <c r="L94" s="2" t="s">
        <v>107</v>
      </c>
      <c r="M94" s="2">
        <v>0.28312773188948798</v>
      </c>
      <c r="N94" s="2">
        <v>0.49267362683851401</v>
      </c>
      <c r="O94" s="2">
        <v>0.37651774649032599</v>
      </c>
      <c r="P94" s="13">
        <v>9.5215750566079005E-2</v>
      </c>
      <c r="Q94" s="2">
        <v>0.78401009911412001</v>
      </c>
      <c r="R94" s="2">
        <v>0.43780509516717198</v>
      </c>
      <c r="S94" s="2">
        <v>0.25135663026752297</v>
      </c>
      <c r="T94" s="2">
        <v>0.49429948991571598</v>
      </c>
      <c r="V94" s="2" t="s">
        <v>127</v>
      </c>
      <c r="W94" s="2">
        <v>0.13388079420475499</v>
      </c>
      <c r="X94" s="2">
        <v>0.27097411662285498</v>
      </c>
      <c r="Y94" s="2">
        <v>0.80359338399066604</v>
      </c>
      <c r="Z94" s="2">
        <v>0.34636303750258501</v>
      </c>
      <c r="AA94" s="2">
        <v>0.76995793689455605</v>
      </c>
      <c r="AB94" s="2">
        <v>0.51764688950246796</v>
      </c>
      <c r="AC94" s="2">
        <v>0.40662043868949399</v>
      </c>
      <c r="AD94" s="2">
        <v>0.36905979374602899</v>
      </c>
      <c r="AF94" s="2" t="s">
        <v>107</v>
      </c>
      <c r="AG94" s="23">
        <v>0.14187476395809401</v>
      </c>
      <c r="AH94" s="23">
        <v>0.291928238387478</v>
      </c>
      <c r="AI94" s="23">
        <v>0.37941022696037402</v>
      </c>
      <c r="AJ94" s="9">
        <v>4.33703763103322E-2</v>
      </c>
      <c r="AP94" s="9"/>
      <c r="AQ94" s="9"/>
      <c r="BE94" s="10"/>
      <c r="BF94" s="10"/>
      <c r="BG94" s="10"/>
      <c r="BH94" s="10"/>
      <c r="BI94" s="10"/>
      <c r="BJ94" s="10"/>
      <c r="BK94" s="10"/>
      <c r="BL94" s="10"/>
      <c r="BM94" s="10"/>
    </row>
    <row r="95" spans="2:65" s="2" customFormat="1">
      <c r="B95" s="2" t="s">
        <v>44</v>
      </c>
      <c r="C95" s="2">
        <v>0.119973196540825</v>
      </c>
      <c r="D95" s="2">
        <v>0.26348568506007403</v>
      </c>
      <c r="E95" s="13">
        <v>5.9413480190706101E-2</v>
      </c>
      <c r="F95" s="2">
        <v>0.90061402509061494</v>
      </c>
      <c r="G95" s="2">
        <v>0.263833773433441</v>
      </c>
      <c r="H95" s="2">
        <v>0.119754661991895</v>
      </c>
      <c r="I95" s="2">
        <v>0.262265805415556</v>
      </c>
      <c r="J95" s="2">
        <v>0.126992719631073</v>
      </c>
      <c r="L95" s="2" t="s">
        <v>108</v>
      </c>
      <c r="M95" s="2">
        <v>0.50397238572181402</v>
      </c>
      <c r="N95" s="2">
        <v>0.19187835327066399</v>
      </c>
      <c r="O95" s="2">
        <v>0.909717462530367</v>
      </c>
      <c r="P95" s="2">
        <v>0.83340852428376599</v>
      </c>
      <c r="Q95" s="2">
        <v>0.321096217271988</v>
      </c>
      <c r="R95" s="2">
        <v>0.612359562515154</v>
      </c>
      <c r="S95" s="2">
        <v>0.79630280993404701</v>
      </c>
      <c r="T95" s="2">
        <v>0.92421595436203996</v>
      </c>
      <c r="V95" s="2" t="s">
        <v>128</v>
      </c>
      <c r="W95" s="2">
        <v>0.64499112673445602</v>
      </c>
      <c r="X95" s="2">
        <v>0.87617539307780301</v>
      </c>
      <c r="Y95" s="2">
        <v>0.88657216543307305</v>
      </c>
      <c r="Z95" s="2">
        <v>0.975523582568391</v>
      </c>
      <c r="AA95" s="2">
        <v>0.76591287237668104</v>
      </c>
      <c r="AB95" s="14">
        <v>0.99395060442775895</v>
      </c>
      <c r="AC95" s="2">
        <v>0.78501992229323003</v>
      </c>
      <c r="AD95" s="2">
        <v>0.92701483485453695</v>
      </c>
      <c r="AF95" s="2" t="s">
        <v>108</v>
      </c>
      <c r="AG95" s="23">
        <v>0.95143505713446996</v>
      </c>
      <c r="AH95" s="23">
        <v>0.99569881279596895</v>
      </c>
      <c r="AI95" s="23">
        <v>0.15889110902828699</v>
      </c>
      <c r="AJ95" s="23">
        <v>0.88021471917026095</v>
      </c>
      <c r="BE95" s="10"/>
      <c r="BF95" s="10"/>
      <c r="BG95" s="10"/>
      <c r="BH95" s="10"/>
      <c r="BI95" s="10"/>
      <c r="BJ95" s="10"/>
      <c r="BK95" s="10"/>
      <c r="BL95" s="10"/>
      <c r="BM95" s="10"/>
    </row>
    <row r="96" spans="2:65" s="2" customFormat="1">
      <c r="B96" s="2" t="s">
        <v>45</v>
      </c>
      <c r="C96" s="2">
        <v>0.15758349299827201</v>
      </c>
      <c r="D96" s="2">
        <v>0.62325000159041399</v>
      </c>
      <c r="E96" s="2">
        <v>0.89555384683519101</v>
      </c>
      <c r="F96" s="2">
        <v>0.20228470054583</v>
      </c>
      <c r="G96" s="2">
        <v>0.44457088268789602</v>
      </c>
      <c r="H96" s="2">
        <v>0.161226864214816</v>
      </c>
      <c r="I96" s="2">
        <v>0.87959885839982899</v>
      </c>
      <c r="J96" s="2">
        <v>0.64254473923831501</v>
      </c>
      <c r="L96" s="2" t="s">
        <v>109</v>
      </c>
      <c r="M96" s="2">
        <v>0.198953268137714</v>
      </c>
      <c r="N96" s="2">
        <v>0.50726706449543002</v>
      </c>
      <c r="O96" s="2">
        <v>0.103819527961739</v>
      </c>
      <c r="P96" s="2">
        <v>0.80263114951445602</v>
      </c>
      <c r="Q96" s="2">
        <v>0.55584567139478103</v>
      </c>
      <c r="R96" s="2">
        <v>0.56639675308246895</v>
      </c>
      <c r="S96" s="9">
        <v>3.5587276787297999E-2</v>
      </c>
      <c r="T96" s="2">
        <v>0.62988621323343197</v>
      </c>
      <c r="V96" s="2" t="s">
        <v>129</v>
      </c>
      <c r="W96" s="2">
        <v>0.32120006414535301</v>
      </c>
      <c r="X96" s="2">
        <v>0.15571951682132201</v>
      </c>
      <c r="Y96" s="2">
        <v>0.194765201965581</v>
      </c>
      <c r="Z96" s="2">
        <v>0.62004651589732596</v>
      </c>
      <c r="AA96" s="2">
        <v>0.37198873127625198</v>
      </c>
      <c r="AB96" s="2">
        <v>0.30019380845420701</v>
      </c>
      <c r="AC96" s="2">
        <v>0.21831529868246299</v>
      </c>
      <c r="AD96" s="2">
        <v>0.54093566892260203</v>
      </c>
      <c r="AF96" s="2" t="s">
        <v>109</v>
      </c>
      <c r="AG96" s="23">
        <v>0.76595730305152099</v>
      </c>
      <c r="AH96" s="9">
        <v>1.07960168116475E-2</v>
      </c>
      <c r="AI96" s="23">
        <v>0.86484141592902797</v>
      </c>
      <c r="AJ96" s="23">
        <v>0.48312137644858799</v>
      </c>
      <c r="AQ96" s="9"/>
      <c r="BE96" s="10"/>
      <c r="BF96" s="10"/>
      <c r="BG96" s="10"/>
      <c r="BH96" s="10"/>
      <c r="BI96" s="10"/>
      <c r="BJ96" s="10"/>
      <c r="BK96" s="10"/>
      <c r="BL96" s="10"/>
      <c r="BM96" s="10"/>
    </row>
    <row r="97" spans="2:65" s="2" customFormat="1">
      <c r="B97" s="2" t="s">
        <v>46</v>
      </c>
      <c r="C97" s="13">
        <v>5.7784257195928702E-2</v>
      </c>
      <c r="D97" s="2">
        <v>0.14975956988626099</v>
      </c>
      <c r="E97" s="9">
        <v>4.0953510374931397E-2</v>
      </c>
      <c r="F97" s="9">
        <v>1.35568558043221E-2</v>
      </c>
      <c r="G97" s="2">
        <v>0.21804427624331599</v>
      </c>
      <c r="H97" s="2">
        <v>0.411782574655008</v>
      </c>
      <c r="I97" s="2">
        <v>7.9372591688283506E-2</v>
      </c>
      <c r="J97" s="2">
        <v>0.89387466348392697</v>
      </c>
      <c r="L97" s="2" t="s">
        <v>110</v>
      </c>
      <c r="M97" s="2">
        <v>0.70408768933557897</v>
      </c>
      <c r="N97" s="2">
        <v>0.99437848005233997</v>
      </c>
      <c r="O97" s="2">
        <v>0.66147245493083995</v>
      </c>
      <c r="P97" s="2">
        <v>0.28191719430859602</v>
      </c>
      <c r="Q97" s="2">
        <v>0.57707219822302303</v>
      </c>
      <c r="R97" s="2">
        <v>0.63720481855011901</v>
      </c>
      <c r="S97" s="2">
        <v>0.88529200220300297</v>
      </c>
      <c r="T97" s="2">
        <v>0.30233744694679898</v>
      </c>
      <c r="V97" s="2" t="s">
        <v>130</v>
      </c>
      <c r="W97" s="2">
        <v>0.42088640710139602</v>
      </c>
      <c r="X97" s="2">
        <v>0.99357346041908101</v>
      </c>
      <c r="Y97" s="2">
        <v>0.91390844268050997</v>
      </c>
      <c r="Z97" s="2">
        <v>0.633671398044649</v>
      </c>
      <c r="AA97" s="2">
        <v>0.60863612148604096</v>
      </c>
      <c r="AB97" s="2">
        <v>0.58698465954755197</v>
      </c>
      <c r="AC97" s="2">
        <v>0.94429854982279504</v>
      </c>
      <c r="AD97" s="2">
        <v>0.34952698457036402</v>
      </c>
      <c r="AF97" s="2" t="s">
        <v>110</v>
      </c>
      <c r="AG97" s="23">
        <v>0.393970104831734</v>
      </c>
      <c r="AH97" s="23">
        <v>0.46111636114471999</v>
      </c>
      <c r="AI97" s="23">
        <v>0.22503956264372599</v>
      </c>
      <c r="AJ97" s="23">
        <v>0.331613710593408</v>
      </c>
      <c r="AN97" s="13"/>
      <c r="AO97" s="13"/>
      <c r="AP97" s="9"/>
      <c r="BE97" s="10"/>
      <c r="BF97" s="10"/>
      <c r="BG97" s="10"/>
      <c r="BH97" s="10"/>
      <c r="BI97" s="10"/>
      <c r="BJ97" s="10"/>
      <c r="BK97" s="10"/>
      <c r="BL97" s="10"/>
      <c r="BM97" s="10"/>
    </row>
    <row r="98" spans="2:65" s="2" customFormat="1">
      <c r="C98" s="2" t="s">
        <v>14</v>
      </c>
      <c r="D98" s="2" t="s">
        <v>14</v>
      </c>
      <c r="E98" s="2" t="s">
        <v>14</v>
      </c>
      <c r="F98" s="2" t="s">
        <v>14</v>
      </c>
      <c r="G98" s="2" t="s">
        <v>14</v>
      </c>
      <c r="H98" s="2" t="s">
        <v>14</v>
      </c>
      <c r="I98" s="2" t="s">
        <v>14</v>
      </c>
      <c r="J98" s="2" t="s">
        <v>14</v>
      </c>
      <c r="M98" s="2" t="s">
        <v>14</v>
      </c>
      <c r="N98" s="2" t="s">
        <v>14</v>
      </c>
      <c r="O98" s="2" t="s">
        <v>14</v>
      </c>
      <c r="P98" s="2" t="s">
        <v>14</v>
      </c>
      <c r="Q98" s="2" t="s">
        <v>14</v>
      </c>
      <c r="R98" s="2" t="s">
        <v>14</v>
      </c>
      <c r="S98" s="2" t="s">
        <v>14</v>
      </c>
      <c r="T98" s="2" t="s">
        <v>14</v>
      </c>
      <c r="W98" s="2" t="s">
        <v>14</v>
      </c>
      <c r="X98" s="2" t="s">
        <v>14</v>
      </c>
      <c r="Y98" s="2" t="s">
        <v>14</v>
      </c>
      <c r="Z98" s="2" t="s">
        <v>14</v>
      </c>
      <c r="AA98" s="2" t="s">
        <v>14</v>
      </c>
      <c r="AB98" s="2" t="s">
        <v>14</v>
      </c>
      <c r="AC98" s="2" t="s">
        <v>14</v>
      </c>
      <c r="AD98" s="2" t="s">
        <v>14</v>
      </c>
      <c r="AG98" s="23" t="s">
        <v>14</v>
      </c>
      <c r="AH98" s="23" t="s">
        <v>14</v>
      </c>
      <c r="AI98" s="23" t="s">
        <v>14</v>
      </c>
      <c r="AJ98" s="23" t="s">
        <v>14</v>
      </c>
      <c r="BE98" s="10"/>
      <c r="BF98" s="10"/>
      <c r="BG98" s="10"/>
      <c r="BH98" s="10"/>
      <c r="BI98" s="10"/>
      <c r="BJ98" s="10"/>
      <c r="BK98" s="10"/>
      <c r="BL98" s="10"/>
      <c r="BM98" s="10"/>
    </row>
    <row r="99" spans="2:65" s="2" customFormat="1">
      <c r="B99" s="2" t="s">
        <v>47</v>
      </c>
      <c r="C99" s="2">
        <v>0.20669251831869501</v>
      </c>
      <c r="D99" s="2">
        <v>0.19282214007288401</v>
      </c>
      <c r="E99" s="9">
        <v>1.3411989356598999E-2</v>
      </c>
      <c r="F99" s="2">
        <v>0.87379616860159204</v>
      </c>
      <c r="G99" s="2">
        <v>0.35210556502819601</v>
      </c>
      <c r="H99" s="2">
        <v>0.77242816618228705</v>
      </c>
      <c r="I99" s="2">
        <v>3.3258469551813503E-2</v>
      </c>
      <c r="J99" s="2">
        <v>0.98670401109222905</v>
      </c>
      <c r="L99" s="2" t="s">
        <v>111</v>
      </c>
      <c r="M99" s="2">
        <v>0.41527437039278697</v>
      </c>
      <c r="N99" s="2">
        <v>0.28692139880268402</v>
      </c>
      <c r="O99" s="2">
        <v>0.78701500977031202</v>
      </c>
      <c r="P99" s="2">
        <v>0.126003425716811</v>
      </c>
      <c r="Q99" s="2">
        <v>0.35466509012915598</v>
      </c>
      <c r="R99" s="2">
        <v>0.95504320373667095</v>
      </c>
      <c r="S99" s="2">
        <v>0.67459806154271595</v>
      </c>
      <c r="T99" s="2">
        <v>0.247523307472481</v>
      </c>
      <c r="V99" s="2" t="s">
        <v>131</v>
      </c>
      <c r="W99" s="2">
        <v>0.60101461771917197</v>
      </c>
      <c r="X99" s="2">
        <v>0.59323510849221395</v>
      </c>
      <c r="Y99" s="2">
        <v>0.69568601484936998</v>
      </c>
      <c r="Z99" s="2">
        <v>0.43911767744893598</v>
      </c>
      <c r="AA99" s="2">
        <v>0.74892907451405999</v>
      </c>
      <c r="AB99" s="2">
        <v>0.85578433495238804</v>
      </c>
      <c r="AC99" s="2">
        <v>0.68912628428590905</v>
      </c>
      <c r="AD99" s="2">
        <v>0.58992758095689302</v>
      </c>
      <c r="AF99" s="2" t="s">
        <v>111</v>
      </c>
      <c r="AG99" s="23">
        <v>0.42510108878765102</v>
      </c>
      <c r="AH99" s="23">
        <v>0.35981326864725899</v>
      </c>
      <c r="AI99" s="23">
        <v>9.9939236320714997E-2</v>
      </c>
      <c r="AJ99" s="23">
        <v>0.43154426502654403</v>
      </c>
      <c r="BE99" s="10"/>
      <c r="BF99" s="10"/>
      <c r="BG99" s="10"/>
      <c r="BH99" s="10"/>
      <c r="BI99" s="10"/>
      <c r="BJ99" s="10"/>
      <c r="BK99" s="10"/>
      <c r="BL99" s="10"/>
      <c r="BM99" s="10"/>
    </row>
    <row r="100" spans="2:65" s="2" customFormat="1">
      <c r="B100" s="2" t="s">
        <v>48</v>
      </c>
      <c r="C100" s="2">
        <v>0.25389602181918602</v>
      </c>
      <c r="D100" s="2">
        <v>0.56447752702482601</v>
      </c>
      <c r="E100" s="2">
        <v>0.409364268528773</v>
      </c>
      <c r="F100" s="2">
        <v>0.94635024619535102</v>
      </c>
      <c r="G100" s="2">
        <v>0.83215802515928505</v>
      </c>
      <c r="H100" s="2">
        <v>0.33016475740815998</v>
      </c>
      <c r="I100" s="2">
        <v>0.75111412471931205</v>
      </c>
      <c r="J100" s="2">
        <v>0.52302676143130999</v>
      </c>
      <c r="L100" s="2" t="s">
        <v>112</v>
      </c>
      <c r="M100" s="2">
        <v>0.380723013157799</v>
      </c>
      <c r="N100" s="2">
        <v>0.780087896541104</v>
      </c>
      <c r="O100" s="2">
        <v>0.43846344875413801</v>
      </c>
      <c r="P100" s="2">
        <v>0.736616306337739</v>
      </c>
      <c r="Q100" s="2">
        <v>0.49454266129131902</v>
      </c>
      <c r="R100" s="2">
        <v>0.48637222922338702</v>
      </c>
      <c r="S100" s="2">
        <v>0.30183940675230198</v>
      </c>
      <c r="T100" s="2">
        <v>0.70312886621363302</v>
      </c>
      <c r="V100" s="2" t="s">
        <v>132</v>
      </c>
      <c r="W100" s="2">
        <v>9.0746868780041595E-2</v>
      </c>
      <c r="X100" s="2">
        <v>0.64709911213309401</v>
      </c>
      <c r="Y100" s="2">
        <v>0.670213601939736</v>
      </c>
      <c r="Z100" s="2">
        <v>0.94695316610074898</v>
      </c>
      <c r="AA100" s="2">
        <v>0.34897970187426203</v>
      </c>
      <c r="AB100" s="2">
        <v>0.69179114290128596</v>
      </c>
      <c r="AC100" s="2">
        <v>0.455972206842994</v>
      </c>
      <c r="AD100" s="2">
        <v>0.51821092925604695</v>
      </c>
      <c r="AF100" s="2" t="s">
        <v>112</v>
      </c>
      <c r="AG100" s="23">
        <v>0.815673193021756</v>
      </c>
      <c r="AH100" s="23">
        <v>0.64976369280358004</v>
      </c>
      <c r="AI100" s="23">
        <v>0.54160268032737402</v>
      </c>
      <c r="AJ100" s="23">
        <v>0.65942903969398703</v>
      </c>
      <c r="BE100" s="10"/>
      <c r="BF100" s="10"/>
      <c r="BG100" s="10"/>
      <c r="BH100" s="10"/>
      <c r="BI100" s="10"/>
      <c r="BJ100" s="10"/>
      <c r="BK100" s="10"/>
      <c r="BL100" s="10"/>
      <c r="BM100" s="10"/>
    </row>
    <row r="101" spans="2:65" s="2" customFormat="1">
      <c r="C101" s="2" t="s">
        <v>14</v>
      </c>
      <c r="D101" s="2" t="s">
        <v>14</v>
      </c>
      <c r="E101" s="2" t="s">
        <v>14</v>
      </c>
      <c r="F101" s="2" t="s">
        <v>14</v>
      </c>
      <c r="G101" s="2" t="s">
        <v>14</v>
      </c>
      <c r="H101" s="2" t="s">
        <v>14</v>
      </c>
      <c r="I101" s="2" t="s">
        <v>14</v>
      </c>
      <c r="J101" s="2" t="s">
        <v>14</v>
      </c>
      <c r="M101" s="2" t="s">
        <v>14</v>
      </c>
      <c r="N101" s="2" t="s">
        <v>14</v>
      </c>
      <c r="O101" s="2" t="s">
        <v>14</v>
      </c>
      <c r="P101" s="2" t="s">
        <v>14</v>
      </c>
      <c r="Q101" s="2" t="s">
        <v>14</v>
      </c>
      <c r="R101" s="2" t="s">
        <v>14</v>
      </c>
      <c r="S101" s="2" t="s">
        <v>14</v>
      </c>
      <c r="T101" s="2" t="s">
        <v>14</v>
      </c>
      <c r="W101" s="2" t="s">
        <v>14</v>
      </c>
      <c r="X101" s="2" t="s">
        <v>14</v>
      </c>
      <c r="Y101" s="2" t="s">
        <v>14</v>
      </c>
      <c r="Z101" s="2" t="s">
        <v>14</v>
      </c>
      <c r="AA101" s="2" t="s">
        <v>14</v>
      </c>
      <c r="AB101" s="2" t="s">
        <v>14</v>
      </c>
      <c r="AC101" s="2" t="s">
        <v>14</v>
      </c>
      <c r="AD101" s="2" t="s">
        <v>14</v>
      </c>
      <c r="AG101" s="23" t="s">
        <v>14</v>
      </c>
      <c r="AH101" s="23" t="s">
        <v>14</v>
      </c>
      <c r="AI101" s="23" t="s">
        <v>14</v>
      </c>
      <c r="AJ101" s="23" t="s">
        <v>14</v>
      </c>
      <c r="BE101" s="10"/>
      <c r="BF101" s="10"/>
      <c r="BG101" s="10"/>
      <c r="BH101" s="10"/>
      <c r="BI101" s="10"/>
      <c r="BJ101" s="10"/>
      <c r="BK101" s="10"/>
      <c r="BL101" s="10"/>
      <c r="BM101" s="10"/>
    </row>
    <row r="102" spans="2:65" s="2" customFormat="1">
      <c r="B102" s="18" t="s">
        <v>49</v>
      </c>
      <c r="C102" s="2" t="s">
        <v>14</v>
      </c>
      <c r="D102" s="2" t="s">
        <v>14</v>
      </c>
      <c r="E102" s="2" t="s">
        <v>14</v>
      </c>
      <c r="F102" s="2" t="s">
        <v>14</v>
      </c>
      <c r="G102" s="2" t="s">
        <v>14</v>
      </c>
      <c r="H102" s="2" t="s">
        <v>14</v>
      </c>
      <c r="I102" s="2" t="s">
        <v>14</v>
      </c>
      <c r="J102" s="2" t="s">
        <v>14</v>
      </c>
      <c r="M102" s="2" t="s">
        <v>14</v>
      </c>
      <c r="N102" s="2" t="s">
        <v>14</v>
      </c>
      <c r="O102" s="2" t="s">
        <v>14</v>
      </c>
      <c r="P102" s="2" t="s">
        <v>14</v>
      </c>
      <c r="Q102" s="2" t="s">
        <v>14</v>
      </c>
      <c r="R102" s="2" t="s">
        <v>14</v>
      </c>
      <c r="S102" s="2" t="s">
        <v>14</v>
      </c>
      <c r="T102" s="2" t="s">
        <v>14</v>
      </c>
      <c r="V102" s="18"/>
      <c r="W102" s="2" t="s">
        <v>14</v>
      </c>
      <c r="X102" s="2" t="s">
        <v>14</v>
      </c>
      <c r="Y102" s="2" t="s">
        <v>14</v>
      </c>
      <c r="Z102" s="2" t="s">
        <v>14</v>
      </c>
      <c r="AA102" s="2" t="s">
        <v>14</v>
      </c>
      <c r="AB102" s="2" t="s">
        <v>14</v>
      </c>
      <c r="AC102" s="2" t="s">
        <v>14</v>
      </c>
      <c r="AD102" s="2" t="s">
        <v>14</v>
      </c>
      <c r="AF102" s="35" t="s">
        <v>49</v>
      </c>
      <c r="AG102" s="23" t="s">
        <v>14</v>
      </c>
      <c r="AH102" s="23" t="s">
        <v>14</v>
      </c>
      <c r="AI102" s="23" t="s">
        <v>14</v>
      </c>
      <c r="AJ102" s="23" t="s">
        <v>14</v>
      </c>
      <c r="AM102" s="52"/>
      <c r="BE102" s="10"/>
      <c r="BF102" s="10"/>
      <c r="BG102" s="10"/>
      <c r="BH102" s="10"/>
      <c r="BI102" s="10"/>
      <c r="BJ102" s="10"/>
      <c r="BK102" s="10"/>
      <c r="BL102" s="10"/>
      <c r="BM102" s="10"/>
    </row>
    <row r="103" spans="2:65" s="2" customFormat="1">
      <c r="B103" s="2" t="s">
        <v>50</v>
      </c>
      <c r="C103" s="2">
        <v>0.14474276143793799</v>
      </c>
      <c r="D103" s="2">
        <v>0.14493489500501999</v>
      </c>
      <c r="E103" s="2">
        <v>0.76812021350648396</v>
      </c>
      <c r="F103" s="13">
        <v>5.2701284337096997E-2</v>
      </c>
      <c r="G103" s="2">
        <v>0.13029076767491901</v>
      </c>
      <c r="H103" s="2">
        <v>7.4155129609836501E-2</v>
      </c>
      <c r="I103" s="2">
        <v>0.78445061412917605</v>
      </c>
      <c r="J103" s="13">
        <v>9.4517262931421195E-2</v>
      </c>
      <c r="L103" s="2" t="s">
        <v>113</v>
      </c>
      <c r="M103" s="2">
        <v>0.14281143123258599</v>
      </c>
      <c r="N103" s="2">
        <v>0.166929894769139</v>
      </c>
      <c r="O103" s="2">
        <v>3.1946549548167301E-2</v>
      </c>
      <c r="P103" s="2">
        <v>0.67235253780033899</v>
      </c>
      <c r="Q103" s="13">
        <v>7.3368582008289093E-2</v>
      </c>
      <c r="R103" s="13">
        <v>9.4639651083794796E-2</v>
      </c>
      <c r="S103" s="9">
        <v>3.1416891738554699E-2</v>
      </c>
      <c r="T103" s="2">
        <v>0.22278200169732301</v>
      </c>
      <c r="V103" s="2" t="s">
        <v>133</v>
      </c>
      <c r="W103" s="2">
        <v>0.39340650767003799</v>
      </c>
      <c r="X103" s="2">
        <v>0.86669421664827395</v>
      </c>
      <c r="Y103" s="2">
        <v>1.04431130303662E-2</v>
      </c>
      <c r="Z103" s="2">
        <v>0.90194827378377396</v>
      </c>
      <c r="AA103" s="2">
        <v>0.47842716820340597</v>
      </c>
      <c r="AB103" s="2">
        <v>0.739128412270456</v>
      </c>
      <c r="AC103" s="9">
        <v>3.6050628405249599E-2</v>
      </c>
      <c r="AD103" s="2">
        <v>0.17200220480765099</v>
      </c>
      <c r="AF103" s="2" t="s">
        <v>113</v>
      </c>
      <c r="AG103" s="23">
        <v>0.34712442150341899</v>
      </c>
      <c r="AH103" s="23">
        <v>0.66030568654866995</v>
      </c>
      <c r="AI103" s="23">
        <v>0.80486242818193299</v>
      </c>
      <c r="AJ103" s="23">
        <v>0.49979188424823701</v>
      </c>
      <c r="AO103" s="9"/>
      <c r="AP103" s="9"/>
      <c r="BE103" s="10"/>
      <c r="BF103" s="10"/>
      <c r="BG103" s="10"/>
      <c r="BH103" s="10"/>
      <c r="BI103" s="10"/>
      <c r="BJ103" s="10"/>
      <c r="BK103" s="10"/>
      <c r="BL103" s="10"/>
      <c r="BM103" s="10"/>
    </row>
    <row r="104" spans="2:65" s="2" customFormat="1">
      <c r="B104" s="2" t="s">
        <v>51</v>
      </c>
      <c r="C104" s="2">
        <v>0.65119969246403098</v>
      </c>
      <c r="D104" s="2">
        <v>0.49859650228740499</v>
      </c>
      <c r="E104" s="2">
        <v>0.98527119572393196</v>
      </c>
      <c r="F104" s="2">
        <v>0.104142564966188</v>
      </c>
      <c r="G104" s="2">
        <v>0.50862644865168705</v>
      </c>
      <c r="H104" s="2">
        <v>0.38143811105502301</v>
      </c>
      <c r="I104" s="2">
        <v>0.96604763351221401</v>
      </c>
      <c r="J104" s="9">
        <v>4.9047140963305098E-2</v>
      </c>
      <c r="L104" s="2" t="s">
        <v>114</v>
      </c>
      <c r="M104" s="2">
        <v>0.21888807938593999</v>
      </c>
      <c r="N104" s="2">
        <v>0.23554031823499499</v>
      </c>
      <c r="O104" s="2">
        <v>2.9773145100253002E-3</v>
      </c>
      <c r="P104" s="2">
        <v>0.93818532334121896</v>
      </c>
      <c r="Q104" s="2">
        <v>0.33404869222486699</v>
      </c>
      <c r="R104" s="9">
        <v>6.7519189507267803E-3</v>
      </c>
      <c r="S104" s="9">
        <v>1.7070022758313001E-3</v>
      </c>
      <c r="T104" s="2">
        <v>0.237289957463894</v>
      </c>
      <c r="V104" s="2" t="s">
        <v>134</v>
      </c>
      <c r="W104" s="2">
        <v>0.45540469017435198</v>
      </c>
      <c r="X104" s="2">
        <v>0.492241977741809</v>
      </c>
      <c r="Y104" s="2">
        <v>5.45903531120896E-4</v>
      </c>
      <c r="Z104" s="2">
        <v>0.77241113069150602</v>
      </c>
      <c r="AA104" s="2">
        <v>0.26825038759839098</v>
      </c>
      <c r="AB104" s="2">
        <v>0.16409630480859</v>
      </c>
      <c r="AC104" s="9">
        <v>1.5632279176048E-3</v>
      </c>
      <c r="AD104" s="13">
        <v>9.5737187698359705E-2</v>
      </c>
      <c r="AF104" s="2" t="s">
        <v>114</v>
      </c>
      <c r="AG104" s="23">
        <v>0.43995146331075202</v>
      </c>
      <c r="AH104" s="23">
        <v>0.116149687746255</v>
      </c>
      <c r="AI104" s="23">
        <v>0.98385824856207504</v>
      </c>
      <c r="AJ104" s="23">
        <v>0.73663590417810498</v>
      </c>
      <c r="AO104" s="13"/>
      <c r="AP104" s="9"/>
      <c r="BE104" s="10"/>
      <c r="BF104" s="10"/>
      <c r="BG104" s="10"/>
      <c r="BH104" s="10"/>
      <c r="BI104" s="10"/>
      <c r="BJ104" s="10"/>
      <c r="BK104" s="10"/>
      <c r="BL104" s="10"/>
      <c r="BM104" s="10"/>
    </row>
    <row r="105" spans="2:65" s="2" customFormat="1">
      <c r="B105" s="2" t="s">
        <v>102</v>
      </c>
      <c r="C105" s="2">
        <v>0.17794002995855801</v>
      </c>
      <c r="D105" s="2">
        <v>0.15502161216327301</v>
      </c>
      <c r="E105" s="2">
        <v>0.83142128675766602</v>
      </c>
      <c r="F105" s="13">
        <v>5.9570090786523901E-2</v>
      </c>
      <c r="G105" s="2">
        <v>0.15720837433867799</v>
      </c>
      <c r="H105" s="2">
        <v>0.122432401898975</v>
      </c>
      <c r="I105" s="2">
        <v>0.80851604416020795</v>
      </c>
      <c r="J105" s="2">
        <v>0.14399111249955501</v>
      </c>
      <c r="L105" s="2" t="s">
        <v>115</v>
      </c>
      <c r="M105" s="2">
        <v>0.16035445973536699</v>
      </c>
      <c r="N105" s="2">
        <v>0.16138647433178499</v>
      </c>
      <c r="O105" s="2">
        <v>5.8382836234665302E-2</v>
      </c>
      <c r="P105" s="2">
        <v>0.76860378982783994</v>
      </c>
      <c r="Q105" s="13">
        <v>8.9191478476683905E-2</v>
      </c>
      <c r="R105" s="2">
        <v>0.14955228276757401</v>
      </c>
      <c r="S105" s="13">
        <v>6.1320387293362998E-2</v>
      </c>
      <c r="T105" s="2">
        <v>0.25003598947864403</v>
      </c>
      <c r="V105" s="2" t="s">
        <v>135</v>
      </c>
      <c r="W105" s="2">
        <v>0.36628666396658399</v>
      </c>
      <c r="X105" s="2">
        <v>0.89140415193842504</v>
      </c>
      <c r="Y105" s="2">
        <v>8.4925688641888392E-3</v>
      </c>
      <c r="Z105" s="2">
        <v>0.93020253038810397</v>
      </c>
      <c r="AA105" s="2">
        <v>0.551301156791007</v>
      </c>
      <c r="AB105" s="2">
        <v>0.82958889990324602</v>
      </c>
      <c r="AC105" s="13">
        <v>6.2622048686336806E-2</v>
      </c>
      <c r="AD105" s="2">
        <v>0.29765115350075699</v>
      </c>
      <c r="AF105" s="2" t="s">
        <v>115</v>
      </c>
      <c r="AG105" s="23">
        <v>0.40313432180047798</v>
      </c>
      <c r="AH105" s="23">
        <v>0.64740590029532996</v>
      </c>
      <c r="AI105" s="23">
        <v>0.77899083157290205</v>
      </c>
      <c r="AJ105" s="23">
        <v>0.72994066646550604</v>
      </c>
      <c r="AO105" s="9"/>
      <c r="BE105" s="10"/>
      <c r="BF105" s="10"/>
      <c r="BG105" s="10"/>
      <c r="BH105" s="10"/>
      <c r="BI105" s="10"/>
      <c r="BJ105" s="10"/>
      <c r="BK105" s="10"/>
      <c r="BL105" s="10"/>
      <c r="BM105" s="10"/>
    </row>
    <row r="106" spans="2:65" s="2" customFormat="1">
      <c r="B106" s="2" t="s">
        <v>52</v>
      </c>
      <c r="C106" s="9">
        <v>1.5233397884304299E-2</v>
      </c>
      <c r="D106" s="2">
        <v>0.39748995762478501</v>
      </c>
      <c r="E106" s="9">
        <v>9.2480236734993298E-4</v>
      </c>
      <c r="F106" s="2">
        <v>0.51284259941829602</v>
      </c>
      <c r="G106" s="2">
        <v>6.1776226455196197E-2</v>
      </c>
      <c r="H106" s="2">
        <v>0.35297246373805102</v>
      </c>
      <c r="I106" s="2">
        <v>6.5776509820748901E-3</v>
      </c>
      <c r="J106" s="2">
        <v>0.88504462646808801</v>
      </c>
      <c r="L106" s="2" t="s">
        <v>116</v>
      </c>
      <c r="M106" s="2">
        <v>0.23558445306575099</v>
      </c>
      <c r="N106" s="2">
        <v>0.81822747797552198</v>
      </c>
      <c r="O106" s="2">
        <v>0.66555015217188496</v>
      </c>
      <c r="P106" s="9">
        <v>4.3917196638178502E-3</v>
      </c>
      <c r="Q106" s="9">
        <v>3.8471150667031002E-2</v>
      </c>
      <c r="R106" s="14">
        <v>0.99931563060988804</v>
      </c>
      <c r="S106" s="2">
        <v>0.67924693599906005</v>
      </c>
      <c r="T106" s="2">
        <v>0.52265343006593801</v>
      </c>
      <c r="V106" s="2" t="s">
        <v>136</v>
      </c>
      <c r="W106" s="2">
        <v>0.29996731302059398</v>
      </c>
      <c r="X106" s="2">
        <v>0.71689728900146599</v>
      </c>
      <c r="Y106" s="2">
        <v>0.861455959040765</v>
      </c>
      <c r="Z106" s="2">
        <v>0.52985070736134299</v>
      </c>
      <c r="AA106" s="2">
        <v>0.60980722330827697</v>
      </c>
      <c r="AB106" s="2">
        <v>0.86237484667375797</v>
      </c>
      <c r="AC106" s="2">
        <v>0.88564265041847501</v>
      </c>
      <c r="AD106" s="2">
        <v>0.513430225246579</v>
      </c>
      <c r="AF106" s="2" t="s">
        <v>116</v>
      </c>
      <c r="AG106" s="23">
        <v>0.11397649059008499</v>
      </c>
      <c r="AH106" s="23">
        <v>0.63017087567949204</v>
      </c>
      <c r="AI106" s="9">
        <v>1.3704415823407401E-2</v>
      </c>
      <c r="AJ106" s="13">
        <v>6.2881060910582695E-2</v>
      </c>
      <c r="BE106" s="10"/>
      <c r="BF106" s="10"/>
      <c r="BG106" s="10"/>
      <c r="BH106" s="10"/>
      <c r="BI106" s="10"/>
      <c r="BJ106" s="10"/>
      <c r="BK106" s="10"/>
      <c r="BL106" s="10"/>
      <c r="BM106" s="10"/>
    </row>
    <row r="107" spans="2:65" s="2" customFormat="1">
      <c r="B107" s="2" t="s">
        <v>53</v>
      </c>
      <c r="C107" s="2">
        <v>0.17864950173791599</v>
      </c>
      <c r="D107" s="2">
        <v>0.70417658578222397</v>
      </c>
      <c r="E107" s="9">
        <v>3.2085847683872401E-3</v>
      </c>
      <c r="F107" s="2">
        <v>0.71940550108952195</v>
      </c>
      <c r="G107" s="2">
        <v>0.37331874973495999</v>
      </c>
      <c r="H107" s="2">
        <v>0.77340987198139199</v>
      </c>
      <c r="I107" s="2">
        <v>1.32110273740452E-2</v>
      </c>
      <c r="J107" s="2">
        <v>0.98068803142608896</v>
      </c>
      <c r="L107" s="2" t="s">
        <v>117</v>
      </c>
      <c r="M107" s="2">
        <v>0.381341730236534</v>
      </c>
      <c r="N107" s="2">
        <v>0.93877596882501402</v>
      </c>
      <c r="O107" s="2">
        <v>0.67100890091995802</v>
      </c>
      <c r="P107" s="9">
        <v>7.8399573632285304E-3</v>
      </c>
      <c r="Q107" s="2">
        <v>0.24857559873733001</v>
      </c>
      <c r="R107" s="14">
        <v>0.99213397758252098</v>
      </c>
      <c r="S107" s="2">
        <v>0.54182886963566601</v>
      </c>
      <c r="T107" s="2">
        <v>0.73043048089545104</v>
      </c>
      <c r="V107" s="2" t="s">
        <v>137</v>
      </c>
      <c r="W107" s="2">
        <v>0.27150836141023998</v>
      </c>
      <c r="X107" s="2">
        <v>0.32118697294454102</v>
      </c>
      <c r="Y107" s="2">
        <v>0.86423796398209196</v>
      </c>
      <c r="Z107" s="2">
        <v>0.19525747087315801</v>
      </c>
      <c r="AA107" s="2">
        <v>0.41431363200281301</v>
      </c>
      <c r="AB107" s="2">
        <v>0.23939674062844599</v>
      </c>
      <c r="AC107" s="2">
        <v>0.79856324395121303</v>
      </c>
      <c r="AD107" s="2">
        <v>0.38274805459761402</v>
      </c>
      <c r="AF107" s="2" t="s">
        <v>117</v>
      </c>
      <c r="AG107" s="23">
        <v>0.26421826722477398</v>
      </c>
      <c r="AH107" s="23">
        <v>0.18108627466494301</v>
      </c>
      <c r="AI107" s="9">
        <v>4.0056594351631399E-2</v>
      </c>
      <c r="AJ107" s="13">
        <v>6.5005198826542807E-2</v>
      </c>
      <c r="BE107" s="10"/>
      <c r="BF107" s="10"/>
      <c r="BG107" s="10"/>
      <c r="BH107" s="10"/>
      <c r="BI107" s="10"/>
      <c r="BJ107" s="10"/>
      <c r="BK107" s="10"/>
      <c r="BL107" s="10"/>
      <c r="BM107" s="10"/>
    </row>
    <row r="108" spans="2:65" s="2" customFormat="1">
      <c r="B108" s="2" t="s">
        <v>85</v>
      </c>
      <c r="C108" s="2">
        <v>0.59216430862683</v>
      </c>
      <c r="D108" s="2">
        <v>0.40169985264133601</v>
      </c>
      <c r="E108" s="2">
        <v>0.76338522174851398</v>
      </c>
      <c r="F108" s="2">
        <v>0.37168430266941899</v>
      </c>
      <c r="G108" s="2">
        <v>0.79162854644967895</v>
      </c>
      <c r="H108" s="2">
        <v>0.59751120310441797</v>
      </c>
      <c r="I108" s="2">
        <v>0.67417199896564295</v>
      </c>
      <c r="J108" s="13">
        <v>7.0772209066282094E-2</v>
      </c>
      <c r="L108" s="2" t="s">
        <v>118</v>
      </c>
      <c r="M108" s="2">
        <v>8.53516903917452E-2</v>
      </c>
      <c r="N108" s="2">
        <v>0.176327188709827</v>
      </c>
      <c r="O108" s="2">
        <v>0.263135666819037</v>
      </c>
      <c r="P108" s="2">
        <v>0.44832722550273302</v>
      </c>
      <c r="Q108" s="13">
        <v>9.2691262300672303E-2</v>
      </c>
      <c r="R108" s="9">
        <v>2.7202930207363002E-3</v>
      </c>
      <c r="S108" s="2">
        <v>0.32137946645883703</v>
      </c>
      <c r="T108" s="2">
        <v>0.71835162728620905</v>
      </c>
      <c r="V108" s="2" t="s">
        <v>138</v>
      </c>
      <c r="W108" s="2">
        <v>0.15838871726773199</v>
      </c>
      <c r="X108" s="2">
        <v>0.253899446778247</v>
      </c>
      <c r="Y108" s="2">
        <v>0.42681572361019099</v>
      </c>
      <c r="Z108" s="2">
        <v>0.46485220615446998</v>
      </c>
      <c r="AA108" s="2">
        <v>0.323394894731171</v>
      </c>
      <c r="AB108" s="9">
        <v>3.1314625689346398E-2</v>
      </c>
      <c r="AC108" s="2">
        <v>0.34897414692802797</v>
      </c>
      <c r="AD108" s="2">
        <v>0.50131573281299302</v>
      </c>
      <c r="AF108" s="2" t="s">
        <v>118</v>
      </c>
      <c r="AG108" s="23">
        <v>0.224948870632348</v>
      </c>
      <c r="AH108" s="23">
        <v>0.82387563098365402</v>
      </c>
      <c r="AI108" s="23">
        <v>0.54274226616234</v>
      </c>
      <c r="AJ108" s="23">
        <v>0.13239774500736501</v>
      </c>
      <c r="BE108" s="10"/>
      <c r="BF108" s="10"/>
      <c r="BG108" s="10"/>
      <c r="BH108" s="10"/>
      <c r="BI108" s="10"/>
      <c r="BJ108" s="10"/>
      <c r="BK108" s="10"/>
      <c r="BL108" s="10"/>
      <c r="BM108" s="10"/>
    </row>
    <row r="109" spans="2:65" s="2" customFormat="1">
      <c r="B109" s="2" t="s">
        <v>54</v>
      </c>
      <c r="C109" s="9">
        <v>1.0808271312711E-3</v>
      </c>
      <c r="D109" s="2">
        <v>0.34722238604345501</v>
      </c>
      <c r="E109" s="9">
        <v>6.9043283887889199E-5</v>
      </c>
      <c r="F109" s="2">
        <v>0.55600393023515304</v>
      </c>
      <c r="G109" s="2">
        <v>1.5301583895458101E-2</v>
      </c>
      <c r="H109" s="2">
        <v>0.42970168293654498</v>
      </c>
      <c r="I109" s="2">
        <v>7.4465403464411297E-4</v>
      </c>
      <c r="J109" s="14">
        <v>0.99094665608316201</v>
      </c>
      <c r="L109" s="2" t="s">
        <v>119</v>
      </c>
      <c r="M109" s="2">
        <v>0.54647964239815106</v>
      </c>
      <c r="N109" s="2">
        <v>0.77386435841315004</v>
      </c>
      <c r="O109" s="2">
        <v>0.72054647105988601</v>
      </c>
      <c r="P109" s="9">
        <v>1.0621468568439299E-2</v>
      </c>
      <c r="Q109" s="13">
        <v>8.3307301486129096E-2</v>
      </c>
      <c r="R109" s="14">
        <v>0.99941785248483195</v>
      </c>
      <c r="S109" s="2">
        <v>0.73542844401572705</v>
      </c>
      <c r="T109" s="2">
        <v>0.48657305671319101</v>
      </c>
      <c r="V109" s="2" t="s">
        <v>139</v>
      </c>
      <c r="W109" s="2">
        <v>0.39599015107330998</v>
      </c>
      <c r="X109" s="2">
        <v>0.78377596180917797</v>
      </c>
      <c r="Y109" s="2">
        <v>0.96271788676995096</v>
      </c>
      <c r="Z109" s="2">
        <v>0.77910451156331895</v>
      </c>
      <c r="AA109" s="2">
        <v>0.65835779134285499</v>
      </c>
      <c r="AB109" s="2">
        <v>0.97451751033304901</v>
      </c>
      <c r="AC109" s="2">
        <v>0.939006805812173</v>
      </c>
      <c r="AD109" s="2">
        <v>0.68481970361150801</v>
      </c>
      <c r="AF109" s="2" t="s">
        <v>119</v>
      </c>
      <c r="AG109" s="23">
        <v>0.17575489803531799</v>
      </c>
      <c r="AH109" s="23">
        <v>0.55950290701002403</v>
      </c>
      <c r="AI109" s="9">
        <v>2.6664524105715699E-3</v>
      </c>
      <c r="AJ109" s="23">
        <v>0.25121558880245798</v>
      </c>
      <c r="BE109" s="10"/>
      <c r="BF109" s="10"/>
      <c r="BG109" s="10"/>
      <c r="BH109" s="10"/>
      <c r="BI109" s="10"/>
      <c r="BJ109" s="10"/>
      <c r="BK109" s="10"/>
      <c r="BL109" s="10"/>
      <c r="BM109" s="10"/>
    </row>
    <row r="110" spans="2:65" s="2" customFormat="1">
      <c r="B110" s="2" t="s">
        <v>55</v>
      </c>
      <c r="C110" s="9">
        <v>1.8030000449565198E-2</v>
      </c>
      <c r="D110" s="2">
        <v>0.77467901700390696</v>
      </c>
      <c r="E110" s="9">
        <v>8.8522669476622797E-5</v>
      </c>
      <c r="F110" s="2">
        <v>0.82589405132414295</v>
      </c>
      <c r="G110" s="2">
        <v>0.177546281683053</v>
      </c>
      <c r="H110" s="2">
        <v>0.92246215282850397</v>
      </c>
      <c r="I110" s="2">
        <v>4.0059295834431598E-4</v>
      </c>
      <c r="J110" s="14">
        <v>0.99988435316722801</v>
      </c>
      <c r="L110" s="2" t="s">
        <v>120</v>
      </c>
      <c r="M110" s="2">
        <v>0.84919962781871505</v>
      </c>
      <c r="N110" s="2">
        <v>0.88041449976582498</v>
      </c>
      <c r="O110" s="2">
        <v>0.77289752978191595</v>
      </c>
      <c r="P110" s="9">
        <v>1.1451234473455E-2</v>
      </c>
      <c r="Q110" s="2">
        <v>0.36502500294147699</v>
      </c>
      <c r="R110" s="14">
        <v>0.99826500175781296</v>
      </c>
      <c r="S110" s="2">
        <v>0.72499270388741599</v>
      </c>
      <c r="T110" s="2">
        <v>0.65429119427669402</v>
      </c>
      <c r="V110" s="2" t="s">
        <v>140</v>
      </c>
      <c r="W110" s="2">
        <v>0.393847878538297</v>
      </c>
      <c r="X110" s="2">
        <v>0.46500850850126901</v>
      </c>
      <c r="Y110" s="2">
        <v>0.99244501221692505</v>
      </c>
      <c r="Z110" s="2">
        <v>0.48571397582708098</v>
      </c>
      <c r="AA110" s="2">
        <v>0.41567730112635598</v>
      </c>
      <c r="AB110" s="2">
        <v>0.80413009463918195</v>
      </c>
      <c r="AC110" s="2">
        <v>0.94906862763648003</v>
      </c>
      <c r="AD110" s="2">
        <v>0.68855287424257505</v>
      </c>
      <c r="AF110" s="2" t="s">
        <v>120</v>
      </c>
      <c r="AG110" s="23">
        <v>0.29422326784673403</v>
      </c>
      <c r="AH110" s="23">
        <v>0.15795744967809</v>
      </c>
      <c r="AI110" s="9">
        <v>3.92839269939637E-3</v>
      </c>
      <c r="AJ110" s="23">
        <v>0.45485092115673498</v>
      </c>
      <c r="BE110" s="10"/>
      <c r="BF110" s="10"/>
      <c r="BG110" s="10"/>
      <c r="BH110" s="10"/>
      <c r="BI110" s="10"/>
      <c r="BJ110" s="10"/>
      <c r="BK110" s="10"/>
      <c r="BL110" s="10"/>
      <c r="BM110" s="10"/>
    </row>
    <row r="111" spans="2:65">
      <c r="B111" s="2" t="s">
        <v>84</v>
      </c>
      <c r="C111" s="2">
        <v>0.17198146302696199</v>
      </c>
      <c r="D111" s="2">
        <v>0.45276657908356699</v>
      </c>
      <c r="E111" s="2">
        <v>0.115158303954178</v>
      </c>
      <c r="F111" s="2">
        <v>0.81578154901866595</v>
      </c>
      <c r="G111" s="2">
        <v>5.4605776620460802E-2</v>
      </c>
      <c r="H111" s="2">
        <v>0.46205100191350101</v>
      </c>
      <c r="I111" s="2">
        <v>0.13444904096572699</v>
      </c>
      <c r="J111" s="2">
        <v>0.74532435521121598</v>
      </c>
      <c r="K111" s="2"/>
      <c r="L111" s="2" t="s">
        <v>121</v>
      </c>
      <c r="M111" s="2">
        <v>0.97048852025827403</v>
      </c>
      <c r="N111" s="2">
        <v>0.166971610823304</v>
      </c>
      <c r="O111" s="2">
        <v>0.98738003363750804</v>
      </c>
      <c r="P111" s="2">
        <v>0.82501024281261104</v>
      </c>
      <c r="Q111" s="2">
        <v>0.76477253565320402</v>
      </c>
      <c r="R111" s="2">
        <v>0.67205905913171604</v>
      </c>
      <c r="S111" s="14">
        <v>0.99422969997058797</v>
      </c>
      <c r="T111" s="2">
        <v>0.85454214066613399</v>
      </c>
      <c r="V111" s="2" t="s">
        <v>141</v>
      </c>
      <c r="W111" s="2">
        <v>0.68504659264649503</v>
      </c>
      <c r="X111" s="2">
        <v>0.20444538688386801</v>
      </c>
      <c r="Y111" s="2">
        <v>0.99988182237657297</v>
      </c>
      <c r="Z111" s="2">
        <v>0.81119605621115098</v>
      </c>
      <c r="AA111" s="2">
        <v>0.71033378455748497</v>
      </c>
      <c r="AB111" s="2">
        <v>0.95933467193028898</v>
      </c>
      <c r="AC111" s="14">
        <v>0.99931484535624004</v>
      </c>
      <c r="AD111" s="2">
        <v>0.94455852279909702</v>
      </c>
      <c r="AF111" s="2" t="s">
        <v>121</v>
      </c>
      <c r="AG111" s="23">
        <v>0.84437357786188205</v>
      </c>
      <c r="AH111" s="23">
        <v>0.94803720972698702</v>
      </c>
      <c r="AI111" s="23">
        <v>0.22146361690584901</v>
      </c>
      <c r="AJ111" s="23">
        <v>0.91447492833529098</v>
      </c>
      <c r="AM111" s="2"/>
      <c r="AN111" s="2"/>
      <c r="AO111" s="2"/>
      <c r="AP111" s="2"/>
      <c r="AQ111" s="2"/>
      <c r="AR111" s="2"/>
      <c r="BE111" s="10"/>
      <c r="BF111" s="10"/>
      <c r="BG111" s="10"/>
      <c r="BH111" s="10"/>
      <c r="BI111" s="10"/>
      <c r="BJ111" s="10"/>
      <c r="BK111" s="10"/>
      <c r="BL111" s="10"/>
      <c r="BM111" s="10"/>
    </row>
    <row r="112" spans="2:65" s="2" customFormat="1">
      <c r="C112" s="2" t="s">
        <v>14</v>
      </c>
      <c r="D112" s="2" t="s">
        <v>14</v>
      </c>
      <c r="E112" s="2" t="s">
        <v>14</v>
      </c>
      <c r="F112" s="2" t="s">
        <v>14</v>
      </c>
      <c r="G112" s="2" t="s">
        <v>14</v>
      </c>
      <c r="H112" s="2" t="s">
        <v>14</v>
      </c>
      <c r="I112" s="2" t="s">
        <v>14</v>
      </c>
      <c r="J112" s="2" t="s">
        <v>14</v>
      </c>
      <c r="M112" s="2" t="s">
        <v>14</v>
      </c>
      <c r="N112" s="2" t="s">
        <v>14</v>
      </c>
      <c r="O112" s="2" t="s">
        <v>14</v>
      </c>
      <c r="P112" s="2" t="s">
        <v>14</v>
      </c>
      <c r="Q112" s="2" t="s">
        <v>14</v>
      </c>
      <c r="R112" s="2" t="s">
        <v>14</v>
      </c>
      <c r="S112" s="2" t="s">
        <v>14</v>
      </c>
      <c r="T112" s="2" t="s">
        <v>14</v>
      </c>
      <c r="W112" s="2" t="s">
        <v>14</v>
      </c>
      <c r="X112" s="2" t="s">
        <v>14</v>
      </c>
      <c r="Y112" s="2" t="s">
        <v>14</v>
      </c>
      <c r="Z112" s="2" t="s">
        <v>14</v>
      </c>
      <c r="AA112" s="2" t="s">
        <v>14</v>
      </c>
      <c r="AB112" s="2" t="s">
        <v>14</v>
      </c>
      <c r="AC112" s="2" t="s">
        <v>14</v>
      </c>
      <c r="AD112" s="2" t="s">
        <v>14</v>
      </c>
      <c r="AG112" s="23" t="s">
        <v>14</v>
      </c>
      <c r="AH112" s="23" t="s">
        <v>14</v>
      </c>
      <c r="AI112" s="23" t="s">
        <v>14</v>
      </c>
      <c r="AJ112" s="23" t="s">
        <v>14</v>
      </c>
      <c r="BE112" s="10"/>
      <c r="BF112" s="10"/>
      <c r="BG112" s="10"/>
      <c r="BH112" s="10"/>
      <c r="BI112" s="10"/>
      <c r="BJ112" s="10"/>
      <c r="BK112" s="10"/>
      <c r="BL112" s="10"/>
      <c r="BM112" s="10"/>
    </row>
    <row r="113" spans="2:65" s="2" customFormat="1">
      <c r="B113" s="15" t="s">
        <v>155</v>
      </c>
      <c r="C113" s="2" t="s">
        <v>14</v>
      </c>
      <c r="D113" s="2" t="s">
        <v>14</v>
      </c>
      <c r="E113" s="2" t="s">
        <v>14</v>
      </c>
      <c r="F113" s="2" t="s">
        <v>14</v>
      </c>
      <c r="G113" s="2" t="s">
        <v>14</v>
      </c>
      <c r="H113" s="2" t="s">
        <v>14</v>
      </c>
      <c r="I113" s="2" t="s">
        <v>14</v>
      </c>
      <c r="J113" s="2" t="s">
        <v>14</v>
      </c>
      <c r="M113" s="2" t="s">
        <v>14</v>
      </c>
      <c r="N113" s="2" t="s">
        <v>14</v>
      </c>
      <c r="O113" s="2" t="s">
        <v>14</v>
      </c>
      <c r="P113" s="2" t="s">
        <v>14</v>
      </c>
      <c r="Q113" s="2" t="s">
        <v>14</v>
      </c>
      <c r="R113" s="2" t="s">
        <v>14</v>
      </c>
      <c r="S113" s="2" t="s">
        <v>14</v>
      </c>
      <c r="T113" s="2" t="s">
        <v>14</v>
      </c>
      <c r="V113" s="15"/>
      <c r="W113" s="2" t="s">
        <v>14</v>
      </c>
      <c r="X113" s="2" t="s">
        <v>14</v>
      </c>
      <c r="Y113" s="2" t="s">
        <v>14</v>
      </c>
      <c r="Z113" s="2" t="s">
        <v>14</v>
      </c>
      <c r="AA113" s="2" t="s">
        <v>14</v>
      </c>
      <c r="AB113" s="2" t="s">
        <v>14</v>
      </c>
      <c r="AC113" s="2" t="s">
        <v>14</v>
      </c>
      <c r="AD113" s="2" t="s">
        <v>14</v>
      </c>
      <c r="AF113" s="35" t="s">
        <v>56</v>
      </c>
      <c r="AG113" s="23" t="s">
        <v>14</v>
      </c>
      <c r="AH113" s="23" t="s">
        <v>14</v>
      </c>
      <c r="AI113" s="23" t="s">
        <v>14</v>
      </c>
      <c r="AJ113" s="23" t="s">
        <v>14</v>
      </c>
      <c r="AM113" s="35"/>
      <c r="BE113" s="10"/>
      <c r="BF113" s="10"/>
      <c r="BG113" s="10"/>
      <c r="BH113" s="10"/>
      <c r="BI113" s="10"/>
      <c r="BJ113" s="10"/>
      <c r="BK113" s="10"/>
      <c r="BL113" s="10"/>
      <c r="BM113" s="10"/>
    </row>
    <row r="114" spans="2:65" s="2" customFormat="1">
      <c r="B114" s="2" t="s">
        <v>57</v>
      </c>
      <c r="C114" s="2">
        <v>0.221185360776846</v>
      </c>
      <c r="D114" s="2">
        <v>0.225131485599708</v>
      </c>
      <c r="E114" s="2">
        <v>0.43066544575893501</v>
      </c>
      <c r="F114" s="2">
        <v>0.82604688466674803</v>
      </c>
      <c r="G114" s="2">
        <v>0.62244362067335102</v>
      </c>
      <c r="H114" s="2">
        <v>0.84747944875400205</v>
      </c>
      <c r="I114" s="2">
        <v>0.23506514857445901</v>
      </c>
      <c r="J114" s="2">
        <v>0.91768933776040695</v>
      </c>
      <c r="L114" s="2" t="s">
        <v>122</v>
      </c>
      <c r="M114" s="2">
        <v>0.74022798222104902</v>
      </c>
      <c r="N114" s="2">
        <v>0.201061011298238</v>
      </c>
      <c r="O114" s="2">
        <v>0.80067414930268099</v>
      </c>
      <c r="P114" s="2">
        <v>0.618242502332639</v>
      </c>
      <c r="Q114" s="2">
        <v>0.94405520846677105</v>
      </c>
      <c r="R114" s="2">
        <v>0.37829768689248999</v>
      </c>
      <c r="S114" s="2">
        <v>0.551675504000954</v>
      </c>
      <c r="T114" s="2">
        <v>0.28024664704520102</v>
      </c>
      <c r="V114" s="2" t="s">
        <v>142</v>
      </c>
      <c r="W114" s="2">
        <v>0.81802650558386603</v>
      </c>
      <c r="X114" s="2">
        <v>0.64385564725775002</v>
      </c>
      <c r="Y114" s="2">
        <v>0.43107738231161302</v>
      </c>
      <c r="Z114" s="2">
        <v>0.58191591768654505</v>
      </c>
      <c r="AA114" s="2">
        <v>0.833653789919785</v>
      </c>
      <c r="AB114" s="2">
        <v>0.66265998133906001</v>
      </c>
      <c r="AC114" s="2">
        <v>0.292440160264824</v>
      </c>
      <c r="AD114" s="2">
        <v>0.52361318727611095</v>
      </c>
      <c r="AF114" s="2" t="s">
        <v>122</v>
      </c>
      <c r="AG114" s="23">
        <v>0.84153016459377405</v>
      </c>
      <c r="AH114" s="23">
        <v>0.45080800887761002</v>
      </c>
      <c r="AI114" s="23">
        <v>0.57298087230082895</v>
      </c>
      <c r="AJ114" s="23">
        <v>0.84926375192932502</v>
      </c>
      <c r="BE114" s="10"/>
      <c r="BF114" s="10"/>
      <c r="BG114" s="10"/>
      <c r="BH114" s="10"/>
      <c r="BI114" s="10"/>
      <c r="BJ114" s="10"/>
      <c r="BK114" s="10"/>
      <c r="BL114" s="10"/>
      <c r="BM114" s="10"/>
    </row>
    <row r="115" spans="2:65" s="2" customFormat="1">
      <c r="B115" s="2" t="s">
        <v>58</v>
      </c>
      <c r="C115" s="2">
        <v>0.24534068572649201</v>
      </c>
      <c r="D115" s="2">
        <v>0.1146711827581</v>
      </c>
      <c r="E115" s="9">
        <v>4.1803651597214303E-2</v>
      </c>
      <c r="F115" s="2">
        <v>0.45103324309170301</v>
      </c>
      <c r="G115" s="2">
        <v>0.209509952838557</v>
      </c>
      <c r="H115" s="2">
        <v>0.44209275318415198</v>
      </c>
      <c r="I115" s="2">
        <v>7.49873723001485E-2</v>
      </c>
      <c r="J115" s="2">
        <v>0.85115709464868206</v>
      </c>
      <c r="L115" s="2" t="s">
        <v>123</v>
      </c>
      <c r="M115" s="2">
        <v>0.396075571513268</v>
      </c>
      <c r="N115" s="2">
        <v>0.207250843433994</v>
      </c>
      <c r="O115" s="2">
        <v>0.42783111590114498</v>
      </c>
      <c r="P115" s="2">
        <v>0.23925618140559199</v>
      </c>
      <c r="Q115" s="2">
        <v>0.34037850758132598</v>
      </c>
      <c r="R115" s="2">
        <v>0.61466759097652701</v>
      </c>
      <c r="S115" s="2">
        <v>0.49230624583245702</v>
      </c>
      <c r="T115" s="2">
        <v>0.142073214863223</v>
      </c>
      <c r="V115" s="2" t="s">
        <v>143</v>
      </c>
      <c r="W115" s="2">
        <v>0.65803975832014605</v>
      </c>
      <c r="X115" s="2">
        <v>0.88203753813095898</v>
      </c>
      <c r="Y115" s="2">
        <v>0.22701977425142</v>
      </c>
      <c r="Z115" s="2">
        <v>0.64062856187706196</v>
      </c>
      <c r="AA115" s="2">
        <v>0.81162090411132404</v>
      </c>
      <c r="AB115" s="2">
        <v>0.89874666916831203</v>
      </c>
      <c r="AC115" s="2">
        <v>0.39244130484440898</v>
      </c>
      <c r="AD115" s="2">
        <v>0.40140547554288197</v>
      </c>
      <c r="AF115" s="2" t="s">
        <v>123</v>
      </c>
      <c r="AG115" s="23">
        <v>0.46870981689483898</v>
      </c>
      <c r="AH115" s="23">
        <v>0.451337505703576</v>
      </c>
      <c r="AI115" s="23">
        <v>0.23038551474160701</v>
      </c>
      <c r="AJ115" s="23">
        <v>0.49225045717806798</v>
      </c>
      <c r="BE115" s="1"/>
      <c r="BF115" s="1"/>
      <c r="BG115" s="1"/>
      <c r="BH115" s="1"/>
      <c r="BI115" s="1"/>
      <c r="BJ115" s="1"/>
      <c r="BK115" s="1"/>
      <c r="BL115" s="1"/>
      <c r="BM115" s="1"/>
    </row>
    <row r="116" spans="2:65" s="2" customFormat="1">
      <c r="B116" s="2" t="s">
        <v>62</v>
      </c>
      <c r="C116" s="2">
        <v>0.26306498487760999</v>
      </c>
      <c r="D116" s="2">
        <v>0.29952812728487799</v>
      </c>
      <c r="E116" s="9">
        <v>6.7202313663069901E-3</v>
      </c>
      <c r="F116" s="2">
        <v>0.700411838067865</v>
      </c>
      <c r="G116" s="2">
        <v>0.210389246792206</v>
      </c>
      <c r="H116" s="2">
        <v>0.57640671425102696</v>
      </c>
      <c r="I116" s="2">
        <v>3.1785072928073303E-2</v>
      </c>
      <c r="J116" s="2">
        <v>0.94024037140595995</v>
      </c>
      <c r="L116" s="2" t="s">
        <v>124</v>
      </c>
      <c r="M116" s="2">
        <v>0.17428282716642901</v>
      </c>
      <c r="N116" s="2">
        <v>0.51979186371675101</v>
      </c>
      <c r="O116" s="2">
        <v>0.50650839062327202</v>
      </c>
      <c r="P116" s="9">
        <v>8.9033721520337204E-3</v>
      </c>
      <c r="Q116" s="9">
        <v>4.4303021423397898E-3</v>
      </c>
      <c r="R116" s="14">
        <v>0.99609604288062603</v>
      </c>
      <c r="S116" s="2">
        <v>0.67541854221423903</v>
      </c>
      <c r="T116" s="2">
        <v>0.31969396498070601</v>
      </c>
      <c r="V116" s="2" t="s">
        <v>144</v>
      </c>
      <c r="W116" s="2">
        <v>0.35247266919074799</v>
      </c>
      <c r="X116" s="2">
        <v>0.52881277874374</v>
      </c>
      <c r="Y116" s="2">
        <v>0.77977966380235897</v>
      </c>
      <c r="Z116" s="2">
        <v>0.30403738066441999</v>
      </c>
      <c r="AA116" s="2">
        <v>0.43770339522815199</v>
      </c>
      <c r="AB116" s="2">
        <v>0.84407119408494302</v>
      </c>
      <c r="AC116" s="2">
        <v>0.90569516058258104</v>
      </c>
      <c r="AD116" s="2">
        <v>0.57488674190704503</v>
      </c>
      <c r="AF116" s="2" t="s">
        <v>124</v>
      </c>
      <c r="AG116" s="13">
        <v>7.3387915416236196E-2</v>
      </c>
      <c r="AH116" s="23">
        <v>0.33800247064752698</v>
      </c>
      <c r="AI116" s="9">
        <v>1.9609132698053401E-2</v>
      </c>
      <c r="AJ116" s="23">
        <v>0.13510872401712601</v>
      </c>
      <c r="BE116" s="1"/>
      <c r="BF116" s="1"/>
      <c r="BG116" s="1"/>
      <c r="BH116" s="1"/>
      <c r="BI116" s="1"/>
      <c r="BJ116" s="1"/>
      <c r="BK116" s="1"/>
      <c r="BL116" s="1"/>
      <c r="BM116" s="1"/>
    </row>
    <row r="117" spans="2:65" s="2" customFormat="1">
      <c r="C117" s="2" t="s">
        <v>14</v>
      </c>
      <c r="D117" s="2" t="s">
        <v>14</v>
      </c>
      <c r="E117" s="2" t="s">
        <v>14</v>
      </c>
      <c r="F117" s="2" t="s">
        <v>14</v>
      </c>
      <c r="G117" s="2" t="s">
        <v>14</v>
      </c>
      <c r="H117" s="2" t="s">
        <v>14</v>
      </c>
      <c r="I117" s="2" t="s">
        <v>14</v>
      </c>
      <c r="J117" s="2" t="s">
        <v>14</v>
      </c>
      <c r="M117" s="2" t="s">
        <v>14</v>
      </c>
      <c r="N117" s="2" t="s">
        <v>14</v>
      </c>
      <c r="O117" s="2" t="s">
        <v>14</v>
      </c>
      <c r="P117" s="2" t="s">
        <v>14</v>
      </c>
      <c r="Q117" s="2" t="s">
        <v>14</v>
      </c>
      <c r="R117" s="2" t="s">
        <v>14</v>
      </c>
      <c r="S117" s="2" t="s">
        <v>14</v>
      </c>
      <c r="T117" s="2" t="s">
        <v>14</v>
      </c>
      <c r="W117" s="2" t="s">
        <v>14</v>
      </c>
      <c r="X117" s="2" t="s">
        <v>14</v>
      </c>
      <c r="Y117" s="2" t="s">
        <v>14</v>
      </c>
      <c r="Z117" s="2" t="s">
        <v>14</v>
      </c>
      <c r="AA117" s="2" t="s">
        <v>14</v>
      </c>
      <c r="AB117" s="2" t="s">
        <v>14</v>
      </c>
      <c r="AC117" s="2" t="s">
        <v>14</v>
      </c>
      <c r="AD117" s="2" t="s">
        <v>14</v>
      </c>
      <c r="AG117" s="23" t="s">
        <v>14</v>
      </c>
      <c r="AH117" s="23" t="s">
        <v>14</v>
      </c>
      <c r="AI117" s="23" t="s">
        <v>14</v>
      </c>
      <c r="AJ117" s="23" t="s">
        <v>14</v>
      </c>
      <c r="BE117" s="1"/>
      <c r="BF117" s="1"/>
      <c r="BG117" s="1"/>
      <c r="BH117" s="1"/>
      <c r="BI117" s="1"/>
      <c r="BJ117" s="1"/>
      <c r="BK117" s="1"/>
      <c r="BL117" s="1"/>
      <c r="BM117" s="1"/>
    </row>
    <row r="118" spans="2:65" s="2" customFormat="1">
      <c r="B118" s="2" t="s">
        <v>79</v>
      </c>
      <c r="C118" s="9">
        <v>1.14644796708508E-2</v>
      </c>
      <c r="D118" s="2">
        <v>0.41154750298248099</v>
      </c>
      <c r="E118" s="9">
        <v>5.2784333542570897E-4</v>
      </c>
      <c r="F118" s="2">
        <v>0.55759855446338602</v>
      </c>
      <c r="G118" s="2">
        <v>6.3354477649676194E-2</v>
      </c>
      <c r="H118" s="2">
        <v>0.46438734363378298</v>
      </c>
      <c r="I118" s="2">
        <v>3.8615150327086698E-3</v>
      </c>
      <c r="J118" s="2">
        <v>0.92686461550793098</v>
      </c>
      <c r="L118" s="2" t="s">
        <v>125</v>
      </c>
      <c r="M118" s="2">
        <v>0.420744785466932</v>
      </c>
      <c r="N118" s="2">
        <v>0.81067932179955504</v>
      </c>
      <c r="O118" s="2">
        <v>0.73911357166838998</v>
      </c>
      <c r="P118" s="9">
        <v>2.7197480958848501E-3</v>
      </c>
      <c r="Q118" s="13">
        <v>7.5322761073260705E-2</v>
      </c>
      <c r="R118" s="2">
        <v>0.99971975751311304</v>
      </c>
      <c r="S118" s="2">
        <v>0.75310704521253102</v>
      </c>
      <c r="T118" s="2">
        <v>0.33981348572646303</v>
      </c>
      <c r="V118" s="2" t="s">
        <v>145</v>
      </c>
      <c r="W118" s="2">
        <v>0.34618717474174998</v>
      </c>
      <c r="X118" s="2">
        <v>0.72652468042581098</v>
      </c>
      <c r="Y118" s="2">
        <v>0.91619963397529403</v>
      </c>
      <c r="Z118" s="2">
        <v>0.61287306948264497</v>
      </c>
      <c r="AA118" s="2">
        <v>0.61235546353387504</v>
      </c>
      <c r="AB118" s="2">
        <v>0.93953743005349499</v>
      </c>
      <c r="AC118" s="2">
        <v>0.919990659956609</v>
      </c>
      <c r="AD118" s="2">
        <v>0.52048980955315505</v>
      </c>
      <c r="AF118" s="2" t="s">
        <v>125</v>
      </c>
      <c r="AG118" s="23">
        <v>0.113924486777084</v>
      </c>
      <c r="AH118" s="23">
        <v>0.53457749772209195</v>
      </c>
      <c r="AI118" s="9">
        <v>3.4002251288076002E-3</v>
      </c>
      <c r="AJ118" s="23">
        <v>0.17679191765125599</v>
      </c>
    </row>
    <row r="119" spans="2:65" s="2" customFormat="1">
      <c r="B119" s="2" t="s">
        <v>100</v>
      </c>
      <c r="C119" s="9">
        <v>1.2166158745819401E-2</v>
      </c>
      <c r="D119" s="13">
        <v>9.3378586588213006E-2</v>
      </c>
      <c r="E119" s="2">
        <v>0.30552936183752999</v>
      </c>
      <c r="F119" s="2">
        <v>0.58642790052015803</v>
      </c>
      <c r="G119" s="2">
        <v>0.45100392432720099</v>
      </c>
      <c r="H119" s="2">
        <v>0.46456633724222202</v>
      </c>
      <c r="I119" s="2">
        <v>0.16862852490494501</v>
      </c>
      <c r="J119" s="2">
        <v>0.93133318277340105</v>
      </c>
      <c r="L119" s="2" t="s">
        <v>126</v>
      </c>
      <c r="M119" s="2">
        <v>0.55374341117816395</v>
      </c>
      <c r="N119" s="2">
        <v>0.19304334673149601</v>
      </c>
      <c r="O119" s="2">
        <v>0.72757731405596304</v>
      </c>
      <c r="P119" s="2">
        <v>0.62476369618614203</v>
      </c>
      <c r="Q119" s="2">
        <v>0.803890056968666</v>
      </c>
      <c r="R119" s="2">
        <v>0.16815201933832799</v>
      </c>
      <c r="S119" s="2">
        <v>0.47250454236837103</v>
      </c>
      <c r="T119" s="2">
        <v>0.40487598829917998</v>
      </c>
      <c r="V119" s="2" t="s">
        <v>146</v>
      </c>
      <c r="W119" s="2">
        <v>0.65840388790024296</v>
      </c>
      <c r="X119" s="2">
        <v>0.51344630164853</v>
      </c>
      <c r="Y119" s="2">
        <v>0.79590035324719399</v>
      </c>
      <c r="Z119" s="2">
        <v>0.413587649838427</v>
      </c>
      <c r="AA119" s="2">
        <v>0.782145587769839</v>
      </c>
      <c r="AB119" s="2">
        <v>0.51508446603589497</v>
      </c>
      <c r="AC119" s="2">
        <v>0.46047164748952701</v>
      </c>
      <c r="AD119" s="2">
        <v>0.50479558678133096</v>
      </c>
      <c r="AF119" s="2" t="s">
        <v>126</v>
      </c>
      <c r="AG119" s="23">
        <v>0.75589285576367204</v>
      </c>
      <c r="AH119" s="23">
        <v>0.50519183161494097</v>
      </c>
      <c r="AI119" s="23">
        <v>0.53033144934719501</v>
      </c>
      <c r="AJ119" s="23">
        <v>0.75790603868383999</v>
      </c>
    </row>
    <row r="120" spans="2:65" s="2" customFormat="1">
      <c r="B120" s="2" t="s">
        <v>89</v>
      </c>
      <c r="C120" s="13">
        <v>8.6332107553448903E-2</v>
      </c>
      <c r="D120" s="13">
        <v>9.2892704901493206E-2</v>
      </c>
      <c r="E120" s="9">
        <v>1.2435772186535E-2</v>
      </c>
      <c r="F120" s="2">
        <v>0.27855158593113599</v>
      </c>
      <c r="G120" s="2">
        <v>5.6255890520995999E-2</v>
      </c>
      <c r="H120" s="2">
        <v>0.168357098647542</v>
      </c>
      <c r="I120" s="2">
        <v>3.9369374722525503E-2</v>
      </c>
      <c r="J120" s="2">
        <v>0.56547984727237599</v>
      </c>
      <c r="L120" s="2" t="s">
        <v>95</v>
      </c>
      <c r="M120" s="2">
        <v>0.16352887364872901</v>
      </c>
      <c r="N120" s="2">
        <v>0.29175639063731601</v>
      </c>
      <c r="O120" s="2">
        <v>0.39866140979317199</v>
      </c>
      <c r="P120" s="2">
        <v>0.26025878034935301</v>
      </c>
      <c r="Q120" s="9">
        <v>4.2977858266153898E-2</v>
      </c>
      <c r="R120" s="2">
        <v>0.78063193091262995</v>
      </c>
      <c r="S120" s="2">
        <v>0.47060689785198501</v>
      </c>
      <c r="T120" s="2">
        <v>0.28675130151291101</v>
      </c>
      <c r="V120" s="2" t="s">
        <v>147</v>
      </c>
      <c r="W120" s="2">
        <v>0.31251527017115299</v>
      </c>
      <c r="X120" s="2">
        <v>0.910707568767815</v>
      </c>
      <c r="Y120" s="2">
        <v>0.20430193098642099</v>
      </c>
      <c r="Z120" s="2">
        <v>0.90420368714179999</v>
      </c>
      <c r="AA120" s="2">
        <v>0.67604161660138595</v>
      </c>
      <c r="AB120" s="2">
        <v>0.97631723660692504</v>
      </c>
      <c r="AC120" s="2">
        <v>0.472168577245274</v>
      </c>
      <c r="AD120" s="2">
        <v>0.51017943654396603</v>
      </c>
      <c r="AF120" s="2" t="s">
        <v>95</v>
      </c>
      <c r="AG120" s="23">
        <v>0.32962003191447398</v>
      </c>
      <c r="AH120" s="23">
        <v>0.76756949249136397</v>
      </c>
      <c r="AI120" s="13">
        <v>5.4129630984766398E-2</v>
      </c>
      <c r="AJ120" s="23">
        <v>0.49051439261306301</v>
      </c>
      <c r="AO120" s="9"/>
    </row>
    <row r="121" spans="2:65" s="2" customFormat="1">
      <c r="B121" s="2" t="s">
        <v>88</v>
      </c>
      <c r="C121" s="2">
        <v>0.116702070875648</v>
      </c>
      <c r="D121" s="2">
        <v>0.42081277653007498</v>
      </c>
      <c r="E121" s="2">
        <v>0.313660247295237</v>
      </c>
      <c r="F121" s="2">
        <v>0.62489093699565101</v>
      </c>
      <c r="G121" s="2">
        <v>0.23197870072278001</v>
      </c>
      <c r="H121" s="2">
        <v>0.39642812650093501</v>
      </c>
      <c r="I121" s="2">
        <v>0.26424334898278401</v>
      </c>
      <c r="J121" s="2">
        <v>0.40470551939059202</v>
      </c>
      <c r="L121" s="2" t="s">
        <v>92</v>
      </c>
      <c r="M121" s="2">
        <v>0.54531335864855901</v>
      </c>
      <c r="N121" s="2">
        <v>6.5449435637407904E-2</v>
      </c>
      <c r="O121" s="2">
        <v>0.665459443544553</v>
      </c>
      <c r="P121" s="2">
        <v>0.60014852843599997</v>
      </c>
      <c r="Q121" s="2">
        <v>0.19866132742886999</v>
      </c>
      <c r="R121" s="13">
        <v>6.3188778820113298E-2</v>
      </c>
      <c r="S121" s="2">
        <v>0.70950063103841199</v>
      </c>
      <c r="T121" s="2">
        <v>0.859389992735476</v>
      </c>
      <c r="V121" s="2" t="s">
        <v>148</v>
      </c>
      <c r="W121" s="2">
        <v>0.26014929793095198</v>
      </c>
      <c r="X121" s="2">
        <v>0.254618754995797</v>
      </c>
      <c r="Y121" s="2">
        <v>0.92967494602137402</v>
      </c>
      <c r="Z121" s="2">
        <v>0.494203176702598</v>
      </c>
      <c r="AA121" s="2">
        <v>0.38725010774566399</v>
      </c>
      <c r="AB121" s="2">
        <v>0.59118835021672</v>
      </c>
      <c r="AC121" s="2">
        <v>0.74707068944713095</v>
      </c>
      <c r="AD121" s="2">
        <v>0.81243774040753303</v>
      </c>
      <c r="AF121" s="2" t="s">
        <v>92</v>
      </c>
      <c r="AG121" s="23">
        <v>0.51104893177634303</v>
      </c>
      <c r="AH121" s="23">
        <v>0.87992194452595096</v>
      </c>
      <c r="AI121" s="23">
        <v>0.35093571081291602</v>
      </c>
      <c r="AJ121" s="23">
        <v>0.522748389487109</v>
      </c>
    </row>
    <row r="122" spans="2:65" s="2" customFormat="1">
      <c r="B122" s="2" t="s">
        <v>90</v>
      </c>
      <c r="C122" s="9">
        <v>4.6224847796281901E-2</v>
      </c>
      <c r="D122" s="2">
        <v>0.77326010384740096</v>
      </c>
      <c r="E122" s="9">
        <v>8.2190489034370505E-4</v>
      </c>
      <c r="F122" s="2">
        <v>0.795079666436184</v>
      </c>
      <c r="G122" s="2">
        <v>0.23677099779139699</v>
      </c>
      <c r="H122" s="2">
        <v>0.86261132698923804</v>
      </c>
      <c r="I122" s="2">
        <v>3.6207766544613801E-3</v>
      </c>
      <c r="J122" s="14">
        <v>0.992829430444094</v>
      </c>
      <c r="L122" s="2" t="s">
        <v>93</v>
      </c>
      <c r="M122" s="2">
        <v>0.832232272700834</v>
      </c>
      <c r="N122" s="2">
        <v>0.91261163072399198</v>
      </c>
      <c r="O122" s="2">
        <v>0.83808034749749505</v>
      </c>
      <c r="P122" s="9">
        <v>2.84756128481786E-3</v>
      </c>
      <c r="Q122" s="2">
        <v>0.36472035197063501</v>
      </c>
      <c r="R122" s="14">
        <v>0.99901923517939495</v>
      </c>
      <c r="S122" s="2">
        <v>0.74145631366217801</v>
      </c>
      <c r="T122" s="2">
        <v>0.613874488262655</v>
      </c>
      <c r="V122" s="2" t="s">
        <v>149</v>
      </c>
      <c r="W122" s="2">
        <v>0.39166019676133501</v>
      </c>
      <c r="X122" s="2">
        <v>0.357266901910686</v>
      </c>
      <c r="Y122" s="2">
        <v>0.98579684404222301</v>
      </c>
      <c r="Z122" s="2">
        <v>0.15604088650813799</v>
      </c>
      <c r="AA122" s="2">
        <v>0.49661162732699399</v>
      </c>
      <c r="AB122" s="2">
        <v>0.62695118729454802</v>
      </c>
      <c r="AC122" s="2">
        <v>0.95251591107390599</v>
      </c>
      <c r="AD122" s="2">
        <v>0.37659907705346002</v>
      </c>
      <c r="AF122" s="2" t="s">
        <v>93</v>
      </c>
      <c r="AG122" s="23">
        <v>0.26624260374298903</v>
      </c>
      <c r="AH122" s="23">
        <v>0.21659429582159001</v>
      </c>
      <c r="AI122" s="9">
        <v>5.3877631779912696E-3</v>
      </c>
      <c r="AJ122" s="23">
        <v>0.180354801827908</v>
      </c>
    </row>
    <row r="123" spans="2:65" s="2" customFormat="1">
      <c r="B123" s="2" t="s">
        <v>91</v>
      </c>
      <c r="C123" s="9">
        <v>3.44739198252439E-2</v>
      </c>
      <c r="D123" s="9">
        <v>1.55321676115755E-2</v>
      </c>
      <c r="E123" s="2">
        <v>0.37449311983259498</v>
      </c>
      <c r="F123" s="9">
        <v>9.2764531701679896E-3</v>
      </c>
      <c r="G123" s="2">
        <v>0.334753885181299</v>
      </c>
      <c r="H123" s="2">
        <v>1.8768568018190601E-2</v>
      </c>
      <c r="I123" s="2">
        <v>0.51180763700535004</v>
      </c>
      <c r="J123" s="2">
        <v>0.74807557807974401</v>
      </c>
      <c r="L123" s="2" t="s">
        <v>94</v>
      </c>
      <c r="M123" s="2">
        <v>0.16943355627682399</v>
      </c>
      <c r="N123" s="2">
        <v>0.94733082046976802</v>
      </c>
      <c r="O123" s="2">
        <v>0.104219441312341</v>
      </c>
      <c r="P123" s="2">
        <v>0.59236775643281103</v>
      </c>
      <c r="Q123" s="2">
        <v>0.49273602060547</v>
      </c>
      <c r="R123" s="2">
        <v>0.57219715207968302</v>
      </c>
      <c r="S123" s="2">
        <v>0.27192464033492197</v>
      </c>
      <c r="T123" s="2">
        <v>0.44891876588845397</v>
      </c>
      <c r="V123" s="2" t="s">
        <v>150</v>
      </c>
      <c r="W123" s="2">
        <v>0.383914080929112</v>
      </c>
      <c r="X123" s="2">
        <v>0.63350399310018901</v>
      </c>
      <c r="Y123" s="2">
        <v>0.90905681526634297</v>
      </c>
      <c r="Z123" s="13">
        <v>9.1744933513800295E-2</v>
      </c>
      <c r="AA123" s="2">
        <v>0.52621858246794795</v>
      </c>
      <c r="AB123" s="13">
        <v>6.4995985978624396E-2</v>
      </c>
      <c r="AC123" s="2">
        <v>0.92698981697482796</v>
      </c>
      <c r="AD123" s="13">
        <v>8.4625134774299698E-2</v>
      </c>
      <c r="AF123" s="2" t="s">
        <v>94</v>
      </c>
      <c r="AG123" s="23">
        <v>0.52480963020266203</v>
      </c>
      <c r="AH123" s="13">
        <v>8.4970368392509293E-2</v>
      </c>
      <c r="AI123" s="23">
        <v>0.72246468808765796</v>
      </c>
      <c r="AJ123" s="23">
        <v>0.42138792621673599</v>
      </c>
      <c r="AO123" s="13"/>
      <c r="AP123" s="9"/>
      <c r="AQ123" s="9"/>
    </row>
    <row r="124" spans="2:65" s="2" customFormat="1">
      <c r="C124" s="2" t="s">
        <v>14</v>
      </c>
      <c r="D124" s="2" t="s">
        <v>14</v>
      </c>
      <c r="E124" s="2" t="s">
        <v>14</v>
      </c>
      <c r="F124" s="2" t="s">
        <v>14</v>
      </c>
      <c r="G124" s="2" t="s">
        <v>14</v>
      </c>
      <c r="H124" s="2" t="s">
        <v>14</v>
      </c>
      <c r="I124" s="2" t="s">
        <v>14</v>
      </c>
      <c r="J124" s="2" t="s">
        <v>14</v>
      </c>
      <c r="M124" s="2" t="s">
        <v>14</v>
      </c>
      <c r="N124" s="2" t="s">
        <v>14</v>
      </c>
      <c r="O124" s="2" t="s">
        <v>14</v>
      </c>
      <c r="P124" s="2" t="s">
        <v>14</v>
      </c>
      <c r="Q124" s="2" t="s">
        <v>14</v>
      </c>
      <c r="R124" s="2" t="s">
        <v>14</v>
      </c>
      <c r="S124" s="2" t="s">
        <v>14</v>
      </c>
      <c r="T124" s="2" t="s">
        <v>14</v>
      </c>
      <c r="W124" s="2" t="s">
        <v>14</v>
      </c>
      <c r="X124" s="2" t="s">
        <v>14</v>
      </c>
      <c r="Y124" s="2" t="s">
        <v>14</v>
      </c>
      <c r="Z124" s="2" t="s">
        <v>14</v>
      </c>
      <c r="AA124" s="2" t="s">
        <v>14</v>
      </c>
      <c r="AB124" s="2" t="s">
        <v>14</v>
      </c>
      <c r="AC124" s="2" t="s">
        <v>14</v>
      </c>
      <c r="AD124" s="2" t="s">
        <v>14</v>
      </c>
      <c r="AG124" s="23" t="s">
        <v>14</v>
      </c>
      <c r="AH124" s="23" t="s">
        <v>14</v>
      </c>
      <c r="AI124" s="23" t="s">
        <v>14</v>
      </c>
      <c r="AJ124" s="23" t="s">
        <v>14</v>
      </c>
    </row>
    <row r="125" spans="2:65" s="2" customFormat="1">
      <c r="B125" s="2" t="s">
        <v>171</v>
      </c>
      <c r="C125" s="9">
        <v>4.6965326092446497E-2</v>
      </c>
      <c r="D125" s="13">
        <v>8.7047725331013501E-2</v>
      </c>
      <c r="E125" s="9">
        <v>1.1759814309334199E-2</v>
      </c>
      <c r="F125" s="2">
        <v>0.25874392208133501</v>
      </c>
      <c r="G125" s="9">
        <v>1.9472953710591299E-2</v>
      </c>
      <c r="H125" s="13">
        <v>9.1192795420535794E-2</v>
      </c>
      <c r="I125" s="9">
        <v>4.4627451813973602E-2</v>
      </c>
      <c r="J125" s="2">
        <v>0.478255435782869</v>
      </c>
      <c r="L125" s="2" t="s">
        <v>175</v>
      </c>
      <c r="M125" s="2">
        <v>0.21708429083574701</v>
      </c>
      <c r="N125" s="2">
        <v>0.27132997232016698</v>
      </c>
      <c r="O125" s="2">
        <v>0.43998521715834299</v>
      </c>
      <c r="P125" s="2">
        <v>0.24403005972018499</v>
      </c>
      <c r="Q125" s="13">
        <v>8.1819455626096202E-2</v>
      </c>
      <c r="R125" s="2">
        <v>0.72527109062977002</v>
      </c>
      <c r="S125" s="2">
        <v>0.49798454172116002</v>
      </c>
      <c r="T125" s="2">
        <v>0.38290394121482701</v>
      </c>
      <c r="V125" s="2" t="s">
        <v>173</v>
      </c>
      <c r="W125" s="2">
        <v>0.40686857219073702</v>
      </c>
      <c r="X125" s="2">
        <v>0.92804321732961004</v>
      </c>
      <c r="Y125" s="2">
        <v>0.47777519163980797</v>
      </c>
      <c r="Z125" s="2">
        <v>0.87948417996955097</v>
      </c>
      <c r="AA125" s="2">
        <v>0.84143533398734605</v>
      </c>
      <c r="AB125" s="2">
        <v>0.97899391913540701</v>
      </c>
      <c r="AC125" s="2">
        <v>0.61204281648221104</v>
      </c>
      <c r="AD125" s="2">
        <v>0.51737371605645399</v>
      </c>
      <c r="AF125" s="2" t="s">
        <v>175</v>
      </c>
      <c r="AG125" s="23">
        <v>0.40885467379852702</v>
      </c>
      <c r="AH125" s="23">
        <v>0.83675967458786404</v>
      </c>
      <c r="AI125" s="13">
        <v>6.44877574498402E-2</v>
      </c>
      <c r="AJ125" s="23">
        <v>0.330787426114178</v>
      </c>
      <c r="AO125" s="9"/>
    </row>
    <row r="126" spans="2:65" s="2" customFormat="1">
      <c r="B126" s="2" t="s">
        <v>172</v>
      </c>
      <c r="C126" s="13">
        <v>5.0872968090035602E-2</v>
      </c>
      <c r="D126" s="2">
        <v>0.103541295159021</v>
      </c>
      <c r="E126" s="9">
        <v>2.30562399351242E-3</v>
      </c>
      <c r="F126" s="2">
        <v>0.25724221188233598</v>
      </c>
      <c r="G126" s="2">
        <v>0.274297260118819</v>
      </c>
      <c r="H126" s="2">
        <v>0.23390755314390299</v>
      </c>
      <c r="I126" s="9">
        <v>1.0271044830006E-2</v>
      </c>
      <c r="J126" s="14">
        <v>0.99922438682845804</v>
      </c>
      <c r="L126" s="2" t="s">
        <v>176</v>
      </c>
      <c r="M126" s="2">
        <v>0.161966658773671</v>
      </c>
      <c r="N126" s="2">
        <v>0.96561413546350405</v>
      </c>
      <c r="O126" s="2">
        <v>0.25003970351674698</v>
      </c>
      <c r="P126" s="23">
        <v>0.25065728905551599</v>
      </c>
      <c r="Q126" s="2">
        <v>0.19686281335832601</v>
      </c>
      <c r="R126" s="2">
        <v>0.98437452855999796</v>
      </c>
      <c r="S126" s="2">
        <v>0.24484021501951</v>
      </c>
      <c r="T126" s="23">
        <v>0.69853296092051298</v>
      </c>
      <c r="V126" s="2" t="s">
        <v>174</v>
      </c>
      <c r="W126" s="2">
        <v>0.140037481421948</v>
      </c>
      <c r="X126" s="2">
        <v>0.61235251920808698</v>
      </c>
      <c r="Y126" s="2">
        <v>0.966456332767483</v>
      </c>
      <c r="Z126" s="2">
        <v>0.43815706042588898</v>
      </c>
      <c r="AA126" s="2">
        <v>0.29335305041125198</v>
      </c>
      <c r="AB126" s="2">
        <v>0.32654206897927202</v>
      </c>
      <c r="AC126" s="2">
        <v>0.93622736270206197</v>
      </c>
      <c r="AD126" s="2">
        <v>0.66781033007569102</v>
      </c>
      <c r="AF126" s="2" t="s">
        <v>176</v>
      </c>
      <c r="AG126" s="23">
        <v>0.26576170988783299</v>
      </c>
      <c r="AH126" s="9">
        <v>4.8796560680560701E-2</v>
      </c>
      <c r="AI126" s="23">
        <v>0.248181410239948</v>
      </c>
      <c r="AJ126" s="23">
        <v>0.26797552109225597</v>
      </c>
    </row>
    <row r="127" spans="2:65" s="23" customFormat="1">
      <c r="C127" s="23" t="s">
        <v>14</v>
      </c>
      <c r="D127" s="23" t="s">
        <v>14</v>
      </c>
      <c r="E127" s="23" t="s">
        <v>14</v>
      </c>
      <c r="F127" s="23" t="s">
        <v>14</v>
      </c>
      <c r="G127" s="23" t="s">
        <v>14</v>
      </c>
      <c r="H127" s="23" t="s">
        <v>14</v>
      </c>
      <c r="I127" s="23" t="s">
        <v>14</v>
      </c>
      <c r="J127" s="23" t="s">
        <v>14</v>
      </c>
      <c r="M127" s="23" t="s">
        <v>14</v>
      </c>
      <c r="N127" s="23" t="s">
        <v>14</v>
      </c>
      <c r="O127" s="23" t="s">
        <v>14</v>
      </c>
      <c r="P127" s="23" t="s">
        <v>14</v>
      </c>
      <c r="Q127" s="23" t="s">
        <v>14</v>
      </c>
      <c r="R127" s="23" t="s">
        <v>14</v>
      </c>
      <c r="S127" s="23" t="s">
        <v>14</v>
      </c>
      <c r="T127" s="23" t="s">
        <v>14</v>
      </c>
      <c r="W127" s="23" t="s">
        <v>14</v>
      </c>
      <c r="X127" s="23" t="s">
        <v>14</v>
      </c>
      <c r="Y127" s="23" t="s">
        <v>14</v>
      </c>
      <c r="Z127" s="23" t="s">
        <v>14</v>
      </c>
      <c r="AA127" s="23" t="s">
        <v>14</v>
      </c>
      <c r="AB127" s="23" t="s">
        <v>14</v>
      </c>
      <c r="AC127" s="23" t="s">
        <v>14</v>
      </c>
      <c r="AD127" s="23" t="s">
        <v>14</v>
      </c>
      <c r="AG127" s="23" t="s">
        <v>14</v>
      </c>
      <c r="AH127" s="23" t="s">
        <v>14</v>
      </c>
      <c r="AI127" s="23" t="s">
        <v>14</v>
      </c>
      <c r="AJ127" s="23" t="s">
        <v>14</v>
      </c>
    </row>
    <row r="128" spans="2:65" s="2" customFormat="1">
      <c r="B128" s="2" t="s">
        <v>257</v>
      </c>
      <c r="C128" s="23">
        <v>0.94332330442526002</v>
      </c>
      <c r="D128" s="2">
        <v>0.76815881297743605</v>
      </c>
      <c r="E128" s="23">
        <v>0.93047248144295003</v>
      </c>
      <c r="F128" s="2">
        <v>0.57322058738061399</v>
      </c>
      <c r="G128" s="2">
        <v>0.38481822367916602</v>
      </c>
      <c r="H128" s="2">
        <v>0.73168786024352495</v>
      </c>
      <c r="I128" s="9">
        <v>0.93882451384477505</v>
      </c>
      <c r="J128" s="2">
        <v>0.91243942303832404</v>
      </c>
      <c r="L128" s="2" t="s">
        <v>260</v>
      </c>
      <c r="M128" s="2">
        <v>4.75105544077098E-2</v>
      </c>
      <c r="N128" s="2">
        <v>6.0207869733473099E-2</v>
      </c>
      <c r="O128" s="2">
        <v>1.18822435076297E-3</v>
      </c>
      <c r="P128" s="23">
        <v>0.76696362690770303</v>
      </c>
      <c r="Q128" s="13">
        <v>9.5330686208507404E-2</v>
      </c>
      <c r="R128" s="2">
        <v>0.31722828409439502</v>
      </c>
      <c r="S128" s="9">
        <v>1.3042232325957101E-4</v>
      </c>
      <c r="T128" s="23">
        <v>0.22393111504962299</v>
      </c>
      <c r="V128" s="2" t="s">
        <v>263</v>
      </c>
      <c r="W128" s="2">
        <v>0.32497677128073099</v>
      </c>
      <c r="X128" s="2">
        <v>6.7878638983321802E-3</v>
      </c>
      <c r="Y128" s="2">
        <v>2.8185427612491001E-3</v>
      </c>
      <c r="Z128" s="2">
        <v>0.22894620573966701</v>
      </c>
      <c r="AA128" s="2">
        <v>0.27711882299892698</v>
      </c>
      <c r="AB128" s="9">
        <v>1.11005731628071E-2</v>
      </c>
      <c r="AC128" s="9">
        <v>4.3142955396570697E-2</v>
      </c>
      <c r="AD128" s="13">
        <v>5.2188230394794102E-2</v>
      </c>
      <c r="AF128" s="2" t="s">
        <v>260</v>
      </c>
      <c r="AG128" s="23">
        <v>0.56418206252923397</v>
      </c>
      <c r="AH128" s="23">
        <v>0.276596715962805</v>
      </c>
      <c r="AI128" s="23">
        <v>0.99016396866914602</v>
      </c>
      <c r="AJ128" s="23">
        <v>0.17361414755323501</v>
      </c>
    </row>
    <row r="129" spans="2:42" s="2" customFormat="1">
      <c r="B129" s="2" t="s">
        <v>258</v>
      </c>
      <c r="C129" s="23">
        <v>0.19341322512117301</v>
      </c>
      <c r="D129" s="2">
        <v>0.90961299635261905</v>
      </c>
      <c r="E129" s="23">
        <v>0.39535279043865401</v>
      </c>
      <c r="F129" s="2">
        <v>0.25614430979104102</v>
      </c>
      <c r="G129" s="2">
        <v>0.16377563359529199</v>
      </c>
      <c r="H129" s="2">
        <v>0.459554536970114</v>
      </c>
      <c r="I129" s="9">
        <v>0.27644400706384897</v>
      </c>
      <c r="J129" s="9">
        <v>3.6656254725695503E-2</v>
      </c>
      <c r="L129" s="2" t="s">
        <v>261</v>
      </c>
      <c r="M129" s="2">
        <v>0.75876640743293899</v>
      </c>
      <c r="N129" s="2">
        <v>0.78784614028751299</v>
      </c>
      <c r="O129" s="2">
        <v>0.63679757508513102</v>
      </c>
      <c r="P129" s="23">
        <v>0.15203473623872199</v>
      </c>
      <c r="Q129" s="2">
        <v>0.54985514624353604</v>
      </c>
      <c r="R129" s="2">
        <v>0.50221866336524001</v>
      </c>
      <c r="S129" s="2">
        <v>0.403377751927676</v>
      </c>
      <c r="T129" s="23">
        <v>0.71817050471074395</v>
      </c>
      <c r="V129" s="2" t="s">
        <v>264</v>
      </c>
      <c r="W129" s="2">
        <v>0.74451333737733205</v>
      </c>
      <c r="X129" s="2">
        <v>0.23915615461123799</v>
      </c>
      <c r="Y129" s="2">
        <v>0.12761270365920099</v>
      </c>
      <c r="Z129" s="2">
        <v>0.111205275090136</v>
      </c>
      <c r="AA129" s="2">
        <v>0.590406335564019</v>
      </c>
      <c r="AB129" s="2">
        <v>0.13838174935780001</v>
      </c>
      <c r="AC129" s="2">
        <v>0.21638826934868999</v>
      </c>
      <c r="AD129" s="13">
        <v>9.5107422042950501E-2</v>
      </c>
      <c r="AF129" s="2" t="s">
        <v>261</v>
      </c>
      <c r="AG129" s="23">
        <v>0.66583022962073302</v>
      </c>
      <c r="AH129" s="23">
        <v>0.30482026434346499</v>
      </c>
      <c r="AI129" s="23">
        <v>0.40511327685868698</v>
      </c>
      <c r="AJ129" s="13">
        <v>7.3410860479031101E-2</v>
      </c>
      <c r="AP129" s="9"/>
    </row>
    <row r="130" spans="2:42" s="2" customFormat="1">
      <c r="B130" s="2" t="s">
        <v>259</v>
      </c>
      <c r="C130" s="9">
        <v>3.2781732998895703E-2</v>
      </c>
      <c r="D130" s="2">
        <v>0.88439959366258503</v>
      </c>
      <c r="E130" s="9">
        <v>3.3105559136961102E-2</v>
      </c>
      <c r="F130" s="2">
        <v>0.34902896600015498</v>
      </c>
      <c r="G130" s="2">
        <v>1.5308478410009001E-3</v>
      </c>
      <c r="H130" s="2">
        <v>0.82787068646562201</v>
      </c>
      <c r="I130" s="9">
        <v>3.7041488089762799E-2</v>
      </c>
      <c r="J130" s="2">
        <v>0.42057073441745302</v>
      </c>
      <c r="L130" s="2" t="s">
        <v>262</v>
      </c>
      <c r="M130" s="2">
        <v>0.97580781978910103</v>
      </c>
      <c r="N130" s="2">
        <v>0.56582549988728503</v>
      </c>
      <c r="O130" s="2">
        <v>0.69921499449644098</v>
      </c>
      <c r="P130" s="23">
        <v>0.310878651635211</v>
      </c>
      <c r="Q130" s="2">
        <v>0.42963619394989799</v>
      </c>
      <c r="R130" s="2">
        <v>0.89563323233748504</v>
      </c>
      <c r="S130" s="2">
        <v>0.55442905060679004</v>
      </c>
      <c r="T130" s="23">
        <v>0.346826580242869</v>
      </c>
      <c r="V130" s="2" t="s">
        <v>265</v>
      </c>
      <c r="W130" s="2">
        <v>0.78484273805215998</v>
      </c>
      <c r="X130" s="2">
        <v>0.23080965062964701</v>
      </c>
      <c r="Y130" s="2">
        <v>0.85134960825247097</v>
      </c>
      <c r="Z130" s="2">
        <v>0.47989488989260998</v>
      </c>
      <c r="AA130" s="2">
        <v>0.38055092537195101</v>
      </c>
      <c r="AB130" s="2">
        <v>0.84112472457448495</v>
      </c>
      <c r="AC130" s="2">
        <v>0.49967719883378398</v>
      </c>
      <c r="AD130" s="2">
        <v>0.13240393349325599</v>
      </c>
      <c r="AF130" s="2" t="s">
        <v>262</v>
      </c>
      <c r="AG130" s="23">
        <v>0.51410973482574895</v>
      </c>
      <c r="AH130" s="23">
        <v>0.30506847253136099</v>
      </c>
      <c r="AI130" s="13">
        <v>5.2059952836634699E-2</v>
      </c>
      <c r="AJ130" s="23">
        <v>0.83732068798571302</v>
      </c>
      <c r="AP130" s="9"/>
    </row>
    <row r="131" spans="2:42" s="2" customFormat="1">
      <c r="AG131" s="23"/>
      <c r="AH131" s="23"/>
      <c r="AI131" s="23"/>
      <c r="AJ131" s="23"/>
    </row>
    <row r="132" spans="2:42" s="2" customFormat="1" ht="18.5">
      <c r="C132" s="21"/>
      <c r="D132" s="21"/>
      <c r="E132" s="21"/>
      <c r="F132" s="21"/>
      <c r="G132" s="21"/>
      <c r="H132" s="21"/>
      <c r="L132" s="20" t="s">
        <v>154</v>
      </c>
    </row>
    <row r="133" spans="2:42" s="2" customFormat="1">
      <c r="M133" s="2" t="s">
        <v>158</v>
      </c>
      <c r="N133" s="2" t="s">
        <v>159</v>
      </c>
      <c r="O133" s="2" t="s">
        <v>160</v>
      </c>
      <c r="P133" s="2" t="s">
        <v>216</v>
      </c>
      <c r="Q133" s="2" t="s">
        <v>161</v>
      </c>
      <c r="R133" s="2" t="s">
        <v>162</v>
      </c>
      <c r="S133" s="2" t="s">
        <v>163</v>
      </c>
      <c r="T133" s="1" t="s">
        <v>281</v>
      </c>
    </row>
    <row r="134" spans="2:42" s="2" customFormat="1">
      <c r="L134" s="17" t="s">
        <v>5</v>
      </c>
      <c r="M134" s="39">
        <v>8.1916362284133903E-2</v>
      </c>
      <c r="N134" s="39">
        <v>9.6251535752563094E-2</v>
      </c>
      <c r="O134" s="39">
        <v>0.21164022822437001</v>
      </c>
      <c r="P134" s="40">
        <v>6.6127654011066501E-3</v>
      </c>
      <c r="Q134" s="39">
        <v>7.9154153152175194E-2</v>
      </c>
      <c r="R134" s="39">
        <v>0.11896197969672399</v>
      </c>
      <c r="S134" s="9">
        <v>0.22448913940304299</v>
      </c>
      <c r="T134" s="2">
        <v>8.3953128683600907E-3</v>
      </c>
    </row>
    <row r="135" spans="2:42" s="2" customFormat="1">
      <c r="L135" s="2" t="s">
        <v>61</v>
      </c>
      <c r="M135" s="9">
        <v>1.5293838344169E-4</v>
      </c>
      <c r="N135" s="9">
        <v>1.15927434785728E-6</v>
      </c>
      <c r="O135" s="9">
        <v>7.87776908342476E-8</v>
      </c>
      <c r="P135" s="13">
        <v>9.3718804767638303E-2</v>
      </c>
      <c r="Q135" s="9">
        <v>2.4431381216133598E-4</v>
      </c>
      <c r="R135" s="9">
        <v>2.2040840321830099E-8</v>
      </c>
      <c r="S135" s="9">
        <v>5.3833067041508897E-8</v>
      </c>
      <c r="T135" s="2">
        <v>0.14404509997422699</v>
      </c>
    </row>
    <row r="136" spans="2:42" s="2" customFormat="1"/>
    <row r="137" spans="2:42" s="2" customFormat="1"/>
    <row r="138" spans="2:42" s="2" customFormat="1">
      <c r="B138" s="15" t="s">
        <v>221</v>
      </c>
      <c r="L138" s="17" t="s">
        <v>222</v>
      </c>
    </row>
    <row r="139" spans="2:42" s="2" customFormat="1">
      <c r="B139" s="4"/>
      <c r="C139" s="4" t="s">
        <v>158</v>
      </c>
      <c r="D139" s="4" t="s">
        <v>159</v>
      </c>
      <c r="E139" s="4" t="s">
        <v>160</v>
      </c>
      <c r="F139" s="4" t="s">
        <v>216</v>
      </c>
      <c r="G139" s="4" t="s">
        <v>161</v>
      </c>
      <c r="H139" s="4" t="s">
        <v>162</v>
      </c>
      <c r="I139" s="4" t="s">
        <v>163</v>
      </c>
      <c r="J139" s="3" t="s">
        <v>281</v>
      </c>
      <c r="K139" s="3"/>
      <c r="L139" s="38"/>
      <c r="M139" s="2" t="s">
        <v>158</v>
      </c>
      <c r="N139" s="2" t="s">
        <v>159</v>
      </c>
      <c r="O139" s="2" t="s">
        <v>160</v>
      </c>
      <c r="P139" s="2" t="s">
        <v>216</v>
      </c>
      <c r="Q139" s="2" t="s">
        <v>161</v>
      </c>
      <c r="R139" s="2" t="s">
        <v>162</v>
      </c>
      <c r="S139" s="2" t="s">
        <v>163</v>
      </c>
      <c r="T139" s="1" t="s">
        <v>281</v>
      </c>
    </row>
    <row r="140" spans="2:42" s="17" customFormat="1">
      <c r="B140" s="61" t="s">
        <v>5</v>
      </c>
      <c r="C140" s="38">
        <v>1.3239096895779599E-3</v>
      </c>
      <c r="D140" s="38">
        <v>4.7072344518327598E-3</v>
      </c>
      <c r="E140" s="50">
        <v>-5.9208183339458903E-2</v>
      </c>
      <c r="F140" s="38">
        <v>-3.5304258388745699E-3</v>
      </c>
      <c r="G140" s="38">
        <v>-2.0814802341698E-2</v>
      </c>
      <c r="H140" s="38">
        <v>-7.8699075991578906E-3</v>
      </c>
      <c r="I140" s="38">
        <v>-3.2729989547899602E-2</v>
      </c>
      <c r="J140" s="38">
        <v>5.6633914498612804E-3</v>
      </c>
      <c r="K140" s="62"/>
      <c r="L140" s="61" t="s">
        <v>5</v>
      </c>
      <c r="M140" s="38">
        <v>-2.8537608864236098E-2</v>
      </c>
      <c r="N140" s="38">
        <v>1.33861979723994E-2</v>
      </c>
      <c r="O140" s="38">
        <v>-1.47836582002872E-2</v>
      </c>
      <c r="P140" s="50">
        <v>-4.0388439349416598E-2</v>
      </c>
      <c r="Q140" s="50">
        <v>-5.6247774172485901E-2</v>
      </c>
      <c r="R140" s="31">
        <v>4.89172371876005E-2</v>
      </c>
      <c r="S140" s="38">
        <v>3.8767262900836199E-3</v>
      </c>
      <c r="T140" s="17">
        <v>1.48020458348647E-3</v>
      </c>
    </row>
    <row r="141" spans="2:42" s="2" customFormat="1">
      <c r="B141" s="19" t="s">
        <v>304</v>
      </c>
      <c r="C141" s="4">
        <v>0.67782750940241698</v>
      </c>
      <c r="D141" s="4">
        <v>0.67782750940241698</v>
      </c>
      <c r="E141" s="49">
        <v>0.98545903680784597</v>
      </c>
      <c r="F141" s="4">
        <v>0.67782750940241698</v>
      </c>
      <c r="G141" s="4" t="s">
        <v>14</v>
      </c>
      <c r="H141" s="4" t="s">
        <v>14</v>
      </c>
      <c r="I141" s="4" t="s">
        <v>14</v>
      </c>
      <c r="J141" s="4">
        <v>0.67782750940241698</v>
      </c>
      <c r="K141" s="3"/>
      <c r="L141" s="19" t="s">
        <v>304</v>
      </c>
      <c r="M141" s="4" t="s">
        <v>14</v>
      </c>
      <c r="N141" s="4" t="s">
        <v>14</v>
      </c>
      <c r="O141" s="4" t="s">
        <v>14</v>
      </c>
      <c r="P141" s="49">
        <v>0.99841742331976802</v>
      </c>
      <c r="Q141" s="49">
        <v>0.99841742331976802</v>
      </c>
      <c r="R141" s="29">
        <v>0.209042431187908</v>
      </c>
      <c r="S141" s="2">
        <v>0.79776628566951802</v>
      </c>
      <c r="T141" s="2">
        <v>0.79776628566951802</v>
      </c>
    </row>
    <row r="142" spans="2:42" s="2" customFormat="1">
      <c r="B142" s="19" t="s">
        <v>305</v>
      </c>
      <c r="C142" s="4">
        <v>0.46892777395449098</v>
      </c>
      <c r="D142" s="4">
        <v>0.44266544197372698</v>
      </c>
      <c r="E142" s="49">
        <v>0.98545903680784597</v>
      </c>
      <c r="F142" s="4">
        <v>0.54226200752193299</v>
      </c>
      <c r="G142" s="4">
        <v>0.83295030277022697</v>
      </c>
      <c r="H142" s="4">
        <v>0.65519411294283603</v>
      </c>
      <c r="I142" s="4">
        <v>0.87315791226777595</v>
      </c>
      <c r="J142" s="4">
        <v>0.414534298267765</v>
      </c>
      <c r="K142" s="3"/>
      <c r="L142" s="19" t="s">
        <v>305</v>
      </c>
      <c r="M142" s="4">
        <v>0.85586084477859903</v>
      </c>
      <c r="N142" s="4">
        <v>0.30934189523498801</v>
      </c>
      <c r="O142" s="4">
        <v>0.71738186736787601</v>
      </c>
      <c r="P142" s="49">
        <v>0.94515153923481698</v>
      </c>
      <c r="Q142" s="49">
        <v>0.99841742331976802</v>
      </c>
      <c r="R142" s="5">
        <v>4.1808486237581599E-2</v>
      </c>
      <c r="S142" s="4">
        <v>0.44205535486782399</v>
      </c>
      <c r="T142" s="2">
        <v>0.47865977140171101</v>
      </c>
    </row>
    <row r="143" spans="2:42" s="2" customFormat="1">
      <c r="B143" s="19"/>
      <c r="C143" s="4"/>
      <c r="D143" s="4"/>
      <c r="E143" s="4"/>
      <c r="F143" s="4"/>
      <c r="G143" s="4"/>
      <c r="H143" s="4"/>
      <c r="I143" s="4"/>
      <c r="J143" s="4"/>
      <c r="K143" s="3"/>
      <c r="L143" s="19"/>
      <c r="M143" s="4"/>
      <c r="N143" s="4"/>
      <c r="O143" s="4"/>
      <c r="P143" s="4"/>
      <c r="Q143" s="4"/>
      <c r="R143" s="4"/>
    </row>
    <row r="144" spans="2:42" s="2" customFormat="1">
      <c r="B144" s="19"/>
      <c r="C144" s="4"/>
      <c r="D144" s="4"/>
      <c r="E144" s="4"/>
      <c r="F144" s="4"/>
      <c r="G144" s="4"/>
      <c r="H144" s="4"/>
      <c r="I144" s="4"/>
      <c r="J144" s="4"/>
      <c r="K144" s="3"/>
      <c r="L144" s="19"/>
      <c r="M144" s="4"/>
      <c r="N144" s="4"/>
      <c r="O144" s="4"/>
      <c r="P144" s="4"/>
      <c r="Q144" s="4"/>
      <c r="R144" s="4"/>
    </row>
    <row r="145" spans="2:27" s="2" customFormat="1">
      <c r="B145" s="42" t="s">
        <v>224</v>
      </c>
      <c r="C145" s="4"/>
      <c r="D145" s="4"/>
      <c r="E145" s="4"/>
      <c r="F145" s="4"/>
      <c r="G145" s="4"/>
      <c r="H145" s="4"/>
      <c r="I145" s="4"/>
      <c r="J145" s="4"/>
      <c r="K145" s="4"/>
      <c r="L145" s="38" t="s">
        <v>223</v>
      </c>
    </row>
    <row r="146" spans="2:27" s="2" customFormat="1">
      <c r="B146" s="4"/>
      <c r="C146" s="4" t="s">
        <v>158</v>
      </c>
      <c r="D146" s="4" t="s">
        <v>159</v>
      </c>
      <c r="E146" s="4" t="s">
        <v>160</v>
      </c>
      <c r="F146" s="4" t="s">
        <v>216</v>
      </c>
      <c r="G146" s="4" t="s">
        <v>161</v>
      </c>
      <c r="H146" s="4" t="s">
        <v>162</v>
      </c>
      <c r="I146" s="4" t="s">
        <v>163</v>
      </c>
      <c r="J146" s="3" t="s">
        <v>281</v>
      </c>
      <c r="K146" s="3"/>
      <c r="L146" s="38"/>
      <c r="M146" s="2" t="s">
        <v>158</v>
      </c>
      <c r="N146" s="2" t="s">
        <v>159</v>
      </c>
      <c r="O146" s="2" t="s">
        <v>160</v>
      </c>
      <c r="P146" s="2" t="s">
        <v>216</v>
      </c>
      <c r="Q146" s="2" t="s">
        <v>161</v>
      </c>
      <c r="R146" s="2" t="s">
        <v>162</v>
      </c>
      <c r="S146" s="2" t="s">
        <v>163</v>
      </c>
      <c r="T146" s="1" t="s">
        <v>281</v>
      </c>
    </row>
    <row r="147" spans="2:27" s="17" customFormat="1">
      <c r="B147" s="61" t="s">
        <v>5</v>
      </c>
      <c r="C147" s="38">
        <v>7.1181010504485697E-3</v>
      </c>
      <c r="D147" s="38">
        <v>2.26807691569305E-2</v>
      </c>
      <c r="E147" s="38">
        <v>1.9653985145868701E-2</v>
      </c>
      <c r="F147" s="38">
        <v>3.9163079305613198E-3</v>
      </c>
      <c r="G147" s="38">
        <v>4.5999261519630297E-2</v>
      </c>
      <c r="H147" s="38">
        <v>3.74208360106578E-2</v>
      </c>
      <c r="I147" s="38">
        <v>7.8055145902213201E-3</v>
      </c>
      <c r="J147" s="31">
        <v>5.03923802693719E-2</v>
      </c>
      <c r="K147" s="62"/>
      <c r="L147" s="61" t="s">
        <v>5</v>
      </c>
      <c r="M147" s="38">
        <v>3.60670644782025E-3</v>
      </c>
      <c r="N147" s="51">
        <v>5.47739470843433E-2</v>
      </c>
      <c r="O147" s="38">
        <v>-1.2247851242450499E-2</v>
      </c>
      <c r="P147" s="38">
        <v>4.4070004060720799E-3</v>
      </c>
      <c r="Q147" s="38">
        <v>1.5972573216520899E-2</v>
      </c>
      <c r="R147" s="38">
        <v>2.5623060046249299E-2</v>
      </c>
      <c r="S147" s="17">
        <v>-1.5866254760816201E-2</v>
      </c>
      <c r="T147" s="17">
        <v>1.8319010760024599E-2</v>
      </c>
    </row>
    <row r="148" spans="2:27" s="2" customFormat="1">
      <c r="B148" s="19" t="s">
        <v>304</v>
      </c>
      <c r="C148" s="4">
        <v>0.45337460577787198</v>
      </c>
      <c r="D148" s="4">
        <v>0.45337460577787198</v>
      </c>
      <c r="E148" s="4">
        <v>0.45337460577787198</v>
      </c>
      <c r="F148" s="4">
        <v>0.45337460577787198</v>
      </c>
      <c r="G148" s="4" t="s">
        <v>14</v>
      </c>
      <c r="H148" s="4" t="s">
        <v>14</v>
      </c>
      <c r="I148" s="4" t="s">
        <v>14</v>
      </c>
      <c r="J148" s="29">
        <v>0.25781296888805899</v>
      </c>
      <c r="K148" s="3"/>
      <c r="L148" s="19" t="s">
        <v>304</v>
      </c>
      <c r="M148" s="2" t="s">
        <v>14</v>
      </c>
      <c r="N148" s="9" t="s">
        <v>14</v>
      </c>
      <c r="O148" s="2" t="s">
        <v>14</v>
      </c>
      <c r="P148" s="2">
        <v>0.573369814238607</v>
      </c>
      <c r="Q148" s="2">
        <v>0.550593645525699</v>
      </c>
      <c r="R148" s="2">
        <v>0.550593645525699</v>
      </c>
      <c r="S148" s="2">
        <v>0.641599723834542</v>
      </c>
      <c r="T148" s="2">
        <v>0.550593645525699</v>
      </c>
    </row>
    <row r="149" spans="2:27" s="2" customFormat="1">
      <c r="B149" s="19" t="s">
        <v>305</v>
      </c>
      <c r="C149" s="4">
        <v>0.44568634394919199</v>
      </c>
      <c r="D149" s="4">
        <v>0.237318153806031</v>
      </c>
      <c r="E149" s="4">
        <v>0.29223394308137401</v>
      </c>
      <c r="F149" s="4">
        <v>0.45337460577787198</v>
      </c>
      <c r="G149" s="4">
        <v>0.15468419259826299</v>
      </c>
      <c r="H149" s="4">
        <v>0.15205475365215501</v>
      </c>
      <c r="I149" s="4">
        <v>0.41008895896674302</v>
      </c>
      <c r="J149" s="6">
        <v>5.1562593777611902E-2</v>
      </c>
      <c r="K149" s="3"/>
      <c r="L149" s="19" t="s">
        <v>305</v>
      </c>
      <c r="M149" s="4">
        <v>0.45601699435535598</v>
      </c>
      <c r="N149" s="4">
        <v>4.3945913985811998E-2</v>
      </c>
      <c r="O149" s="4">
        <v>0.61930241459575297</v>
      </c>
      <c r="P149" s="4">
        <v>0.45869585139088598</v>
      </c>
      <c r="Q149" s="4">
        <v>0.33035618731541899</v>
      </c>
      <c r="R149" s="4">
        <v>0.23390112322491999</v>
      </c>
      <c r="S149" s="2">
        <v>0.641599723834542</v>
      </c>
      <c r="T149" s="2">
        <v>0.32114504819188799</v>
      </c>
    </row>
    <row r="150" spans="2:27" s="2" customFormat="1" ht="16" thickBot="1">
      <c r="B150" s="19"/>
      <c r="C150" s="4"/>
      <c r="D150" s="4"/>
      <c r="E150" s="4"/>
      <c r="F150" s="4"/>
      <c r="G150" s="4"/>
      <c r="H150" s="4"/>
      <c r="I150" s="60"/>
      <c r="J150" s="4"/>
      <c r="K150" s="1"/>
      <c r="L150" s="19"/>
      <c r="M150" s="4"/>
      <c r="N150" s="4"/>
      <c r="O150" s="4"/>
      <c r="P150" s="4"/>
      <c r="Q150" s="4"/>
      <c r="R150" s="4"/>
    </row>
    <row r="151" spans="2:27" s="2" customFormat="1" ht="19" thickBot="1">
      <c r="B151" s="20"/>
      <c r="I151" s="7"/>
      <c r="J151" s="4"/>
    </row>
    <row r="152" spans="2:27" s="21" customFormat="1" ht="18.5">
      <c r="C152" s="20"/>
      <c r="L152" s="20"/>
      <c r="S152" s="20"/>
      <c r="U152" s="36"/>
      <c r="V152" s="36"/>
      <c r="W152" s="36"/>
      <c r="X152" s="36"/>
      <c r="Y152" s="36"/>
      <c r="Z152" s="36"/>
      <c r="AA152" s="36"/>
    </row>
    <row r="153" spans="2:27" s="21" customFormat="1" ht="18.5">
      <c r="C153" s="20"/>
      <c r="L153" s="20"/>
      <c r="S153" s="20"/>
      <c r="U153" s="36"/>
      <c r="V153" s="36"/>
      <c r="W153" s="36"/>
      <c r="X153" s="36"/>
      <c r="Y153" s="36"/>
      <c r="Z153" s="36"/>
      <c r="AA153" s="36"/>
    </row>
    <row r="154" spans="2:27" s="2" customFormat="1">
      <c r="J154" s="1"/>
      <c r="T154" s="1"/>
      <c r="U154" s="37"/>
      <c r="V154" s="37"/>
      <c r="W154" s="37"/>
      <c r="X154" s="37"/>
      <c r="Y154" s="37"/>
      <c r="Z154" s="37"/>
      <c r="AA154" s="4"/>
    </row>
    <row r="155" spans="2:27" s="2" customFormat="1">
      <c r="B155" s="17"/>
      <c r="C155" s="9"/>
      <c r="D155" s="13"/>
      <c r="E155" s="9"/>
      <c r="F155" s="23"/>
      <c r="G155" s="13"/>
      <c r="I155" s="9"/>
      <c r="J155" s="23"/>
      <c r="L155" s="17"/>
      <c r="M155" s="23"/>
      <c r="N155" s="23"/>
      <c r="O155" s="23"/>
      <c r="P155" s="23"/>
      <c r="Q155" s="13"/>
      <c r="R155" s="9"/>
      <c r="S155" s="23"/>
      <c r="T155" s="23"/>
      <c r="U155" s="4"/>
      <c r="V155" s="4"/>
      <c r="W155" s="4"/>
      <c r="X155" s="4"/>
      <c r="Y155" s="4"/>
      <c r="Z155" s="4"/>
      <c r="AA155" s="4"/>
    </row>
    <row r="156" spans="2:27" s="2" customFormat="1">
      <c r="B156" s="17"/>
      <c r="C156" s="23"/>
      <c r="D156" s="23"/>
      <c r="E156" s="13"/>
      <c r="F156" s="23"/>
      <c r="G156" s="23"/>
      <c r="H156" s="13"/>
      <c r="I156" s="23"/>
      <c r="J156" s="23"/>
      <c r="L156" s="17"/>
      <c r="M156" s="23"/>
      <c r="N156" s="23"/>
      <c r="O156" s="23"/>
      <c r="P156" s="23"/>
      <c r="Q156" s="9"/>
      <c r="R156" s="23"/>
      <c r="S156" s="23"/>
      <c r="T156" s="23"/>
      <c r="U156" s="4"/>
      <c r="V156" s="4"/>
      <c r="W156" s="4"/>
      <c r="X156" s="4"/>
      <c r="Y156" s="4"/>
      <c r="Z156" s="4"/>
      <c r="AA156" s="4"/>
    </row>
    <row r="157" spans="2:27" s="2" customFormat="1">
      <c r="B157" s="17"/>
      <c r="C157" s="23"/>
      <c r="D157" s="23"/>
      <c r="E157" s="23"/>
      <c r="F157" s="23"/>
      <c r="G157" s="23"/>
      <c r="H157" s="23"/>
      <c r="I157" s="23"/>
      <c r="J157" s="23"/>
      <c r="L157" s="17"/>
      <c r="M157" s="23"/>
      <c r="N157" s="23"/>
      <c r="O157" s="23"/>
      <c r="P157" s="23"/>
      <c r="Q157" s="23"/>
      <c r="R157" s="23"/>
      <c r="S157" s="23"/>
      <c r="T157" s="23"/>
      <c r="U157" s="4"/>
      <c r="V157" s="4"/>
      <c r="W157" s="4"/>
      <c r="X157" s="4"/>
      <c r="Y157" s="4"/>
      <c r="Z157" s="4"/>
      <c r="AA157" s="4"/>
    </row>
    <row r="158" spans="2:27" s="2" customFormat="1">
      <c r="B158" s="17"/>
      <c r="C158" s="23"/>
      <c r="D158" s="23"/>
      <c r="E158" s="9"/>
      <c r="F158" s="23"/>
      <c r="G158" s="23"/>
      <c r="H158" s="23"/>
      <c r="J158" s="23"/>
      <c r="L158" s="17"/>
      <c r="M158" s="23"/>
      <c r="N158" s="23"/>
      <c r="O158" s="23"/>
      <c r="P158" s="9"/>
      <c r="Q158" s="9"/>
      <c r="R158" s="9"/>
      <c r="S158" s="23"/>
      <c r="U158" s="4"/>
      <c r="V158" s="4"/>
      <c r="W158" s="4"/>
      <c r="X158" s="4"/>
      <c r="Y158" s="4"/>
      <c r="Z158" s="4"/>
      <c r="AA158" s="4"/>
    </row>
    <row r="159" spans="2:27" s="2" customFormat="1">
      <c r="U159" s="4"/>
      <c r="V159" s="4"/>
      <c r="W159" s="4"/>
      <c r="X159" s="4"/>
      <c r="Y159" s="4"/>
      <c r="Z159" s="4"/>
      <c r="AA159" s="4"/>
    </row>
    <row r="160" spans="2:27" s="21" customFormat="1" ht="18.5">
      <c r="B160" s="20"/>
      <c r="C160" s="20"/>
      <c r="L160" s="20"/>
      <c r="M160" s="20"/>
      <c r="S160" s="20"/>
      <c r="U160" s="36"/>
      <c r="V160" s="36"/>
      <c r="W160" s="36"/>
      <c r="X160" s="36"/>
      <c r="Y160" s="36"/>
      <c r="Z160" s="36"/>
      <c r="AA160" s="36"/>
    </row>
    <row r="161" spans="1:28" s="2" customFormat="1">
      <c r="J161" s="1"/>
      <c r="T161" s="1"/>
      <c r="U161" s="37"/>
      <c r="V161" s="37"/>
      <c r="W161" s="37"/>
      <c r="X161" s="37"/>
      <c r="Y161" s="37"/>
      <c r="Z161" s="37"/>
      <c r="AA161" s="4"/>
    </row>
    <row r="162" spans="1:28" s="17" customFormat="1">
      <c r="C162" s="39"/>
      <c r="D162" s="40"/>
      <c r="E162" s="39"/>
      <c r="F162" s="24"/>
      <c r="G162" s="40"/>
      <c r="I162" s="39"/>
      <c r="J162" s="24"/>
      <c r="M162" s="24"/>
      <c r="N162" s="24"/>
      <c r="O162" s="24"/>
      <c r="P162" s="24"/>
      <c r="Q162" s="40"/>
      <c r="R162" s="39"/>
      <c r="S162" s="24"/>
      <c r="T162" s="24"/>
      <c r="U162" s="38"/>
      <c r="V162" s="38"/>
      <c r="W162" s="38"/>
      <c r="X162" s="38"/>
      <c r="Y162" s="38"/>
      <c r="Z162" s="38"/>
      <c r="AA162" s="38"/>
    </row>
    <row r="163" spans="1:28" s="17" customFormat="1">
      <c r="C163" s="24"/>
      <c r="D163" s="24"/>
      <c r="E163" s="40"/>
      <c r="F163" s="24"/>
      <c r="G163" s="24"/>
      <c r="H163" s="40"/>
      <c r="I163" s="24"/>
      <c r="J163" s="24"/>
      <c r="M163" s="24"/>
      <c r="N163" s="24"/>
      <c r="O163" s="24"/>
      <c r="P163" s="24"/>
      <c r="Q163" s="39"/>
      <c r="R163" s="24"/>
      <c r="S163" s="24"/>
      <c r="T163" s="24"/>
      <c r="U163" s="38"/>
      <c r="V163" s="38"/>
      <c r="W163" s="38"/>
      <c r="X163" s="38"/>
      <c r="Y163" s="38"/>
      <c r="Z163" s="38"/>
      <c r="AA163" s="38"/>
    </row>
    <row r="164" spans="1:28" s="17" customFormat="1">
      <c r="C164" s="24"/>
      <c r="D164" s="24"/>
      <c r="E164" s="24"/>
      <c r="F164" s="24"/>
      <c r="G164" s="24"/>
      <c r="H164" s="24"/>
      <c r="I164" s="24"/>
      <c r="J164" s="24"/>
      <c r="M164" s="24"/>
      <c r="N164" s="24"/>
      <c r="O164" s="24"/>
      <c r="P164" s="24"/>
      <c r="Q164" s="24"/>
      <c r="R164" s="24"/>
      <c r="S164" s="24"/>
      <c r="T164" s="24"/>
    </row>
    <row r="165" spans="1:28" s="17" customFormat="1">
      <c r="C165" s="24"/>
      <c r="D165" s="24"/>
      <c r="E165" s="39"/>
      <c r="F165" s="24"/>
      <c r="G165" s="24"/>
      <c r="H165" s="24"/>
      <c r="J165" s="24"/>
      <c r="M165" s="24"/>
      <c r="N165" s="24"/>
      <c r="O165" s="24"/>
      <c r="P165" s="39"/>
      <c r="Q165" s="39"/>
      <c r="R165" s="39"/>
      <c r="S165" s="24"/>
    </row>
    <row r="166" spans="1:28" s="2" customFormat="1"/>
    <row r="167" spans="1:28" s="2" customFormat="1"/>
    <row r="168" spans="1:28" s="2" customFormat="1"/>
    <row r="169" spans="1:28" s="2" customFormat="1"/>
    <row r="170" spans="1:28" s="2" customFormat="1">
      <c r="B170" s="17"/>
      <c r="AB170" s="17"/>
    </row>
    <row r="171" spans="1:28">
      <c r="A171" s="2"/>
      <c r="B171" s="10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AB171" s="10"/>
    </row>
    <row r="172" spans="1:28">
      <c r="A172" s="2"/>
      <c r="B172" s="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</row>
    <row r="173" spans="1:28">
      <c r="A173" s="2"/>
      <c r="B173" s="15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</row>
    <row r="174" spans="1:28">
      <c r="A174" s="2"/>
      <c r="B174" s="18"/>
      <c r="C174" s="12"/>
      <c r="D174" s="12"/>
      <c r="E174" s="12"/>
      <c r="F174" s="12"/>
      <c r="G174" s="12"/>
      <c r="H174" s="12"/>
      <c r="I174" s="12"/>
      <c r="J174" s="12"/>
      <c r="K174" s="12"/>
      <c r="L174" s="57"/>
      <c r="M174" s="12"/>
      <c r="N174" s="12"/>
      <c r="O174" s="12"/>
      <c r="P174" s="12"/>
      <c r="Q174" s="12"/>
      <c r="R174" s="12"/>
      <c r="S174" s="12"/>
    </row>
    <row r="175" spans="1:28">
      <c r="A175" s="2"/>
      <c r="B175" s="15"/>
      <c r="C175" s="12"/>
      <c r="D175" s="12"/>
      <c r="E175" s="12"/>
      <c r="F175" s="12"/>
      <c r="G175" s="12"/>
      <c r="H175" s="12"/>
      <c r="I175" s="12"/>
      <c r="J175" s="12"/>
      <c r="K175" s="48"/>
      <c r="L175" s="58"/>
      <c r="M175" s="12"/>
      <c r="N175" s="12"/>
      <c r="O175" s="12"/>
      <c r="P175" s="12"/>
      <c r="Q175" s="12"/>
      <c r="R175" s="12"/>
      <c r="S175" s="12"/>
      <c r="T175" s="2"/>
    </row>
    <row r="176" spans="1:28">
      <c r="A176" s="2"/>
      <c r="B176" s="2"/>
      <c r="C176" s="48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48"/>
      <c r="Q176" s="12"/>
      <c r="R176" s="12"/>
      <c r="S176" s="12"/>
      <c r="T176" s="2"/>
    </row>
    <row r="177" spans="1:20">
      <c r="A177" s="2"/>
      <c r="B177" s="2"/>
      <c r="C177" s="12"/>
      <c r="D177" s="12"/>
      <c r="E177" s="12"/>
      <c r="F177" s="48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2"/>
    </row>
    <row r="178" spans="1:20">
      <c r="A178" s="2"/>
      <c r="B178" s="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2"/>
    </row>
    <row r="179" spans="1:20">
      <c r="A179" s="2"/>
      <c r="B179" s="2"/>
      <c r="C179" s="12"/>
      <c r="D179" s="48"/>
      <c r="E179" s="48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2"/>
    </row>
    <row r="180" spans="1:20">
      <c r="A180" s="2"/>
      <c r="B180" s="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7"/>
    </row>
    <row r="181" spans="1:20">
      <c r="A181" s="2"/>
      <c r="B181" s="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2"/>
    </row>
    <row r="182" spans="1:20">
      <c r="A182" s="2"/>
      <c r="B182" s="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2"/>
    </row>
    <row r="183" spans="1:20">
      <c r="A183" s="2"/>
      <c r="B183" s="15"/>
      <c r="C183" s="12"/>
      <c r="D183" s="12"/>
      <c r="E183" s="12"/>
      <c r="F183" s="12"/>
      <c r="G183" s="12"/>
      <c r="H183" s="12"/>
      <c r="I183" s="12"/>
      <c r="J183" s="12"/>
      <c r="K183" s="48"/>
      <c r="L183" s="58"/>
      <c r="M183" s="12"/>
      <c r="N183" s="12"/>
      <c r="O183" s="12"/>
      <c r="P183" s="12"/>
      <c r="Q183" s="12"/>
      <c r="R183" s="12"/>
      <c r="S183" s="12"/>
      <c r="T183" s="2"/>
    </row>
    <row r="184" spans="1:20">
      <c r="A184" s="2"/>
      <c r="B184" s="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48"/>
      <c r="Q184" s="12"/>
      <c r="R184" s="12"/>
      <c r="S184" s="12"/>
      <c r="T184" s="2"/>
    </row>
    <row r="185" spans="1:20">
      <c r="A185" s="2"/>
      <c r="B185" s="2"/>
      <c r="C185" s="12"/>
      <c r="D185" s="12"/>
      <c r="E185" s="12"/>
      <c r="F185" s="48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2"/>
    </row>
    <row r="186" spans="1:20">
      <c r="A186" s="2"/>
      <c r="B186" s="2"/>
      <c r="C186" s="48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2"/>
    </row>
    <row r="187" spans="1:20">
      <c r="A187" s="2"/>
      <c r="B187" s="2"/>
      <c r="C187" s="12"/>
      <c r="D187" s="48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2"/>
    </row>
    <row r="188" spans="1:20">
      <c r="A188" s="2"/>
      <c r="B188" s="2"/>
      <c r="C188" s="12"/>
      <c r="D188" s="12"/>
      <c r="E188" s="48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7"/>
    </row>
    <row r="189" spans="1:20">
      <c r="A189" s="2"/>
      <c r="B189" s="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2"/>
    </row>
    <row r="190" spans="1:20">
      <c r="A190" s="2"/>
      <c r="B190" s="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2"/>
    </row>
    <row r="191" spans="1:20">
      <c r="A191" s="2"/>
      <c r="B191" s="15"/>
      <c r="C191" s="12"/>
      <c r="D191" s="12"/>
      <c r="E191" s="12"/>
      <c r="F191" s="12"/>
      <c r="G191" s="12"/>
      <c r="H191" s="12"/>
      <c r="I191" s="12"/>
      <c r="J191" s="12"/>
      <c r="K191" s="48"/>
      <c r="L191" s="58"/>
      <c r="M191" s="12"/>
      <c r="N191" s="12"/>
      <c r="O191" s="12"/>
      <c r="P191" s="12"/>
      <c r="Q191" s="12"/>
      <c r="R191" s="12"/>
      <c r="S191" s="12"/>
      <c r="T191" s="2"/>
    </row>
    <row r="192" spans="1:20">
      <c r="A192" s="2"/>
      <c r="B192" s="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2"/>
    </row>
    <row r="193" spans="1:20">
      <c r="A193" s="2"/>
      <c r="B193" s="2"/>
      <c r="C193" s="12"/>
      <c r="D193" s="12"/>
      <c r="E193" s="12"/>
      <c r="F193" s="48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2"/>
    </row>
    <row r="194" spans="1:20">
      <c r="A194" s="2"/>
      <c r="B194" s="2"/>
      <c r="C194" s="12"/>
      <c r="D194" s="12"/>
      <c r="E194" s="48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2"/>
    </row>
    <row r="195" spans="1:20">
      <c r="A195" s="2"/>
      <c r="B195" s="2"/>
      <c r="C195" s="12"/>
      <c r="D195" s="48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2"/>
    </row>
    <row r="196" spans="1:20">
      <c r="A196" s="2"/>
      <c r="B196" s="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2"/>
    </row>
    <row r="197" spans="1:20">
      <c r="A197" s="2"/>
      <c r="B197" s="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48"/>
      <c r="Q197" s="12"/>
      <c r="R197" s="12"/>
      <c r="S197" s="12"/>
      <c r="T197" s="17"/>
    </row>
    <row r="198" spans="1:20">
      <c r="A198" s="2"/>
      <c r="B198" s="2"/>
      <c r="C198" s="48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2"/>
    </row>
    <row r="199" spans="1:20">
      <c r="A199" s="2"/>
      <c r="B199" s="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2"/>
    </row>
    <row r="200" spans="1:20">
      <c r="A200" s="2"/>
      <c r="B200" s="15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2"/>
    </row>
    <row r="201" spans="1:20">
      <c r="A201" s="2"/>
      <c r="B201" s="15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2"/>
    </row>
    <row r="202" spans="1:20">
      <c r="A202" s="2"/>
      <c r="B202" s="18"/>
      <c r="C202" s="12"/>
      <c r="D202" s="12"/>
      <c r="E202" s="12"/>
      <c r="F202" s="12"/>
      <c r="G202" s="12"/>
      <c r="H202" s="12"/>
      <c r="I202" s="12"/>
      <c r="J202" s="12"/>
      <c r="K202" s="12"/>
      <c r="L202" s="57"/>
      <c r="M202" s="12"/>
      <c r="N202" s="12"/>
      <c r="O202" s="12"/>
      <c r="P202" s="12"/>
      <c r="Q202" s="12"/>
      <c r="R202" s="12"/>
      <c r="S202" s="12"/>
      <c r="T202" s="2"/>
    </row>
    <row r="203" spans="1:20">
      <c r="A203" s="2"/>
      <c r="B203" s="15"/>
      <c r="C203" s="12"/>
      <c r="D203" s="12"/>
      <c r="E203" s="12"/>
      <c r="F203" s="12"/>
      <c r="G203" s="12"/>
      <c r="H203" s="12"/>
      <c r="I203" s="12"/>
      <c r="J203" s="12"/>
      <c r="K203" s="48"/>
      <c r="L203" s="58"/>
      <c r="M203" s="12"/>
      <c r="N203" s="12"/>
      <c r="O203" s="12"/>
      <c r="P203" s="12"/>
      <c r="Q203" s="12"/>
      <c r="R203" s="12"/>
      <c r="S203" s="12"/>
      <c r="T203" s="2"/>
    </row>
    <row r="204" spans="1:20">
      <c r="B204" s="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2"/>
    </row>
    <row r="205" spans="1:20">
      <c r="B205" s="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2"/>
    </row>
    <row r="206" spans="1:20">
      <c r="B206" s="2"/>
      <c r="C206" s="12"/>
      <c r="D206" s="12"/>
      <c r="E206" s="48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2"/>
    </row>
    <row r="207" spans="1:20">
      <c r="B207" s="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2"/>
    </row>
    <row r="208" spans="1:20">
      <c r="B208" s="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48"/>
      <c r="Q208" s="12"/>
      <c r="R208" s="12"/>
      <c r="S208" s="12"/>
      <c r="T208" s="17"/>
    </row>
    <row r="209" spans="2:23">
      <c r="B209" s="2"/>
      <c r="C209" s="12"/>
      <c r="D209" s="12"/>
      <c r="E209" s="12"/>
      <c r="F209" s="48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2"/>
    </row>
    <row r="210" spans="2:23">
      <c r="B210" s="2"/>
      <c r="C210" s="48"/>
      <c r="D210" s="48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2"/>
    </row>
    <row r="211" spans="2:23">
      <c r="B211" s="15"/>
      <c r="C211" s="12"/>
      <c r="D211" s="12"/>
      <c r="E211" s="12"/>
      <c r="F211" s="12"/>
      <c r="G211" s="12"/>
      <c r="H211" s="12"/>
      <c r="I211" s="12"/>
      <c r="J211" s="12"/>
      <c r="K211" s="12"/>
      <c r="L211" s="58"/>
      <c r="M211" s="12"/>
      <c r="N211" s="12"/>
      <c r="O211" s="12"/>
      <c r="P211" s="12"/>
      <c r="Q211" s="12"/>
      <c r="R211" s="12"/>
      <c r="S211" s="12"/>
      <c r="T211" s="2"/>
    </row>
    <row r="212" spans="2:23">
      <c r="B212" s="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2"/>
    </row>
    <row r="213" spans="2:23">
      <c r="B213" s="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2"/>
    </row>
    <row r="214" spans="2:23">
      <c r="B214" s="2"/>
      <c r="C214" s="12"/>
      <c r="D214" s="12"/>
      <c r="E214" s="48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2"/>
    </row>
    <row r="215" spans="2:23">
      <c r="B215" s="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2"/>
    </row>
    <row r="216" spans="2:23">
      <c r="B216" s="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48"/>
      <c r="Q216" s="12"/>
      <c r="R216" s="12"/>
      <c r="S216" s="12"/>
      <c r="T216" s="17"/>
    </row>
    <row r="217" spans="2:23">
      <c r="B217" s="2"/>
      <c r="C217" s="12"/>
      <c r="D217" s="12"/>
      <c r="E217" s="12"/>
      <c r="F217" s="48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2"/>
      <c r="W217" s="2"/>
    </row>
    <row r="218" spans="2:23">
      <c r="B218" s="2"/>
      <c r="C218" s="48"/>
      <c r="D218" s="48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2"/>
      <c r="W218" s="2"/>
    </row>
    <row r="219" spans="2:23">
      <c r="B219" s="15"/>
      <c r="C219" s="12"/>
      <c r="D219" s="12"/>
      <c r="E219" s="12"/>
      <c r="F219" s="12"/>
      <c r="G219" s="12"/>
      <c r="H219" s="12"/>
      <c r="I219" s="12"/>
      <c r="J219" s="12"/>
      <c r="K219" s="12"/>
      <c r="L219" s="58"/>
      <c r="M219" s="12"/>
      <c r="N219" s="12"/>
      <c r="O219" s="12"/>
      <c r="P219" s="12"/>
      <c r="Q219" s="12"/>
      <c r="R219" s="12"/>
      <c r="S219" s="12"/>
      <c r="T219" s="2"/>
      <c r="W219" s="2"/>
    </row>
    <row r="220" spans="2:23">
      <c r="B220" s="2"/>
      <c r="C220" s="48"/>
      <c r="D220" s="48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2"/>
      <c r="W220" s="2"/>
    </row>
    <row r="221" spans="2:23">
      <c r="B221" s="2"/>
      <c r="C221" s="12"/>
      <c r="D221" s="12"/>
      <c r="E221" s="12"/>
      <c r="F221" s="48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2"/>
      <c r="W221" s="2"/>
    </row>
    <row r="222" spans="2:23">
      <c r="B222" s="2"/>
      <c r="C222" s="12"/>
      <c r="D222" s="12"/>
      <c r="E222" s="48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2"/>
      <c r="W222" s="2"/>
    </row>
    <row r="223" spans="2:23">
      <c r="B223" s="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2"/>
      <c r="W223" s="2"/>
    </row>
    <row r="224" spans="2:23">
      <c r="B224" s="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48"/>
      <c r="Q224" s="12"/>
      <c r="R224" s="12"/>
      <c r="S224" s="12"/>
      <c r="T224" s="17"/>
      <c r="W224" s="2"/>
    </row>
    <row r="225" spans="2:23">
      <c r="B225" s="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2"/>
      <c r="W225" s="2"/>
    </row>
    <row r="226" spans="2:23">
      <c r="B226" s="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2"/>
      <c r="W226" s="2"/>
    </row>
    <row r="227" spans="2:23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2"/>
      <c r="W227" s="2"/>
    </row>
    <row r="228" spans="2:23">
      <c r="M228" s="2"/>
      <c r="N228" s="2"/>
      <c r="O228" s="2"/>
      <c r="P228" s="2"/>
      <c r="Q228" s="2"/>
      <c r="R228" s="2"/>
      <c r="S228" s="2"/>
      <c r="T228" s="2"/>
      <c r="W228" s="2"/>
    </row>
    <row r="229" spans="2:23">
      <c r="S229" s="2"/>
      <c r="T229" s="2"/>
    </row>
    <row r="230" spans="2:23">
      <c r="U230" s="2"/>
      <c r="V230" s="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5"/>
  <sheetViews>
    <sheetView zoomScale="80" zoomScaleNormal="80" workbookViewId="0">
      <selection activeCell="A47" sqref="A47"/>
    </sheetView>
  </sheetViews>
  <sheetFormatPr defaultColWidth="8.83203125" defaultRowHeight="15.5"/>
  <sheetData>
    <row r="1" spans="1:25">
      <c r="A1" s="8" t="s">
        <v>253</v>
      </c>
    </row>
    <row r="2" spans="1:25">
      <c r="B2" t="s">
        <v>225</v>
      </c>
      <c r="G2" t="s">
        <v>87</v>
      </c>
      <c r="L2" t="s">
        <v>250</v>
      </c>
      <c r="Q2" t="s">
        <v>252</v>
      </c>
      <c r="V2" t="s">
        <v>251</v>
      </c>
    </row>
    <row r="3" spans="1:25">
      <c r="B3" t="s">
        <v>37</v>
      </c>
      <c r="C3" t="s">
        <v>38</v>
      </c>
      <c r="D3" t="s">
        <v>39</v>
      </c>
      <c r="E3" t="s">
        <v>167</v>
      </c>
      <c r="G3" t="s">
        <v>37</v>
      </c>
      <c r="H3" t="s">
        <v>38</v>
      </c>
      <c r="I3" t="s">
        <v>39</v>
      </c>
      <c r="J3" t="s">
        <v>167</v>
      </c>
      <c r="L3" t="s">
        <v>37</v>
      </c>
      <c r="M3" t="s">
        <v>38</v>
      </c>
      <c r="N3" t="s">
        <v>39</v>
      </c>
      <c r="O3" t="s">
        <v>167</v>
      </c>
      <c r="Q3" t="s">
        <v>37</v>
      </c>
      <c r="R3" t="s">
        <v>38</v>
      </c>
      <c r="S3" t="s">
        <v>39</v>
      </c>
      <c r="T3" t="s">
        <v>167</v>
      </c>
      <c r="V3" t="s">
        <v>37</v>
      </c>
      <c r="W3" t="s">
        <v>38</v>
      </c>
      <c r="X3" t="s">
        <v>39</v>
      </c>
      <c r="Y3" t="s">
        <v>167</v>
      </c>
    </row>
    <row r="4" spans="1:25">
      <c r="A4" t="s">
        <v>227</v>
      </c>
      <c r="B4">
        <v>-8.3531664884515001E-3</v>
      </c>
      <c r="C4">
        <v>-2.9015347764920801E-2</v>
      </c>
      <c r="D4">
        <v>-1.1019366528668801E-3</v>
      </c>
      <c r="E4">
        <v>-4.0145950801134603E-2</v>
      </c>
      <c r="G4">
        <v>4.2584824826843497E-2</v>
      </c>
      <c r="H4">
        <v>-0.102819938891129</v>
      </c>
      <c r="I4">
        <v>0.19883190907638701</v>
      </c>
      <c r="J4">
        <v>8.6850629581062405E-3</v>
      </c>
      <c r="L4">
        <v>0.19858787218559301</v>
      </c>
      <c r="M4">
        <v>7.6783627910423799E-2</v>
      </c>
      <c r="N4">
        <v>0.30078190933255999</v>
      </c>
      <c r="O4">
        <v>6.4216523342350895E-2</v>
      </c>
      <c r="Q4">
        <v>-6.9064223020216295E-2</v>
      </c>
      <c r="R4">
        <v>-0.16654645027388401</v>
      </c>
      <c r="S4">
        <v>-0.111336290558452</v>
      </c>
      <c r="T4">
        <v>7.0987762388153403E-4</v>
      </c>
      <c r="V4">
        <v>-0.101608811594285</v>
      </c>
      <c r="W4">
        <v>-0.24234762874349799</v>
      </c>
      <c r="X4">
        <v>0.115175110689979</v>
      </c>
      <c r="Y4">
        <v>-5.4634347378579903E-2</v>
      </c>
    </row>
    <row r="5" spans="1:25">
      <c r="A5" t="s">
        <v>226</v>
      </c>
      <c r="B5">
        <v>-1.8430498843849299E-2</v>
      </c>
      <c r="C5">
        <v>3.69096636597495E-2</v>
      </c>
      <c r="D5">
        <v>0.165436495846185</v>
      </c>
      <c r="E5">
        <v>-0.14665838291625799</v>
      </c>
      <c r="G5">
        <v>3.4600170171810302E-2</v>
      </c>
      <c r="H5">
        <v>-6.3148812605069202E-2</v>
      </c>
      <c r="I5">
        <v>4.83842055762886E-2</v>
      </c>
      <c r="J5">
        <v>-0.15156835678501501</v>
      </c>
      <c r="L5">
        <v>-0.106337038652925</v>
      </c>
      <c r="M5">
        <v>-8.7417331775716298E-2</v>
      </c>
      <c r="N5">
        <v>0.105646538401932</v>
      </c>
      <c r="O5">
        <v>-0.32563991836830802</v>
      </c>
      <c r="Q5">
        <v>6.5079748615203797E-2</v>
      </c>
      <c r="R5">
        <v>0.26256312372340901</v>
      </c>
      <c r="S5">
        <v>0.114587988061393</v>
      </c>
      <c r="T5">
        <v>0.14385326558786399</v>
      </c>
      <c r="V5">
        <v>0.13270978299053701</v>
      </c>
      <c r="W5">
        <v>-8.15823700720687E-2</v>
      </c>
      <c r="X5">
        <v>5.8141281838691501E-2</v>
      </c>
      <c r="Y5">
        <v>-1.8180686543209899E-2</v>
      </c>
    </row>
    <row r="6" spans="1:25">
      <c r="A6" t="s">
        <v>228</v>
      </c>
      <c r="B6">
        <v>0.36233554262327999</v>
      </c>
      <c r="C6">
        <v>6.8035028927162997E-2</v>
      </c>
      <c r="D6">
        <v>0.43539011895340801</v>
      </c>
      <c r="E6">
        <v>0.124268559631982</v>
      </c>
      <c r="G6">
        <v>1.2747431115930101E-2</v>
      </c>
      <c r="H6">
        <v>0.10693833971319799</v>
      </c>
      <c r="I6">
        <v>7.24782512020027E-2</v>
      </c>
      <c r="J6">
        <v>0.102455726573531</v>
      </c>
      <c r="L6">
        <v>-2.38913086843585E-2</v>
      </c>
      <c r="M6">
        <v>0.102194037146967</v>
      </c>
      <c r="N6">
        <v>0.200935573038969</v>
      </c>
      <c r="O6">
        <v>-7.3193026605260104E-3</v>
      </c>
      <c r="Q6">
        <v>-4.7218311627216902E-2</v>
      </c>
      <c r="R6">
        <v>-5.2393548498095098E-2</v>
      </c>
      <c r="S6">
        <v>3.9157765704433004E-3</v>
      </c>
      <c r="T6">
        <v>6.16219576085551E-2</v>
      </c>
      <c r="V6">
        <v>0.121912116363351</v>
      </c>
      <c r="W6">
        <v>0.11785145540953799</v>
      </c>
      <c r="X6">
        <v>0.100593646355831</v>
      </c>
      <c r="Y6">
        <v>0.23514918432537399</v>
      </c>
    </row>
    <row r="7" spans="1:25">
      <c r="A7" t="s">
        <v>229</v>
      </c>
      <c r="B7">
        <v>7.6888759699566697E-2</v>
      </c>
      <c r="C7">
        <v>2.8702495087450701E-2</v>
      </c>
      <c r="D7">
        <v>0.19123988945574699</v>
      </c>
      <c r="E7">
        <v>9.9035253123588504E-3</v>
      </c>
      <c r="G7">
        <v>0.20589202477136401</v>
      </c>
      <c r="H7">
        <v>5.9646771089703801E-2</v>
      </c>
      <c r="I7">
        <v>-1.2047022812857E-3</v>
      </c>
      <c r="J7">
        <v>8.8867805493912905E-2</v>
      </c>
      <c r="L7">
        <v>0.237808286441996</v>
      </c>
      <c r="M7">
        <v>4.9439817971100197E-2</v>
      </c>
      <c r="N7">
        <v>0.24609428945391201</v>
      </c>
      <c r="O7">
        <v>0.25286119191364398</v>
      </c>
      <c r="Q7">
        <v>3.6180859539768503E-2</v>
      </c>
      <c r="R7">
        <v>4.5317671537469503E-2</v>
      </c>
      <c r="S7">
        <v>4.2959045883927703E-2</v>
      </c>
      <c r="T7">
        <v>-4.1058405794180297E-2</v>
      </c>
      <c r="V7">
        <v>0.18540608764116101</v>
      </c>
      <c r="W7">
        <v>6.5062863009964306E-2</v>
      </c>
      <c r="X7">
        <v>-0.14802954931628701</v>
      </c>
      <c r="Y7">
        <v>-3.6730524082221001E-2</v>
      </c>
    </row>
    <row r="8" spans="1:25">
      <c r="A8" t="s">
        <v>230</v>
      </c>
      <c r="B8">
        <v>0.26039771188094102</v>
      </c>
      <c r="C8">
        <v>-2.4454650955578999E-2</v>
      </c>
      <c r="D8">
        <v>0.34049147345414599</v>
      </c>
      <c r="E8">
        <v>0.16981990947162801</v>
      </c>
      <c r="G8">
        <v>-3.5692807124604403E-2</v>
      </c>
      <c r="H8">
        <v>9.7216672466544099E-2</v>
      </c>
      <c r="I8">
        <v>1.7398142248335399E-2</v>
      </c>
      <c r="J8">
        <v>2.7848234130185799E-2</v>
      </c>
      <c r="L8">
        <v>8.4931530872141503E-2</v>
      </c>
      <c r="M8">
        <v>0.18339686666374599</v>
      </c>
      <c r="N8">
        <v>9.3217533884057693E-2</v>
      </c>
      <c r="O8">
        <v>0.18574456751712201</v>
      </c>
      <c r="Q8">
        <v>7.6689682657395397E-2</v>
      </c>
      <c r="R8">
        <v>-0.14827282627848201</v>
      </c>
      <c r="S8">
        <v>-5.3469814573012302E-2</v>
      </c>
      <c r="T8">
        <v>-0.117106908662263</v>
      </c>
      <c r="V8">
        <v>-5.21425781569217E-2</v>
      </c>
      <c r="W8">
        <v>2.5194555463433001E-2</v>
      </c>
      <c r="X8">
        <v>6.8016070976373993E-2</v>
      </c>
      <c r="Y8">
        <v>-9.2656899946105098E-2</v>
      </c>
    </row>
    <row r="9" spans="1:25">
      <c r="A9" t="s">
        <v>231</v>
      </c>
      <c r="B9">
        <v>0.21133198363104799</v>
      </c>
      <c r="C9">
        <v>4.0267615731261801E-2</v>
      </c>
      <c r="D9">
        <v>0.159078634211821</v>
      </c>
      <c r="E9">
        <v>-0.13219416079455801</v>
      </c>
      <c r="G9">
        <v>0.106798258052584</v>
      </c>
      <c r="H9">
        <v>1.9471350825431701E-2</v>
      </c>
      <c r="I9">
        <v>4.5106294717906599E-3</v>
      </c>
      <c r="J9">
        <v>-0.15669534556351</v>
      </c>
      <c r="L9">
        <v>6.2697422790166199E-2</v>
      </c>
      <c r="M9">
        <v>1.4638605321052E-2</v>
      </c>
      <c r="N9">
        <v>-3.4663112599849603E-2</v>
      </c>
      <c r="O9">
        <v>-3.9358514306602102E-2</v>
      </c>
      <c r="Q9">
        <v>0.24937313948612599</v>
      </c>
      <c r="R9">
        <v>0.17032483117518901</v>
      </c>
      <c r="S9">
        <v>0.14261670456561901</v>
      </c>
      <c r="T9">
        <v>6.2079943172349598E-2</v>
      </c>
      <c r="V9">
        <v>0.19971068872845801</v>
      </c>
      <c r="W9">
        <v>1.5688917321551699E-2</v>
      </c>
      <c r="X9">
        <v>6.8016070976373993E-2</v>
      </c>
      <c r="Y9">
        <v>-0.25268385662593201</v>
      </c>
    </row>
    <row r="10" spans="1:25">
      <c r="A10" t="s">
        <v>232</v>
      </c>
      <c r="B10">
        <v>-6.0422280442057399E-2</v>
      </c>
      <c r="C10">
        <v>-6.3265763666174493E-2</v>
      </c>
      <c r="D10">
        <v>-0.14238272965750001</v>
      </c>
      <c r="E10">
        <v>-3.7316372140460602E-2</v>
      </c>
      <c r="G10">
        <v>0.35320189907369498</v>
      </c>
      <c r="H10">
        <v>0.15675137822775601</v>
      </c>
      <c r="I10">
        <v>0.112961851119627</v>
      </c>
      <c r="J10">
        <v>6.5446151839148994E-2</v>
      </c>
      <c r="L10">
        <v>0.34165952419134599</v>
      </c>
      <c r="M10">
        <v>0.175248963702029</v>
      </c>
      <c r="N10">
        <v>6.2006922539173198E-2</v>
      </c>
      <c r="O10">
        <v>7.4850227207643394E-2</v>
      </c>
      <c r="Q10">
        <v>-3.3753536051657401E-2</v>
      </c>
      <c r="R10">
        <v>-0.12764057662953801</v>
      </c>
      <c r="S10">
        <v>-5.0149419235501896E-3</v>
      </c>
      <c r="T10">
        <v>-0.107901398829993</v>
      </c>
      <c r="V10">
        <v>0.34543304432098798</v>
      </c>
      <c r="W10">
        <v>0.118958908396942</v>
      </c>
      <c r="X10">
        <v>0.114436808698377</v>
      </c>
      <c r="Y10">
        <v>5.71261166002381E-2</v>
      </c>
    </row>
    <row r="11" spans="1:25">
      <c r="A11" t="s">
        <v>233</v>
      </c>
      <c r="B11">
        <v>-0.105615587773043</v>
      </c>
      <c r="C11">
        <v>-0.13252787031719199</v>
      </c>
      <c r="D11">
        <v>-6.5125499026691097E-2</v>
      </c>
      <c r="E11">
        <v>-5.1356505077146203E-2</v>
      </c>
      <c r="G11">
        <v>-0.139997611618248</v>
      </c>
      <c r="H11">
        <v>-0.171515985256537</v>
      </c>
      <c r="I11">
        <v>-0.14646938433864301</v>
      </c>
      <c r="J11">
        <v>-6.9228356675743605E-2</v>
      </c>
      <c r="L11">
        <v>-0.29208160617004703</v>
      </c>
      <c r="M11">
        <v>-0.29719130802739602</v>
      </c>
      <c r="N11">
        <v>-0.39786624462217801</v>
      </c>
      <c r="O11">
        <v>-0.109651439857692</v>
      </c>
      <c r="Q11">
        <v>-3.27459678113095E-2</v>
      </c>
      <c r="R11">
        <v>-4.2615556711081803E-2</v>
      </c>
      <c r="S11">
        <v>6.5491935622618899E-3</v>
      </c>
      <c r="T11">
        <v>-5.6698612797763802E-2</v>
      </c>
      <c r="V11">
        <v>-3.1470122392053601E-2</v>
      </c>
      <c r="W11">
        <v>-0.102439401334837</v>
      </c>
      <c r="X11">
        <v>3.1100971396252401E-2</v>
      </c>
      <c r="Y11">
        <v>-5.7587555344989598E-2</v>
      </c>
    </row>
    <row r="12" spans="1:25">
      <c r="A12" t="s">
        <v>234</v>
      </c>
      <c r="B12">
        <v>0.146727905733474</v>
      </c>
      <c r="C12">
        <v>6.6133579876317003E-2</v>
      </c>
      <c r="D12">
        <v>0.156881713187809</v>
      </c>
      <c r="E12">
        <v>0.201570980093981</v>
      </c>
      <c r="G12">
        <v>9.0912997738886295E-2</v>
      </c>
      <c r="H12">
        <v>-5.9674787421826799E-3</v>
      </c>
      <c r="I12">
        <v>4.4573984407571099E-2</v>
      </c>
      <c r="J12">
        <v>3.8662538329634201E-3</v>
      </c>
      <c r="L12">
        <v>0.116832642468019</v>
      </c>
      <c r="M12">
        <v>5.8830621384605299E-2</v>
      </c>
      <c r="N12">
        <v>5.2892319226065299E-2</v>
      </c>
      <c r="O12">
        <v>5.5101920029243003E-2</v>
      </c>
      <c r="Q12">
        <v>4.5111578033761998E-3</v>
      </c>
      <c r="R12">
        <v>-5.33553181820637E-3</v>
      </c>
      <c r="S12">
        <v>-2.9929356593973101E-2</v>
      </c>
      <c r="T12">
        <v>0.12908323115549</v>
      </c>
      <c r="V12">
        <v>0.10382371756909201</v>
      </c>
      <c r="W12">
        <v>-3.6545948584320302E-2</v>
      </c>
      <c r="X12">
        <v>9.7455862891520903E-2</v>
      </c>
      <c r="Y12">
        <v>-2.0580168015917801E-2</v>
      </c>
    </row>
    <row r="13" spans="1:25">
      <c r="A13" t="s">
        <v>235</v>
      </c>
      <c r="B13">
        <v>9.5944963898356106E-2</v>
      </c>
      <c r="C13">
        <v>-0.12665319226247601</v>
      </c>
      <c r="D13">
        <v>0.107576131218522</v>
      </c>
      <c r="E13">
        <v>3.2279444033192099E-2</v>
      </c>
      <c r="G13">
        <v>0.237214284084792</v>
      </c>
      <c r="H13">
        <v>-0.13321765924450099</v>
      </c>
      <c r="I13">
        <v>-0.12668985385985901</v>
      </c>
      <c r="J13">
        <v>-6.5838380488869898E-3</v>
      </c>
      <c r="L13">
        <v>7.7474128161416897E-2</v>
      </c>
      <c r="M13">
        <v>-0.13519994914443301</v>
      </c>
      <c r="N13">
        <v>-1.10480040158883E-2</v>
      </c>
      <c r="O13">
        <v>6.3802223191755103E-2</v>
      </c>
      <c r="Q13">
        <v>0.110626412934571</v>
      </c>
      <c r="R13">
        <v>1.9830774912303499E-2</v>
      </c>
      <c r="S13">
        <v>-0.177446506692194</v>
      </c>
      <c r="T13">
        <v>0.10863417573206401</v>
      </c>
      <c r="V13">
        <v>0.35623071094817299</v>
      </c>
      <c r="W13">
        <v>-0.163626178888889</v>
      </c>
      <c r="X13">
        <v>-0.16122669741618101</v>
      </c>
      <c r="Y13">
        <v>-7.6691119377702496E-2</v>
      </c>
    </row>
    <row r="14" spans="1:25">
      <c r="A14" t="s">
        <v>236</v>
      </c>
      <c r="B14">
        <v>-8.8693734062771507E-2</v>
      </c>
      <c r="C14">
        <v>-2.4604125012592501E-2</v>
      </c>
      <c r="D14">
        <v>4.9284725124122103E-2</v>
      </c>
      <c r="E14">
        <v>-2.2299443621896099E-2</v>
      </c>
      <c r="G14">
        <v>-9.3518516626318202E-2</v>
      </c>
      <c r="H14">
        <v>-7.6288472370720298E-2</v>
      </c>
      <c r="I14">
        <v>4.7571731944723902E-2</v>
      </c>
      <c r="J14">
        <v>-9.4134875933022492E-3</v>
      </c>
      <c r="L14">
        <v>-0.16005795818018201</v>
      </c>
      <c r="M14">
        <v>-8.50696309223401E-2</v>
      </c>
      <c r="N14">
        <v>0.16019605823038099</v>
      </c>
      <c r="O14">
        <v>4.7230217167922597E-2</v>
      </c>
      <c r="Q14">
        <v>-3.3913830998985497E-2</v>
      </c>
      <c r="R14">
        <v>3.1898694518289597E-2</v>
      </c>
      <c r="S14">
        <v>-4.4401700409880403E-2</v>
      </c>
      <c r="T14">
        <v>-9.1780306984425394E-2</v>
      </c>
      <c r="V14">
        <v>-4.1068048282885197E-2</v>
      </c>
      <c r="W14">
        <v>-7.29073216707401E-2</v>
      </c>
      <c r="X14">
        <v>-1.8180686543209899E-2</v>
      </c>
      <c r="Y14">
        <v>-3.1470122392053601E-2</v>
      </c>
    </row>
    <row r="15" spans="1:25">
      <c r="A15" t="s">
        <v>237</v>
      </c>
      <c r="B15">
        <v>0.278741307203271</v>
      </c>
      <c r="C15">
        <v>0.12813055212830701</v>
      </c>
      <c r="D15">
        <v>0.15714937603408899</v>
      </c>
      <c r="E15">
        <v>0.19787236621811299</v>
      </c>
      <c r="G15">
        <v>0.37878081030192401</v>
      </c>
      <c r="H15">
        <v>0.52723935422129498</v>
      </c>
      <c r="I15">
        <v>0.375642981104156</v>
      </c>
      <c r="J15">
        <v>8.4133045365138895E-2</v>
      </c>
      <c r="L15">
        <v>0.54121409672832899</v>
      </c>
      <c r="M15">
        <v>0.48707887705047598</v>
      </c>
      <c r="N15">
        <v>0.39137554226284399</v>
      </c>
      <c r="O15">
        <v>-0.11351824126325299</v>
      </c>
      <c r="Q15">
        <v>0.18294233345772801</v>
      </c>
      <c r="R15">
        <v>6.9888597035046504E-2</v>
      </c>
      <c r="S15">
        <v>0.208955913481258</v>
      </c>
      <c r="T15">
        <v>0.10043623414014199</v>
      </c>
      <c r="V15">
        <v>0.27086454316914199</v>
      </c>
      <c r="W15">
        <v>0.54320569032148902</v>
      </c>
      <c r="X15">
        <v>0.384563049875916</v>
      </c>
      <c r="Y15">
        <v>0.321161366347058</v>
      </c>
    </row>
    <row r="16" spans="1:25">
      <c r="A16" t="s">
        <v>238</v>
      </c>
      <c r="B16">
        <v>0.11865806828268501</v>
      </c>
      <c r="C16">
        <v>0.110808942219046</v>
      </c>
      <c r="D16">
        <v>4.80159337099378E-2</v>
      </c>
      <c r="E16">
        <v>0.13943496220755999</v>
      </c>
      <c r="G16">
        <v>0.149523164540042</v>
      </c>
      <c r="H16">
        <v>7.7100946002285106E-2</v>
      </c>
      <c r="I16">
        <v>0.116407859970747</v>
      </c>
      <c r="J16">
        <v>8.3656767719049202E-2</v>
      </c>
      <c r="L16">
        <v>0.13796195014840501</v>
      </c>
      <c r="M16">
        <v>4.7644517318518403E-2</v>
      </c>
      <c r="N16">
        <v>0.114070641464047</v>
      </c>
      <c r="O16">
        <v>0.127742546433709</v>
      </c>
      <c r="Q16">
        <v>2.0197163363339099E-2</v>
      </c>
      <c r="R16">
        <v>5.7293994030696703E-2</v>
      </c>
      <c r="S16">
        <v>-1.05565672454641E-2</v>
      </c>
      <c r="T16">
        <v>-3.3959629555365002E-2</v>
      </c>
      <c r="V16">
        <v>0.19038962608447699</v>
      </c>
      <c r="W16">
        <v>0.135016976714295</v>
      </c>
      <c r="X16">
        <v>0.119697210388544</v>
      </c>
      <c r="Y16">
        <v>7.1799868683336404E-2</v>
      </c>
    </row>
    <row r="17" spans="1:25">
      <c r="A17" t="s">
        <v>239</v>
      </c>
      <c r="B17">
        <v>3.95793398408276E-2</v>
      </c>
      <c r="C17">
        <v>-7.43337961668942E-2</v>
      </c>
      <c r="D17">
        <v>-5.0431851608179097E-2</v>
      </c>
      <c r="E17">
        <v>3.02250447844718E-2</v>
      </c>
      <c r="G17">
        <v>0.14327552247663</v>
      </c>
      <c r="H17">
        <v>-4.3845559772375101E-2</v>
      </c>
      <c r="I17">
        <v>-2.2301000369847002E-2</v>
      </c>
      <c r="J17">
        <v>0.114194569733036</v>
      </c>
      <c r="L17">
        <v>0.16420095968614001</v>
      </c>
      <c r="M17">
        <v>-0.114899241765239</v>
      </c>
      <c r="N17">
        <v>-9.5427134687235404E-2</v>
      </c>
      <c r="O17">
        <v>0.11089434030947901</v>
      </c>
      <c r="Q17">
        <v>-4.1035506515990597E-2</v>
      </c>
      <c r="R17">
        <v>-0.13959399984457499</v>
      </c>
      <c r="S17">
        <v>8.31243798287086E-3</v>
      </c>
      <c r="T17">
        <v>0.13441876297369701</v>
      </c>
      <c r="V17">
        <v>0.135109264463245</v>
      </c>
      <c r="W17">
        <v>5.7218404349188403E-3</v>
      </c>
      <c r="X17">
        <v>1.3658586844645E-2</v>
      </c>
      <c r="Y17">
        <v>0.112775629217271</v>
      </c>
    </row>
    <row r="18" spans="1:25">
      <c r="A18" t="s">
        <v>240</v>
      </c>
      <c r="B18">
        <v>0.22379394861693999</v>
      </c>
      <c r="C18">
        <v>5.0563944960888701E-2</v>
      </c>
      <c r="D18">
        <v>0.13192649794827799</v>
      </c>
      <c r="E18">
        <v>1.3052908932224499E-2</v>
      </c>
      <c r="G18">
        <v>0.24514290607557901</v>
      </c>
      <c r="H18">
        <v>6.7379278755630698E-2</v>
      </c>
      <c r="I18">
        <v>0.25878685981944299</v>
      </c>
      <c r="J18">
        <v>0.106770241720461</v>
      </c>
      <c r="L18">
        <v>0.398004344672377</v>
      </c>
      <c r="M18">
        <v>0.22234108081975201</v>
      </c>
      <c r="N18">
        <v>0.280619302003563</v>
      </c>
      <c r="O18">
        <v>4.7506417268319799E-2</v>
      </c>
      <c r="Q18">
        <v>0.11067221149095</v>
      </c>
      <c r="R18">
        <v>3.4509212231918399E-2</v>
      </c>
      <c r="S18">
        <v>3.8150197464085003E-2</v>
      </c>
      <c r="T18">
        <v>3.40512266681239E-2</v>
      </c>
      <c r="V18">
        <v>0.13520155221219499</v>
      </c>
      <c r="W18">
        <v>-4.9558521186313202E-2</v>
      </c>
      <c r="X18">
        <v>0.24936149766372101</v>
      </c>
      <c r="Y18">
        <v>0.163072452395187</v>
      </c>
    </row>
    <row r="19" spans="1:25">
      <c r="A19" t="s">
        <v>241</v>
      </c>
      <c r="B19">
        <v>7.7479703645898998E-2</v>
      </c>
      <c r="C19">
        <v>8.0813322731385903E-2</v>
      </c>
      <c r="D19">
        <v>6.59076307203664E-3</v>
      </c>
      <c r="E19">
        <v>9.7057328973805299E-2</v>
      </c>
      <c r="G19">
        <v>-5.7797693169590901E-2</v>
      </c>
      <c r="H19">
        <v>-0.15969309310066299</v>
      </c>
      <c r="I19">
        <v>-0.18597241263196501</v>
      </c>
      <c r="J19">
        <v>6.4605661875461295E-2</v>
      </c>
      <c r="L19">
        <v>-3.90823142062049E-2</v>
      </c>
      <c r="M19">
        <v>-0.221650580568759</v>
      </c>
      <c r="N19">
        <v>-0.16958686164388601</v>
      </c>
      <c r="O19">
        <v>0.15798645742720299</v>
      </c>
      <c r="Q19">
        <v>5.2576742723612901E-2</v>
      </c>
      <c r="R19">
        <v>4.3256736500394098E-2</v>
      </c>
      <c r="S19">
        <v>0.21058176223272901</v>
      </c>
      <c r="T19">
        <v>3.0181248654060001E-2</v>
      </c>
      <c r="V19">
        <v>-4.00528830444319E-2</v>
      </c>
      <c r="W19">
        <v>-0.106776925535502</v>
      </c>
      <c r="X19">
        <v>-0.226750999170897</v>
      </c>
      <c r="Y19">
        <v>-1.61503560663032E-2</v>
      </c>
    </row>
    <row r="20" spans="1:25">
      <c r="A20" t="s">
        <v>242</v>
      </c>
      <c r="B20">
        <v>-2.39297536856014E-2</v>
      </c>
      <c r="C20">
        <v>-0.15053080383516601</v>
      </c>
      <c r="D20">
        <v>-4.7209469030237101E-2</v>
      </c>
      <c r="E20">
        <v>-0.121126128293838</v>
      </c>
      <c r="G20">
        <v>0.37314952754521602</v>
      </c>
      <c r="H20">
        <v>9.5227512885816504E-2</v>
      </c>
      <c r="I20">
        <v>0.138176550030258</v>
      </c>
      <c r="J20">
        <v>-0.163811493922733</v>
      </c>
      <c r="L20">
        <v>0.314730014402619</v>
      </c>
      <c r="M20">
        <v>0.17925386515778799</v>
      </c>
      <c r="N20">
        <v>0.22786508282769699</v>
      </c>
      <c r="O20">
        <v>-0.140033450901384</v>
      </c>
      <c r="Q20">
        <v>-8.7727134744843699E-2</v>
      </c>
      <c r="R20">
        <v>-0.24035082387937301</v>
      </c>
      <c r="S20">
        <v>7.5086733184114504E-2</v>
      </c>
      <c r="T20">
        <v>-6.2217338841488001E-2</v>
      </c>
      <c r="V20">
        <v>0.407358123866641</v>
      </c>
      <c r="W20">
        <v>-1.4581464334148E-2</v>
      </c>
      <c r="X20">
        <v>3.2208424383656099E-2</v>
      </c>
      <c r="Y20">
        <v>-0.17829993097198699</v>
      </c>
    </row>
    <row r="21" spans="1:25">
      <c r="A21" t="s">
        <v>243</v>
      </c>
      <c r="B21">
        <v>3.0419708672675402E-2</v>
      </c>
      <c r="C21">
        <v>-8.3031100600562804E-2</v>
      </c>
      <c r="D21">
        <v>-1.1255744107201799E-2</v>
      </c>
      <c r="E21">
        <v>-2.05300879237597E-2</v>
      </c>
      <c r="G21">
        <v>0.271814454256602</v>
      </c>
      <c r="H21">
        <v>7.3598904486919706E-2</v>
      </c>
      <c r="I21">
        <v>4.2808955483826898E-2</v>
      </c>
      <c r="J21">
        <v>0.17532620642525401</v>
      </c>
      <c r="L21">
        <v>0.27564770019641399</v>
      </c>
      <c r="M21">
        <v>9.84653357916047E-2</v>
      </c>
      <c r="N21">
        <v>0.15039095466628</v>
      </c>
      <c r="O21">
        <v>0.32522561821771201</v>
      </c>
      <c r="Q21">
        <v>7.1377050117378701E-2</v>
      </c>
      <c r="R21">
        <v>-0.10929825479956599</v>
      </c>
      <c r="S21">
        <v>-1.4357847424958801E-2</v>
      </c>
      <c r="T21">
        <v>-7.8750617694470795E-2</v>
      </c>
      <c r="V21">
        <v>0.276124944859309</v>
      </c>
      <c r="W21">
        <v>8.1490082323118301E-2</v>
      </c>
      <c r="X21">
        <v>-4.4944133738797999E-2</v>
      </c>
      <c r="Y21">
        <v>3.1193259145202702E-2</v>
      </c>
    </row>
    <row r="22" spans="1:25">
      <c r="A22" t="s">
        <v>244</v>
      </c>
      <c r="B22">
        <v>4.8071551963710303E-2</v>
      </c>
      <c r="C22">
        <v>-1.15929297706974E-2</v>
      </c>
      <c r="D22">
        <v>4.4171321917916402E-2</v>
      </c>
      <c r="E22">
        <v>0.106342101212946</v>
      </c>
      <c r="G22">
        <v>0.396515148535734</v>
      </c>
      <c r="H22">
        <v>0.16916261335821101</v>
      </c>
      <c r="I22">
        <v>0.34532930974715298</v>
      </c>
      <c r="J22">
        <v>0.10441686982213499</v>
      </c>
      <c r="L22">
        <v>0.61095462207862405</v>
      </c>
      <c r="M22">
        <v>0.18684936791871101</v>
      </c>
      <c r="N22">
        <v>0.35450282885981699</v>
      </c>
      <c r="O22">
        <v>0.140309651001782</v>
      </c>
      <c r="Q22">
        <v>6.70948850958998E-3</v>
      </c>
      <c r="R22">
        <v>-2.6563162700083201E-3</v>
      </c>
      <c r="S22">
        <v>9.2444386051927493E-2</v>
      </c>
      <c r="T22">
        <v>0.24229726252549999</v>
      </c>
      <c r="V22">
        <v>0.22296720146393401</v>
      </c>
      <c r="W22">
        <v>0.14590693109042999</v>
      </c>
      <c r="X22">
        <v>0.299750608590587</v>
      </c>
      <c r="Y22">
        <v>6.7185481235821298E-2</v>
      </c>
    </row>
    <row r="23" spans="1:25">
      <c r="A23" t="s">
        <v>245</v>
      </c>
      <c r="B23">
        <v>-2.82818820432965E-2</v>
      </c>
      <c r="C23">
        <v>-6.6251768665583494E-2</v>
      </c>
      <c r="D23">
        <v>1.33761900322769E-2</v>
      </c>
      <c r="E23">
        <v>-0.131909117243974</v>
      </c>
      <c r="G23">
        <v>0.21306420579483201</v>
      </c>
      <c r="H23">
        <v>4.0427567253378399E-2</v>
      </c>
      <c r="I23">
        <v>8.8615658504806599E-2</v>
      </c>
      <c r="J23">
        <v>8.6206253942235203E-2</v>
      </c>
      <c r="L23">
        <v>0.145557452909329</v>
      </c>
      <c r="M23">
        <v>-3.2867811947267803E-2</v>
      </c>
      <c r="N23">
        <v>0.16019605823038099</v>
      </c>
      <c r="O23">
        <v>-9.1698433331873094E-2</v>
      </c>
      <c r="Q23">
        <v>8.5414307647681299E-3</v>
      </c>
      <c r="R23">
        <v>-6.75528706596943E-2</v>
      </c>
      <c r="S23">
        <v>-1.9464386461267899E-2</v>
      </c>
      <c r="T23">
        <v>-0.14254800673105</v>
      </c>
      <c r="V23">
        <v>0.26145119277621098</v>
      </c>
      <c r="W23">
        <v>6.0356187813498802E-2</v>
      </c>
      <c r="X23">
        <v>1.89189885348123E-2</v>
      </c>
      <c r="Y23">
        <v>0.218814252761171</v>
      </c>
    </row>
    <row r="24" spans="1:25">
      <c r="A24" t="s">
        <v>246</v>
      </c>
      <c r="B24">
        <v>6.7644589625547896E-2</v>
      </c>
      <c r="C24">
        <v>6.6985629521041895E-2</v>
      </c>
      <c r="D24">
        <v>0.17523668983843099</v>
      </c>
      <c r="E24">
        <v>-0.14033774761081499</v>
      </c>
      <c r="G24">
        <v>0.16454404320090699</v>
      </c>
      <c r="H24">
        <v>-1.93857859725425E-3</v>
      </c>
      <c r="I24">
        <v>4.4921725608072297E-2</v>
      </c>
      <c r="J24">
        <v>-2.6492165736062199E-2</v>
      </c>
      <c r="L24">
        <v>0.18811541433658699</v>
      </c>
      <c r="M24">
        <v>9.83845677390148E-2</v>
      </c>
      <c r="N24">
        <v>2.94638600768149E-2</v>
      </c>
      <c r="O24">
        <v>-9.8848159943020597E-2</v>
      </c>
      <c r="Q24">
        <v>0.12627549152026399</v>
      </c>
      <c r="R24">
        <v>-0.100945188537992</v>
      </c>
      <c r="S24">
        <v>0.16408293429812401</v>
      </c>
      <c r="T24">
        <v>-2.1535885126628702E-2</v>
      </c>
      <c r="V24">
        <v>0.14373892845018599</v>
      </c>
      <c r="W24">
        <v>-5.2124727586486501E-2</v>
      </c>
      <c r="X24">
        <v>8.57613582681227E-2</v>
      </c>
      <c r="Y24">
        <v>-4.0281328451908299E-3</v>
      </c>
    </row>
    <row r="25" spans="1:25">
      <c r="A25" t="s">
        <v>247</v>
      </c>
      <c r="B25">
        <v>-0.141749063740151</v>
      </c>
      <c r="C25">
        <v>-0.18095978428937701</v>
      </c>
      <c r="D25">
        <v>-5.5700289148596802E-2</v>
      </c>
      <c r="E25">
        <v>-0.166369266069922</v>
      </c>
      <c r="G25">
        <v>6.4777786712024193E-2</v>
      </c>
      <c r="H25">
        <v>0.119277449163134</v>
      </c>
      <c r="I25">
        <v>-1.3481220433735799E-2</v>
      </c>
      <c r="J25">
        <v>0.11159628868344799</v>
      </c>
      <c r="L25">
        <v>-7.1805281376013899E-2</v>
      </c>
      <c r="M25">
        <v>0.14783440283297</v>
      </c>
      <c r="N25">
        <v>-0.23735920845098399</v>
      </c>
      <c r="O25">
        <v>-8.5507006516630703E-3</v>
      </c>
      <c r="Q25">
        <v>-6.5428070051376894E-2</v>
      </c>
      <c r="R25">
        <v>-3.5277830874096597E-2</v>
      </c>
      <c r="S25">
        <v>0.24571419411143999</v>
      </c>
      <c r="T25">
        <v>-0.14565778813423</v>
      </c>
      <c r="V25">
        <v>0.15489375786763701</v>
      </c>
      <c r="W25">
        <v>4.3276606721409198E-2</v>
      </c>
      <c r="X25">
        <v>0.15420518815051101</v>
      </c>
      <c r="Y25">
        <v>0.15454947300907401</v>
      </c>
    </row>
    <row r="26" spans="1:25">
      <c r="A26" t="s">
        <v>248</v>
      </c>
      <c r="B26">
        <v>-2.1465495687726599E-2</v>
      </c>
      <c r="C26">
        <v>1.03617584936887E-2</v>
      </c>
      <c r="D26">
        <v>-8.0548792616936801E-2</v>
      </c>
      <c r="E26">
        <v>-0.172554151460245</v>
      </c>
      <c r="G26">
        <v>0.13731511309230299</v>
      </c>
      <c r="H26">
        <v>-0.15824758171925901</v>
      </c>
      <c r="I26">
        <v>-1.28332858082384E-2</v>
      </c>
      <c r="J26">
        <v>-0.126472658673698</v>
      </c>
      <c r="L26">
        <v>6.0988129949211302E-2</v>
      </c>
      <c r="M26">
        <v>-0.16957172617635399</v>
      </c>
      <c r="N26">
        <v>-6.6654256887060295E-2</v>
      </c>
      <c r="O26">
        <v>-0.16550241683008099</v>
      </c>
      <c r="Q26">
        <v>-0.11120037193162401</v>
      </c>
      <c r="R26">
        <v>-7.8041945625545103E-2</v>
      </c>
      <c r="S26">
        <v>-0.101970706877355</v>
      </c>
      <c r="T26">
        <v>-0.16883450260384</v>
      </c>
      <c r="V26">
        <v>0.197791651244627</v>
      </c>
      <c r="W26">
        <v>-0.132790669947872</v>
      </c>
      <c r="X26">
        <v>6.8168401995537097E-3</v>
      </c>
      <c r="Y26">
        <v>-0.127660825555279</v>
      </c>
    </row>
    <row r="27" spans="1:25">
      <c r="A27" t="s">
        <v>249</v>
      </c>
      <c r="B27">
        <v>6.3867243514678901E-2</v>
      </c>
      <c r="C27">
        <v>5.2753128996160602E-2</v>
      </c>
      <c r="D27">
        <v>0.15576882911318299</v>
      </c>
      <c r="E27">
        <v>3.5106488717224597E-2</v>
      </c>
      <c r="G27">
        <v>0.17748705987314101</v>
      </c>
      <c r="H27">
        <v>-7.8891265933543703E-2</v>
      </c>
      <c r="I27">
        <v>-8.8061630996026805E-2</v>
      </c>
      <c r="J27">
        <v>0.108894819317463</v>
      </c>
      <c r="L27">
        <v>0.228293405350426</v>
      </c>
      <c r="M27">
        <v>6.2842498765234601E-3</v>
      </c>
      <c r="N27">
        <v>2.0964669670041399E-2</v>
      </c>
      <c r="O27">
        <v>0.294329539298812</v>
      </c>
      <c r="Q27">
        <v>0.179192237831409</v>
      </c>
      <c r="R27">
        <v>7.5785805278945906E-2</v>
      </c>
      <c r="S27">
        <v>0.115610100790886</v>
      </c>
      <c r="T27">
        <v>-0.18654178593018</v>
      </c>
      <c r="V27">
        <v>0.12136041264357</v>
      </c>
      <c r="W27">
        <v>-0.13289395540544099</v>
      </c>
      <c r="X27">
        <v>-0.135407234872953</v>
      </c>
      <c r="Y27">
        <v>-3.5117055573458497E-2</v>
      </c>
    </row>
    <row r="29" spans="1:25">
      <c r="A29" t="s">
        <v>5</v>
      </c>
      <c r="B29">
        <f>AVERAGE(B4:B27)</f>
        <v>6.6872536086081361E-2</v>
      </c>
      <c r="C29">
        <f t="shared" ref="C29:L29" si="0">AVERAGE(C4:C27)</f>
        <v>-9.4481446239481192E-3</v>
      </c>
      <c r="D29">
        <f t="shared" si="0"/>
        <v>7.8494102969570781E-2</v>
      </c>
      <c r="E29">
        <f t="shared" si="0"/>
        <v>-1.0776539318550068E-3</v>
      </c>
      <c r="G29">
        <f t="shared" si="0"/>
        <v>0.14468062515425326</v>
      </c>
      <c r="H29">
        <f t="shared" si="0"/>
        <v>2.5577654675669578E-2</v>
      </c>
      <c r="I29">
        <f t="shared" si="0"/>
        <v>5.6682796441482837E-2</v>
      </c>
      <c r="J29">
        <f t="shared" si="0"/>
        <v>2.6112677351357454E-2</v>
      </c>
      <c r="L29">
        <f t="shared" si="0"/>
        <v>0.14551683292914203</v>
      </c>
      <c r="M29">
        <f t="shared" ref="M29:Y29" si="1">AVERAGE(M4:M27)</f>
        <v>4.1283384344907345E-2</v>
      </c>
      <c r="N29">
        <f t="shared" si="1"/>
        <v>8.0775635885893912E-2</v>
      </c>
      <c r="O29">
        <f t="shared" si="1"/>
        <v>3.5320035925512284E-2</v>
      </c>
      <c r="Q29">
        <f t="shared" si="1"/>
        <v>3.2452424919260828E-2</v>
      </c>
      <c r="R29">
        <f t="shared" si="1"/>
        <v>-2.107717832318648E-2</v>
      </c>
      <c r="S29">
        <f t="shared" si="1"/>
        <v>3.7567468728373833E-2</v>
      </c>
      <c r="T29">
        <f t="shared" si="1"/>
        <v>-8.6343334101729521E-3</v>
      </c>
      <c r="V29">
        <f t="shared" si="1"/>
        <v>0.15400562100801488</v>
      </c>
      <c r="W29">
        <f t="shared" si="1"/>
        <v>7.0648292387696801E-3</v>
      </c>
      <c r="X29">
        <f t="shared" si="1"/>
        <v>5.3472428152714274E-2</v>
      </c>
      <c r="Y29">
        <f t="shared" si="1"/>
        <v>1.7931479291700147E-2</v>
      </c>
    </row>
    <row r="30" spans="1:25">
      <c r="A30" t="s">
        <v>40</v>
      </c>
      <c r="B30">
        <f>STDEV(B4:B27)/SQRT(24)</f>
        <v>2.6216891356209186E-2</v>
      </c>
      <c r="C30">
        <f t="shared" ref="C30:L30" si="2">STDEV(C4:C27)/SQRT(24)</f>
        <v>1.7436758259505046E-2</v>
      </c>
      <c r="D30">
        <f t="shared" si="2"/>
        <v>2.7781653933124491E-2</v>
      </c>
      <c r="E30">
        <f t="shared" si="2"/>
        <v>2.4168400208374845E-2</v>
      </c>
      <c r="G30">
        <f t="shared" si="2"/>
        <v>3.0712115273172517E-2</v>
      </c>
      <c r="H30">
        <f t="shared" si="2"/>
        <v>3.0318243270449664E-2</v>
      </c>
      <c r="I30">
        <f t="shared" si="2"/>
        <v>2.8223933864616826E-2</v>
      </c>
      <c r="J30">
        <f t="shared" si="2"/>
        <v>1.9929114809776712E-2</v>
      </c>
      <c r="L30">
        <f t="shared" si="2"/>
        <v>4.3046058006739871E-2</v>
      </c>
      <c r="M30">
        <f t="shared" ref="M30:Y30" si="3">STDEV(M4:M27)/SQRT(24)</f>
        <v>3.4494628791544642E-2</v>
      </c>
      <c r="N30">
        <f t="shared" si="3"/>
        <v>3.8480100263629288E-2</v>
      </c>
      <c r="O30">
        <f t="shared" si="3"/>
        <v>3.165974221805426E-2</v>
      </c>
      <c r="Q30">
        <f t="shared" si="3"/>
        <v>1.8993677718184367E-2</v>
      </c>
      <c r="R30">
        <f t="shared" si="3"/>
        <v>2.2905994222614096E-2</v>
      </c>
      <c r="S30">
        <f t="shared" si="3"/>
        <v>2.1977062257978516E-2</v>
      </c>
      <c r="T30">
        <f t="shared" si="3"/>
        <v>2.3280112308103722E-2</v>
      </c>
      <c r="V30">
        <f t="shared" si="3"/>
        <v>2.7476804618079463E-2</v>
      </c>
      <c r="W30">
        <f t="shared" si="3"/>
        <v>3.1280751871097995E-2</v>
      </c>
      <c r="X30">
        <f t="shared" si="3"/>
        <v>2.8803854073134801E-2</v>
      </c>
      <c r="Y30">
        <f t="shared" si="3"/>
        <v>2.7353488394967096E-2</v>
      </c>
    </row>
    <row r="32" spans="1:25">
      <c r="B32" t="s">
        <v>37</v>
      </c>
      <c r="C32" t="s">
        <v>38</v>
      </c>
      <c r="D32" t="s">
        <v>39</v>
      </c>
      <c r="E32" t="s">
        <v>167</v>
      </c>
      <c r="L32" t="s">
        <v>37</v>
      </c>
      <c r="M32" t="s">
        <v>39</v>
      </c>
    </row>
    <row r="33" spans="1:13">
      <c r="A33" t="s">
        <v>225</v>
      </c>
      <c r="B33">
        <f>B29</f>
        <v>6.6872536086081361E-2</v>
      </c>
      <c r="C33">
        <f t="shared" ref="C33:E33" si="4">C29</f>
        <v>-9.4481446239481192E-3</v>
      </c>
      <c r="D33">
        <f t="shared" si="4"/>
        <v>7.8494102969570781E-2</v>
      </c>
      <c r="E33">
        <f t="shared" si="4"/>
        <v>-1.0776539318550068E-3</v>
      </c>
      <c r="K33" t="s">
        <v>254</v>
      </c>
      <c r="L33">
        <f>L29</f>
        <v>0.14551683292914203</v>
      </c>
      <c r="M33">
        <f>N29</f>
        <v>8.0775635885893912E-2</v>
      </c>
    </row>
    <row r="34" spans="1:13">
      <c r="A34" t="s">
        <v>87</v>
      </c>
      <c r="B34">
        <f>G29</f>
        <v>0.14468062515425326</v>
      </c>
      <c r="C34">
        <f t="shared" ref="C34:E34" si="5">H29</f>
        <v>2.5577654675669578E-2</v>
      </c>
      <c r="D34">
        <f t="shared" si="5"/>
        <v>5.6682796441482837E-2</v>
      </c>
      <c r="E34">
        <f t="shared" si="5"/>
        <v>2.6112677351357454E-2</v>
      </c>
      <c r="K34" t="s">
        <v>255</v>
      </c>
      <c r="L34">
        <f>Q29</f>
        <v>3.2452424919260828E-2</v>
      </c>
      <c r="M34">
        <f>S29</f>
        <v>3.7567468728373833E-2</v>
      </c>
    </row>
    <row r="35" spans="1:13">
      <c r="K35" t="s">
        <v>256</v>
      </c>
      <c r="L35">
        <f>V29</f>
        <v>0.15400562100801488</v>
      </c>
      <c r="M35">
        <f>X29</f>
        <v>5.3472428152714274E-2</v>
      </c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59"/>
  <sheetViews>
    <sheetView zoomScale="20" zoomScaleNormal="20" workbookViewId="0">
      <selection activeCell="AB24" sqref="AB24"/>
    </sheetView>
  </sheetViews>
  <sheetFormatPr defaultColWidth="10.58203125" defaultRowHeight="15.5"/>
  <sheetData>
    <row r="1" spans="1:1">
      <c r="A1" s="8" t="s">
        <v>59</v>
      </c>
    </row>
    <row r="59" spans="1:1">
      <c r="A59" s="8" t="s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All_results</vt:lpstr>
      <vt:lpstr>Graphs</vt:lpstr>
      <vt:lpstr>Matrix_correlations</vt:lpstr>
      <vt:lpstr>Marchette results</vt:lpstr>
      <vt:lpstr>MDS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michaelpeer1</cp:lastModifiedBy>
  <cp:lastPrinted>2020-08-08T09:57:46Z</cp:lastPrinted>
  <dcterms:created xsi:type="dcterms:W3CDTF">2019-07-07T23:41:43Z</dcterms:created>
  <dcterms:modified xsi:type="dcterms:W3CDTF">2021-01-28T12:32:03Z</dcterms:modified>
</cp:coreProperties>
</file>