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esktop\"/>
    </mc:Choice>
  </mc:AlternateContent>
  <xr:revisionPtr revIDLastSave="0" documentId="13_ncr:1_{694A2C02-41AF-4413-BD5F-74FAF654EC01}" xr6:coauthVersionLast="46" xr6:coauthVersionMax="46" xr10:uidLastSave="{00000000-0000-0000-0000-000000000000}"/>
  <bookViews>
    <workbookView xWindow="-120" yWindow="-120" windowWidth="20730" windowHeight="11160" xr2:uid="{B34B1D27-3C03-432C-8C12-4CDD75BD19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4" i="1" l="1"/>
  <c r="D143" i="1"/>
  <c r="D142" i="1"/>
  <c r="F140" i="1"/>
  <c r="G140" i="1"/>
  <c r="F134" i="1"/>
  <c r="G134" i="1"/>
  <c r="D127" i="1"/>
  <c r="D126" i="1"/>
  <c r="D125" i="1"/>
  <c r="F123" i="1"/>
  <c r="G123" i="1"/>
  <c r="F119" i="1"/>
  <c r="G119" i="1"/>
  <c r="F115" i="1"/>
  <c r="G115" i="1"/>
  <c r="F109" i="1"/>
  <c r="G109" i="1"/>
  <c r="F105" i="1"/>
  <c r="G105" i="1"/>
  <c r="F89" i="1"/>
  <c r="G89" i="1"/>
  <c r="F83" i="1"/>
  <c r="G83" i="1"/>
  <c r="F79" i="1"/>
  <c r="G79" i="1"/>
  <c r="F63" i="1"/>
  <c r="G63" i="1"/>
  <c r="F46" i="1"/>
  <c r="G45" i="1"/>
  <c r="G46" i="1" s="1"/>
  <c r="G59" i="1"/>
  <c r="F59" i="1"/>
  <c r="G55" i="1"/>
  <c r="F55" i="1"/>
  <c r="F51" i="1"/>
  <c r="G51" i="1"/>
  <c r="G33" i="1" l="1"/>
  <c r="F33" i="1"/>
  <c r="G29" i="1"/>
  <c r="F29" i="1"/>
  <c r="F25" i="1"/>
  <c r="G25" i="1"/>
  <c r="F21" i="1"/>
  <c r="G21" i="1"/>
</calcChain>
</file>

<file path=xl/sharedStrings.xml><?xml version="1.0" encoding="utf-8"?>
<sst xmlns="http://schemas.openxmlformats.org/spreadsheetml/2006/main" count="90" uniqueCount="62">
  <si>
    <t>SOLUCIÓN 1º PARCIAL GRUPO 13</t>
  </si>
  <si>
    <t>1º Se contrata crédito con el Banco por valor de $ 480.000.000, a una tasa del 27% T.A. Al cabo</t>
  </si>
  <si>
    <t>del primer vencimiento, de acuerdo con el Banco se abona el 55% del crédito y el saldo se</t>
  </si>
  <si>
    <t>prorroga en las mismas condiciones inicialmente pactadas.</t>
  </si>
  <si>
    <t>Se pide efectuar las contabilizaciones respectivas hasta la cancelaciòn de la obligación.</t>
  </si>
  <si>
    <t>480.000.000X27%/4 =</t>
  </si>
  <si>
    <t>F 480.000.000</t>
  </si>
  <si>
    <t>Dèbitos</t>
  </si>
  <si>
    <t>Créditos</t>
  </si>
  <si>
    <t>Bancos</t>
  </si>
  <si>
    <t>Gastos Pagados por Anticipado</t>
  </si>
  <si>
    <t>Obligaciones Financieras</t>
  </si>
  <si>
    <t>Gastos Financieros</t>
  </si>
  <si>
    <t>F 216.000.000</t>
  </si>
  <si>
    <t>216.000.000X27%T.A./4 =</t>
  </si>
  <si>
    <t>2º Se colocan excedentes de Tesorería por valor de $ 140.000.000 a una tasa del 3,2 % M.V.</t>
  </si>
  <si>
    <t>y una Retenciòn en la Fuente del 4%  por Rendimientos Financieros.</t>
  </si>
  <si>
    <t>Se pide efectuar las contabilizaciones respectivas hasta la cancelaciòn de la Inversión.</t>
  </si>
  <si>
    <t>140.000.000X3.2%/12 =</t>
  </si>
  <si>
    <t>F 140.373.333</t>
  </si>
  <si>
    <t>Inversiones</t>
  </si>
  <si>
    <t>Intereses por Cobrar</t>
  </si>
  <si>
    <t>Ingresos Financieros</t>
  </si>
  <si>
    <t>Anticipo Retención en la Fuente</t>
  </si>
  <si>
    <t xml:space="preserve">3º Se compran Mercancías por valor de $ 290.000.000, con un Iva del 19% y una Retención en </t>
  </si>
  <si>
    <t>la Fuente del 2,5%. Que cancelamos 60% de Contado y 40% a Crédito.</t>
  </si>
  <si>
    <t>Se vende el 80% de la Mercancía comprada en $ 320.000.000 con un Iva del 19% y una Retenciòn</t>
  </si>
  <si>
    <t>en la Fuente del 2,5%. Nos cancelan el 60% de Contado y el 40% a Crédito.</t>
  </si>
  <si>
    <t>Se pide efectuar las contabilizaciones respectivas, calcular el Costo de Ventas, y el cual</t>
  </si>
  <si>
    <t>es el Margen Bruto de esta operación.</t>
  </si>
  <si>
    <t>Inventarios</t>
  </si>
  <si>
    <t>Iva Descontable</t>
  </si>
  <si>
    <t>Retención en la Fuente por Pagar</t>
  </si>
  <si>
    <t>Cuentas por Pagar Comerciales</t>
  </si>
  <si>
    <t>Cuentas por Cobrar Comerciales</t>
  </si>
  <si>
    <t>Anticipo Retenciòn en la Fuente</t>
  </si>
  <si>
    <t>Iva Generado</t>
  </si>
  <si>
    <t>Ingresos Operacionales Ventas</t>
  </si>
  <si>
    <t>Caja</t>
  </si>
  <si>
    <t>Costo de Ventas</t>
  </si>
  <si>
    <t>MARGEN BRUTO</t>
  </si>
  <si>
    <t>4º Se compran Equipos de Computo y Comunicación por valor de $ 100.000.000, el 1º Marzo del 2021 a crédito.</t>
  </si>
  <si>
    <t>Se pide efectuar las contabilizaciones respectivas, y cual es el Valor en Libros al 31-12-2021.</t>
  </si>
  <si>
    <t>Equipos de Computo y Comunicación</t>
  </si>
  <si>
    <t>Otras Cuentas por Cobrar</t>
  </si>
  <si>
    <t>100.000.000X20%/12X10= 16.666.6667</t>
  </si>
  <si>
    <t>Gastos de Administración y de Ventas</t>
  </si>
  <si>
    <t>Depreciación Acumulada</t>
  </si>
  <si>
    <t>Valor en Libros al 31-12-2020</t>
  </si>
  <si>
    <t xml:space="preserve">5º </t>
  </si>
  <si>
    <t>Defina:</t>
  </si>
  <si>
    <t>Cuales son las Acciones de la S.A. Abierta.</t>
  </si>
  <si>
    <t>Sociedad Anónima Abierta</t>
  </si>
  <si>
    <t>Sociedad Anónima Cerrada</t>
  </si>
  <si>
    <t>Sociedad Anónima Simplificada</t>
  </si>
  <si>
    <t>Sociedad Comandita por Acciones</t>
  </si>
  <si>
    <t>Sociedad de Capital y cuales son.</t>
  </si>
  <si>
    <r>
      <t xml:space="preserve">Se denominan </t>
    </r>
    <r>
      <rPr>
        <b/>
        <i/>
        <sz val="11"/>
        <color theme="1"/>
        <rFont val="Calibri"/>
        <family val="2"/>
        <scheme val="minor"/>
      </rPr>
      <t>Sociedades de Capital</t>
    </r>
    <r>
      <rPr>
        <sz val="11"/>
        <color theme="1"/>
        <rFont val="Calibri"/>
        <family val="2"/>
        <scheme val="minor"/>
      </rPr>
      <t>, es porque su Capital esta dividido en Acciones. Las Sociedades de Capital son:</t>
    </r>
  </si>
  <si>
    <t>no se manejan en la Bolsa de Valores; y sus Acciones no son Heredables.</t>
  </si>
  <si>
    <r>
      <t>Las Acciones de la Sociedad Abierta son:</t>
    </r>
    <r>
      <rPr>
        <b/>
        <i/>
        <sz val="11"/>
        <color theme="1"/>
        <rFont val="Calibri"/>
        <family val="2"/>
        <scheme val="minor"/>
      </rPr>
      <t xml:space="preserve"> Acciones Comunes u Ordinarias</t>
    </r>
    <r>
      <rPr>
        <sz val="11"/>
        <color theme="1"/>
        <rFont val="Calibri"/>
        <family val="2"/>
        <scheme val="minor"/>
      </rPr>
      <t>, que tienen voz y voto en la Asamblea de Accionistas.</t>
    </r>
  </si>
  <si>
    <r>
      <rPr>
        <b/>
        <i/>
        <sz val="11"/>
        <color theme="1"/>
        <rFont val="Calibri"/>
        <family val="2"/>
        <scheme val="minor"/>
      </rPr>
      <t>Acciones Preferentes</t>
    </r>
    <r>
      <rPr>
        <sz val="11"/>
        <color theme="1"/>
        <rFont val="Calibri"/>
        <family val="2"/>
        <scheme val="minor"/>
      </rPr>
      <t>, tienen voz pero no voto, y la preferencia esta en el pago de los dividendos.</t>
    </r>
  </si>
  <si>
    <r>
      <rPr>
        <b/>
        <i/>
        <sz val="11"/>
        <color theme="1"/>
        <rFont val="Calibri"/>
        <family val="2"/>
        <scheme val="minor"/>
      </rPr>
      <t>Acciones de Industria o de Goce</t>
    </r>
    <r>
      <rPr>
        <sz val="11"/>
        <color theme="1"/>
        <rFont val="Calibri"/>
        <family val="2"/>
        <scheme val="minor"/>
      </rPr>
      <t>, solamente tienen voz en la Asamblea de Accionista, sus acciones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</si>
</sst>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2" fillId="0" borderId="0" xfId="0" applyNumberFormat="1" applyFont="1"/>
    <xf numFmtId="0" fontId="2" fillId="0" borderId="1" xfId="0" applyFont="1" applyBorder="1" applyAlignment="1">
      <alignment horizontal="center"/>
    </xf>
    <xf numFmtId="165" fontId="0" fillId="0" borderId="0" xfId="1" applyNumberFormat="1" applyFont="1"/>
    <xf numFmtId="165" fontId="0" fillId="0" borderId="8" xfId="1" applyNumberFormat="1" applyFont="1" applyBorder="1"/>
    <xf numFmtId="165" fontId="2" fillId="0" borderId="3" xfId="1" applyNumberFormat="1" applyFont="1" applyBorder="1"/>
    <xf numFmtId="3" fontId="0" fillId="2" borderId="5" xfId="0" applyNumberFormat="1" applyFill="1" applyBorder="1"/>
    <xf numFmtId="3" fontId="0" fillId="2" borderId="0" xfId="0" applyNumberFormat="1" applyFill="1"/>
    <xf numFmtId="165" fontId="2" fillId="0" borderId="0" xfId="1" applyNumberFormat="1" applyFont="1" applyBorder="1"/>
    <xf numFmtId="165" fontId="2" fillId="0" borderId="0" xfId="1" applyNumberFormat="1" applyFont="1"/>
    <xf numFmtId="3" fontId="0" fillId="2" borderId="6" xfId="0" applyNumberFormat="1" applyFont="1" applyFill="1" applyBorder="1"/>
    <xf numFmtId="165" fontId="0" fillId="0" borderId="0" xfId="0" applyNumberFormat="1"/>
    <xf numFmtId="165" fontId="0" fillId="0" borderId="8" xfId="0" applyNumberFormat="1" applyBorder="1"/>
    <xf numFmtId="0" fontId="3" fillId="0" borderId="0" xfId="0" applyFont="1"/>
    <xf numFmtId="165" fontId="2" fillId="0" borderId="3" xfId="0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948C-F864-4094-84D7-759EBEC4D2C0}">
  <dimension ref="A1:G160"/>
  <sheetViews>
    <sheetView tabSelected="1" topLeftCell="A140" workbookViewId="0">
      <selection activeCell="J153" sqref="J153"/>
    </sheetView>
  </sheetViews>
  <sheetFormatPr baseColWidth="10" defaultRowHeight="15" x14ac:dyDescent="0.25"/>
  <cols>
    <col min="4" max="4" width="12.5703125" bestFit="1" customWidth="1"/>
    <col min="6" max="6" width="12.5703125" bestFit="1" customWidth="1"/>
    <col min="7" max="7" width="15.42578125" customWidth="1"/>
  </cols>
  <sheetData>
    <row r="1" spans="1:7" ht="15.75" thickBot="1" x14ac:dyDescent="0.3"/>
    <row r="2" spans="1:7" ht="15.75" thickBot="1" x14ac:dyDescent="0.3">
      <c r="B2" s="3" t="s">
        <v>0</v>
      </c>
      <c r="C2" s="4"/>
      <c r="D2" s="4"/>
      <c r="E2" s="4"/>
      <c r="F2" s="5"/>
    </row>
    <row r="4" spans="1:7" x14ac:dyDescent="0.25">
      <c r="A4" t="s">
        <v>1</v>
      </c>
    </row>
    <row r="5" spans="1:7" x14ac:dyDescent="0.25">
      <c r="A5" t="s">
        <v>2</v>
      </c>
    </row>
    <row r="6" spans="1:7" x14ac:dyDescent="0.25">
      <c r="A6" t="s">
        <v>3</v>
      </c>
    </row>
    <row r="7" spans="1:7" x14ac:dyDescent="0.25">
      <c r="A7" t="s">
        <v>4</v>
      </c>
    </row>
    <row r="10" spans="1:7" x14ac:dyDescent="0.25">
      <c r="E10" s="8"/>
      <c r="F10" s="1" t="s">
        <v>6</v>
      </c>
    </row>
    <row r="11" spans="1:7" x14ac:dyDescent="0.25">
      <c r="C11" s="7">
        <v>1</v>
      </c>
      <c r="D11" s="7">
        <v>2</v>
      </c>
      <c r="E11" s="7">
        <v>3</v>
      </c>
    </row>
    <row r="12" spans="1:7" x14ac:dyDescent="0.25">
      <c r="C12" s="14">
        <v>10800000</v>
      </c>
      <c r="D12" s="15">
        <v>10800000</v>
      </c>
      <c r="E12" s="15">
        <v>10800000</v>
      </c>
    </row>
    <row r="13" spans="1:7" x14ac:dyDescent="0.25">
      <c r="C13" s="6"/>
    </row>
    <row r="14" spans="1:7" x14ac:dyDescent="0.25">
      <c r="C14" s="6"/>
      <c r="D14" t="s">
        <v>5</v>
      </c>
      <c r="F14" s="9">
        <v>32400000</v>
      </c>
    </row>
    <row r="15" spans="1:7" ht="15.75" thickBot="1" x14ac:dyDescent="0.3">
      <c r="B15">
        <v>0</v>
      </c>
      <c r="C15" s="6"/>
    </row>
    <row r="16" spans="1:7" ht="15.75" thickBot="1" x14ac:dyDescent="0.3">
      <c r="B16" s="9">
        <v>447600000</v>
      </c>
      <c r="F16" s="10" t="s">
        <v>7</v>
      </c>
      <c r="G16" s="2" t="s">
        <v>8</v>
      </c>
    </row>
    <row r="17" spans="1:7" x14ac:dyDescent="0.25">
      <c r="F17" s="11"/>
      <c r="G17" s="11"/>
    </row>
    <row r="18" spans="1:7" x14ac:dyDescent="0.25">
      <c r="A18" t="s">
        <v>9</v>
      </c>
      <c r="F18" s="11">
        <v>447600000</v>
      </c>
      <c r="G18" s="11"/>
    </row>
    <row r="19" spans="1:7" x14ac:dyDescent="0.25">
      <c r="A19" t="s">
        <v>10</v>
      </c>
      <c r="F19" s="11">
        <v>32400000</v>
      </c>
      <c r="G19" s="11"/>
    </row>
    <row r="20" spans="1:7" ht="15.75" thickBot="1" x14ac:dyDescent="0.3">
      <c r="A20" t="s">
        <v>11</v>
      </c>
      <c r="F20" s="12"/>
      <c r="G20" s="12">
        <v>480000000</v>
      </c>
    </row>
    <row r="21" spans="1:7" ht="15.75" thickBot="1" x14ac:dyDescent="0.3">
      <c r="F21" s="13">
        <f t="shared" ref="F21:G21" si="0">SUM(F18:F20)</f>
        <v>480000000</v>
      </c>
      <c r="G21" s="13">
        <f t="shared" si="0"/>
        <v>480000000</v>
      </c>
    </row>
    <row r="22" spans="1:7" x14ac:dyDescent="0.25">
      <c r="F22" s="11"/>
      <c r="G22" s="11"/>
    </row>
    <row r="23" spans="1:7" x14ac:dyDescent="0.25">
      <c r="A23" t="s">
        <v>12</v>
      </c>
      <c r="F23" s="11">
        <v>10800000</v>
      </c>
      <c r="G23" s="11"/>
    </row>
    <row r="24" spans="1:7" ht="15.75" thickBot="1" x14ac:dyDescent="0.3">
      <c r="A24" t="s">
        <v>10</v>
      </c>
      <c r="F24" s="12"/>
      <c r="G24" s="12">
        <v>10800000</v>
      </c>
    </row>
    <row r="25" spans="1:7" ht="15.75" thickBot="1" x14ac:dyDescent="0.3">
      <c r="F25" s="13">
        <f t="shared" ref="F25:G25" si="1">SUM(F23:F24)</f>
        <v>10800000</v>
      </c>
      <c r="G25" s="13">
        <f t="shared" si="1"/>
        <v>10800000</v>
      </c>
    </row>
    <row r="26" spans="1:7" x14ac:dyDescent="0.25">
      <c r="F26" s="11"/>
      <c r="G26" s="11"/>
    </row>
    <row r="27" spans="1:7" x14ac:dyDescent="0.25">
      <c r="A27" t="s">
        <v>12</v>
      </c>
      <c r="F27" s="11">
        <v>10800000</v>
      </c>
      <c r="G27" s="11"/>
    </row>
    <row r="28" spans="1:7" ht="15.75" thickBot="1" x14ac:dyDescent="0.3">
      <c r="A28" t="s">
        <v>10</v>
      </c>
      <c r="F28" s="12"/>
      <c r="G28" s="12">
        <v>10800000</v>
      </c>
    </row>
    <row r="29" spans="1:7" ht="15.75" thickBot="1" x14ac:dyDescent="0.3">
      <c r="F29" s="13">
        <f t="shared" ref="F29" si="2">SUM(F27:F28)</f>
        <v>10800000</v>
      </c>
      <c r="G29" s="13">
        <f t="shared" ref="G29" si="3">SUM(G27:G28)</f>
        <v>10800000</v>
      </c>
    </row>
    <row r="30" spans="1:7" x14ac:dyDescent="0.25">
      <c r="F30" s="11"/>
      <c r="G30" s="11"/>
    </row>
    <row r="31" spans="1:7" x14ac:dyDescent="0.25">
      <c r="A31" t="s">
        <v>12</v>
      </c>
      <c r="F31" s="11">
        <v>10800000</v>
      </c>
      <c r="G31" s="11"/>
    </row>
    <row r="32" spans="1:7" ht="15.75" thickBot="1" x14ac:dyDescent="0.3">
      <c r="A32" t="s">
        <v>10</v>
      </c>
      <c r="F32" s="12"/>
      <c r="G32" s="12">
        <v>10800000</v>
      </c>
    </row>
    <row r="33" spans="1:7" ht="15.75" thickBot="1" x14ac:dyDescent="0.3">
      <c r="F33" s="13">
        <f t="shared" ref="F33" si="4">SUM(F31:F32)</f>
        <v>10800000</v>
      </c>
      <c r="G33" s="13">
        <f t="shared" ref="G33" si="5">SUM(G31:G32)</f>
        <v>10800000</v>
      </c>
    </row>
    <row r="34" spans="1:7" x14ac:dyDescent="0.25">
      <c r="F34" s="16"/>
      <c r="G34" s="16"/>
    </row>
    <row r="35" spans="1:7" x14ac:dyDescent="0.25">
      <c r="F35" s="11"/>
      <c r="G35" s="11"/>
    </row>
    <row r="36" spans="1:7" x14ac:dyDescent="0.25">
      <c r="E36" s="8"/>
      <c r="F36" s="17" t="s">
        <v>13</v>
      </c>
      <c r="G36" s="11"/>
    </row>
    <row r="37" spans="1:7" x14ac:dyDescent="0.25">
      <c r="C37" s="7">
        <v>1</v>
      </c>
      <c r="D37" s="7">
        <v>2</v>
      </c>
      <c r="E37" s="7">
        <v>3</v>
      </c>
      <c r="F37" s="11"/>
      <c r="G37" s="11"/>
    </row>
    <row r="38" spans="1:7" x14ac:dyDescent="0.25">
      <c r="C38" s="14">
        <v>4860000</v>
      </c>
      <c r="D38" s="15">
        <v>4860000</v>
      </c>
      <c r="E38" s="15">
        <v>4860000</v>
      </c>
      <c r="F38" s="11"/>
      <c r="G38" s="11"/>
    </row>
    <row r="39" spans="1:7" x14ac:dyDescent="0.25">
      <c r="C39" s="6"/>
      <c r="F39" s="11"/>
      <c r="G39" s="11"/>
    </row>
    <row r="40" spans="1:7" x14ac:dyDescent="0.25">
      <c r="B40">
        <v>0</v>
      </c>
      <c r="C40" s="6"/>
      <c r="D40" t="s">
        <v>14</v>
      </c>
      <c r="F40" s="17">
        <v>14580000</v>
      </c>
      <c r="G40" s="11"/>
    </row>
    <row r="41" spans="1:7" x14ac:dyDescent="0.25">
      <c r="B41" s="9">
        <v>216000000</v>
      </c>
      <c r="F41" s="11"/>
      <c r="G41" s="11"/>
    </row>
    <row r="42" spans="1:7" x14ac:dyDescent="0.25">
      <c r="B42" s="9"/>
      <c r="F42" s="11"/>
      <c r="G42" s="11"/>
    </row>
    <row r="43" spans="1:7" x14ac:dyDescent="0.25">
      <c r="A43" t="s">
        <v>11</v>
      </c>
      <c r="B43" s="9"/>
      <c r="F43" s="11">
        <v>264000000</v>
      </c>
      <c r="G43" s="11"/>
    </row>
    <row r="44" spans="1:7" x14ac:dyDescent="0.25">
      <c r="A44" t="s">
        <v>10</v>
      </c>
      <c r="B44" s="9"/>
      <c r="F44" s="11">
        <v>14580000</v>
      </c>
      <c r="G44" s="11"/>
    </row>
    <row r="45" spans="1:7" ht="15.75" thickBot="1" x14ac:dyDescent="0.3">
      <c r="A45" t="s">
        <v>9</v>
      </c>
      <c r="B45" s="9"/>
      <c r="F45" s="12"/>
      <c r="G45" s="12">
        <f>SUM(F43:F44)</f>
        <v>278580000</v>
      </c>
    </row>
    <row r="46" spans="1:7" ht="15.75" thickBot="1" x14ac:dyDescent="0.3">
      <c r="B46" s="9"/>
      <c r="F46" s="13">
        <f t="shared" ref="F46:G46" si="6">SUM(F43:F45)</f>
        <v>278580000</v>
      </c>
      <c r="G46" s="13">
        <f t="shared" si="6"/>
        <v>278580000</v>
      </c>
    </row>
    <row r="47" spans="1:7" x14ac:dyDescent="0.25">
      <c r="B47" s="9"/>
      <c r="F47" s="11"/>
      <c r="G47" s="11"/>
    </row>
    <row r="48" spans="1:7" x14ac:dyDescent="0.25">
      <c r="F48" s="11"/>
      <c r="G48" s="11"/>
    </row>
    <row r="49" spans="1:7" x14ac:dyDescent="0.25">
      <c r="A49" t="s">
        <v>12</v>
      </c>
      <c r="F49" s="11">
        <v>4860000</v>
      </c>
      <c r="G49" s="11"/>
    </row>
    <row r="50" spans="1:7" ht="15.75" thickBot="1" x14ac:dyDescent="0.3">
      <c r="A50" t="s">
        <v>10</v>
      </c>
      <c r="F50" s="12"/>
      <c r="G50" s="12">
        <v>4860000</v>
      </c>
    </row>
    <row r="51" spans="1:7" ht="15.75" thickBot="1" x14ac:dyDescent="0.3">
      <c r="F51" s="13">
        <f t="shared" ref="F51:G51" si="7">SUM(F49:F50)</f>
        <v>4860000</v>
      </c>
      <c r="G51" s="13">
        <f t="shared" si="7"/>
        <v>4860000</v>
      </c>
    </row>
    <row r="52" spans="1:7" x14ac:dyDescent="0.25">
      <c r="F52" s="11"/>
      <c r="G52" s="11"/>
    </row>
    <row r="53" spans="1:7" x14ac:dyDescent="0.25">
      <c r="A53" t="s">
        <v>12</v>
      </c>
      <c r="F53" s="11">
        <v>4860000</v>
      </c>
      <c r="G53" s="11"/>
    </row>
    <row r="54" spans="1:7" ht="15.75" thickBot="1" x14ac:dyDescent="0.3">
      <c r="A54" t="s">
        <v>10</v>
      </c>
      <c r="F54" s="12"/>
      <c r="G54" s="12">
        <v>4860000</v>
      </c>
    </row>
    <row r="55" spans="1:7" ht="15.75" thickBot="1" x14ac:dyDescent="0.3">
      <c r="F55" s="13">
        <f t="shared" ref="F55" si="8">SUM(F53:F54)</f>
        <v>4860000</v>
      </c>
      <c r="G55" s="13">
        <f t="shared" ref="G55" si="9">SUM(G53:G54)</f>
        <v>4860000</v>
      </c>
    </row>
    <row r="56" spans="1:7" x14ac:dyDescent="0.25">
      <c r="F56" s="11"/>
      <c r="G56" s="11"/>
    </row>
    <row r="57" spans="1:7" x14ac:dyDescent="0.25">
      <c r="A57" t="s">
        <v>12</v>
      </c>
      <c r="F57" s="11">
        <v>4860000</v>
      </c>
      <c r="G57" s="11"/>
    </row>
    <row r="58" spans="1:7" ht="15.75" thickBot="1" x14ac:dyDescent="0.3">
      <c r="A58" t="s">
        <v>10</v>
      </c>
      <c r="F58" s="12"/>
      <c r="G58" s="12">
        <v>4860000</v>
      </c>
    </row>
    <row r="59" spans="1:7" ht="15.75" thickBot="1" x14ac:dyDescent="0.3">
      <c r="F59" s="13">
        <f t="shared" ref="F59" si="10">SUM(F57:F58)</f>
        <v>4860000</v>
      </c>
      <c r="G59" s="13">
        <f t="shared" ref="G59" si="11">SUM(G57:G58)</f>
        <v>4860000</v>
      </c>
    </row>
    <row r="60" spans="1:7" x14ac:dyDescent="0.25">
      <c r="F60" s="11"/>
      <c r="G60" s="11"/>
    </row>
    <row r="61" spans="1:7" x14ac:dyDescent="0.25">
      <c r="A61" t="s">
        <v>11</v>
      </c>
      <c r="F61" s="11">
        <v>216000000</v>
      </c>
      <c r="G61" s="11"/>
    </row>
    <row r="62" spans="1:7" ht="15.75" thickBot="1" x14ac:dyDescent="0.3">
      <c r="A62" t="s">
        <v>9</v>
      </c>
      <c r="F62" s="12"/>
      <c r="G62" s="12">
        <v>216000000</v>
      </c>
    </row>
    <row r="63" spans="1:7" ht="15.75" thickBot="1" x14ac:dyDescent="0.3">
      <c r="F63" s="13">
        <f t="shared" ref="F63:G63" si="12">SUM(F61:F62)</f>
        <v>216000000</v>
      </c>
      <c r="G63" s="13">
        <f t="shared" si="12"/>
        <v>216000000</v>
      </c>
    </row>
    <row r="64" spans="1:7" x14ac:dyDescent="0.25">
      <c r="F64" s="11"/>
      <c r="G64" s="11"/>
    </row>
    <row r="65" spans="1:7" x14ac:dyDescent="0.25">
      <c r="A65" t="s">
        <v>15</v>
      </c>
    </row>
    <row r="66" spans="1:7" x14ac:dyDescent="0.25">
      <c r="A66" t="s">
        <v>16</v>
      </c>
    </row>
    <row r="67" spans="1:7" x14ac:dyDescent="0.25">
      <c r="A67" t="s">
        <v>17</v>
      </c>
    </row>
    <row r="68" spans="1:7" x14ac:dyDescent="0.25">
      <c r="F68" s="11"/>
      <c r="G68" s="11"/>
    </row>
    <row r="69" spans="1:7" x14ac:dyDescent="0.25">
      <c r="C69" s="8"/>
      <c r="D69" s="1" t="s">
        <v>19</v>
      </c>
      <c r="F69" s="11"/>
      <c r="G69" s="11"/>
    </row>
    <row r="70" spans="1:7" x14ac:dyDescent="0.25">
      <c r="C70" s="18">
        <v>373333</v>
      </c>
      <c r="F70" s="11"/>
      <c r="G70" s="11"/>
    </row>
    <row r="71" spans="1:7" x14ac:dyDescent="0.25">
      <c r="C71" s="6"/>
      <c r="F71" s="11"/>
      <c r="G71" s="11"/>
    </row>
    <row r="72" spans="1:7" x14ac:dyDescent="0.25">
      <c r="C72" s="6"/>
      <c r="D72" t="s">
        <v>18</v>
      </c>
      <c r="F72" s="17">
        <v>373333</v>
      </c>
      <c r="G72" s="11"/>
    </row>
    <row r="73" spans="1:7" x14ac:dyDescent="0.25">
      <c r="B73">
        <v>0</v>
      </c>
      <c r="C73" s="6"/>
      <c r="F73" s="11"/>
      <c r="G73" s="11"/>
    </row>
    <row r="74" spans="1:7" x14ac:dyDescent="0.25">
      <c r="B74" s="9">
        <v>140000000</v>
      </c>
      <c r="F74" s="11"/>
      <c r="G74" s="11"/>
    </row>
    <row r="75" spans="1:7" x14ac:dyDescent="0.25">
      <c r="F75" s="11"/>
      <c r="G75" s="11"/>
    </row>
    <row r="76" spans="1:7" x14ac:dyDescent="0.25">
      <c r="F76" s="11"/>
      <c r="G76" s="11"/>
    </row>
    <row r="77" spans="1:7" x14ac:dyDescent="0.25">
      <c r="A77" t="s">
        <v>20</v>
      </c>
      <c r="F77" s="11">
        <v>140000000</v>
      </c>
      <c r="G77" s="11"/>
    </row>
    <row r="78" spans="1:7" ht="15.75" thickBot="1" x14ac:dyDescent="0.3">
      <c r="A78" t="s">
        <v>9</v>
      </c>
      <c r="F78" s="12"/>
      <c r="G78" s="12">
        <v>140000000</v>
      </c>
    </row>
    <row r="79" spans="1:7" ht="15.75" thickBot="1" x14ac:dyDescent="0.3">
      <c r="F79" s="13">
        <f t="shared" ref="F79:G79" si="13">SUM(F77:F78)</f>
        <v>140000000</v>
      </c>
      <c r="G79" s="13">
        <f t="shared" si="13"/>
        <v>140000000</v>
      </c>
    </row>
    <row r="80" spans="1:7" x14ac:dyDescent="0.25">
      <c r="F80" s="11"/>
      <c r="G80" s="11"/>
    </row>
    <row r="81" spans="1:7" x14ac:dyDescent="0.25">
      <c r="A81" t="s">
        <v>21</v>
      </c>
      <c r="F81" s="11">
        <v>373333</v>
      </c>
      <c r="G81" s="11"/>
    </row>
    <row r="82" spans="1:7" ht="15.75" thickBot="1" x14ac:dyDescent="0.3">
      <c r="A82" t="s">
        <v>22</v>
      </c>
      <c r="F82" s="12"/>
      <c r="G82" s="12">
        <v>373333</v>
      </c>
    </row>
    <row r="83" spans="1:7" ht="15.75" thickBot="1" x14ac:dyDescent="0.3">
      <c r="F83" s="13">
        <f t="shared" ref="F83:G83" si="14">SUM(F81:F82)</f>
        <v>373333</v>
      </c>
      <c r="G83" s="13">
        <f t="shared" si="14"/>
        <v>373333</v>
      </c>
    </row>
    <row r="84" spans="1:7" x14ac:dyDescent="0.25">
      <c r="F84" s="11"/>
      <c r="G84" s="11"/>
    </row>
    <row r="85" spans="1:7" x14ac:dyDescent="0.25">
      <c r="A85" t="s">
        <v>9</v>
      </c>
      <c r="F85" s="11">
        <v>140358400</v>
      </c>
      <c r="G85" s="11"/>
    </row>
    <row r="86" spans="1:7" x14ac:dyDescent="0.25">
      <c r="A86" t="s">
        <v>23</v>
      </c>
      <c r="F86" s="11">
        <v>14933</v>
      </c>
      <c r="G86" s="11"/>
    </row>
    <row r="87" spans="1:7" x14ac:dyDescent="0.25">
      <c r="A87" t="s">
        <v>21</v>
      </c>
      <c r="F87" s="11"/>
      <c r="G87" s="11">
        <v>373333</v>
      </c>
    </row>
    <row r="88" spans="1:7" ht="15.75" thickBot="1" x14ac:dyDescent="0.3">
      <c r="A88" t="s">
        <v>20</v>
      </c>
      <c r="F88" s="12"/>
      <c r="G88" s="12">
        <v>140000000</v>
      </c>
    </row>
    <row r="89" spans="1:7" ht="15.75" thickBot="1" x14ac:dyDescent="0.3">
      <c r="F89" s="13">
        <f t="shared" ref="F89:G89" si="15">SUM(F85:F88)</f>
        <v>140373333</v>
      </c>
      <c r="G89" s="13">
        <f t="shared" si="15"/>
        <v>140373333</v>
      </c>
    </row>
    <row r="90" spans="1:7" x14ac:dyDescent="0.25">
      <c r="F90" s="11"/>
      <c r="G90" s="11"/>
    </row>
    <row r="91" spans="1:7" x14ac:dyDescent="0.25">
      <c r="F91" s="11"/>
      <c r="G91" s="11"/>
    </row>
    <row r="92" spans="1:7" x14ac:dyDescent="0.25">
      <c r="A92" t="s">
        <v>24</v>
      </c>
    </row>
    <row r="93" spans="1:7" x14ac:dyDescent="0.25">
      <c r="A93" t="s">
        <v>25</v>
      </c>
    </row>
    <row r="95" spans="1:7" x14ac:dyDescent="0.25">
      <c r="A95" t="s">
        <v>26</v>
      </c>
    </row>
    <row r="96" spans="1:7" x14ac:dyDescent="0.25">
      <c r="A96" t="s">
        <v>27</v>
      </c>
    </row>
    <row r="98" spans="1:7" x14ac:dyDescent="0.25">
      <c r="A98" t="s">
        <v>28</v>
      </c>
    </row>
    <row r="99" spans="1:7" x14ac:dyDescent="0.25">
      <c r="A99" t="s">
        <v>29</v>
      </c>
    </row>
    <row r="101" spans="1:7" x14ac:dyDescent="0.25">
      <c r="A101" t="s">
        <v>30</v>
      </c>
      <c r="F101" s="11">
        <v>290000000</v>
      </c>
      <c r="G101" s="11"/>
    </row>
    <row r="102" spans="1:7" x14ac:dyDescent="0.25">
      <c r="A102" t="s">
        <v>31</v>
      </c>
      <c r="F102" s="11">
        <v>55100000</v>
      </c>
      <c r="G102" s="11"/>
    </row>
    <row r="103" spans="1:7" x14ac:dyDescent="0.25">
      <c r="A103" t="s">
        <v>32</v>
      </c>
      <c r="F103" s="11"/>
      <c r="G103" s="11">
        <v>7250000</v>
      </c>
    </row>
    <row r="104" spans="1:7" ht="15.75" thickBot="1" x14ac:dyDescent="0.3">
      <c r="A104" t="s">
        <v>33</v>
      </c>
      <c r="F104" s="12"/>
      <c r="G104" s="12">
        <v>337850000</v>
      </c>
    </row>
    <row r="105" spans="1:7" ht="15.75" thickBot="1" x14ac:dyDescent="0.3">
      <c r="F105" s="13">
        <f t="shared" ref="F105:G105" si="16">SUM(F101:F104)</f>
        <v>345100000</v>
      </c>
      <c r="G105" s="13">
        <f t="shared" si="16"/>
        <v>345100000</v>
      </c>
    </row>
    <row r="106" spans="1:7" x14ac:dyDescent="0.25">
      <c r="F106" s="11"/>
      <c r="G106" s="11"/>
    </row>
    <row r="107" spans="1:7" x14ac:dyDescent="0.25">
      <c r="A107" t="s">
        <v>33</v>
      </c>
      <c r="F107" s="11">
        <v>202710000</v>
      </c>
      <c r="G107" s="11"/>
    </row>
    <row r="108" spans="1:7" ht="15.75" thickBot="1" x14ac:dyDescent="0.3">
      <c r="A108" t="s">
        <v>9</v>
      </c>
      <c r="F108" s="12"/>
      <c r="G108" s="12">
        <v>202710000</v>
      </c>
    </row>
    <row r="109" spans="1:7" ht="15.75" thickBot="1" x14ac:dyDescent="0.3">
      <c r="F109" s="13">
        <f t="shared" ref="F109:G109" si="17">SUM(F107:F108)</f>
        <v>202710000</v>
      </c>
      <c r="G109" s="13">
        <f t="shared" si="17"/>
        <v>202710000</v>
      </c>
    </row>
    <row r="110" spans="1:7" x14ac:dyDescent="0.25">
      <c r="F110" s="11"/>
      <c r="G110" s="11"/>
    </row>
    <row r="111" spans="1:7" x14ac:dyDescent="0.25">
      <c r="A111" t="s">
        <v>34</v>
      </c>
      <c r="F111" s="11">
        <v>372800000</v>
      </c>
      <c r="G111" s="11"/>
    </row>
    <row r="112" spans="1:7" x14ac:dyDescent="0.25">
      <c r="A112" t="s">
        <v>35</v>
      </c>
      <c r="F112" s="11">
        <v>8000000</v>
      </c>
      <c r="G112" s="11"/>
    </row>
    <row r="113" spans="1:7" x14ac:dyDescent="0.25">
      <c r="A113" t="s">
        <v>36</v>
      </c>
      <c r="F113" s="11"/>
      <c r="G113" s="11">
        <v>60800000</v>
      </c>
    </row>
    <row r="114" spans="1:7" ht="15.75" thickBot="1" x14ac:dyDescent="0.3">
      <c r="A114" t="s">
        <v>37</v>
      </c>
      <c r="F114" s="12"/>
      <c r="G114" s="12">
        <v>320000000</v>
      </c>
    </row>
    <row r="115" spans="1:7" ht="15.75" thickBot="1" x14ac:dyDescent="0.3">
      <c r="F115" s="13">
        <f t="shared" ref="F115:G115" si="18">SUM(F111:F114)</f>
        <v>380800000</v>
      </c>
      <c r="G115" s="13">
        <f t="shared" si="18"/>
        <v>380800000</v>
      </c>
    </row>
    <row r="116" spans="1:7" x14ac:dyDescent="0.25">
      <c r="F116" s="11"/>
      <c r="G116" s="11"/>
    </row>
    <row r="117" spans="1:7" x14ac:dyDescent="0.25">
      <c r="A117" t="s">
        <v>38</v>
      </c>
      <c r="F117" s="11">
        <v>223680000</v>
      </c>
      <c r="G117" s="11"/>
    </row>
    <row r="118" spans="1:7" ht="15.75" thickBot="1" x14ac:dyDescent="0.3">
      <c r="A118" t="s">
        <v>34</v>
      </c>
      <c r="F118" s="12"/>
      <c r="G118" s="12">
        <v>223680000</v>
      </c>
    </row>
    <row r="119" spans="1:7" ht="15.75" thickBot="1" x14ac:dyDescent="0.3">
      <c r="F119" s="13">
        <f t="shared" ref="F119:G119" si="19">SUM(F117:F118)</f>
        <v>223680000</v>
      </c>
      <c r="G119" s="13">
        <f t="shared" si="19"/>
        <v>223680000</v>
      </c>
    </row>
    <row r="120" spans="1:7" x14ac:dyDescent="0.25">
      <c r="F120" s="11"/>
      <c r="G120" s="11"/>
    </row>
    <row r="121" spans="1:7" x14ac:dyDescent="0.25">
      <c r="A121" t="s">
        <v>39</v>
      </c>
      <c r="F121" s="11">
        <v>232000000</v>
      </c>
      <c r="G121" s="11"/>
    </row>
    <row r="122" spans="1:7" ht="15.75" thickBot="1" x14ac:dyDescent="0.3">
      <c r="A122" t="s">
        <v>30</v>
      </c>
      <c r="F122" s="12"/>
      <c r="G122" s="12">
        <v>232000000</v>
      </c>
    </row>
    <row r="123" spans="1:7" ht="15.75" thickBot="1" x14ac:dyDescent="0.3">
      <c r="F123" s="13">
        <f t="shared" ref="F123:G123" si="20">SUM(F121:F122)</f>
        <v>232000000</v>
      </c>
      <c r="G123" s="13">
        <f t="shared" si="20"/>
        <v>232000000</v>
      </c>
    </row>
    <row r="124" spans="1:7" x14ac:dyDescent="0.25">
      <c r="F124" s="11"/>
      <c r="G124" s="11"/>
    </row>
    <row r="125" spans="1:7" x14ac:dyDescent="0.25">
      <c r="A125" t="s">
        <v>37</v>
      </c>
      <c r="D125" s="19">
        <f>G114</f>
        <v>320000000</v>
      </c>
      <c r="F125" s="11"/>
      <c r="G125" s="11"/>
    </row>
    <row r="126" spans="1:7" ht="15.75" thickBot="1" x14ac:dyDescent="0.3">
      <c r="A126" t="s">
        <v>39</v>
      </c>
      <c r="D126" s="20">
        <f>-F121</f>
        <v>-232000000</v>
      </c>
      <c r="F126" s="11"/>
      <c r="G126" s="11"/>
    </row>
    <row r="127" spans="1:7" ht="15.75" thickBot="1" x14ac:dyDescent="0.3">
      <c r="A127" s="21" t="s">
        <v>40</v>
      </c>
      <c r="D127" s="22">
        <f>SUM(D125:D126)</f>
        <v>88000000</v>
      </c>
      <c r="F127" s="11"/>
      <c r="G127" s="11"/>
    </row>
    <row r="128" spans="1:7" x14ac:dyDescent="0.25">
      <c r="F128" s="11"/>
      <c r="G128" s="11"/>
    </row>
    <row r="129" spans="1:7" x14ac:dyDescent="0.25">
      <c r="A129" t="s">
        <v>41</v>
      </c>
    </row>
    <row r="130" spans="1:7" x14ac:dyDescent="0.25">
      <c r="A130" t="s">
        <v>42</v>
      </c>
    </row>
    <row r="131" spans="1:7" x14ac:dyDescent="0.25">
      <c r="F131" s="11"/>
      <c r="G131" s="11"/>
    </row>
    <row r="132" spans="1:7" x14ac:dyDescent="0.25">
      <c r="A132" t="s">
        <v>43</v>
      </c>
      <c r="F132" s="11">
        <v>100000000</v>
      </c>
      <c r="G132" s="11"/>
    </row>
    <row r="133" spans="1:7" ht="15.75" thickBot="1" x14ac:dyDescent="0.3">
      <c r="A133" t="s">
        <v>44</v>
      </c>
      <c r="F133" s="12"/>
      <c r="G133" s="12">
        <v>100000000</v>
      </c>
    </row>
    <row r="134" spans="1:7" ht="15.75" thickBot="1" x14ac:dyDescent="0.3">
      <c r="F134" s="13">
        <f t="shared" ref="F134:G134" si="21">SUM(F132:F133)</f>
        <v>100000000</v>
      </c>
      <c r="G134" s="13">
        <f t="shared" si="21"/>
        <v>100000000</v>
      </c>
    </row>
    <row r="135" spans="1:7" x14ac:dyDescent="0.25">
      <c r="F135" s="11"/>
      <c r="G135" s="11"/>
    </row>
    <row r="136" spans="1:7" x14ac:dyDescent="0.25">
      <c r="B136" t="s">
        <v>45</v>
      </c>
      <c r="F136" s="11"/>
      <c r="G136" s="11"/>
    </row>
    <row r="137" spans="1:7" x14ac:dyDescent="0.25">
      <c r="F137" s="11"/>
      <c r="G137" s="11"/>
    </row>
    <row r="138" spans="1:7" x14ac:dyDescent="0.25">
      <c r="A138" t="s">
        <v>46</v>
      </c>
      <c r="F138" s="11">
        <v>16666667</v>
      </c>
      <c r="G138" s="11"/>
    </row>
    <row r="139" spans="1:7" ht="15.75" thickBot="1" x14ac:dyDescent="0.3">
      <c r="A139" t="s">
        <v>47</v>
      </c>
      <c r="F139" s="12"/>
      <c r="G139" s="12">
        <v>16666667</v>
      </c>
    </row>
    <row r="140" spans="1:7" ht="15.75" thickBot="1" x14ac:dyDescent="0.3">
      <c r="F140" s="13">
        <f t="shared" ref="F140:G140" si="22">SUM(F138:F139)</f>
        <v>16666667</v>
      </c>
      <c r="G140" s="13">
        <f t="shared" si="22"/>
        <v>16666667</v>
      </c>
    </row>
    <row r="141" spans="1:7" x14ac:dyDescent="0.25">
      <c r="F141" s="11"/>
      <c r="G141" s="11"/>
    </row>
    <row r="142" spans="1:7" x14ac:dyDescent="0.25">
      <c r="A142" t="s">
        <v>43</v>
      </c>
      <c r="D142" s="19">
        <f>F132</f>
        <v>100000000</v>
      </c>
      <c r="F142" s="11"/>
      <c r="G142" s="11"/>
    </row>
    <row r="143" spans="1:7" ht="15.75" thickBot="1" x14ac:dyDescent="0.3">
      <c r="A143" t="s">
        <v>47</v>
      </c>
      <c r="D143" s="20">
        <f>-G139</f>
        <v>-16666667</v>
      </c>
      <c r="F143" s="11"/>
      <c r="G143" s="11"/>
    </row>
    <row r="144" spans="1:7" ht="15.75" thickBot="1" x14ac:dyDescent="0.3">
      <c r="A144" s="21" t="s">
        <v>48</v>
      </c>
      <c r="D144" s="22">
        <f>SUM(D142:D143)</f>
        <v>83333333</v>
      </c>
      <c r="F144" s="11"/>
      <c r="G144" s="11"/>
    </row>
    <row r="145" spans="1:7" x14ac:dyDescent="0.25">
      <c r="F145" s="11"/>
      <c r="G145" s="11"/>
    </row>
    <row r="147" spans="1:7" x14ac:dyDescent="0.25">
      <c r="A147" t="s">
        <v>49</v>
      </c>
      <c r="B147" t="s">
        <v>50</v>
      </c>
      <c r="C147" t="s">
        <v>56</v>
      </c>
    </row>
    <row r="148" spans="1:7" x14ac:dyDescent="0.25">
      <c r="C148" t="s">
        <v>51</v>
      </c>
    </row>
    <row r="150" spans="1:7" x14ac:dyDescent="0.25">
      <c r="A150" t="s">
        <v>57</v>
      </c>
    </row>
    <row r="152" spans="1:7" x14ac:dyDescent="0.25">
      <c r="A152" t="s">
        <v>52</v>
      </c>
    </row>
    <row r="153" spans="1:7" x14ac:dyDescent="0.25">
      <c r="A153" t="s">
        <v>53</v>
      </c>
    </row>
    <row r="154" spans="1:7" x14ac:dyDescent="0.25">
      <c r="A154" t="s">
        <v>54</v>
      </c>
    </row>
    <row r="155" spans="1:7" x14ac:dyDescent="0.25">
      <c r="A155" t="s">
        <v>55</v>
      </c>
    </row>
    <row r="157" spans="1:7" x14ac:dyDescent="0.25">
      <c r="A157" t="s">
        <v>59</v>
      </c>
    </row>
    <row r="158" spans="1:7" x14ac:dyDescent="0.25">
      <c r="D158" t="s">
        <v>60</v>
      </c>
    </row>
    <row r="159" spans="1:7" x14ac:dyDescent="0.25">
      <c r="D159" t="s">
        <v>61</v>
      </c>
    </row>
    <row r="160" spans="1:7" x14ac:dyDescent="0.25">
      <c r="D160" t="s">
        <v>58</v>
      </c>
    </row>
  </sheetData>
  <mergeCells count="1">
    <mergeCell ref="B2:F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B1F34074740D4DBED2B55B390CA01D" ma:contentTypeVersion="3" ma:contentTypeDescription="Create a new document." ma:contentTypeScope="" ma:versionID="6229d97f8d6ef3f7c2b1883311ef5568">
  <xsd:schema xmlns:xsd="http://www.w3.org/2001/XMLSchema" xmlns:xs="http://www.w3.org/2001/XMLSchema" xmlns:p="http://schemas.microsoft.com/office/2006/metadata/properties" xmlns:ns2="37072cd7-624f-4990-9d73-51f390d8b0e8" targetNamespace="http://schemas.microsoft.com/office/2006/metadata/properties" ma:root="true" ma:fieldsID="d59cf4c2e98797cb3a6e1e186c0dd6ea" ns2:_="">
    <xsd:import namespace="37072cd7-624f-4990-9d73-51f390d8b0e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072cd7-624f-4990-9d73-51f390d8b0e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7072cd7-624f-4990-9d73-51f390d8b0e8" xsi:nil="true"/>
  </documentManagement>
</p:properties>
</file>

<file path=customXml/itemProps1.xml><?xml version="1.0" encoding="utf-8"?>
<ds:datastoreItem xmlns:ds="http://schemas.openxmlformats.org/officeDocument/2006/customXml" ds:itemID="{4C60C707-616A-45F9-AD0B-25C11B012115}"/>
</file>

<file path=customXml/itemProps2.xml><?xml version="1.0" encoding="utf-8"?>
<ds:datastoreItem xmlns:ds="http://schemas.openxmlformats.org/officeDocument/2006/customXml" ds:itemID="{CD55003A-5121-41A4-9A6B-0F03679BF41C}"/>
</file>

<file path=customXml/itemProps3.xml><?xml version="1.0" encoding="utf-8"?>
<ds:datastoreItem xmlns:ds="http://schemas.openxmlformats.org/officeDocument/2006/customXml" ds:itemID="{E2E811D3-2A83-4794-977B-7A96F201C8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2021-02-05T14:51:13Z</dcterms:created>
  <dcterms:modified xsi:type="dcterms:W3CDTF">2021-02-05T15:55:46Z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0x0101009AB1F34074740D4DBED2B55B390CA01D</vt:lpwstr>
  </property>
</Properties>
</file>