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stats.cohesion.net.nz/Sites/CR/CRPRS/PUB/Jobs/13338 – 2018 Census Information by variable - 2020 updates/"/>
    </mc:Choice>
  </mc:AlternateContent>
  <xr:revisionPtr revIDLastSave="0" documentId="13_ncr:1_{1E72DD1D-DC94-44E0-86D1-01438D3B163B}" xr6:coauthVersionLast="44" xr6:coauthVersionMax="44" xr10:uidLastSave="{00000000-0000-0000-0000-000000000000}"/>
  <bookViews>
    <workbookView xWindow="22932" yWindow="-168" windowWidth="23256" windowHeight="12576" tabRatio="741" xr2:uid="{00000000-000D-0000-FFFF-FFFF00000000}"/>
  </bookViews>
  <sheets>
    <sheet name="Contents" sheetId="1" r:id="rId1"/>
    <sheet name="Table 1" sheetId="2" r:id="rId2"/>
    <sheet name="Table 2" sheetId="3" r:id="rId3"/>
    <sheet name="Table 3" sheetId="4" r:id="rId4"/>
    <sheet name="Table 4" sheetId="5" r:id="rId5"/>
    <sheet name="Table 5" sheetId="6" r:id="rId6"/>
    <sheet name="Table 6" sheetId="7" r:id="rId7"/>
    <sheet name="Table 7" sheetId="8" r:id="rId8"/>
    <sheet name="Table 8" sheetId="9" r:id="rId9"/>
    <sheet name="Table 9" sheetId="10" r:id="rId10"/>
    <sheet name="Table 10" sheetId="11" r:id="rId11"/>
    <sheet name="Table 11" sheetId="12" r:id="rId12"/>
    <sheet name="Table 12" sheetId="13" r:id="rId13"/>
    <sheet name="Table 13" sheetId="14" r:id="rId14"/>
    <sheet name="Table 14" sheetId="15" r:id="rId15"/>
    <sheet name="Table 15" sheetId="16" r:id="rId16"/>
    <sheet name="Table 16" sheetId="17" r:id="rId17"/>
    <sheet name="Table 17" sheetId="18" r:id="rId18"/>
  </sheets>
  <definedNames>
    <definedName name="_xlnm.Print_Area" localSheetId="9">'Table 9'!$A$1:$H$35</definedName>
    <definedName name="_xlnm.Print_Titles" localSheetId="15">'Table 15'!$1:$6</definedName>
    <definedName name="_xlnm.Print_Titles" localSheetId="16">'Table 16'!$1:$6</definedName>
    <definedName name="_xlnm.Print_Titles" localSheetId="17">'Table 17'!$1:$6</definedName>
    <definedName name="_xlnm.Print_Titles" localSheetId="3">'Table 3'!$1:$6</definedName>
    <definedName name="_xlnm.Print_Titles" localSheetId="4">'Table 4'!$1:$6</definedName>
    <definedName name="_xlnm.Print_Titles" localSheetId="5">'Table 5'!$1:$6</definedName>
    <definedName name="_xlnm.Print_Titles" localSheetId="6">'Table 6'!$1:$6</definedName>
    <definedName name="_xlnm.Print_Titles" localSheetId="8">'Table 8'!$1:$6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37" i="1"/>
  <c r="B36" i="1"/>
  <c r="B35" i="1"/>
  <c r="B34" i="1"/>
  <c r="B33" i="1"/>
  <c r="B32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<sst xmlns="http://schemas.openxmlformats.org/spreadsheetml/2006/main" count="1240" uniqueCount="309">
  <si>
    <t>2018 Census population and dwelling counts</t>
  </si>
  <si>
    <t>About the 2018 Census dataset</t>
  </si>
  <si>
    <t>We combined data from the census forms with administrative data to create the 2018 Census dataset,</t>
  </si>
  <si>
    <t>which meets Stats NZ's quality criteria for population structure information. We added real data about</t>
  </si>
  <si>
    <t>real people to the dataset where we were confident they should be counted but they hadn't completed a</t>
  </si>
  <si>
    <t>census form. We also used data from the 2013 Census and administrative sources, and statistical imputation</t>
  </si>
  <si>
    <t>methods to fill in some missing characteristics of people.</t>
  </si>
  <si>
    <t xml:space="preserve">The independent External Data Quality Panel has endorsed the statistical approaches used by Stats NZ </t>
  </si>
  <si>
    <t>to mitigate non-response.</t>
  </si>
  <si>
    <t>Where administrative sources or statistical imputation methods were used to fill in missing characteristics</t>
  </si>
  <si>
    <t xml:space="preserve">for variables, this may result in zero values in residual categories (such as 'Not elsewhere included') for some </t>
  </si>
  <si>
    <t>tables.</t>
  </si>
  <si>
    <t>Abbreviations</t>
  </si>
  <si>
    <t>nec = not elsewhere classified</t>
  </si>
  <si>
    <t>List of tables</t>
  </si>
  <si>
    <r>
      <rPr>
        <b/>
        <sz val="10"/>
        <color rgb="FF000000"/>
        <rFont val="Arial"/>
        <family val="2"/>
      </rPr>
      <t>Note:</t>
    </r>
    <r>
      <rPr>
        <sz val="10"/>
        <color rgb="FF000000"/>
        <rFont val="Arial"/>
        <family val="2"/>
      </rPr>
      <t xml:space="preserve"> The 2018 Census counted fewer dwellings in the Marlborough region than existed at census time. </t>
    </r>
  </si>
  <si>
    <t>This is mainly in the Marlborough Sounds. This issue affects tables 12–17.</t>
  </si>
  <si>
    <t>Customised data</t>
  </si>
  <si>
    <t>Contact us for information and quotes for customised data.</t>
  </si>
  <si>
    <t xml:space="preserve">Email: </t>
  </si>
  <si>
    <t>info@stats.govt.nz</t>
  </si>
  <si>
    <t xml:space="preserve">Phone: </t>
  </si>
  <si>
    <t>0508 525 525 (toll-free)</t>
  </si>
  <si>
    <t>Webpage:</t>
  </si>
  <si>
    <t>Customised data services</t>
  </si>
  <si>
    <t>Published by Stats NZ</t>
  </si>
  <si>
    <t>www.stats.govt.nz</t>
  </si>
  <si>
    <t>Table 1</t>
  </si>
  <si>
    <t>Census night population count and change</t>
  </si>
  <si>
    <t>By regional council areas</t>
  </si>
  <si>
    <t>2006, 2013, and 2018 Censuses</t>
  </si>
  <si>
    <t>Regional council area</t>
  </si>
  <si>
    <t>Census night population count</t>
  </si>
  <si>
    <t>Increase or decrease_x000D_
2006–13</t>
  </si>
  <si>
    <t>Increase or decrease_x000D_
2013–18</t>
  </si>
  <si>
    <t>Number</t>
  </si>
  <si>
    <t>Percent</t>
  </si>
  <si>
    <t>Average annual change (percent)</t>
  </si>
  <si>
    <t>North Island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</si>
  <si>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</si>
  <si>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</si>
  <si>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</si>
  <si>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</si>
  <si>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</si>
  <si>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</si>
  <si>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</si>
  <si>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</si>
  <si>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</si>
  <si>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Total, North Island</t>
  </si>
  <si>
    <t>South Island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</si>
  <si>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</si>
  <si>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</si>
  <si>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</si>
  <si>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</si>
  <si>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</si>
  <si>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</si>
  <si>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</si>
  <si>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Total, South Island</t>
  </si>
  <si>
    <t>Total, regional council areas</t>
  </si>
  <si>
    <t>Area Outside Region</t>
  </si>
  <si>
    <t>Total, New Zealand by regional council</t>
  </si>
  <si>
    <r>
      <rPr>
        <b/>
        <sz val="8"/>
        <rFont val="Arial"/>
        <family val="2"/>
      </rPr>
      <t>Note:</t>
    </r>
    <r>
      <rPr>
        <u/>
        <sz val="8"/>
        <color theme="10"/>
        <rFont val="Arial"/>
        <family val="2"/>
      </rPr>
      <t xml:space="preserve"> The census night population count is rated as moderate quality. Information by variable has more information eg definitions, and data quality.</t>
    </r>
  </si>
  <si>
    <t>This data uses fixed random rounding to protect confidentiality.</t>
  </si>
  <si>
    <t>Due to changes in the 2018 Census methodology and lower than anticipated response rates time series data should be interpreted with care.</t>
  </si>
  <si>
    <t>Geographic boundaries as at 1 January 2018. See Statistical standard for geographic areas 2018.</t>
  </si>
  <si>
    <r>
      <rPr>
        <b/>
        <sz val="8"/>
        <color rgb="FF000000"/>
        <rFont val="Arial"/>
        <family val="2"/>
      </rPr>
      <t>Source:</t>
    </r>
    <r>
      <rPr>
        <sz val="8"/>
        <color rgb="FF000000"/>
        <rFont val="Arial"/>
        <family val="2"/>
      </rPr>
      <t xml:space="preserve"> Stats NZ</t>
    </r>
  </si>
  <si>
    <t>Table 2</t>
  </si>
  <si>
    <t>Census usually resident population count and change</t>
  </si>
  <si>
    <t>Census usually resident population count</t>
  </si>
  <si>
    <t>Increase or decrease
2006–13</t>
  </si>
  <si>
    <t>Increase or decrease
2013–18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</si>
  <si>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The census usually resident population count is rated as very high quality. Information by variable has more information eg definitions, and data quality.</t>
    </r>
  </si>
  <si>
    <t>Table 3</t>
  </si>
  <si>
    <t>By territorial authority and Auckland local board areas</t>
  </si>
  <si>
    <t>Territorial authority and Auckland local board area</t>
  </si>
  <si>
    <t>Territorial authority area</t>
  </si>
  <si>
    <t>Far North District</t>
  </si>
  <si>
    <t>Whangarei District</t>
  </si>
  <si>
    <t>Kaipara District</t>
  </si>
  <si>
    <t>Auckland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</si>
  <si>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</si>
  <si>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</si>
  <si>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</si>
  <si>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</si>
  <si>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</si>
  <si>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</si>
  <si>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Otorohanga District</t>
  </si>
  <si>
    <t>South Waikato District</t>
  </si>
  <si>
    <t>Waitomo District</t>
  </si>
  <si>
    <t>Taupo District</t>
  </si>
  <si>
    <t>Western Bay of Plenty District</t>
  </si>
  <si>
    <t>Tauranga City</t>
  </si>
  <si>
    <t>Rotorua District</t>
  </si>
  <si>
    <t>Whakatane District</t>
  </si>
  <si>
    <t>Kawerau District</t>
  </si>
  <si>
    <t>Opotiki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</si>
  <si>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</si>
  <si>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</si>
  <si>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</si>
  <si>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</si>
  <si>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</si>
  <si>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</si>
  <si>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</si>
  <si>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</si>
  <si>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</si>
  <si>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</si>
  <si>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</si>
  <si>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Manawatu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</si>
  <si>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</si>
  <si>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</si>
  <si>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</si>
  <si>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</si>
  <si>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</si>
  <si>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</si>
  <si>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</si>
  <si>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</si>
  <si>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</si>
  <si>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</si>
  <si>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</si>
  <si>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</si>
  <si>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</si>
  <si>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</si>
  <si>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</si>
  <si>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</si>
  <si>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</si>
  <si>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</si>
  <si>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</si>
  <si>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</si>
  <si>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</si>
  <si>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</si>
  <si>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</si>
  <si>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</si>
  <si>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</si>
  <si>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</si>
  <si>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</si>
  <si>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</si>
  <si>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</si>
  <si>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</si>
  <si>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</si>
  <si>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</si>
  <si>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</si>
  <si>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</si>
  <si>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</si>
  <si>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Total, territorial authority areas</t>
  </si>
  <si>
    <t>Area Outside Territorial Authority</t>
  </si>
  <si>
    <t>Total, New Zealand by territorial authority</t>
  </si>
  <si>
    <t>Auckland local board area</t>
  </si>
  <si>
    <t>Rodney Local Board Area</t>
  </si>
  <si>
    <t>Hibiscus and Bays Local Board Area</t>
  </si>
  <si>
    <t>Upper Harbour Local Board Area</t>
  </si>
  <si>
    <t>Kaipatiki Local Board Area</t>
  </si>
  <si>
    <t>Devonport-Takapuna Local Board Area</t>
  </si>
  <si>
    <t>Henderson-Massey Local Board Area</t>
  </si>
  <si>
    <t>Waitakere Ranges Local Board Area</t>
  </si>
  <si>
    <t>Great Barrier Local Board Area</t>
  </si>
  <si>
    <t>Waiheke Local Board Area</t>
  </si>
  <si>
    <t>Waitemata Local Board Area</t>
  </si>
  <si>
    <t>Whau Local Board Area</t>
  </si>
  <si>
    <t>Albert-Eden Local Board Area</t>
  </si>
  <si>
    <t>Puketapapa Local Board Area</t>
  </si>
  <si>
    <t>Orakei Local Board Area</t>
  </si>
  <si>
    <t>Maungakiekie-Tamaki Local Board Area</t>
  </si>
  <si>
    <t>Howick Local Board Area</t>
  </si>
  <si>
    <t>Mangere-Otahuhu Local Board Area</t>
  </si>
  <si>
    <t>Otara-Papatoetoe Local Board Area</t>
  </si>
  <si>
    <t>Manurewa Local Board Area</t>
  </si>
  <si>
    <t>Papakura Local Board Area</t>
  </si>
  <si>
    <t>Franklin Local Board Area</t>
  </si>
  <si>
    <t>Total, Auckland local board area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</si>
  <si>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The census night population count is rated as moderate quality. Information by variable has more information eg definitions, and data quality.</t>
    </r>
  </si>
  <si>
    <t>Table 4</t>
  </si>
  <si>
    <t>2006, 2013 and 2018 Censuses</t>
  </si>
  <si>
    <t>Total, New Zealand by terrotorial authority</t>
  </si>
  <si>
    <t>Total, Auckland local board areas</t>
  </si>
  <si>
    <t>Table 5</t>
  </si>
  <si>
    <t>By age and sex</t>
  </si>
  <si>
    <t>Age group (years) and sex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</si>
  <si>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</si>
  <si>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</si>
  <si>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</si>
  <si>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</si>
  <si>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</si>
  <si>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</si>
  <si>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</si>
  <si>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</si>
  <si>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</si>
  <si>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</si>
  <si>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</si>
  <si>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</si>
  <si>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</si>
  <si>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</si>
  <si>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</si>
  <si>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</si>
  <si>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</si>
  <si>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</si>
  <si>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</si>
  <si>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</si>
  <si>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</si>
  <si>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</si>
  <si>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Total, male</t>
  </si>
  <si>
    <t>Female</t>
  </si>
  <si>
    <t>Total, female</t>
  </si>
  <si>
    <t>Total people, sex</t>
  </si>
  <si>
    <t xml:space="preserve">Total, people </t>
  </si>
  <si>
    <t>The age variable is rated as very high quality. Information by variable has more information eg definitions, and data quality.</t>
  </si>
  <si>
    <t>The sex variable is rated as very high quality. Information by variable has more information eg definitions, and data quality.</t>
  </si>
  <si>
    <t>Table 6</t>
  </si>
  <si>
    <t>Total people</t>
  </si>
  <si>
    <t>Total, people</t>
  </si>
  <si>
    <t>Table 7</t>
  </si>
  <si>
    <t>By ethnic group (grouped total responses)</t>
  </si>
  <si>
    <t>Ethnic group (grouped total responses)</t>
  </si>
  <si>
    <t>European</t>
  </si>
  <si>
    <t>Māori</t>
  </si>
  <si>
    <t>Pacific Peoples</t>
  </si>
  <si>
    <t>Asian</t>
  </si>
  <si>
    <t>Middle Eastern/Latin American/African</t>
  </si>
  <si>
    <t>Other Ethnicity</t>
  </si>
  <si>
    <t xml:space="preserve">    New Zealander</t>
  </si>
  <si>
    <t xml:space="preserve">    Other Ethnicity nec</t>
  </si>
  <si>
    <t>Total people stated</t>
  </si>
  <si>
    <t>Not elsewhere included</t>
  </si>
  <si>
    <t>Total responses</t>
  </si>
  <si>
    <t>The ethnicity variable is rated as high quality. Information by variable has more information eg definitions, and data quality.</t>
  </si>
  <si>
    <t>Where a person reported more than one ethnic group, they were counted in each applicable group.</t>
  </si>
  <si>
    <t>Table 8</t>
  </si>
  <si>
    <t>Unit record data sources</t>
  </si>
  <si>
    <t>By territorial authority and Auckland local board area for census usually resident population count</t>
  </si>
  <si>
    <t>2018 Census</t>
  </si>
  <si>
    <t>Unit record data source</t>
  </si>
  <si>
    <t>2018 Census individual form</t>
  </si>
  <si>
    <t>Individuals on the household listing only</t>
  </si>
  <si>
    <t>Admin enumeration</t>
  </si>
  <si>
    <t>Total</t>
  </si>
  <si>
    <t>Auckland local board areas</t>
  </si>
  <si>
    <t>Total Auckland local board areas</t>
  </si>
  <si>
    <t xml:space="preserve">'Individuals on the household listing only' are responses captured on the online household set-up form or paper dwelling form only. </t>
  </si>
  <si>
    <t>'Admin enumeration' is the use of administrative data to add people to the census usually resident population when a census response has not been received.</t>
  </si>
  <si>
    <t>For further information see 2018 Census: Interim coverage rates, collection response rates, and data sources.</t>
  </si>
  <si>
    <t>Table 9</t>
  </si>
  <si>
    <t>Age groups data source indicators for census usually resident population count</t>
  </si>
  <si>
    <t>Age group (years)</t>
  </si>
  <si>
    <t>Item source indicators</t>
  </si>
  <si>
    <t>2013 Census</t>
  </si>
  <si>
    <t>Admin data</t>
  </si>
  <si>
    <t>Imputation</t>
  </si>
  <si>
    <t>No information</t>
  </si>
  <si>
    <t>Total, census usually resident population count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</si>
  <si>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</si>
  <si>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</si>
  <si>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</si>
  <si>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</si>
  <si>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</si>
  <si>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</si>
  <si>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</si>
  <si>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</si>
  <si>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</si>
  <si>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</si>
  <si>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</si>
  <si>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</si>
  <si>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</si>
  <si>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</si>
  <si>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</si>
  <si>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</si>
  <si>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</si>
  <si>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</si>
  <si>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</si>
  <si>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</si>
  <si>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</si>
  <si>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Total people, age group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</si>
  <si>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The age variable is rated as very high quality. Information by variable has more information eg definitions, and data quality.</t>
    </r>
  </si>
  <si>
    <t>2013 Census means information from the 2013 Census was used to fill in missing characteristics for people.</t>
  </si>
  <si>
    <t xml:space="preserve">'Admin data' means information from admin data sources was used  to fill in missing characteristics for people. </t>
  </si>
  <si>
    <t>'Imputation' fills in missing variables by ‘borrowing’ information from similar responding people or households.</t>
  </si>
  <si>
    <t>Table 10</t>
  </si>
  <si>
    <t>Sex data source indicators for census usually resident population count</t>
  </si>
  <si>
    <t>Sex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</si>
  <si>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The sex variable is rated as very high quality. Information by variable has more information eg definitions, and data quality.</t>
    </r>
  </si>
  <si>
    <t xml:space="preserve">'Admin data' means information from admin data sources was used to fill in missing characteristics for people. </t>
  </si>
  <si>
    <t>Table 11</t>
  </si>
  <si>
    <t>Ethnic group (grouped total responses) data source indicators for census usually resident population count</t>
  </si>
  <si>
    <t xml:space="preserve">   New Zealander</t>
  </si>
  <si>
    <t xml:space="preserve">   Other Ethnicity nec</t>
  </si>
  <si>
    <t>Total response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</si>
  <si>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The ethnicity variable is rated as high quality. Information by variable has more information eg definitions, and data quality.</t>
    </r>
  </si>
  <si>
    <t>Table 12</t>
  </si>
  <si>
    <t>Total (occupied and unoccupied) private dwelling count and change</t>
  </si>
  <si>
    <t>Total (occupied and unoccupied) private dwelling count</t>
  </si>
  <si>
    <r>
      <rPr>
        <b/>
        <sz val="8"/>
        <color theme="1"/>
        <rFont val="Arial"/>
        <family val="2"/>
      </rPr>
      <t xml:space="preserve">Note: </t>
    </r>
    <r>
      <rPr>
        <sz val="8"/>
        <color theme="1"/>
        <rFont val="Arial"/>
        <family val="2"/>
      </rPr>
      <t>The total dwelling count  is rated as high quality. Information by variable has not been provided for dwelling count.</t>
    </r>
  </si>
  <si>
    <t>Dwelling occupancy status did not receive a quality rating in 2018. Information by variable has more information eg definitions.</t>
  </si>
  <si>
    <r>
      <rPr>
        <b/>
        <sz val="8"/>
        <color rgb="FF000000"/>
        <rFont val="Arial"/>
        <family val="2"/>
      </rPr>
      <t>Note:</t>
    </r>
    <r>
      <rPr>
        <sz val="8"/>
        <color rgb="FF000000"/>
        <rFont val="Arial"/>
        <family val="2"/>
      </rPr>
      <t xml:space="preserve"> The 2018 Census counted fewer private dwellings in Marlborough Sounds East, Marlborough Sounds West, and Marlborough Sounds Coastal Marine  </t>
    </r>
  </si>
  <si>
    <t xml:space="preserve">than existed at census time. Stats NZ apologises for this undercount and the inconvenience it is causing data users. </t>
  </si>
  <si>
    <t>If you intend to use dwelling count at this geography we recommend using the estimates available at</t>
  </si>
  <si>
    <t>Correction to Marlborough Dwelling Count</t>
  </si>
  <si>
    <t>Table 13</t>
  </si>
  <si>
    <t>Occupied private dwelling count and change</t>
  </si>
  <si>
    <t>Occupied private dwelling count</t>
  </si>
  <si>
    <t>Total regional council areas</t>
  </si>
  <si>
    <r>
      <rPr>
        <b/>
        <sz val="8"/>
        <rFont val="Arial"/>
        <family val="2"/>
      </rPr>
      <t xml:space="preserve">Note: </t>
    </r>
    <r>
      <rPr>
        <u/>
        <sz val="8"/>
        <color theme="10"/>
        <rFont val="Arial"/>
        <family val="2"/>
      </rPr>
      <t>Dwelling occupancy status did not receive a quality rating in 2018. Information by variable has more information eg definitions.</t>
    </r>
  </si>
  <si>
    <t xml:space="preserve">If you intend to use dwelling count at this geography we recommend using the estimates available at </t>
  </si>
  <si>
    <t>Table 14</t>
  </si>
  <si>
    <t>Unoccupied private dwelling count and change</t>
  </si>
  <si>
    <t>Unoccupied private dwelling count</t>
  </si>
  <si>
    <t xml:space="preserve">Total, New Zealand by regional council </t>
  </si>
  <si>
    <t>Table 15</t>
  </si>
  <si>
    <t xml:space="preserve">Total, New Zealand by territorial authority </t>
  </si>
  <si>
    <r>
      <rPr>
        <b/>
        <sz val="8"/>
        <rFont val="Arial"/>
        <family val="2"/>
      </rPr>
      <t xml:space="preserve">Note: </t>
    </r>
    <r>
      <rPr>
        <sz val="8"/>
        <rFont val="Arial"/>
        <family val="2"/>
      </rPr>
      <t>The total dwelling count is rated as high quality. Information by variable has not been provided for dwelling count.</t>
    </r>
  </si>
  <si>
    <t>Table 16</t>
  </si>
  <si>
    <t>Table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</si>
</sst>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[$-1409]d\ mmmm\ yyyy;@"/>
    <numFmt numFmtId="167" formatCode="#,##0.0"/>
  </numFmts>
  <fonts count="25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 Mäori"/>
      <family val="2"/>
    </font>
    <font>
      <sz val="10"/>
      <name val="Arial"/>
      <family val="2"/>
    </font>
    <font>
      <b/>
      <sz val="8"/>
      <name val="Arial Mäori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 Mäo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0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/>
    <xf numFmtId="0" fontId="10" fillId="0" borderId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left"/>
    </xf>
    <xf numFmtId="0" fontId="0" fillId="0" borderId="3" xfId="0" applyFont="1" applyBorder="1"/>
    <xf numFmtId="0" fontId="6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0" borderId="7" xfId="0" applyFont="1" applyBorder="1" applyAlignment="1">
      <alignment horizontal="centerContinuous" vertical="center" wrapText="1"/>
    </xf>
    <xf numFmtId="0" fontId="7" fillId="0" borderId="11" xfId="0" applyFont="1" applyBorder="1" applyAlignment="1">
      <alignment horizontal="centerContinuous" vertical="center" wrapText="1"/>
    </xf>
    <xf numFmtId="0" fontId="7" fillId="0" borderId="8" xfId="0" applyFont="1" applyBorder="1" applyAlignment="1">
      <alignment horizontal="centerContinuous" vertical="center" wrapText="1"/>
    </xf>
    <xf numFmtId="0" fontId="0" fillId="0" borderId="0" xfId="0" applyFont="1" applyBorder="1"/>
    <xf numFmtId="0" fontId="10" fillId="0" borderId="0" xfId="0" applyFont="1"/>
    <xf numFmtId="3" fontId="12" fillId="0" borderId="0" xfId="0" applyNumberFormat="1" applyFont="1" applyAlignment="1">
      <alignment horizontal="right" indent="1"/>
    </xf>
    <xf numFmtId="0" fontId="12" fillId="0" borderId="0" xfId="0" applyFont="1" applyAlignment="1">
      <alignment horizontal="right" indent="1"/>
    </xf>
    <xf numFmtId="164" fontId="12" fillId="0" borderId="0" xfId="0" applyNumberFormat="1" applyFont="1" applyAlignment="1">
      <alignment horizontal="right" indent="1"/>
    </xf>
    <xf numFmtId="0" fontId="5" fillId="0" borderId="0" xfId="0" applyNumberFormat="1" applyFont="1" applyAlignment="1">
      <alignment horizontal="right" indent="1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7" fillId="0" borderId="5" xfId="0" applyFont="1" applyBorder="1" applyAlignment="1">
      <alignment horizontal="centerContinuous" vertical="center" wrapText="1"/>
    </xf>
    <xf numFmtId="0" fontId="8" fillId="0" borderId="12" xfId="0" applyFont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0" fillId="0" borderId="12" xfId="0" applyBorder="1"/>
    <xf numFmtId="0" fontId="14" fillId="0" borderId="0" xfId="0" applyFont="1"/>
    <xf numFmtId="0" fontId="13" fillId="0" borderId="0" xfId="0" applyFont="1" applyAlignment="1">
      <alignment horizontal="left"/>
    </xf>
    <xf numFmtId="165" fontId="0" fillId="0" borderId="0" xfId="2" applyNumberFormat="1" applyFont="1"/>
    <xf numFmtId="165" fontId="7" fillId="0" borderId="5" xfId="2" applyNumberFormat="1" applyFont="1" applyBorder="1" applyAlignment="1">
      <alignment horizontal="center" vertical="center"/>
    </xf>
    <xf numFmtId="165" fontId="5" fillId="0" borderId="0" xfId="2" applyNumberFormat="1" applyFont="1" applyAlignment="1">
      <alignment horizontal="right" indent="1"/>
    </xf>
    <xf numFmtId="165" fontId="7" fillId="0" borderId="6" xfId="2" applyNumberFormat="1" applyFont="1" applyBorder="1" applyAlignment="1">
      <alignment horizontal="centerContinuous" vertical="center" wrapText="1"/>
    </xf>
    <xf numFmtId="165" fontId="7" fillId="0" borderId="8" xfId="2" applyNumberFormat="1" applyFont="1" applyBorder="1" applyAlignment="1">
      <alignment horizontal="centerContinuous" vertical="center" wrapText="1"/>
    </xf>
    <xf numFmtId="165" fontId="7" fillId="0" borderId="9" xfId="2" applyNumberFormat="1" applyFont="1" applyBorder="1" applyAlignment="1">
      <alignment horizontal="centerContinuous" vertical="center" wrapText="1"/>
    </xf>
    <xf numFmtId="165" fontId="7" fillId="0" borderId="10" xfId="2" applyNumberFormat="1" applyFont="1" applyBorder="1" applyAlignment="1">
      <alignment horizontal="centerContinuous" vertical="center" wrapText="1"/>
    </xf>
    <xf numFmtId="165" fontId="0" fillId="0" borderId="7" xfId="2" applyNumberFormat="1" applyFont="1" applyBorder="1"/>
    <xf numFmtId="165" fontId="7" fillId="0" borderId="5" xfId="2" applyNumberFormat="1" applyFont="1" applyBorder="1" applyAlignment="1">
      <alignment horizontal="centerContinuous" vertical="center" wrapText="1"/>
    </xf>
    <xf numFmtId="165" fontId="5" fillId="0" borderId="12" xfId="2" applyNumberFormat="1" applyFont="1" applyBorder="1" applyAlignment="1">
      <alignment horizontal="right" indent="1"/>
    </xf>
    <xf numFmtId="0" fontId="0" fillId="0" borderId="0" xfId="0" applyNumberFormat="1" applyFont="1" applyAlignment="1">
      <alignment horizontal="right" indent="1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6" xfId="2" applyNumberFormat="1" applyFont="1" applyBorder="1" applyAlignment="1">
      <alignment horizontal="centerContinuous" vertical="center" wrapText="1"/>
    </xf>
    <xf numFmtId="0" fontId="7" fillId="0" borderId="8" xfId="2" applyNumberFormat="1" applyFont="1" applyBorder="1" applyAlignment="1">
      <alignment horizontal="centerContinuous" vertical="center" wrapText="1"/>
    </xf>
    <xf numFmtId="0" fontId="7" fillId="0" borderId="9" xfId="2" applyNumberFormat="1" applyFont="1" applyBorder="1" applyAlignment="1">
      <alignment horizontal="centerContinuous" vertical="center" wrapText="1"/>
    </xf>
    <xf numFmtId="3" fontId="5" fillId="0" borderId="0" xfId="2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3" fontId="0" fillId="0" borderId="0" xfId="2" applyNumberFormat="1" applyFont="1"/>
    <xf numFmtId="3" fontId="0" fillId="0" borderId="0" xfId="0" applyNumberFormat="1"/>
    <xf numFmtId="3" fontId="0" fillId="0" borderId="3" xfId="2" applyNumberFormat="1" applyFont="1" applyBorder="1"/>
    <xf numFmtId="3" fontId="0" fillId="0" borderId="3" xfId="0" applyNumberFormat="1" applyFont="1" applyBorder="1"/>
    <xf numFmtId="3" fontId="5" fillId="0" borderId="0" xfId="2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right" indent="1"/>
    </xf>
    <xf numFmtId="3" fontId="0" fillId="0" borderId="0" xfId="2" applyNumberFormat="1" applyFont="1" applyBorder="1"/>
    <xf numFmtId="3" fontId="0" fillId="0" borderId="0" xfId="0" applyNumberFormat="1" applyFont="1" applyBorder="1"/>
    <xf numFmtId="3" fontId="5" fillId="0" borderId="12" xfId="2" applyNumberFormat="1" applyFont="1" applyBorder="1" applyAlignment="1">
      <alignment horizontal="right" indent="1"/>
    </xf>
    <xf numFmtId="3" fontId="5" fillId="0" borderId="12" xfId="0" applyNumberFormat="1" applyFont="1" applyBorder="1" applyAlignment="1">
      <alignment horizontal="right" indent="1"/>
    </xf>
    <xf numFmtId="3" fontId="5" fillId="0" borderId="0" xfId="2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3" fontId="7" fillId="0" borderId="0" xfId="2" applyNumberFormat="1" applyFont="1" applyBorder="1" applyAlignment="1">
      <alignment horizontal="center" vertical="center" wrapText="1"/>
    </xf>
    <xf numFmtId="3" fontId="7" fillId="0" borderId="0" xfId="2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indent="1"/>
    </xf>
    <xf numFmtId="164" fontId="0" fillId="0" borderId="3" xfId="0" applyNumberFormat="1" applyFont="1" applyBorder="1"/>
    <xf numFmtId="164" fontId="0" fillId="0" borderId="0" xfId="0" applyNumberFormat="1"/>
    <xf numFmtId="164" fontId="5" fillId="0" borderId="0" xfId="0" applyNumberFormat="1" applyFont="1" applyBorder="1" applyAlignment="1">
      <alignment horizontal="right" indent="1"/>
    </xf>
    <xf numFmtId="164" fontId="0" fillId="0" borderId="0" xfId="0" applyNumberFormat="1" applyFont="1" applyBorder="1"/>
    <xf numFmtId="164" fontId="5" fillId="0" borderId="12" xfId="0" applyNumberFormat="1" applyFont="1" applyBorder="1" applyAlignment="1">
      <alignment horizontal="right" indent="1"/>
    </xf>
    <xf numFmtId="164" fontId="0" fillId="0" borderId="7" xfId="0" applyNumberFormat="1" applyBorder="1"/>
    <xf numFmtId="1" fontId="7" fillId="0" borderId="5" xfId="2" applyNumberFormat="1" applyFont="1" applyBorder="1" applyAlignment="1">
      <alignment horizontal="center" vertical="center" wrapText="1"/>
    </xf>
    <xf numFmtId="0" fontId="5" fillId="0" borderId="13" xfId="2" applyNumberFormat="1" applyFont="1" applyBorder="1" applyAlignment="1">
      <alignment horizontal="center" vertical="center" wrapText="1"/>
    </xf>
    <xf numFmtId="1" fontId="5" fillId="0" borderId="13" xfId="2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 wrapText="1"/>
    </xf>
    <xf numFmtId="3" fontId="7" fillId="0" borderId="16" xfId="2" applyNumberFormat="1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" fontId="7" fillId="0" borderId="16" xfId="2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Continuous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0" borderId="21" xfId="2" applyNumberFormat="1" applyFont="1" applyBorder="1" applyAlignment="1">
      <alignment horizontal="center" vertical="center" wrapText="1"/>
    </xf>
    <xf numFmtId="0" fontId="19" fillId="0" borderId="0" xfId="0" applyFont="1"/>
    <xf numFmtId="0" fontId="7" fillId="0" borderId="0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/>
    </xf>
    <xf numFmtId="3" fontId="7" fillId="0" borderId="0" xfId="2" applyNumberFormat="1" applyFont="1" applyAlignment="1">
      <alignment horizontal="right" indent="1"/>
    </xf>
    <xf numFmtId="3" fontId="7" fillId="0" borderId="0" xfId="0" applyNumberFormat="1" applyFont="1" applyAlignment="1">
      <alignment horizontal="right" indent="1"/>
    </xf>
    <xf numFmtId="167" fontId="5" fillId="0" borderId="0" xfId="0" applyNumberFormat="1" applyFont="1" applyAlignment="1">
      <alignment horizontal="right" indent="1"/>
    </xf>
    <xf numFmtId="3" fontId="12" fillId="0" borderId="0" xfId="2" applyNumberFormat="1" applyFont="1" applyFill="1" applyAlignment="1">
      <alignment horizontal="right" indent="1"/>
    </xf>
    <xf numFmtId="164" fontId="12" fillId="0" borderId="0" xfId="0" applyNumberFormat="1" applyFont="1" applyFill="1" applyAlignment="1">
      <alignment horizontal="right" inden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wrapText="1"/>
    </xf>
    <xf numFmtId="0" fontId="5" fillId="0" borderId="0" xfId="0" applyFont="1"/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12" fillId="0" borderId="0" xfId="0" applyFont="1" applyFill="1" applyBorder="1" applyAlignment="1"/>
    <xf numFmtId="0" fontId="12" fillId="0" borderId="0" xfId="0" applyFont="1" applyAlignment="1"/>
    <xf numFmtId="0" fontId="12" fillId="0" borderId="0" xfId="0" applyFont="1" applyFill="1" applyAlignment="1"/>
    <xf numFmtId="0" fontId="12" fillId="0" borderId="0" xfId="0" quotePrefix="1" applyFont="1" applyAlignment="1"/>
    <xf numFmtId="0" fontId="12" fillId="0" borderId="0" xfId="0" quotePrefix="1" applyFont="1" applyFill="1" applyBorder="1" applyAlignment="1"/>
    <xf numFmtId="0" fontId="7" fillId="0" borderId="0" xfId="0" applyFont="1" applyFill="1" applyAlignment="1"/>
    <xf numFmtId="3" fontId="5" fillId="0" borderId="0" xfId="0" applyNumberFormat="1" applyFont="1" applyFill="1" applyAlignment="1">
      <alignment horizontal="right" inden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0" xfId="3" applyAlignment="1">
      <alignment vertical="center"/>
    </xf>
    <xf numFmtId="0" fontId="0" fillId="0" borderId="0" xfId="0" applyFont="1"/>
    <xf numFmtId="0" fontId="0" fillId="0" borderId="0" xfId="0" applyNumberFormat="1" applyFont="1" applyAlignment="1">
      <alignment horizontal="right" vertical="top" indent="1"/>
    </xf>
    <xf numFmtId="0" fontId="20" fillId="0" borderId="0" xfId="3" applyFont="1" applyFill="1" applyAlignment="1"/>
    <xf numFmtId="0" fontId="24" fillId="0" borderId="0" xfId="5" applyFont="1"/>
    <xf numFmtId="0" fontId="17" fillId="0" borderId="0" xfId="5" applyFont="1"/>
    <xf numFmtId="0" fontId="17" fillId="0" borderId="0" xfId="5" quotePrefix="1" applyFont="1"/>
    <xf numFmtId="0" fontId="10" fillId="0" borderId="0" xfId="0" applyFont="1" applyAlignment="1">
      <alignment vertical="center"/>
    </xf>
    <xf numFmtId="0" fontId="6" fillId="0" borderId="0" xfId="5" applyFont="1"/>
    <xf numFmtId="0" fontId="3" fillId="0" borderId="0" xfId="0" applyFont="1"/>
    <xf numFmtId="0" fontId="3" fillId="0" borderId="0" xfId="0" applyNumberFormat="1" applyFont="1" applyAlignment="1">
      <alignment horizontal="left" vertical="top" wrapText="1"/>
    </xf>
    <xf numFmtId="0" fontId="16" fillId="0" borderId="0" xfId="3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0" fillId="0" borderId="0" xfId="3" applyFont="1" applyAlignment="1"/>
    <xf numFmtId="0" fontId="20" fillId="0" borderId="0" xfId="3" applyFont="1" applyFill="1" applyBorder="1" applyAlignment="1">
      <alignment horizontal="left" vertical="top" wrapText="1"/>
    </xf>
    <xf numFmtId="0" fontId="20" fillId="0" borderId="0" xfId="3" applyFont="1"/>
    <xf numFmtId="3" fontId="5" fillId="0" borderId="0" xfId="2" applyNumberFormat="1" applyFont="1"/>
    <xf numFmtId="164" fontId="5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6" fillId="0" borderId="0" xfId="3" applyAlignment="1"/>
    <xf numFmtId="0" fontId="16" fillId="0" borderId="0" xfId="3" applyAlignment="1">
      <alignment wrapText="1"/>
    </xf>
    <xf numFmtId="0" fontId="3" fillId="0" borderId="0" xfId="0" applyNumberFormat="1" applyFont="1" applyAlignment="1">
      <alignment horizontal="left" vertical="top" wrapText="1"/>
    </xf>
    <xf numFmtId="166" fontId="17" fillId="0" borderId="0" xfId="0" applyNumberFormat="1" applyFont="1" applyAlignment="1">
      <alignment horizontal="left"/>
    </xf>
    <xf numFmtId="0" fontId="20" fillId="0" borderId="0" xfId="3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5" fontId="5" fillId="0" borderId="1" xfId="2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0" fillId="0" borderId="0" xfId="3" applyFont="1" applyFill="1" applyAlignment="1">
      <alignment horizontal="left"/>
    </xf>
    <xf numFmtId="0" fontId="7" fillId="0" borderId="11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20" fillId="0" borderId="0" xfId="3" applyFont="1" applyFill="1" applyBorder="1" applyAlignment="1">
      <alignment horizontal="left"/>
    </xf>
    <xf numFmtId="0" fontId="11" fillId="2" borderId="0" xfId="1" applyFont="1" applyFill="1" applyAlignment="1">
      <alignment horizontal="center"/>
    </xf>
    <xf numFmtId="3" fontId="11" fillId="2" borderId="0" xfId="1" applyNumberFormat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164" fontId="0" fillId="0" borderId="0" xfId="0" applyNumberFormat="1" applyAlignment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0" fillId="0" borderId="0" xfId="0" applyAlignment="1"/>
    <xf numFmtId="0" fontId="5" fillId="0" borderId="9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2" fillId="0" borderId="0" xfId="0" quotePrefix="1" applyFont="1" applyAlignment="1">
      <alignment vertical="top" wrapText="1"/>
    </xf>
    <xf numFmtId="0" fontId="20" fillId="0" borderId="0" xfId="3" applyFont="1" applyAlignment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20" fillId="0" borderId="0" xfId="3" applyFont="1" applyFill="1" applyBorder="1" applyAlignment="1">
      <alignment horizontal="left" vertical="top" wrapText="1"/>
    </xf>
    <xf numFmtId="0" fontId="5" fillId="0" borderId="22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20" fillId="0" borderId="0" xfId="3" applyFont="1" applyFill="1" applyAlignment="1">
      <alignment vertical="top" wrapText="1"/>
    </xf>
    <xf numFmtId="0" fontId="20" fillId="0" borderId="0" xfId="3" applyFont="1" applyAlignment="1">
      <alignment vertical="top"/>
    </xf>
    <xf numFmtId="0" fontId="5" fillId="0" borderId="24" xfId="0" applyFont="1" applyBorder="1" applyAlignment="1">
      <alignment horizontal="left" vertical="center" wrapText="1"/>
    </xf>
  </cellXfs>
  <cellStyles count="6">
    <cellStyle name="Comma" xfId="2" builtinId="3"/>
    <cellStyle name="Hyperlink" xfId="3" builtinId="8"/>
    <cellStyle name="Normal" xfId="0" builtinId="0"/>
    <cellStyle name="Normal 2" xfId="1" xr:uid="{2C71E203-1F85-4BDB-828B-A520DED99922}"/>
    <cellStyle name="Normal 3" xfId="4" xr:uid="{00000000-0005-0000-0000-000032000000}"/>
    <cellStyle name="Normal 4" xfId="5" xr:uid="{2457BDF9-4138-4D41-9059-5C3722795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s.govt.nz/services/customised-data-services/" TargetMode="External"/><Relationship Id="rId2" Type="http://schemas.openxmlformats.org/officeDocument/2006/relationships/hyperlink" Target="mailto:info@stats.govt.nz" TargetMode="External"/><Relationship Id="rId1" Type="http://schemas.openxmlformats.org/officeDocument/2006/relationships/hyperlink" Target="http://www.stats.govt.nz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datainfoplus.stats.govt.nz/Item/nz.govt.stats/5deebab2-9bf0-4a06-97f3-bdcc910f5924" TargetMode="External"/><Relationship Id="rId1" Type="http://schemas.openxmlformats.org/officeDocument/2006/relationships/hyperlink" Target="https://www.stats.govt.nz/reports/2018-census-interim-coverage-rates-collection-response-rates-and-data-source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datainfoplus.stats.govt.nz/Item/nz.govt.stats/4600a913-7cf8-45ae-a624-e7fff34d0bd5" TargetMode="External"/><Relationship Id="rId1" Type="http://schemas.openxmlformats.org/officeDocument/2006/relationships/hyperlink" Target="https://www.stats.govt.nz/reports/2018-census-interim-coverage-rates-collection-response-rates-and-data-source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datainfoplus.stats.govt.nz/Item/nz.govt.stats/7079024d-6231-4fc4-824f-dd8515d33141" TargetMode="External"/><Relationship Id="rId1" Type="http://schemas.openxmlformats.org/officeDocument/2006/relationships/hyperlink" Target="https://www.stats.govt.nz/reports/2018-census-interim-coverage-rates-collection-response-rates-and-data-source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ca28210f-3fd6-415c-a162-ecc07b4a28b0" TargetMode="External"/><Relationship Id="rId2" Type="http://schemas.openxmlformats.org/officeDocument/2006/relationships/hyperlink" Target="http://datainfoplus.stats.govt.nz/Item/nz.govt.stats/9b4c0bf9-2b8c-4b54-aa6d-fa51e07bd4d5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95777a8f-6e51-4681-9ffb-482e93926302" TargetMode="External"/><Relationship Id="rId2" Type="http://schemas.openxmlformats.org/officeDocument/2006/relationships/hyperlink" Target="http://datainfoplus.stats.govt.nz/95777a8f-6e51-4681-9ffb-482e93926302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858c2267-92e1-4eb2-a0c8-4cef372d24fd" TargetMode="External"/><Relationship Id="rId2" Type="http://schemas.openxmlformats.org/officeDocument/2006/relationships/hyperlink" Target="http://datainfoplus.stats.govt.nz/95777a8f-6e51-4681-9ffb-482e93926302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atainfoplus.stats.govt.nz/Item/nz.govt.stats/95777a8f-6e51-4681-9ffb-482e93926302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858c2267-92e1-4eb2-a0c8-4cef372d24fd" TargetMode="External"/><Relationship Id="rId2" Type="http://schemas.openxmlformats.org/officeDocument/2006/relationships/hyperlink" Target="http://datainfoplus.stats.govt.nz/95777a8f-6e51-4681-9ffb-482e93926302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5deebab2-9bf0-4a06-97f3-bdcc910f5924" TargetMode="External"/><Relationship Id="rId2" Type="http://schemas.openxmlformats.org/officeDocument/2006/relationships/hyperlink" Target="http://datainfoplus.stats.govt.nz/Item/nz.govt.stats/95777a8f-6e51-4681-9ffb-482e93926302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datainfoplus.stats.govt.nz/Item/nz.govt.stats/4600a913-7cf8-45ae-a624-e7fff34d0bd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4600a913-7cf8-45ae-a624-e7fff34d0bd5" TargetMode="External"/><Relationship Id="rId2" Type="http://schemas.openxmlformats.org/officeDocument/2006/relationships/hyperlink" Target="http://datainfoplus.stats.govt.nz/Item/nz.govt.stats/5deebab2-9bf0-4a06-97f3-bdcc910f5924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datainfoplus.stats.govt.nz/Item/nz.govt.stats/858c2267-92e1-4eb2-a0c8-4cef372d24fd" TargetMode="External"/><Relationship Id="rId4" Type="http://schemas.openxmlformats.org/officeDocument/2006/relationships/hyperlink" Target="http://datainfoplus.stats.govt.nz/95777a8f-6e51-4681-9ffb-482e9392630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95777a8f-6e51-4681-9ffb-482e93926302" TargetMode="External"/><Relationship Id="rId2" Type="http://schemas.openxmlformats.org/officeDocument/2006/relationships/hyperlink" Target="http://datainfoplus.stats.govt.nz/Item/nz.govt.stats/7079024d-6231-4fc4-824f-dd8515d33141" TargetMode="External"/><Relationship Id="rId1" Type="http://schemas.openxmlformats.org/officeDocument/2006/relationships/hyperlink" Target="http://archive.stats.govt.nz/methods/classifications-and-standards/classification-related-stats-standards/geographic-areas.aspx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datainfoplus.stats.govt.nz/Item/nz.govt.stats/858c2267-92e1-4eb2-a0c8-4cef372d24f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858c2267-92e1-4eb2-a0c8-4cef372d24fd" TargetMode="External"/><Relationship Id="rId2" Type="http://schemas.openxmlformats.org/officeDocument/2006/relationships/hyperlink" Target="http://datainfoplus.stats.govt.nz/95777a8f-6e51-4681-9ffb-482e93926302" TargetMode="External"/><Relationship Id="rId1" Type="http://schemas.openxmlformats.org/officeDocument/2006/relationships/hyperlink" Target="https://www.stats.govt.nz/reports/2018-census-interim-coverage-rates-collection-response-rates-and-data-sources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/>
  </sheetViews>
  <sheetFormatPr defaultRowHeight="13.2" x14ac:dyDescent="0.25"/>
  <cols>
    <col min="1" max="1" width="9.44140625" bestFit="1" customWidth="1"/>
    <col min="11" max="11" width="24.109375" customWidth="1"/>
  </cols>
  <sheetData>
    <row r="1" spans="1:1" ht="15.6" x14ac:dyDescent="0.3">
      <c r="A1" s="1" t="s">
        <v>0</v>
      </c>
    </row>
    <row r="2" spans="1:1" ht="15.6" x14ac:dyDescent="0.3">
      <c r="A2" s="1"/>
    </row>
    <row r="3" spans="1:1" ht="13.8" x14ac:dyDescent="0.25">
      <c r="A3" s="112" t="s">
        <v>1</v>
      </c>
    </row>
    <row r="4" spans="1:1" x14ac:dyDescent="0.25">
      <c r="A4" s="113" t="s">
        <v>2</v>
      </c>
    </row>
    <row r="5" spans="1:1" x14ac:dyDescent="0.25">
      <c r="A5" s="113" t="s">
        <v>3</v>
      </c>
    </row>
    <row r="6" spans="1:1" x14ac:dyDescent="0.25">
      <c r="A6" s="113" t="s">
        <v>4</v>
      </c>
    </row>
    <row r="7" spans="1:1" x14ac:dyDescent="0.25">
      <c r="A7" s="113" t="s">
        <v>5</v>
      </c>
    </row>
    <row r="8" spans="1:1" x14ac:dyDescent="0.25">
      <c r="A8" s="113" t="s">
        <v>6</v>
      </c>
    </row>
    <row r="9" spans="1:1" x14ac:dyDescent="0.25">
      <c r="A9" s="113"/>
    </row>
    <row r="10" spans="1:1" x14ac:dyDescent="0.25">
      <c r="A10" s="115" t="s">
        <v>7</v>
      </c>
    </row>
    <row r="11" spans="1:1" x14ac:dyDescent="0.25">
      <c r="A11" s="115" t="s">
        <v>8</v>
      </c>
    </row>
    <row r="12" spans="1:1" x14ac:dyDescent="0.25">
      <c r="A12" s="113"/>
    </row>
    <row r="13" spans="1:1" x14ac:dyDescent="0.25">
      <c r="A13" s="113" t="s">
        <v>9</v>
      </c>
    </row>
    <row r="14" spans="1:1" x14ac:dyDescent="0.25">
      <c r="A14" s="113" t="s">
        <v>10</v>
      </c>
    </row>
    <row r="15" spans="1:1" x14ac:dyDescent="0.25">
      <c r="A15" s="114" t="s">
        <v>11</v>
      </c>
    </row>
    <row r="16" spans="1:1" x14ac:dyDescent="0.25">
      <c r="A16" s="114"/>
    </row>
    <row r="17" spans="1:10" ht="13.8" x14ac:dyDescent="0.25">
      <c r="A17" s="112" t="s">
        <v>12</v>
      </c>
    </row>
    <row r="18" spans="1:10" x14ac:dyDescent="0.25">
      <c r="A18" s="113" t="s">
        <v>13</v>
      </c>
    </row>
    <row r="20" spans="1:10" ht="13.8" x14ac:dyDescent="0.25">
      <c r="A20" s="2" t="s">
        <v>14</v>
      </c>
    </row>
    <row r="21" spans="1:10" x14ac:dyDescent="0.25">
      <c r="A21" s="43">
        <v>1</v>
      </c>
      <c r="B21" s="129" t="str">
        <f>HYPERLINK("#'Table 1'!A1", "Census night population count and change, by regional council areas")</f>
        <v>Census night population count and change, by regional council areas</v>
      </c>
      <c r="C21" s="129"/>
      <c r="D21" s="129"/>
      <c r="E21" s="129"/>
      <c r="F21" s="129"/>
      <c r="G21" s="129"/>
      <c r="H21" s="129"/>
    </row>
    <row r="22" spans="1:10" x14ac:dyDescent="0.25">
      <c r="A22" s="43">
        <v>2</v>
      </c>
      <c r="B22" s="129" t="str">
        <f>HYPERLINK("#'Table 2'!A1", "Census usually resident population count and change, by regional council areas")</f>
        <v>Census usually resident population count and change, by regional council areas</v>
      </c>
      <c r="C22" s="129"/>
      <c r="D22" s="129"/>
      <c r="E22" s="129"/>
      <c r="F22" s="129"/>
      <c r="G22" s="129"/>
      <c r="H22" s="129"/>
      <c r="I22" s="129"/>
    </row>
    <row r="23" spans="1:10" x14ac:dyDescent="0.25">
      <c r="A23" s="43">
        <v>3</v>
      </c>
      <c r="B23" s="129" t="str">
        <f>HYPERLINK("#'Table 3'!A1", "Census night population count and change, by territorial authority and Auckland local board areas")</f>
        <v>Census night population count and change, by territorial authority and Auckland local board areas</v>
      </c>
      <c r="C23" s="129"/>
      <c r="D23" s="129"/>
      <c r="E23" s="129"/>
      <c r="F23" s="129"/>
      <c r="G23" s="129"/>
      <c r="H23" s="129"/>
      <c r="I23" s="129"/>
      <c r="J23" s="129"/>
    </row>
    <row r="24" spans="1:10" ht="25.5" customHeight="1" x14ac:dyDescent="0.25">
      <c r="A24" s="110">
        <v>4</v>
      </c>
      <c r="B24" s="130" t="str">
        <f>HYPERLINK("#'Table 4'!A1", "Census usually resident population count and change, by territorial authority and Auckland local board areas")</f>
        <v>Census usually resident population count and change, by territorial authority and Auckland local board areas</v>
      </c>
      <c r="C24" s="130"/>
      <c r="D24" s="130"/>
      <c r="E24" s="130"/>
      <c r="F24" s="130"/>
      <c r="G24" s="130"/>
      <c r="H24" s="130"/>
      <c r="I24" s="130"/>
      <c r="J24" s="130"/>
    </row>
    <row r="25" spans="1:10" x14ac:dyDescent="0.25">
      <c r="A25" s="43">
        <v>5</v>
      </c>
      <c r="B25" s="129" t="str">
        <f>HYPERLINK("#'Table 5'!A1", "Census night population count and change, by age and sex")</f>
        <v>Census night population count and change, by age and sex</v>
      </c>
      <c r="C25" s="129"/>
      <c r="D25" s="129"/>
      <c r="E25" s="129"/>
      <c r="F25" s="129"/>
      <c r="G25" s="129"/>
    </row>
    <row r="26" spans="1:10" x14ac:dyDescent="0.25">
      <c r="A26" s="43">
        <v>6</v>
      </c>
      <c r="B26" s="129" t="str">
        <f>HYPERLINK("#'Table 6'!A1", "Census usually resident population count and change, by age and sex")</f>
        <v>Census usually resident population count and change, by age and sex</v>
      </c>
      <c r="C26" s="129"/>
      <c r="D26" s="129"/>
      <c r="E26" s="129"/>
      <c r="F26" s="129"/>
      <c r="G26" s="129"/>
      <c r="H26" s="129"/>
    </row>
    <row r="27" spans="1:10" x14ac:dyDescent="0.25">
      <c r="A27" s="43">
        <v>7</v>
      </c>
      <c r="B27" s="129" t="str">
        <f>HYPERLINK("#'Table 7'!A1", "Census usually resident population count and change, by ethnic group (grouped total responses)")</f>
        <v>Census usually resident population count and change, by ethnic group (grouped total responses)</v>
      </c>
      <c r="C27" s="129"/>
      <c r="D27" s="129"/>
      <c r="E27" s="129"/>
      <c r="F27" s="129"/>
      <c r="G27" s="129"/>
      <c r="H27" s="129"/>
      <c r="I27" s="129"/>
      <c r="J27" s="129"/>
    </row>
    <row r="28" spans="1:10" ht="27" customHeight="1" x14ac:dyDescent="0.25">
      <c r="A28" s="110">
        <v>8</v>
      </c>
      <c r="B28" s="130" t="str">
        <f>HYPERLINK("#'Table 8'!A1", "Unit record data sources, by territorial authority and Auckland local board area for census usually resident population count")</f>
        <v>Unit record data sources, by territorial authority and Auckland local board area for census usually resident population count</v>
      </c>
      <c r="C28" s="130"/>
      <c r="D28" s="130"/>
      <c r="E28" s="130"/>
      <c r="F28" s="130"/>
      <c r="G28" s="130"/>
      <c r="H28" s="130"/>
      <c r="I28" s="130"/>
      <c r="J28" s="130"/>
    </row>
    <row r="29" spans="1:10" x14ac:dyDescent="0.25">
      <c r="A29" s="43">
        <v>9</v>
      </c>
      <c r="B29" s="131" t="str">
        <f>HYPERLINK("#'Table 9'!A1", "Age groups data source indicators for census usually resident population count")</f>
        <v>Age groups data source indicators for census usually resident population count</v>
      </c>
      <c r="C29" s="131"/>
      <c r="D29" s="131"/>
      <c r="E29" s="131"/>
      <c r="F29" s="131"/>
      <c r="G29" s="131"/>
      <c r="H29" s="131"/>
      <c r="I29" s="131"/>
      <c r="J29" s="131"/>
    </row>
    <row r="30" spans="1:10" x14ac:dyDescent="0.25">
      <c r="A30" s="43">
        <v>10</v>
      </c>
      <c r="B30" s="131" t="str">
        <f>HYPERLINK("#'Table 10'!A1", "Sex data source indicators for census usually resident population count")</f>
        <v>Sex data source indicators for census usually resident population count</v>
      </c>
      <c r="C30" s="131"/>
      <c r="D30" s="131"/>
      <c r="E30" s="131"/>
      <c r="F30" s="131"/>
      <c r="G30" s="131"/>
      <c r="H30" s="131"/>
      <c r="I30" s="131"/>
    </row>
    <row r="31" spans="1:10" ht="24" customHeight="1" x14ac:dyDescent="0.25">
      <c r="A31" s="110">
        <v>11</v>
      </c>
      <c r="B31" s="132" t="str">
        <f>HYPERLINK("#'Table 11'!A1", "Ethnic group (grouped total responses) data source indicators for census usually resident population count")</f>
        <v>Ethnic group (grouped total responses) data source indicators for census usually resident population count</v>
      </c>
      <c r="C31" s="132"/>
      <c r="D31" s="132"/>
      <c r="E31" s="132"/>
      <c r="F31" s="132"/>
      <c r="G31" s="132"/>
      <c r="H31" s="132"/>
      <c r="I31" s="132"/>
      <c r="J31" s="132"/>
    </row>
    <row r="32" spans="1:10" x14ac:dyDescent="0.25">
      <c r="A32" s="43">
        <v>12</v>
      </c>
      <c r="B32" s="129" t="str">
        <f>HYPERLINK("#'Table 12'!A1", "Total (occupied and unoccupied) private dwelling count and change, by regional council areas")</f>
        <v>Total (occupied and unoccupied) private dwelling count and change, by regional council areas</v>
      </c>
      <c r="C32" s="129"/>
      <c r="D32" s="129"/>
      <c r="E32" s="129"/>
      <c r="F32" s="129"/>
      <c r="G32" s="129"/>
      <c r="H32" s="129"/>
      <c r="I32" s="129"/>
      <c r="J32" s="129"/>
    </row>
    <row r="33" spans="1:10" x14ac:dyDescent="0.25">
      <c r="A33" s="43">
        <v>13</v>
      </c>
      <c r="B33" s="129" t="str">
        <f>HYPERLINK("#'Table 13'!A1", "Occupied private dwelling count and change, by regional council areas")</f>
        <v>Occupied private dwelling count and change, by regional council areas</v>
      </c>
      <c r="C33" s="129"/>
      <c r="D33" s="129"/>
      <c r="E33" s="129"/>
      <c r="F33" s="129"/>
      <c r="G33" s="129"/>
      <c r="H33" s="129"/>
    </row>
    <row r="34" spans="1:10" x14ac:dyDescent="0.25">
      <c r="A34" s="43">
        <v>14</v>
      </c>
      <c r="B34" s="129" t="str">
        <f>HYPERLINK("#'Table 14'!A1", "Unoccupied private dwelling count and change, by regional council areas")</f>
        <v>Unoccupied private dwelling count and change, by regional council areas</v>
      </c>
      <c r="C34" s="129"/>
      <c r="D34" s="129"/>
      <c r="E34" s="129"/>
      <c r="F34" s="129"/>
      <c r="G34" s="129"/>
      <c r="H34" s="129"/>
    </row>
    <row r="35" spans="1:10" ht="26.25" customHeight="1" x14ac:dyDescent="0.25">
      <c r="A35" s="43">
        <v>15</v>
      </c>
      <c r="B35" s="130" t="str">
        <f>HYPERLINK("#'Table 15'!A1", "Total (occupied and unoccupied) private dwelling count and change, by territorial authority and Auckland local board areas")</f>
        <v>Total (occupied and unoccupied) private dwelling count and change, by territorial authority and Auckland local board areas</v>
      </c>
      <c r="C35" s="130"/>
      <c r="D35" s="130"/>
      <c r="E35" s="130"/>
      <c r="F35" s="130"/>
      <c r="G35" s="130"/>
      <c r="H35" s="130"/>
      <c r="I35" s="130"/>
      <c r="J35" s="130"/>
    </row>
    <row r="36" spans="1:10" x14ac:dyDescent="0.25">
      <c r="A36" s="43">
        <v>16</v>
      </c>
      <c r="B36" s="129" t="str">
        <f>HYPERLINK("#'Table 16'!A1", "Occupied private dwelling count and change, by territorial authority and Auckland local board areas")</f>
        <v>Occupied private dwelling count and change, by territorial authority and Auckland local board areas</v>
      </c>
      <c r="C36" s="129"/>
      <c r="D36" s="129"/>
      <c r="E36" s="129"/>
      <c r="F36" s="129"/>
      <c r="G36" s="129"/>
      <c r="H36" s="129"/>
      <c r="I36" s="129"/>
      <c r="J36" s="129"/>
    </row>
    <row r="37" spans="1:10" ht="26.25" customHeight="1" x14ac:dyDescent="0.25">
      <c r="A37" s="110">
        <v>17</v>
      </c>
      <c r="B37" s="133" t="str">
        <f>HYPERLINK("#'Table 17'!A1", "Unoccupied private dwelling count and change, by territorial authority and Auckland local board areas")</f>
        <v>Unoccupied private dwelling count and change, by territorial authority and Auckland local board areas</v>
      </c>
      <c r="C37" s="133"/>
      <c r="D37" s="133"/>
      <c r="E37" s="133"/>
      <c r="F37" s="133"/>
      <c r="G37" s="133"/>
      <c r="H37" s="133"/>
      <c r="I37" s="133"/>
      <c r="J37" s="133"/>
    </row>
    <row r="38" spans="1:10" ht="14.25" customHeight="1" x14ac:dyDescent="0.25">
      <c r="A38" s="110"/>
      <c r="B38" s="118"/>
      <c r="C38" s="118"/>
      <c r="D38" s="118"/>
      <c r="E38" s="118"/>
      <c r="F38" s="118"/>
      <c r="G38" s="118"/>
      <c r="H38" s="118"/>
      <c r="I38" s="118"/>
      <c r="J38" s="118"/>
    </row>
    <row r="39" spans="1:10" x14ac:dyDescent="0.25">
      <c r="A39" s="116" t="s">
        <v>15</v>
      </c>
    </row>
    <row r="40" spans="1:10" x14ac:dyDescent="0.25">
      <c r="A40" s="113" t="s">
        <v>16</v>
      </c>
    </row>
    <row r="42" spans="1:10" ht="14.4" x14ac:dyDescent="0.25">
      <c r="A42" s="2" t="s">
        <v>17</v>
      </c>
      <c r="I42" s="106"/>
    </row>
    <row r="43" spans="1:10" ht="14.4" x14ac:dyDescent="0.25">
      <c r="A43" t="s">
        <v>18</v>
      </c>
      <c r="I43" s="107"/>
    </row>
    <row r="44" spans="1:10" x14ac:dyDescent="0.25">
      <c r="A44" t="s">
        <v>19</v>
      </c>
      <c r="B44" s="117" t="s">
        <v>20</v>
      </c>
      <c r="I44" s="108"/>
    </row>
    <row r="45" spans="1:10" ht="14.4" x14ac:dyDescent="0.25">
      <c r="A45" t="s">
        <v>21</v>
      </c>
      <c r="B45" s="7" t="s">
        <v>22</v>
      </c>
      <c r="I45" s="107"/>
    </row>
    <row r="46" spans="1:10" ht="14.4" x14ac:dyDescent="0.25">
      <c r="A46" s="109" t="s">
        <v>23</v>
      </c>
      <c r="B46" s="131" t="s">
        <v>24</v>
      </c>
      <c r="C46" s="131"/>
      <c r="D46" s="131"/>
      <c r="I46" s="107"/>
    </row>
    <row r="47" spans="1:10" x14ac:dyDescent="0.25">
      <c r="I47" s="119"/>
    </row>
    <row r="48" spans="1:10" x14ac:dyDescent="0.25">
      <c r="A48" s="3" t="s">
        <v>25</v>
      </c>
    </row>
    <row r="49" spans="1:2" x14ac:dyDescent="0.25">
      <c r="A49" s="134">
        <v>43731</v>
      </c>
      <c r="B49" s="134"/>
    </row>
    <row r="50" spans="1:2" x14ac:dyDescent="0.25">
      <c r="A50" s="129" t="s">
        <v>26</v>
      </c>
      <c r="B50" s="129"/>
    </row>
  </sheetData>
  <mergeCells count="20">
    <mergeCell ref="A50:B50"/>
    <mergeCell ref="B31:J31"/>
    <mergeCell ref="B32:J32"/>
    <mergeCell ref="B33:H33"/>
    <mergeCell ref="B34:H34"/>
    <mergeCell ref="B35:J35"/>
    <mergeCell ref="B36:J36"/>
    <mergeCell ref="B37:J37"/>
    <mergeCell ref="A49:B49"/>
    <mergeCell ref="B46:D46"/>
    <mergeCell ref="B26:H26"/>
    <mergeCell ref="B27:J27"/>
    <mergeCell ref="B28:J28"/>
    <mergeCell ref="B29:J29"/>
    <mergeCell ref="B30:I30"/>
    <mergeCell ref="B21:H21"/>
    <mergeCell ref="B22:I22"/>
    <mergeCell ref="B23:J23"/>
    <mergeCell ref="B24:J24"/>
    <mergeCell ref="B25:G25"/>
  </mergeCells>
  <hyperlinks>
    <hyperlink ref="A50" r:id="rId1" xr:uid="{00000000-0004-0000-0000-000003000000}"/>
    <hyperlink ref="B44" r:id="rId2" xr:uid="{00000000-0004-0000-0000-000002000000}"/>
    <hyperlink ref="B46" r:id="rId3" display="https://www.stats.govt.nz/services/customised-data-services/" xr:uid="{B4758FBC-804E-4C1E-9478-BE88D5900208}"/>
  </hyperlinks>
  <pageMargins left="0.7" right="0.7" top="0.75" bottom="0.75" header="0.3" footer="0.3"/>
  <pageSetup paperSize="9" scale="97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5"/>
  <sheetViews>
    <sheetView zoomScaleNormal="100" workbookViewId="0"/>
  </sheetViews>
  <sheetFormatPr defaultRowHeight="13.2" x14ac:dyDescent="0.25"/>
  <cols>
    <col min="1" max="1" width="20.44140625" customWidth="1"/>
    <col min="2" max="7" width="10.6640625" customWidth="1"/>
  </cols>
  <sheetData>
    <row r="1" spans="1:10" x14ac:dyDescent="0.25">
      <c r="A1" t="s">
        <v>239</v>
      </c>
    </row>
    <row r="2" spans="1:10" x14ac:dyDescent="0.25">
      <c r="A2" s="3" t="s">
        <v>240</v>
      </c>
    </row>
    <row r="3" spans="1:10" x14ac:dyDescent="0.25">
      <c r="A3" s="7" t="s">
        <v>228</v>
      </c>
    </row>
    <row r="4" spans="1:10" ht="22.5" customHeight="1" x14ac:dyDescent="0.25">
      <c r="A4" s="175" t="s">
        <v>241</v>
      </c>
      <c r="B4" s="170" t="s">
        <v>242</v>
      </c>
      <c r="C4" s="170"/>
      <c r="D4" s="170"/>
      <c r="E4" s="170"/>
      <c r="F4" s="170"/>
      <c r="G4" s="171"/>
      <c r="H4" s="25"/>
      <c r="I4" s="25"/>
      <c r="J4" s="25"/>
    </row>
    <row r="5" spans="1:10" ht="45" customHeight="1" x14ac:dyDescent="0.25">
      <c r="A5" s="176"/>
      <c r="B5" s="122" t="s">
        <v>228</v>
      </c>
      <c r="C5" s="122" t="s">
        <v>243</v>
      </c>
      <c r="D5" s="122" t="s">
        <v>244</v>
      </c>
      <c r="E5" s="122" t="s">
        <v>245</v>
      </c>
      <c r="F5" s="122" t="s">
        <v>246</v>
      </c>
      <c r="G5" s="123" t="s">
        <v>247</v>
      </c>
      <c r="H5" s="25"/>
      <c r="I5" s="25"/>
      <c r="J5" s="25"/>
    </row>
    <row r="6" spans="1:10" ht="15" customHeight="1" x14ac:dyDescent="0.25">
      <c r="A6" s="5" t="s">
        <v>248</v>
      </c>
      <c r="B6" s="48">
        <v>251607</v>
      </c>
      <c r="C6" s="48">
        <v>0</v>
      </c>
      <c r="D6" s="48">
        <v>42672</v>
      </c>
      <c r="E6" s="48">
        <v>639</v>
      </c>
      <c r="F6" s="48">
        <v>0</v>
      </c>
      <c r="G6" s="35">
        <v>294921</v>
      </c>
      <c r="H6" s="51"/>
    </row>
    <row r="7" spans="1:10" ht="15" customHeight="1" x14ac:dyDescent="0.25">
      <c r="A7" s="5" t="s">
        <v>249</v>
      </c>
      <c r="B7" s="48">
        <v>281070</v>
      </c>
      <c r="C7" s="48">
        <v>0</v>
      </c>
      <c r="D7" s="48">
        <v>40890</v>
      </c>
      <c r="E7" s="48">
        <v>675</v>
      </c>
      <c r="F7" s="48">
        <v>0</v>
      </c>
      <c r="G7" s="35">
        <v>322635</v>
      </c>
      <c r="H7" s="51"/>
    </row>
    <row r="8" spans="1:10" ht="15" customHeight="1" x14ac:dyDescent="0.25">
      <c r="A8" s="5" t="s">
        <v>250</v>
      </c>
      <c r="B8" s="48">
        <v>271224</v>
      </c>
      <c r="C8" s="48">
        <v>0</v>
      </c>
      <c r="D8" s="48">
        <v>33924</v>
      </c>
      <c r="E8" s="48">
        <v>699</v>
      </c>
      <c r="F8" s="48">
        <v>0</v>
      </c>
      <c r="G8" s="35">
        <v>305847</v>
      </c>
      <c r="H8" s="51"/>
    </row>
    <row r="9" spans="1:10" ht="15" customHeight="1" x14ac:dyDescent="0.25">
      <c r="A9" s="5" t="s">
        <v>251</v>
      </c>
      <c r="B9" s="48">
        <v>264804</v>
      </c>
      <c r="C9" s="48">
        <v>0</v>
      </c>
      <c r="D9" s="48">
        <v>36237</v>
      </c>
      <c r="E9" s="48">
        <v>783</v>
      </c>
      <c r="F9" s="48">
        <v>0</v>
      </c>
      <c r="G9" s="35">
        <v>301824</v>
      </c>
      <c r="H9" s="51"/>
    </row>
    <row r="10" spans="1:10" ht="15" customHeight="1" x14ac:dyDescent="0.25">
      <c r="A10" s="5" t="s">
        <v>252</v>
      </c>
      <c r="B10" s="48">
        <v>263331</v>
      </c>
      <c r="C10" s="48">
        <v>0</v>
      </c>
      <c r="D10" s="48">
        <v>53109</v>
      </c>
      <c r="E10" s="48">
        <v>960</v>
      </c>
      <c r="F10" s="48">
        <v>0</v>
      </c>
      <c r="G10" s="35">
        <v>317403</v>
      </c>
      <c r="H10" s="51"/>
    </row>
    <row r="11" spans="1:10" ht="15" customHeight="1" x14ac:dyDescent="0.25">
      <c r="A11" s="5" t="s">
        <v>253</v>
      </c>
      <c r="B11" s="48">
        <v>280578</v>
      </c>
      <c r="C11" s="48">
        <v>0</v>
      </c>
      <c r="D11" s="48">
        <v>62913</v>
      </c>
      <c r="E11" s="48">
        <v>975</v>
      </c>
      <c r="F11" s="48">
        <v>0</v>
      </c>
      <c r="G11" s="35">
        <v>344463</v>
      </c>
      <c r="H11" s="51"/>
    </row>
    <row r="12" spans="1:10" ht="15" customHeight="1" x14ac:dyDescent="0.25">
      <c r="A12" s="5" t="s">
        <v>254</v>
      </c>
      <c r="B12" s="48">
        <v>271149</v>
      </c>
      <c r="C12" s="48">
        <v>0</v>
      </c>
      <c r="D12" s="48">
        <v>45042</v>
      </c>
      <c r="E12" s="48">
        <v>843</v>
      </c>
      <c r="F12" s="48">
        <v>0</v>
      </c>
      <c r="G12" s="35">
        <v>317037</v>
      </c>
      <c r="H12" s="51"/>
    </row>
    <row r="13" spans="1:10" ht="15" customHeight="1" x14ac:dyDescent="0.25">
      <c r="A13" s="5" t="s">
        <v>255</v>
      </c>
      <c r="B13" s="48">
        <v>259509</v>
      </c>
      <c r="C13" s="48">
        <v>0</v>
      </c>
      <c r="D13" s="48">
        <v>35133</v>
      </c>
      <c r="E13" s="48">
        <v>753</v>
      </c>
      <c r="F13" s="48">
        <v>0</v>
      </c>
      <c r="G13" s="35">
        <v>295395</v>
      </c>
      <c r="H13" s="51"/>
    </row>
    <row r="14" spans="1:10" ht="15" customHeight="1" x14ac:dyDescent="0.25">
      <c r="A14" s="5" t="s">
        <v>256</v>
      </c>
      <c r="B14" s="48">
        <v>259158</v>
      </c>
      <c r="C14" s="48">
        <v>0</v>
      </c>
      <c r="D14" s="48">
        <v>31452</v>
      </c>
      <c r="E14" s="48">
        <v>738</v>
      </c>
      <c r="F14" s="48">
        <v>0</v>
      </c>
      <c r="G14" s="35">
        <v>291348</v>
      </c>
      <c r="H14" s="51"/>
    </row>
    <row r="15" spans="1:10" ht="15" customHeight="1" x14ac:dyDescent="0.25">
      <c r="A15" s="5" t="s">
        <v>257</v>
      </c>
      <c r="B15" s="48">
        <v>287532</v>
      </c>
      <c r="C15" s="48">
        <v>0</v>
      </c>
      <c r="D15" s="48">
        <v>33186</v>
      </c>
      <c r="E15" s="48">
        <v>765</v>
      </c>
      <c r="F15" s="48">
        <v>0</v>
      </c>
      <c r="G15" s="35">
        <v>321483</v>
      </c>
      <c r="H15" s="51"/>
    </row>
    <row r="16" spans="1:10" ht="15" customHeight="1" x14ac:dyDescent="0.25">
      <c r="A16" s="5" t="s">
        <v>258</v>
      </c>
      <c r="B16" s="48">
        <v>278181</v>
      </c>
      <c r="C16" s="48">
        <v>0</v>
      </c>
      <c r="D16" s="48">
        <v>29595</v>
      </c>
      <c r="E16" s="48">
        <v>816</v>
      </c>
      <c r="F16" s="48">
        <v>0</v>
      </c>
      <c r="G16" s="35">
        <v>308592</v>
      </c>
      <c r="H16" s="51"/>
    </row>
    <row r="17" spans="1:8" ht="15" customHeight="1" x14ac:dyDescent="0.25">
      <c r="A17" s="5" t="s">
        <v>259</v>
      </c>
      <c r="B17" s="48">
        <v>276732</v>
      </c>
      <c r="C17" s="48">
        <v>0</v>
      </c>
      <c r="D17" s="48">
        <v>25275</v>
      </c>
      <c r="E17" s="48">
        <v>741</v>
      </c>
      <c r="F17" s="48">
        <v>0</v>
      </c>
      <c r="G17" s="35">
        <v>302745</v>
      </c>
      <c r="H17" s="51"/>
    </row>
    <row r="18" spans="1:8" ht="15" customHeight="1" x14ac:dyDescent="0.25">
      <c r="A18" s="5" t="s">
        <v>260</v>
      </c>
      <c r="B18" s="48">
        <v>242454</v>
      </c>
      <c r="C18" s="48">
        <v>0</v>
      </c>
      <c r="D18" s="48">
        <v>17748</v>
      </c>
      <c r="E18" s="48">
        <v>699</v>
      </c>
      <c r="F18" s="48">
        <v>0</v>
      </c>
      <c r="G18" s="35">
        <v>260901</v>
      </c>
      <c r="H18" s="51"/>
    </row>
    <row r="19" spans="1:8" ht="15" customHeight="1" x14ac:dyDescent="0.25">
      <c r="A19" s="5" t="s">
        <v>261</v>
      </c>
      <c r="B19" s="48">
        <v>214986</v>
      </c>
      <c r="C19" s="48">
        <v>0</v>
      </c>
      <c r="D19" s="48">
        <v>13380</v>
      </c>
      <c r="E19" s="48">
        <v>666</v>
      </c>
      <c r="F19" s="48">
        <v>0</v>
      </c>
      <c r="G19" s="35">
        <v>229032</v>
      </c>
      <c r="H19" s="51"/>
    </row>
    <row r="20" spans="1:8" ht="15" customHeight="1" x14ac:dyDescent="0.25">
      <c r="A20" s="5" t="s">
        <v>262</v>
      </c>
      <c r="B20" s="48">
        <v>174183</v>
      </c>
      <c r="C20" s="48">
        <v>0</v>
      </c>
      <c r="D20" s="48">
        <v>8931</v>
      </c>
      <c r="E20" s="48">
        <v>519</v>
      </c>
      <c r="F20" s="48">
        <v>0</v>
      </c>
      <c r="G20" s="35">
        <v>183633</v>
      </c>
      <c r="H20" s="51"/>
    </row>
    <row r="21" spans="1:8" ht="15" customHeight="1" x14ac:dyDescent="0.25">
      <c r="A21" s="5" t="s">
        <v>263</v>
      </c>
      <c r="B21" s="48">
        <v>126045</v>
      </c>
      <c r="C21" s="48">
        <v>0</v>
      </c>
      <c r="D21" s="48">
        <v>6294</v>
      </c>
      <c r="E21" s="48">
        <v>453</v>
      </c>
      <c r="F21" s="48">
        <v>0</v>
      </c>
      <c r="G21" s="35">
        <v>132792</v>
      </c>
      <c r="H21" s="51"/>
    </row>
    <row r="22" spans="1:8" ht="15" customHeight="1" x14ac:dyDescent="0.25">
      <c r="A22" s="5" t="s">
        <v>264</v>
      </c>
      <c r="B22" s="48">
        <v>80787</v>
      </c>
      <c r="C22" s="48">
        <v>0</v>
      </c>
      <c r="D22" s="48">
        <v>4236</v>
      </c>
      <c r="E22" s="48">
        <v>336</v>
      </c>
      <c r="F22" s="48">
        <v>0</v>
      </c>
      <c r="G22" s="35">
        <v>85362</v>
      </c>
      <c r="H22" s="51"/>
    </row>
    <row r="23" spans="1:8" ht="15" customHeight="1" x14ac:dyDescent="0.25">
      <c r="A23" s="5" t="s">
        <v>265</v>
      </c>
      <c r="B23" s="48">
        <v>50853</v>
      </c>
      <c r="C23" s="48">
        <v>0</v>
      </c>
      <c r="D23" s="48">
        <v>2862</v>
      </c>
      <c r="E23" s="48">
        <v>267</v>
      </c>
      <c r="F23" s="48">
        <v>0</v>
      </c>
      <c r="G23" s="35">
        <v>53979</v>
      </c>
      <c r="H23" s="51"/>
    </row>
    <row r="24" spans="1:8" ht="15" customHeight="1" x14ac:dyDescent="0.25">
      <c r="A24" s="5" t="s">
        <v>266</v>
      </c>
      <c r="B24" s="48">
        <v>22146</v>
      </c>
      <c r="C24" s="48">
        <v>0</v>
      </c>
      <c r="D24" s="48">
        <v>1515</v>
      </c>
      <c r="E24" s="48">
        <v>153</v>
      </c>
      <c r="F24" s="48">
        <v>0</v>
      </c>
      <c r="G24" s="35">
        <v>23811</v>
      </c>
      <c r="H24" s="51"/>
    </row>
    <row r="25" spans="1:8" ht="15" customHeight="1" x14ac:dyDescent="0.25">
      <c r="A25" s="5" t="s">
        <v>267</v>
      </c>
      <c r="B25" s="48">
        <v>5439</v>
      </c>
      <c r="C25" s="48">
        <v>0</v>
      </c>
      <c r="D25" s="48">
        <v>423</v>
      </c>
      <c r="E25" s="48">
        <v>51</v>
      </c>
      <c r="F25" s="48">
        <v>0</v>
      </c>
      <c r="G25" s="35">
        <v>5913</v>
      </c>
      <c r="H25" s="51"/>
    </row>
    <row r="26" spans="1:8" ht="15" customHeight="1" x14ac:dyDescent="0.25">
      <c r="A26" s="5" t="s">
        <v>268</v>
      </c>
      <c r="B26" s="48">
        <v>612</v>
      </c>
      <c r="C26" s="48">
        <v>0</v>
      </c>
      <c r="D26" s="48">
        <v>36</v>
      </c>
      <c r="E26" s="48">
        <v>0</v>
      </c>
      <c r="F26" s="48">
        <v>0</v>
      </c>
      <c r="G26" s="35">
        <v>648</v>
      </c>
      <c r="H26" s="51"/>
    </row>
    <row r="27" spans="1:8" ht="15" customHeight="1" x14ac:dyDescent="0.25">
      <c r="A27" s="28" t="s">
        <v>269</v>
      </c>
      <c r="B27" s="58">
        <v>4162368</v>
      </c>
      <c r="C27" s="58">
        <v>0</v>
      </c>
      <c r="D27" s="58">
        <v>524853</v>
      </c>
      <c r="E27" s="58">
        <v>12531</v>
      </c>
      <c r="F27" s="58">
        <v>0</v>
      </c>
      <c r="G27" s="42">
        <v>4699755</v>
      </c>
      <c r="H27" s="51"/>
    </row>
    <row r="29" spans="1:8" x14ac:dyDescent="0.25">
      <c r="A29" s="111" t="s">
        <v>270</v>
      </c>
    </row>
    <row r="30" spans="1:8" x14ac:dyDescent="0.25">
      <c r="A30" s="103" t="s">
        <v>271</v>
      </c>
    </row>
    <row r="31" spans="1:8" x14ac:dyDescent="0.25">
      <c r="A31" s="103" t="s">
        <v>272</v>
      </c>
    </row>
    <row r="32" spans="1:8" x14ac:dyDescent="0.25">
      <c r="A32" s="103" t="s">
        <v>273</v>
      </c>
    </row>
    <row r="33" spans="1:1" x14ac:dyDescent="0.25">
      <c r="A33" s="124" t="s">
        <v>238</v>
      </c>
    </row>
    <row r="34" spans="1:1" x14ac:dyDescent="0.25">
      <c r="A34" s="100" t="s">
        <v>62</v>
      </c>
    </row>
    <row r="35" spans="1:1" x14ac:dyDescent="0.25">
      <c r="A35" s="95" t="s">
        <v>65</v>
      </c>
    </row>
  </sheetData>
  <mergeCells count="2">
    <mergeCell ref="B4:G4"/>
    <mergeCell ref="A4:A5"/>
  </mergeCells>
  <hyperlinks>
    <hyperlink ref="A33" r:id="rId1" xr:uid="{727B85B7-7FF1-4873-8DAE-A5485CE79BDF}"/>
    <hyperlink ref="A29" r:id="rId2" xr:uid="{DE7D1E75-3206-4220-B99C-341A709C3B45}"/>
  </hyperlinks>
  <pageMargins left="0.7" right="0.7" top="0.75" bottom="0.75" header="0.3" footer="0.3"/>
  <pageSetup paperSize="9" scale="9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7"/>
  <sheetViews>
    <sheetView zoomScaleNormal="100" workbookViewId="0"/>
  </sheetViews>
  <sheetFormatPr defaultRowHeight="13.2" x14ac:dyDescent="0.25"/>
  <cols>
    <col min="1" max="1" width="18.44140625" customWidth="1"/>
    <col min="2" max="7" width="10.6640625" customWidth="1"/>
  </cols>
  <sheetData>
    <row r="1" spans="1:10" x14ac:dyDescent="0.25">
      <c r="A1" t="s">
        <v>274</v>
      </c>
    </row>
    <row r="2" spans="1:10" x14ac:dyDescent="0.25">
      <c r="A2" s="3" t="s">
        <v>275</v>
      </c>
    </row>
    <row r="3" spans="1:10" x14ac:dyDescent="0.25">
      <c r="A3" s="7" t="s">
        <v>228</v>
      </c>
    </row>
    <row r="4" spans="1:10" ht="22.5" customHeight="1" x14ac:dyDescent="0.25">
      <c r="A4" s="175" t="s">
        <v>276</v>
      </c>
      <c r="B4" s="170" t="s">
        <v>242</v>
      </c>
      <c r="C4" s="170"/>
      <c r="D4" s="170"/>
      <c r="E4" s="170"/>
      <c r="F4" s="170"/>
      <c r="G4" s="171"/>
      <c r="H4" s="25"/>
      <c r="I4" s="25"/>
      <c r="J4" s="25"/>
    </row>
    <row r="5" spans="1:10" ht="45" customHeight="1" x14ac:dyDescent="0.25">
      <c r="A5" s="176"/>
      <c r="B5" s="122" t="s">
        <v>228</v>
      </c>
      <c r="C5" s="122" t="s">
        <v>243</v>
      </c>
      <c r="D5" s="122" t="s">
        <v>244</v>
      </c>
      <c r="E5" s="122" t="s">
        <v>245</v>
      </c>
      <c r="F5" s="122" t="s">
        <v>246</v>
      </c>
      <c r="G5" s="123" t="s">
        <v>247</v>
      </c>
      <c r="H5" s="25"/>
      <c r="I5" s="25"/>
      <c r="J5" s="25"/>
    </row>
    <row r="6" spans="1:10" ht="15" customHeight="1" x14ac:dyDescent="0.25">
      <c r="A6" s="5" t="s">
        <v>177</v>
      </c>
      <c r="B6" s="49">
        <v>2024940</v>
      </c>
      <c r="C6" s="49">
        <v>0</v>
      </c>
      <c r="D6" s="49">
        <v>291948</v>
      </c>
      <c r="E6" s="49">
        <v>2673</v>
      </c>
      <c r="F6" s="49">
        <v>0</v>
      </c>
      <c r="G6" s="49">
        <v>2319558</v>
      </c>
      <c r="H6" s="51"/>
      <c r="I6" s="84"/>
    </row>
    <row r="7" spans="1:10" ht="15" customHeight="1" x14ac:dyDescent="0.25">
      <c r="A7" s="5" t="s">
        <v>200</v>
      </c>
      <c r="B7" s="49">
        <v>2143716</v>
      </c>
      <c r="C7" s="49">
        <v>0</v>
      </c>
      <c r="D7" s="49">
        <v>232905</v>
      </c>
      <c r="E7" s="49">
        <v>3570</v>
      </c>
      <c r="F7" s="49">
        <v>0</v>
      </c>
      <c r="G7" s="49">
        <v>2380197</v>
      </c>
      <c r="H7" s="51"/>
    </row>
    <row r="8" spans="1:10" ht="15" customHeight="1" x14ac:dyDescent="0.25">
      <c r="A8" s="14" t="s">
        <v>202</v>
      </c>
      <c r="B8" s="49">
        <v>4168659</v>
      </c>
      <c r="C8" s="49">
        <v>0</v>
      </c>
      <c r="D8" s="49">
        <v>524853</v>
      </c>
      <c r="E8" s="49">
        <v>6246</v>
      </c>
      <c r="F8" s="49">
        <v>0</v>
      </c>
      <c r="G8" s="49">
        <v>4699755</v>
      </c>
      <c r="H8" s="51"/>
    </row>
    <row r="9" spans="1:10" x14ac:dyDescent="0.25">
      <c r="A9" s="6"/>
      <c r="B9" s="53"/>
      <c r="C9" s="53"/>
      <c r="D9" s="53"/>
      <c r="E9" s="53"/>
      <c r="F9" s="53"/>
      <c r="G9" s="6"/>
      <c r="H9" s="51"/>
    </row>
    <row r="10" spans="1:10" ht="24" customHeight="1" x14ac:dyDescent="0.25">
      <c r="A10" s="177" t="s">
        <v>277</v>
      </c>
      <c r="B10" s="177"/>
      <c r="C10" s="177"/>
      <c r="D10" s="177"/>
      <c r="E10" s="177"/>
      <c r="F10" s="177"/>
      <c r="G10" s="177"/>
      <c r="H10" s="51"/>
    </row>
    <row r="11" spans="1:10" x14ac:dyDescent="0.25">
      <c r="A11" s="103" t="s">
        <v>271</v>
      </c>
      <c r="B11" s="51"/>
      <c r="C11" s="51"/>
      <c r="D11" s="51"/>
      <c r="E11" s="51"/>
      <c r="F11" s="51"/>
      <c r="H11" s="51"/>
    </row>
    <row r="12" spans="1:10" x14ac:dyDescent="0.25">
      <c r="A12" s="103" t="s">
        <v>278</v>
      </c>
      <c r="B12" s="51"/>
      <c r="C12" s="51"/>
      <c r="D12" s="51"/>
      <c r="E12" s="51"/>
      <c r="F12" s="51"/>
      <c r="H12" s="51"/>
    </row>
    <row r="13" spans="1:10" x14ac:dyDescent="0.25">
      <c r="A13" s="103" t="s">
        <v>273</v>
      </c>
      <c r="B13" s="51"/>
      <c r="C13" s="51"/>
      <c r="D13" s="51"/>
      <c r="E13" s="51"/>
      <c r="F13" s="51"/>
      <c r="H13" s="51"/>
    </row>
    <row r="14" spans="1:10" x14ac:dyDescent="0.25">
      <c r="A14" s="178" t="s">
        <v>238</v>
      </c>
      <c r="B14" s="178"/>
      <c r="C14" s="178"/>
      <c r="D14" s="178"/>
      <c r="E14" s="178"/>
      <c r="F14" s="178"/>
      <c r="G14" s="178"/>
      <c r="H14" s="51"/>
    </row>
    <row r="15" spans="1:10" x14ac:dyDescent="0.25">
      <c r="A15" s="100" t="s">
        <v>62</v>
      </c>
      <c r="B15" s="51"/>
      <c r="C15" s="51"/>
      <c r="D15" s="51"/>
      <c r="E15" s="51"/>
      <c r="F15" s="51"/>
      <c r="H15" s="51"/>
    </row>
    <row r="16" spans="1:10" x14ac:dyDescent="0.25">
      <c r="A16" s="95" t="s">
        <v>65</v>
      </c>
      <c r="B16" s="51"/>
      <c r="C16" s="51"/>
      <c r="D16" s="51"/>
      <c r="E16" s="51"/>
      <c r="F16" s="51"/>
      <c r="H16" s="51"/>
    </row>
    <row r="17" spans="2:8" x14ac:dyDescent="0.25">
      <c r="B17" s="51"/>
      <c r="C17" s="51"/>
      <c r="D17" s="51"/>
      <c r="E17" s="51"/>
      <c r="F17" s="51"/>
      <c r="H17" s="51"/>
    </row>
    <row r="18" spans="2:8" x14ac:dyDescent="0.25">
      <c r="B18" s="51"/>
      <c r="C18" s="51"/>
      <c r="D18" s="51"/>
      <c r="E18" s="51"/>
      <c r="F18" s="51"/>
      <c r="H18" s="51"/>
    </row>
    <row r="19" spans="2:8" x14ac:dyDescent="0.25">
      <c r="B19" s="51"/>
      <c r="C19" s="51"/>
      <c r="D19" s="51"/>
      <c r="E19" s="51"/>
      <c r="F19" s="51"/>
      <c r="H19" s="51"/>
    </row>
    <row r="20" spans="2:8" x14ac:dyDescent="0.25">
      <c r="B20" s="51"/>
      <c r="C20" s="51"/>
      <c r="D20" s="51"/>
      <c r="E20" s="51"/>
      <c r="F20" s="51"/>
      <c r="H20" s="51"/>
    </row>
    <row r="21" spans="2:8" x14ac:dyDescent="0.25">
      <c r="B21" s="51"/>
      <c r="C21" s="51"/>
      <c r="D21" s="51"/>
      <c r="E21" s="51"/>
      <c r="F21" s="51"/>
      <c r="H21" s="51"/>
    </row>
    <row r="22" spans="2:8" x14ac:dyDescent="0.25">
      <c r="B22" s="51"/>
      <c r="C22" s="51"/>
      <c r="D22" s="51"/>
      <c r="E22" s="51"/>
      <c r="F22" s="51"/>
      <c r="H22" s="51"/>
    </row>
    <row r="23" spans="2:8" x14ac:dyDescent="0.25">
      <c r="B23" s="51"/>
      <c r="C23" s="51"/>
      <c r="D23" s="51"/>
      <c r="E23" s="51"/>
      <c r="F23" s="51"/>
      <c r="H23" s="51"/>
    </row>
    <row r="24" spans="2:8" x14ac:dyDescent="0.25">
      <c r="B24" s="51"/>
      <c r="C24" s="51"/>
      <c r="D24" s="51"/>
      <c r="E24" s="51"/>
      <c r="F24" s="51"/>
      <c r="H24" s="51"/>
    </row>
    <row r="25" spans="2:8" x14ac:dyDescent="0.25">
      <c r="B25" s="51"/>
      <c r="C25" s="51"/>
      <c r="D25" s="51"/>
      <c r="E25" s="51"/>
      <c r="F25" s="51"/>
      <c r="H25" s="51"/>
    </row>
    <row r="26" spans="2:8" x14ac:dyDescent="0.25">
      <c r="B26" s="51"/>
      <c r="C26" s="51"/>
      <c r="D26" s="51"/>
      <c r="E26" s="51"/>
      <c r="F26" s="51"/>
      <c r="H26" s="51"/>
    </row>
    <row r="27" spans="2:8" x14ac:dyDescent="0.25">
      <c r="B27" s="51"/>
      <c r="C27" s="51"/>
      <c r="D27" s="51"/>
      <c r="E27" s="51"/>
      <c r="F27" s="51"/>
      <c r="H27" s="51"/>
    </row>
    <row r="28" spans="2:8" x14ac:dyDescent="0.25">
      <c r="B28" s="51"/>
      <c r="C28" s="51"/>
      <c r="D28" s="51"/>
      <c r="E28" s="51"/>
      <c r="F28" s="51"/>
      <c r="H28" s="51"/>
    </row>
    <row r="29" spans="2:8" x14ac:dyDescent="0.25">
      <c r="B29" s="51"/>
      <c r="C29" s="51"/>
      <c r="D29" s="51"/>
      <c r="E29" s="51"/>
      <c r="F29" s="51"/>
      <c r="H29" s="51"/>
    </row>
    <row r="30" spans="2:8" x14ac:dyDescent="0.25">
      <c r="B30" s="51"/>
      <c r="C30" s="51"/>
      <c r="D30" s="51"/>
      <c r="E30" s="51"/>
      <c r="F30" s="51"/>
      <c r="H30" s="51"/>
    </row>
    <row r="31" spans="2:8" x14ac:dyDescent="0.25">
      <c r="B31" s="51"/>
      <c r="C31" s="51"/>
      <c r="D31" s="51"/>
      <c r="E31" s="51"/>
      <c r="F31" s="51"/>
      <c r="H31" s="51"/>
    </row>
    <row r="32" spans="2:8" x14ac:dyDescent="0.25">
      <c r="B32" s="51"/>
      <c r="C32" s="51"/>
      <c r="D32" s="51"/>
      <c r="E32" s="51"/>
      <c r="F32" s="51"/>
      <c r="H32" s="51"/>
    </row>
    <row r="33" spans="2:8" x14ac:dyDescent="0.25">
      <c r="B33" s="51"/>
      <c r="C33" s="51"/>
      <c r="D33" s="51"/>
      <c r="E33" s="51"/>
      <c r="F33" s="51"/>
      <c r="H33" s="51"/>
    </row>
    <row r="34" spans="2:8" x14ac:dyDescent="0.25">
      <c r="B34" s="51"/>
      <c r="C34" s="51"/>
      <c r="D34" s="51"/>
      <c r="E34" s="51"/>
      <c r="F34" s="51"/>
      <c r="H34" s="51"/>
    </row>
    <row r="35" spans="2:8" x14ac:dyDescent="0.25">
      <c r="B35" s="51"/>
      <c r="C35" s="51"/>
      <c r="D35" s="51"/>
      <c r="E35" s="51"/>
      <c r="F35" s="51"/>
      <c r="H35" s="51"/>
    </row>
    <row r="36" spans="2:8" x14ac:dyDescent="0.25">
      <c r="B36" s="51"/>
      <c r="C36" s="51"/>
      <c r="D36" s="51"/>
      <c r="E36" s="51"/>
      <c r="F36" s="51"/>
      <c r="H36" s="51"/>
    </row>
    <row r="37" spans="2:8" x14ac:dyDescent="0.25">
      <c r="B37" s="51"/>
      <c r="C37" s="51"/>
      <c r="D37" s="51"/>
      <c r="E37" s="51"/>
      <c r="F37" s="51"/>
      <c r="H37" s="51"/>
    </row>
    <row r="38" spans="2:8" x14ac:dyDescent="0.25">
      <c r="B38" s="51"/>
      <c r="C38" s="51"/>
      <c r="D38" s="51"/>
      <c r="E38" s="51"/>
      <c r="F38" s="51"/>
      <c r="H38" s="51"/>
    </row>
    <row r="39" spans="2:8" x14ac:dyDescent="0.25">
      <c r="B39" s="51"/>
      <c r="C39" s="51"/>
      <c r="D39" s="51"/>
      <c r="E39" s="51"/>
      <c r="F39" s="51"/>
      <c r="H39" s="51"/>
    </row>
    <row r="40" spans="2:8" x14ac:dyDescent="0.25">
      <c r="B40" s="51"/>
      <c r="C40" s="51"/>
      <c r="D40" s="51"/>
      <c r="E40" s="51"/>
      <c r="F40" s="51"/>
      <c r="H40" s="51"/>
    </row>
    <row r="41" spans="2:8" x14ac:dyDescent="0.25">
      <c r="B41" s="51"/>
      <c r="C41" s="51"/>
      <c r="D41" s="51"/>
      <c r="E41" s="51"/>
      <c r="F41" s="51"/>
      <c r="H41" s="51"/>
    </row>
    <row r="42" spans="2:8" x14ac:dyDescent="0.25">
      <c r="B42" s="51"/>
      <c r="C42" s="51"/>
      <c r="D42" s="51"/>
      <c r="E42" s="51"/>
      <c r="F42" s="51"/>
      <c r="H42" s="51"/>
    </row>
    <row r="43" spans="2:8" x14ac:dyDescent="0.25">
      <c r="B43" s="51"/>
      <c r="C43" s="51"/>
      <c r="D43" s="51"/>
      <c r="E43" s="51"/>
      <c r="F43" s="51"/>
      <c r="H43" s="51"/>
    </row>
    <row r="44" spans="2:8" x14ac:dyDescent="0.25">
      <c r="B44" s="51"/>
      <c r="C44" s="51"/>
      <c r="D44" s="51"/>
      <c r="E44" s="51"/>
      <c r="F44" s="51"/>
      <c r="H44" s="51"/>
    </row>
    <row r="45" spans="2:8" x14ac:dyDescent="0.25">
      <c r="B45" s="51"/>
      <c r="C45" s="51"/>
      <c r="D45" s="51"/>
      <c r="E45" s="51"/>
      <c r="F45" s="51"/>
      <c r="H45" s="51"/>
    </row>
    <row r="46" spans="2:8" x14ac:dyDescent="0.25">
      <c r="B46" s="51"/>
      <c r="C46" s="51"/>
      <c r="D46" s="51"/>
      <c r="E46" s="51"/>
      <c r="F46" s="51"/>
      <c r="H46" s="51"/>
    </row>
    <row r="47" spans="2:8" x14ac:dyDescent="0.25">
      <c r="B47" s="51"/>
      <c r="C47" s="51"/>
      <c r="D47" s="51"/>
      <c r="E47" s="51"/>
      <c r="F47" s="51"/>
      <c r="H47" s="51"/>
    </row>
    <row r="48" spans="2:8" x14ac:dyDescent="0.25">
      <c r="B48" s="51"/>
      <c r="C48" s="51"/>
      <c r="D48" s="51"/>
      <c r="E48" s="51"/>
      <c r="F48" s="51"/>
      <c r="H48" s="51"/>
    </row>
    <row r="49" spans="2:8" x14ac:dyDescent="0.25">
      <c r="B49" s="51"/>
      <c r="C49" s="51"/>
      <c r="D49" s="51"/>
      <c r="E49" s="51"/>
      <c r="F49" s="51"/>
      <c r="H49" s="51"/>
    </row>
    <row r="50" spans="2:8" x14ac:dyDescent="0.25">
      <c r="B50" s="51"/>
      <c r="C50" s="51"/>
      <c r="D50" s="51"/>
      <c r="E50" s="51"/>
      <c r="F50" s="51"/>
      <c r="H50" s="51"/>
    </row>
    <row r="51" spans="2:8" x14ac:dyDescent="0.25">
      <c r="B51" s="51"/>
      <c r="C51" s="51"/>
      <c r="D51" s="51"/>
      <c r="E51" s="51"/>
      <c r="F51" s="51"/>
      <c r="H51" s="51"/>
    </row>
    <row r="52" spans="2:8" x14ac:dyDescent="0.25">
      <c r="B52" s="51"/>
      <c r="C52" s="51"/>
      <c r="D52" s="51"/>
      <c r="E52" s="51"/>
      <c r="F52" s="51"/>
      <c r="H52" s="51"/>
    </row>
    <row r="53" spans="2:8" x14ac:dyDescent="0.25">
      <c r="B53" s="51"/>
      <c r="C53" s="51"/>
      <c r="D53" s="51"/>
      <c r="E53" s="51"/>
      <c r="F53" s="51"/>
      <c r="H53" s="51"/>
    </row>
    <row r="54" spans="2:8" x14ac:dyDescent="0.25">
      <c r="B54" s="51"/>
      <c r="C54" s="51"/>
      <c r="D54" s="51"/>
      <c r="E54" s="51"/>
      <c r="F54" s="51"/>
      <c r="H54" s="51"/>
    </row>
    <row r="55" spans="2:8" x14ac:dyDescent="0.25">
      <c r="B55" s="51"/>
      <c r="C55" s="51"/>
      <c r="D55" s="51"/>
      <c r="E55" s="51"/>
      <c r="F55" s="51"/>
      <c r="H55" s="51"/>
    </row>
    <row r="56" spans="2:8" x14ac:dyDescent="0.25">
      <c r="B56" s="51"/>
      <c r="C56" s="51"/>
      <c r="D56" s="51"/>
      <c r="E56" s="51"/>
      <c r="F56" s="51"/>
      <c r="H56" s="51"/>
    </row>
    <row r="57" spans="2:8" x14ac:dyDescent="0.25">
      <c r="B57" s="51"/>
      <c r="C57" s="51"/>
      <c r="D57" s="51"/>
      <c r="E57" s="51"/>
      <c r="F57" s="51"/>
      <c r="H57" s="51"/>
    </row>
    <row r="58" spans="2:8" x14ac:dyDescent="0.25">
      <c r="B58" s="51"/>
      <c r="C58" s="51"/>
      <c r="D58" s="51"/>
      <c r="E58" s="51"/>
      <c r="F58" s="51"/>
      <c r="H58" s="51"/>
    </row>
    <row r="59" spans="2:8" x14ac:dyDescent="0.25">
      <c r="B59" s="51"/>
      <c r="C59" s="51"/>
      <c r="D59" s="51"/>
      <c r="E59" s="51"/>
      <c r="F59" s="51"/>
      <c r="H59" s="51"/>
    </row>
    <row r="60" spans="2:8" x14ac:dyDescent="0.25">
      <c r="B60" s="51"/>
      <c r="C60" s="51"/>
      <c r="D60" s="51"/>
      <c r="E60" s="51"/>
      <c r="F60" s="51"/>
      <c r="H60" s="51"/>
    </row>
    <row r="61" spans="2:8" x14ac:dyDescent="0.25">
      <c r="B61" s="51"/>
      <c r="C61" s="51"/>
      <c r="D61" s="51"/>
      <c r="E61" s="51"/>
      <c r="F61" s="51"/>
      <c r="H61" s="51"/>
    </row>
    <row r="62" spans="2:8" x14ac:dyDescent="0.25">
      <c r="B62" s="51"/>
      <c r="C62" s="51"/>
      <c r="D62" s="51"/>
      <c r="E62" s="51"/>
      <c r="F62" s="51"/>
      <c r="H62" s="51"/>
    </row>
    <row r="63" spans="2:8" x14ac:dyDescent="0.25">
      <c r="B63" s="51"/>
      <c r="C63" s="51"/>
      <c r="D63" s="51"/>
      <c r="E63" s="51"/>
      <c r="F63" s="51"/>
      <c r="H63" s="51"/>
    </row>
    <row r="64" spans="2:8" x14ac:dyDescent="0.25">
      <c r="B64" s="51"/>
      <c r="C64" s="51"/>
      <c r="D64" s="51"/>
      <c r="E64" s="51"/>
      <c r="F64" s="51"/>
      <c r="H64" s="51"/>
    </row>
    <row r="65" spans="2:8" x14ac:dyDescent="0.25">
      <c r="B65" s="51"/>
      <c r="C65" s="51"/>
      <c r="D65" s="51"/>
      <c r="E65" s="51"/>
      <c r="F65" s="51"/>
      <c r="H65" s="51"/>
    </row>
    <row r="66" spans="2:8" x14ac:dyDescent="0.25">
      <c r="B66" s="51"/>
      <c r="C66" s="51"/>
      <c r="D66" s="51"/>
      <c r="E66" s="51"/>
      <c r="F66" s="51"/>
      <c r="H66" s="51"/>
    </row>
    <row r="67" spans="2:8" x14ac:dyDescent="0.25">
      <c r="B67" s="51"/>
      <c r="C67" s="51"/>
      <c r="D67" s="51"/>
      <c r="E67" s="51"/>
      <c r="F67" s="51"/>
      <c r="H67" s="51"/>
    </row>
    <row r="68" spans="2:8" x14ac:dyDescent="0.25">
      <c r="B68" s="51"/>
      <c r="C68" s="51"/>
      <c r="D68" s="51"/>
      <c r="E68" s="51"/>
      <c r="F68" s="51"/>
      <c r="H68" s="51"/>
    </row>
    <row r="69" spans="2:8" x14ac:dyDescent="0.25">
      <c r="B69" s="51"/>
      <c r="C69" s="51"/>
      <c r="D69" s="51"/>
      <c r="E69" s="51"/>
      <c r="F69" s="51"/>
      <c r="H69" s="51"/>
    </row>
    <row r="70" spans="2:8" x14ac:dyDescent="0.25">
      <c r="B70" s="51"/>
      <c r="C70" s="51"/>
      <c r="D70" s="51"/>
      <c r="E70" s="51"/>
      <c r="F70" s="51"/>
      <c r="H70" s="51"/>
    </row>
    <row r="71" spans="2:8" x14ac:dyDescent="0.25">
      <c r="B71" s="51"/>
      <c r="C71" s="51"/>
      <c r="D71" s="51"/>
      <c r="E71" s="51"/>
      <c r="F71" s="51"/>
      <c r="H71" s="51"/>
    </row>
    <row r="72" spans="2:8" x14ac:dyDescent="0.25">
      <c r="B72" s="51"/>
      <c r="C72" s="51"/>
      <c r="D72" s="51"/>
      <c r="E72" s="51"/>
      <c r="F72" s="51"/>
      <c r="H72" s="51"/>
    </row>
    <row r="73" spans="2:8" x14ac:dyDescent="0.25">
      <c r="B73" s="51"/>
      <c r="C73" s="51"/>
      <c r="D73" s="51"/>
      <c r="E73" s="51"/>
      <c r="F73" s="51"/>
      <c r="H73" s="51"/>
    </row>
    <row r="74" spans="2:8" x14ac:dyDescent="0.25">
      <c r="B74" s="51"/>
      <c r="C74" s="51"/>
      <c r="D74" s="51"/>
      <c r="E74" s="51"/>
      <c r="F74" s="51"/>
      <c r="H74" s="51"/>
    </row>
    <row r="75" spans="2:8" x14ac:dyDescent="0.25">
      <c r="B75" s="51"/>
      <c r="C75" s="51"/>
      <c r="D75" s="51"/>
      <c r="E75" s="51"/>
      <c r="F75" s="51"/>
      <c r="H75" s="51"/>
    </row>
    <row r="76" spans="2:8" x14ac:dyDescent="0.25">
      <c r="B76" s="51"/>
      <c r="C76" s="51"/>
      <c r="D76" s="51"/>
      <c r="E76" s="51"/>
      <c r="F76" s="51"/>
      <c r="H76" s="51"/>
    </row>
    <row r="77" spans="2:8" x14ac:dyDescent="0.25">
      <c r="B77" s="51"/>
      <c r="C77" s="51"/>
      <c r="D77" s="51"/>
      <c r="E77" s="51"/>
      <c r="F77" s="51"/>
      <c r="H77" s="51"/>
    </row>
    <row r="78" spans="2:8" x14ac:dyDescent="0.25">
      <c r="B78" s="51"/>
      <c r="C78" s="51"/>
      <c r="D78" s="51"/>
      <c r="E78" s="51"/>
      <c r="F78" s="51"/>
      <c r="H78" s="51"/>
    </row>
    <row r="79" spans="2:8" x14ac:dyDescent="0.25">
      <c r="B79" s="51"/>
      <c r="C79" s="51"/>
      <c r="D79" s="51"/>
      <c r="E79" s="51"/>
      <c r="F79" s="51"/>
      <c r="H79" s="51"/>
    </row>
    <row r="80" spans="2:8" x14ac:dyDescent="0.25">
      <c r="B80" s="51"/>
      <c r="C80" s="51"/>
      <c r="D80" s="51"/>
      <c r="E80" s="51"/>
      <c r="F80" s="51"/>
      <c r="H80" s="51"/>
    </row>
    <row r="81" spans="2:8" x14ac:dyDescent="0.25">
      <c r="B81" s="51"/>
      <c r="C81" s="51"/>
      <c r="D81" s="51"/>
      <c r="E81" s="51"/>
      <c r="F81" s="51"/>
      <c r="H81" s="51"/>
    </row>
    <row r="82" spans="2:8" x14ac:dyDescent="0.25">
      <c r="B82" s="51"/>
      <c r="C82" s="51"/>
      <c r="D82" s="51"/>
      <c r="E82" s="51"/>
      <c r="F82" s="51"/>
      <c r="H82" s="51"/>
    </row>
    <row r="83" spans="2:8" x14ac:dyDescent="0.25">
      <c r="B83" s="51"/>
      <c r="C83" s="51"/>
      <c r="D83" s="51"/>
      <c r="E83" s="51"/>
      <c r="F83" s="51"/>
      <c r="H83" s="51"/>
    </row>
    <row r="84" spans="2:8" x14ac:dyDescent="0.25">
      <c r="B84" s="51"/>
      <c r="C84" s="51"/>
      <c r="D84" s="51"/>
      <c r="E84" s="51"/>
      <c r="F84" s="51"/>
      <c r="H84" s="51"/>
    </row>
    <row r="85" spans="2:8" x14ac:dyDescent="0.25">
      <c r="B85" s="51"/>
      <c r="C85" s="51"/>
      <c r="D85" s="51"/>
      <c r="E85" s="51"/>
      <c r="F85" s="51"/>
      <c r="H85" s="51"/>
    </row>
    <row r="86" spans="2:8" x14ac:dyDescent="0.25">
      <c r="B86" s="51"/>
      <c r="C86" s="51"/>
      <c r="D86" s="51"/>
      <c r="E86" s="51"/>
      <c r="F86" s="51"/>
      <c r="H86" s="51"/>
    </row>
    <row r="87" spans="2:8" x14ac:dyDescent="0.25">
      <c r="B87" s="51"/>
      <c r="C87" s="51"/>
      <c r="D87" s="51"/>
      <c r="E87" s="51"/>
      <c r="F87" s="51"/>
      <c r="H87" s="51"/>
    </row>
    <row r="88" spans="2:8" x14ac:dyDescent="0.25">
      <c r="B88" s="51"/>
      <c r="C88" s="51"/>
      <c r="D88" s="51"/>
      <c r="E88" s="51"/>
      <c r="F88" s="51"/>
      <c r="H88" s="51"/>
    </row>
    <row r="89" spans="2:8" x14ac:dyDescent="0.25">
      <c r="B89" s="51"/>
      <c r="C89" s="51"/>
      <c r="D89" s="51"/>
      <c r="E89" s="51"/>
      <c r="F89" s="51"/>
      <c r="H89" s="51"/>
    </row>
    <row r="90" spans="2:8" x14ac:dyDescent="0.25">
      <c r="B90" s="51"/>
      <c r="C90" s="51"/>
      <c r="D90" s="51"/>
      <c r="E90" s="51"/>
      <c r="F90" s="51"/>
      <c r="H90" s="51"/>
    </row>
    <row r="91" spans="2:8" x14ac:dyDescent="0.25">
      <c r="B91" s="51"/>
      <c r="C91" s="51"/>
      <c r="D91" s="51"/>
      <c r="E91" s="51"/>
      <c r="F91" s="51"/>
      <c r="H91" s="51"/>
    </row>
    <row r="92" spans="2:8" x14ac:dyDescent="0.25">
      <c r="B92" s="51"/>
      <c r="C92" s="51"/>
      <c r="D92" s="51"/>
      <c r="E92" s="51"/>
      <c r="F92" s="51"/>
      <c r="H92" s="51"/>
    </row>
    <row r="93" spans="2:8" x14ac:dyDescent="0.25">
      <c r="B93" s="51"/>
      <c r="C93" s="51"/>
      <c r="D93" s="51"/>
      <c r="E93" s="51"/>
      <c r="F93" s="51"/>
      <c r="H93" s="51"/>
    </row>
    <row r="94" spans="2:8" x14ac:dyDescent="0.25">
      <c r="B94" s="51"/>
      <c r="C94" s="51"/>
      <c r="D94" s="51"/>
      <c r="E94" s="51"/>
      <c r="F94" s="51"/>
      <c r="H94" s="51"/>
    </row>
    <row r="95" spans="2:8" x14ac:dyDescent="0.25">
      <c r="B95" s="51"/>
      <c r="C95" s="51"/>
      <c r="D95" s="51"/>
      <c r="E95" s="51"/>
      <c r="F95" s="51"/>
      <c r="H95" s="51"/>
    </row>
    <row r="96" spans="2:8" x14ac:dyDescent="0.25">
      <c r="B96" s="51"/>
      <c r="C96" s="51"/>
      <c r="D96" s="51"/>
      <c r="E96" s="51"/>
      <c r="F96" s="51"/>
      <c r="H96" s="51"/>
    </row>
    <row r="97" spans="2:8" x14ac:dyDescent="0.25">
      <c r="B97" s="51"/>
      <c r="C97" s="51"/>
      <c r="D97" s="51"/>
      <c r="E97" s="51"/>
      <c r="F97" s="51"/>
      <c r="H97" s="51"/>
    </row>
  </sheetData>
  <mergeCells count="4">
    <mergeCell ref="B4:G4"/>
    <mergeCell ref="A4:A5"/>
    <mergeCell ref="A10:G10"/>
    <mergeCell ref="A14:G14"/>
  </mergeCells>
  <hyperlinks>
    <hyperlink ref="A14" r:id="rId1" xr:uid="{657FE855-A2B4-448B-A765-6D6DB9AB744E}"/>
    <hyperlink ref="A10:G10" r:id="rId2" display="Note: The sex variable is rated as very high quality. Information by variable has more information eg definitions, and data quality." xr:uid="{F44F9E8E-C486-400A-8C7E-97D83AD9E439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2"/>
  <sheetViews>
    <sheetView zoomScaleNormal="100" workbookViewId="0"/>
  </sheetViews>
  <sheetFormatPr defaultRowHeight="13.2" x14ac:dyDescent="0.25"/>
  <cols>
    <col min="1" max="1" width="28.5546875" customWidth="1"/>
    <col min="2" max="7" width="10.6640625" customWidth="1"/>
    <col min="10" max="10" width="27.88671875" bestFit="1" customWidth="1"/>
  </cols>
  <sheetData>
    <row r="1" spans="1:10" x14ac:dyDescent="0.25">
      <c r="A1" t="s">
        <v>279</v>
      </c>
    </row>
    <row r="2" spans="1:10" x14ac:dyDescent="0.25">
      <c r="A2" s="3" t="s">
        <v>280</v>
      </c>
    </row>
    <row r="3" spans="1:10" x14ac:dyDescent="0.25">
      <c r="A3" s="7" t="s">
        <v>228</v>
      </c>
    </row>
    <row r="4" spans="1:10" ht="22.5" customHeight="1" x14ac:dyDescent="0.25">
      <c r="A4" s="172" t="s">
        <v>211</v>
      </c>
      <c r="B4" s="170" t="s">
        <v>242</v>
      </c>
      <c r="C4" s="170"/>
      <c r="D4" s="170"/>
      <c r="E4" s="170"/>
      <c r="F4" s="170"/>
      <c r="G4" s="171"/>
      <c r="H4" s="25"/>
      <c r="I4" s="25"/>
      <c r="J4" s="25"/>
    </row>
    <row r="5" spans="1:10" ht="45" customHeight="1" x14ac:dyDescent="0.25">
      <c r="A5" s="179"/>
      <c r="B5" s="122" t="s">
        <v>228</v>
      </c>
      <c r="C5" s="122" t="s">
        <v>243</v>
      </c>
      <c r="D5" s="122" t="s">
        <v>244</v>
      </c>
      <c r="E5" s="122" t="s">
        <v>245</v>
      </c>
      <c r="F5" s="122" t="s">
        <v>246</v>
      </c>
      <c r="G5" s="123" t="s">
        <v>247</v>
      </c>
      <c r="H5" s="25"/>
      <c r="I5" s="25"/>
      <c r="J5" s="25"/>
    </row>
    <row r="6" spans="1:10" ht="15" customHeight="1" x14ac:dyDescent="0.25">
      <c r="A6" s="5" t="s">
        <v>212</v>
      </c>
      <c r="B6" s="88">
        <v>2918034</v>
      </c>
      <c r="C6" s="88">
        <v>223845</v>
      </c>
      <c r="D6" s="88">
        <v>123885</v>
      </c>
      <c r="E6" s="88">
        <v>32097</v>
      </c>
      <c r="F6" s="88">
        <v>0</v>
      </c>
      <c r="G6" s="88">
        <v>3297864</v>
      </c>
      <c r="H6" s="51"/>
    </row>
    <row r="7" spans="1:10" ht="15" customHeight="1" x14ac:dyDescent="0.25">
      <c r="A7" s="5" t="s">
        <v>213</v>
      </c>
      <c r="B7" s="88">
        <v>549807</v>
      </c>
      <c r="C7" s="88">
        <v>116592</v>
      </c>
      <c r="D7" s="88">
        <v>101334</v>
      </c>
      <c r="E7" s="88">
        <v>8106</v>
      </c>
      <c r="F7" s="88">
        <v>0</v>
      </c>
      <c r="G7" s="88">
        <v>775836</v>
      </c>
      <c r="H7" s="51"/>
      <c r="I7" s="84"/>
    </row>
    <row r="8" spans="1:10" ht="15" customHeight="1" x14ac:dyDescent="0.25">
      <c r="A8" s="5" t="s">
        <v>214</v>
      </c>
      <c r="B8" s="88">
        <v>257805</v>
      </c>
      <c r="C8" s="88">
        <v>63120</v>
      </c>
      <c r="D8" s="88">
        <v>55368</v>
      </c>
      <c r="E8" s="88">
        <v>5349</v>
      </c>
      <c r="F8" s="88">
        <v>0</v>
      </c>
      <c r="G8" s="88">
        <v>381642</v>
      </c>
      <c r="H8" s="51"/>
    </row>
    <row r="9" spans="1:10" ht="15" customHeight="1" x14ac:dyDescent="0.25">
      <c r="A9" s="5" t="s">
        <v>215</v>
      </c>
      <c r="B9" s="88">
        <v>591414</v>
      </c>
      <c r="C9" s="88">
        <v>46134</v>
      </c>
      <c r="D9" s="88">
        <v>55551</v>
      </c>
      <c r="E9" s="88">
        <v>14502</v>
      </c>
      <c r="F9" s="88">
        <v>0</v>
      </c>
      <c r="G9" s="88">
        <v>707598</v>
      </c>
      <c r="H9" s="51"/>
    </row>
    <row r="10" spans="1:10" ht="15" customHeight="1" x14ac:dyDescent="0.25">
      <c r="A10" s="5" t="s">
        <v>216</v>
      </c>
      <c r="B10" s="88">
        <v>56037</v>
      </c>
      <c r="C10" s="88">
        <v>5856</v>
      </c>
      <c r="D10" s="88">
        <v>6735</v>
      </c>
      <c r="E10" s="88">
        <v>1701</v>
      </c>
      <c r="F10" s="88">
        <v>0</v>
      </c>
      <c r="G10" s="88">
        <v>70332</v>
      </c>
      <c r="H10" s="51"/>
    </row>
    <row r="11" spans="1:10" ht="15" customHeight="1" x14ac:dyDescent="0.25">
      <c r="A11" s="5" t="s">
        <v>217</v>
      </c>
      <c r="B11" s="88">
        <v>47889</v>
      </c>
      <c r="C11" s="88">
        <v>5184</v>
      </c>
      <c r="D11" s="88">
        <v>4491</v>
      </c>
      <c r="E11" s="88">
        <v>489</v>
      </c>
      <c r="F11" s="88">
        <v>0</v>
      </c>
      <c r="G11" s="88">
        <v>58053</v>
      </c>
      <c r="H11" s="51"/>
    </row>
    <row r="12" spans="1:10" ht="15" customHeight="1" x14ac:dyDescent="0.25">
      <c r="A12" s="5" t="s">
        <v>281</v>
      </c>
      <c r="B12" s="88">
        <v>39387</v>
      </c>
      <c r="C12" s="88">
        <v>4995</v>
      </c>
      <c r="D12" s="88">
        <v>642</v>
      </c>
      <c r="E12" s="88">
        <v>303</v>
      </c>
      <c r="F12" s="88">
        <v>0</v>
      </c>
      <c r="G12" s="88">
        <v>45330</v>
      </c>
      <c r="H12" s="51"/>
    </row>
    <row r="13" spans="1:10" ht="15" customHeight="1" x14ac:dyDescent="0.25">
      <c r="A13" s="5" t="s">
        <v>282</v>
      </c>
      <c r="B13" s="88">
        <v>8535</v>
      </c>
      <c r="C13" s="88">
        <v>192</v>
      </c>
      <c r="D13" s="88">
        <v>3849</v>
      </c>
      <c r="E13" s="88">
        <v>186</v>
      </c>
      <c r="F13" s="88">
        <v>0</v>
      </c>
      <c r="G13" s="88">
        <v>12756</v>
      </c>
      <c r="H13" s="51"/>
    </row>
    <row r="14" spans="1:10" ht="15" customHeight="1" x14ac:dyDescent="0.25">
      <c r="A14" s="5"/>
      <c r="B14" s="87"/>
      <c r="C14" s="87"/>
      <c r="D14" s="87"/>
      <c r="E14" s="87"/>
      <c r="F14" s="87"/>
      <c r="G14" s="87"/>
      <c r="H14" s="51"/>
    </row>
    <row r="15" spans="1:10" ht="15" customHeight="1" x14ac:dyDescent="0.25">
      <c r="A15" s="14" t="s">
        <v>220</v>
      </c>
      <c r="B15" s="88">
        <v>3954783</v>
      </c>
      <c r="C15" s="88">
        <v>392187</v>
      </c>
      <c r="D15" s="88">
        <v>295527</v>
      </c>
      <c r="E15" s="88">
        <v>57258</v>
      </c>
      <c r="F15" s="88">
        <v>0</v>
      </c>
      <c r="G15" s="88">
        <v>4699755</v>
      </c>
      <c r="H15" s="51"/>
    </row>
    <row r="16" spans="1:10" ht="15" customHeight="1" x14ac:dyDescent="0.25">
      <c r="A16" s="5"/>
      <c r="B16" s="87"/>
      <c r="C16" s="87"/>
      <c r="D16" s="87"/>
      <c r="E16" s="87"/>
      <c r="F16" s="87"/>
      <c r="G16" s="87"/>
      <c r="H16" s="51"/>
    </row>
    <row r="17" spans="1:8" ht="15" customHeight="1" x14ac:dyDescent="0.25">
      <c r="A17" s="5" t="s">
        <v>221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51"/>
    </row>
    <row r="18" spans="1:8" ht="15" customHeight="1" x14ac:dyDescent="0.25">
      <c r="A18" s="5"/>
      <c r="B18" s="87"/>
      <c r="C18" s="87"/>
      <c r="D18" s="87"/>
      <c r="E18" s="87"/>
      <c r="F18" s="87"/>
      <c r="G18" s="87"/>
      <c r="H18" s="51"/>
    </row>
    <row r="19" spans="1:8" ht="15" customHeight="1" x14ac:dyDescent="0.25">
      <c r="A19" s="5" t="s">
        <v>283</v>
      </c>
      <c r="B19" s="88">
        <v>4420983</v>
      </c>
      <c r="C19" s="88">
        <v>460734</v>
      </c>
      <c r="D19" s="88">
        <v>347367</v>
      </c>
      <c r="E19" s="88">
        <v>62241</v>
      </c>
      <c r="F19" s="88">
        <v>0</v>
      </c>
      <c r="G19" s="88">
        <v>5291325</v>
      </c>
      <c r="H19" s="51"/>
    </row>
    <row r="20" spans="1:8" ht="15" customHeight="1" x14ac:dyDescent="0.25">
      <c r="A20" s="14" t="s">
        <v>207</v>
      </c>
      <c r="B20" s="88">
        <v>3954783</v>
      </c>
      <c r="C20" s="88">
        <v>392187</v>
      </c>
      <c r="D20" s="88">
        <v>295527</v>
      </c>
      <c r="E20" s="88">
        <v>57258</v>
      </c>
      <c r="F20" s="88">
        <v>0</v>
      </c>
      <c r="G20" s="88">
        <v>4699755</v>
      </c>
      <c r="H20" s="51"/>
    </row>
    <row r="21" spans="1:8" x14ac:dyDescent="0.25">
      <c r="A21" s="6"/>
      <c r="B21" s="53"/>
      <c r="C21" s="53"/>
      <c r="D21" s="53"/>
      <c r="E21" s="53"/>
      <c r="F21" s="53"/>
      <c r="G21" s="6"/>
      <c r="H21" s="51"/>
    </row>
    <row r="22" spans="1:8" x14ac:dyDescent="0.25">
      <c r="A22" s="111" t="s">
        <v>284</v>
      </c>
      <c r="B22" s="51"/>
      <c r="C22" s="51"/>
      <c r="D22" s="51"/>
      <c r="E22" s="51"/>
      <c r="F22" s="51"/>
      <c r="H22" s="51"/>
    </row>
    <row r="23" spans="1:8" x14ac:dyDescent="0.25">
      <c r="A23" s="103" t="s">
        <v>271</v>
      </c>
      <c r="B23" s="51"/>
      <c r="C23" s="51"/>
      <c r="D23" s="51"/>
      <c r="E23" s="51"/>
      <c r="F23" s="51"/>
      <c r="H23" s="51"/>
    </row>
    <row r="24" spans="1:8" x14ac:dyDescent="0.25">
      <c r="A24" s="103" t="s">
        <v>278</v>
      </c>
      <c r="B24" s="51"/>
      <c r="C24" s="51"/>
      <c r="D24" s="51"/>
      <c r="E24" s="51"/>
      <c r="F24" s="51"/>
      <c r="H24" s="51"/>
    </row>
    <row r="25" spans="1:8" x14ac:dyDescent="0.25">
      <c r="A25" s="103" t="s">
        <v>273</v>
      </c>
      <c r="B25" s="51"/>
      <c r="C25" s="51"/>
      <c r="D25" s="51"/>
      <c r="E25" s="51"/>
      <c r="F25" s="51"/>
      <c r="H25" s="51"/>
    </row>
    <row r="26" spans="1:8" x14ac:dyDescent="0.25">
      <c r="A26" s="135" t="s">
        <v>238</v>
      </c>
      <c r="B26" s="135"/>
      <c r="C26" s="135"/>
      <c r="D26" s="135"/>
      <c r="E26" s="135"/>
      <c r="F26" s="135"/>
      <c r="G26" s="135"/>
      <c r="H26" s="51"/>
    </row>
    <row r="27" spans="1:8" x14ac:dyDescent="0.25">
      <c r="A27" s="100" t="s">
        <v>62</v>
      </c>
      <c r="B27" s="51"/>
      <c r="C27" s="51"/>
      <c r="D27" s="51"/>
      <c r="E27" s="51"/>
      <c r="F27" s="51"/>
      <c r="H27" s="51"/>
    </row>
    <row r="28" spans="1:8" x14ac:dyDescent="0.25">
      <c r="A28" s="95" t="s">
        <v>65</v>
      </c>
      <c r="B28" s="51"/>
      <c r="C28" s="51"/>
      <c r="D28" s="51"/>
      <c r="E28" s="51"/>
      <c r="F28" s="51"/>
      <c r="H28" s="51"/>
    </row>
    <row r="29" spans="1:8" x14ac:dyDescent="0.25">
      <c r="B29" s="51"/>
      <c r="C29" s="51"/>
      <c r="D29" s="51"/>
      <c r="E29" s="51"/>
      <c r="F29" s="51"/>
      <c r="H29" s="51"/>
    </row>
    <row r="30" spans="1:8" x14ac:dyDescent="0.25">
      <c r="B30" s="51"/>
      <c r="C30" s="51"/>
      <c r="D30" s="51"/>
      <c r="E30" s="51"/>
      <c r="F30" s="51"/>
      <c r="H30" s="51"/>
    </row>
    <row r="31" spans="1:8" x14ac:dyDescent="0.25">
      <c r="B31" s="51"/>
      <c r="C31" s="51"/>
      <c r="D31" s="51"/>
      <c r="E31" s="51"/>
      <c r="F31" s="51"/>
      <c r="H31" s="51"/>
    </row>
    <row r="32" spans="1:8" x14ac:dyDescent="0.25">
      <c r="A32" s="95"/>
      <c r="B32" s="51"/>
      <c r="C32" s="51"/>
      <c r="D32" s="51"/>
      <c r="E32" s="51"/>
      <c r="F32" s="51"/>
      <c r="H32" s="51"/>
    </row>
    <row r="33" spans="2:8" x14ac:dyDescent="0.25">
      <c r="B33" s="51"/>
      <c r="C33" s="51"/>
      <c r="D33" s="51"/>
      <c r="E33" s="51"/>
      <c r="F33" s="51"/>
      <c r="H33" s="51"/>
    </row>
    <row r="34" spans="2:8" x14ac:dyDescent="0.25">
      <c r="B34" s="51"/>
      <c r="C34" s="51"/>
      <c r="D34" s="51"/>
      <c r="E34" s="51"/>
      <c r="F34" s="51"/>
      <c r="H34" s="51"/>
    </row>
    <row r="35" spans="2:8" x14ac:dyDescent="0.25">
      <c r="B35" s="51"/>
      <c r="C35" s="51"/>
      <c r="D35" s="51"/>
      <c r="E35" s="51"/>
      <c r="F35" s="51"/>
      <c r="H35" s="51"/>
    </row>
    <row r="36" spans="2:8" x14ac:dyDescent="0.25">
      <c r="B36" s="51"/>
      <c r="C36" s="51"/>
      <c r="D36" s="51"/>
      <c r="E36" s="51"/>
      <c r="F36" s="51"/>
      <c r="H36" s="51"/>
    </row>
    <row r="37" spans="2:8" x14ac:dyDescent="0.25">
      <c r="B37" s="51"/>
      <c r="C37" s="51"/>
      <c r="D37" s="51"/>
      <c r="E37" s="51"/>
      <c r="F37" s="51"/>
      <c r="H37" s="51"/>
    </row>
    <row r="38" spans="2:8" x14ac:dyDescent="0.25">
      <c r="B38" s="51"/>
      <c r="C38" s="51"/>
      <c r="D38" s="51"/>
      <c r="E38" s="51"/>
      <c r="F38" s="51"/>
      <c r="H38" s="51"/>
    </row>
    <row r="39" spans="2:8" x14ac:dyDescent="0.25">
      <c r="B39" s="51"/>
      <c r="C39" s="51"/>
      <c r="D39" s="51"/>
      <c r="E39" s="51"/>
      <c r="F39" s="51"/>
      <c r="H39" s="51"/>
    </row>
    <row r="40" spans="2:8" x14ac:dyDescent="0.25">
      <c r="B40" s="51"/>
      <c r="C40" s="51"/>
      <c r="D40" s="51"/>
      <c r="E40" s="51"/>
      <c r="F40" s="51"/>
      <c r="H40" s="51"/>
    </row>
    <row r="41" spans="2:8" x14ac:dyDescent="0.25">
      <c r="B41" s="51"/>
      <c r="C41" s="51"/>
      <c r="D41" s="51"/>
      <c r="E41" s="51"/>
      <c r="F41" s="51"/>
      <c r="H41" s="51"/>
    </row>
    <row r="42" spans="2:8" x14ac:dyDescent="0.25">
      <c r="B42" s="51"/>
      <c r="C42" s="51"/>
      <c r="D42" s="51"/>
      <c r="E42" s="51"/>
      <c r="F42" s="51"/>
      <c r="H42" s="51"/>
    </row>
    <row r="43" spans="2:8" x14ac:dyDescent="0.25">
      <c r="B43" s="51"/>
      <c r="C43" s="51"/>
      <c r="D43" s="51"/>
      <c r="E43" s="51"/>
      <c r="F43" s="51"/>
      <c r="H43" s="51"/>
    </row>
    <row r="44" spans="2:8" x14ac:dyDescent="0.25">
      <c r="B44" s="51"/>
      <c r="C44" s="51"/>
      <c r="D44" s="51"/>
      <c r="E44" s="51"/>
      <c r="F44" s="51"/>
      <c r="H44" s="51"/>
    </row>
    <row r="45" spans="2:8" x14ac:dyDescent="0.25">
      <c r="B45" s="51"/>
      <c r="C45" s="51"/>
      <c r="D45" s="51"/>
      <c r="E45" s="51"/>
      <c r="F45" s="51"/>
      <c r="H45" s="51"/>
    </row>
    <row r="46" spans="2:8" x14ac:dyDescent="0.25">
      <c r="B46" s="51"/>
      <c r="C46" s="51"/>
      <c r="D46" s="51"/>
      <c r="E46" s="51"/>
      <c r="F46" s="51"/>
      <c r="H46" s="51"/>
    </row>
    <row r="47" spans="2:8" x14ac:dyDescent="0.25">
      <c r="B47" s="51"/>
      <c r="C47" s="51"/>
      <c r="D47" s="51"/>
      <c r="E47" s="51"/>
      <c r="F47" s="51"/>
      <c r="H47" s="51"/>
    </row>
    <row r="48" spans="2:8" x14ac:dyDescent="0.25">
      <c r="B48" s="51"/>
      <c r="C48" s="51"/>
      <c r="D48" s="51"/>
      <c r="E48" s="51"/>
      <c r="F48" s="51"/>
      <c r="H48" s="51"/>
    </row>
    <row r="49" spans="2:8" x14ac:dyDescent="0.25">
      <c r="B49" s="51"/>
      <c r="C49" s="51"/>
      <c r="D49" s="51"/>
      <c r="E49" s="51"/>
      <c r="F49" s="51"/>
      <c r="H49" s="51"/>
    </row>
    <row r="50" spans="2:8" x14ac:dyDescent="0.25">
      <c r="B50" s="51"/>
      <c r="C50" s="51"/>
      <c r="D50" s="51"/>
      <c r="E50" s="51"/>
      <c r="F50" s="51"/>
      <c r="H50" s="51"/>
    </row>
    <row r="51" spans="2:8" x14ac:dyDescent="0.25">
      <c r="B51" s="51"/>
      <c r="C51" s="51"/>
      <c r="D51" s="51"/>
      <c r="E51" s="51"/>
      <c r="F51" s="51"/>
      <c r="H51" s="51"/>
    </row>
    <row r="52" spans="2:8" x14ac:dyDescent="0.25">
      <c r="B52" s="51"/>
      <c r="C52" s="51"/>
      <c r="D52" s="51"/>
      <c r="E52" s="51"/>
      <c r="F52" s="51"/>
      <c r="H52" s="51"/>
    </row>
    <row r="53" spans="2:8" x14ac:dyDescent="0.25">
      <c r="B53" s="51"/>
      <c r="C53" s="51"/>
      <c r="D53" s="51"/>
      <c r="E53" s="51"/>
      <c r="F53" s="51"/>
      <c r="H53" s="51"/>
    </row>
    <row r="54" spans="2:8" x14ac:dyDescent="0.25">
      <c r="B54" s="51"/>
      <c r="C54" s="51"/>
      <c r="D54" s="51"/>
      <c r="E54" s="51"/>
      <c r="F54" s="51"/>
      <c r="H54" s="51"/>
    </row>
    <row r="55" spans="2:8" x14ac:dyDescent="0.25">
      <c r="B55" s="51"/>
      <c r="C55" s="51"/>
      <c r="D55" s="51"/>
      <c r="E55" s="51"/>
      <c r="F55" s="51"/>
      <c r="H55" s="51"/>
    </row>
    <row r="56" spans="2:8" x14ac:dyDescent="0.25">
      <c r="B56" s="51"/>
      <c r="C56" s="51"/>
      <c r="D56" s="51"/>
      <c r="E56" s="51"/>
      <c r="F56" s="51"/>
      <c r="H56" s="51"/>
    </row>
    <row r="57" spans="2:8" x14ac:dyDescent="0.25">
      <c r="B57" s="51"/>
      <c r="C57" s="51"/>
      <c r="D57" s="51"/>
      <c r="E57" s="51"/>
      <c r="F57" s="51"/>
      <c r="H57" s="51"/>
    </row>
    <row r="58" spans="2:8" x14ac:dyDescent="0.25">
      <c r="B58" s="51"/>
      <c r="C58" s="51"/>
      <c r="D58" s="51"/>
      <c r="E58" s="51"/>
      <c r="F58" s="51"/>
      <c r="H58" s="51"/>
    </row>
    <row r="59" spans="2:8" x14ac:dyDescent="0.25">
      <c r="B59" s="51"/>
      <c r="C59" s="51"/>
      <c r="D59" s="51"/>
      <c r="E59" s="51"/>
      <c r="F59" s="51"/>
      <c r="H59" s="51"/>
    </row>
    <row r="60" spans="2:8" x14ac:dyDescent="0.25">
      <c r="B60" s="51"/>
      <c r="C60" s="51"/>
      <c r="D60" s="51"/>
      <c r="E60" s="51"/>
      <c r="F60" s="51"/>
      <c r="H60" s="51"/>
    </row>
    <row r="61" spans="2:8" x14ac:dyDescent="0.25">
      <c r="B61" s="51"/>
      <c r="C61" s="51"/>
      <c r="D61" s="51"/>
      <c r="E61" s="51"/>
      <c r="F61" s="51"/>
      <c r="H61" s="51"/>
    </row>
    <row r="62" spans="2:8" x14ac:dyDescent="0.25">
      <c r="B62" s="51"/>
      <c r="C62" s="51"/>
      <c r="D62" s="51"/>
      <c r="E62" s="51"/>
      <c r="F62" s="51"/>
      <c r="H62" s="51"/>
    </row>
    <row r="63" spans="2:8" x14ac:dyDescent="0.25">
      <c r="B63" s="51"/>
      <c r="C63" s="51"/>
      <c r="D63" s="51"/>
      <c r="E63" s="51"/>
      <c r="F63" s="51"/>
      <c r="H63" s="51"/>
    </row>
    <row r="64" spans="2:8" x14ac:dyDescent="0.25">
      <c r="B64" s="51"/>
      <c r="C64" s="51"/>
      <c r="D64" s="51"/>
      <c r="E64" s="51"/>
      <c r="F64" s="51"/>
      <c r="H64" s="51"/>
    </row>
    <row r="65" spans="2:8" x14ac:dyDescent="0.25">
      <c r="B65" s="51"/>
      <c r="C65" s="51"/>
      <c r="D65" s="51"/>
      <c r="E65" s="51"/>
      <c r="F65" s="51"/>
      <c r="H65" s="51"/>
    </row>
    <row r="66" spans="2:8" x14ac:dyDescent="0.25">
      <c r="B66" s="51"/>
      <c r="C66" s="51"/>
      <c r="D66" s="51"/>
      <c r="E66" s="51"/>
      <c r="F66" s="51"/>
      <c r="H66" s="51"/>
    </row>
    <row r="67" spans="2:8" x14ac:dyDescent="0.25">
      <c r="B67" s="51"/>
      <c r="C67" s="51"/>
      <c r="D67" s="51"/>
      <c r="E67" s="51"/>
      <c r="F67" s="51"/>
      <c r="H67" s="51"/>
    </row>
    <row r="68" spans="2:8" x14ac:dyDescent="0.25">
      <c r="B68" s="51"/>
      <c r="C68" s="51"/>
      <c r="D68" s="51"/>
      <c r="E68" s="51"/>
      <c r="F68" s="51"/>
      <c r="H68" s="51"/>
    </row>
    <row r="69" spans="2:8" x14ac:dyDescent="0.25">
      <c r="B69" s="51"/>
      <c r="C69" s="51"/>
      <c r="D69" s="51"/>
      <c r="E69" s="51"/>
      <c r="F69" s="51"/>
      <c r="H69" s="51"/>
    </row>
    <row r="70" spans="2:8" x14ac:dyDescent="0.25">
      <c r="B70" s="51"/>
      <c r="C70" s="51"/>
      <c r="D70" s="51"/>
      <c r="E70" s="51"/>
      <c r="F70" s="51"/>
      <c r="H70" s="51"/>
    </row>
    <row r="71" spans="2:8" x14ac:dyDescent="0.25">
      <c r="B71" s="51"/>
      <c r="C71" s="51"/>
      <c r="D71" s="51"/>
      <c r="E71" s="51"/>
      <c r="F71" s="51"/>
      <c r="H71" s="51"/>
    </row>
    <row r="72" spans="2:8" x14ac:dyDescent="0.25">
      <c r="B72" s="51"/>
      <c r="C72" s="51"/>
      <c r="D72" s="51"/>
      <c r="E72" s="51"/>
      <c r="F72" s="51"/>
      <c r="H72" s="51"/>
    </row>
    <row r="73" spans="2:8" x14ac:dyDescent="0.25">
      <c r="B73" s="51"/>
      <c r="C73" s="51"/>
      <c r="D73" s="51"/>
      <c r="E73" s="51"/>
      <c r="F73" s="51"/>
      <c r="H73" s="51"/>
    </row>
    <row r="74" spans="2:8" x14ac:dyDescent="0.25">
      <c r="B74" s="51"/>
      <c r="C74" s="51"/>
      <c r="D74" s="51"/>
      <c r="E74" s="51"/>
      <c r="F74" s="51"/>
      <c r="H74" s="51"/>
    </row>
    <row r="75" spans="2:8" x14ac:dyDescent="0.25">
      <c r="B75" s="51"/>
      <c r="C75" s="51"/>
      <c r="D75" s="51"/>
      <c r="E75" s="51"/>
      <c r="F75" s="51"/>
      <c r="H75" s="51"/>
    </row>
    <row r="76" spans="2:8" x14ac:dyDescent="0.25">
      <c r="B76" s="51"/>
      <c r="C76" s="51"/>
      <c r="D76" s="51"/>
      <c r="E76" s="51"/>
      <c r="F76" s="51"/>
      <c r="H76" s="51"/>
    </row>
    <row r="77" spans="2:8" x14ac:dyDescent="0.25">
      <c r="B77" s="51"/>
      <c r="C77" s="51"/>
      <c r="D77" s="51"/>
      <c r="E77" s="51"/>
      <c r="F77" s="51"/>
      <c r="H77" s="51"/>
    </row>
    <row r="78" spans="2:8" x14ac:dyDescent="0.25">
      <c r="B78" s="51"/>
      <c r="C78" s="51"/>
      <c r="D78" s="51"/>
      <c r="E78" s="51"/>
      <c r="F78" s="51"/>
      <c r="H78" s="51"/>
    </row>
    <row r="79" spans="2:8" x14ac:dyDescent="0.25">
      <c r="B79" s="51"/>
      <c r="C79" s="51"/>
      <c r="D79" s="51"/>
      <c r="E79" s="51"/>
      <c r="F79" s="51"/>
      <c r="H79" s="51"/>
    </row>
    <row r="80" spans="2:8" x14ac:dyDescent="0.25">
      <c r="B80" s="51"/>
      <c r="C80" s="51"/>
      <c r="D80" s="51"/>
      <c r="E80" s="51"/>
      <c r="F80" s="51"/>
      <c r="H80" s="51"/>
    </row>
    <row r="81" spans="2:8" x14ac:dyDescent="0.25">
      <c r="B81" s="51"/>
      <c r="C81" s="51"/>
      <c r="D81" s="51"/>
      <c r="E81" s="51"/>
      <c r="F81" s="51"/>
      <c r="H81" s="51"/>
    </row>
    <row r="82" spans="2:8" x14ac:dyDescent="0.25">
      <c r="B82" s="51"/>
      <c r="C82" s="51"/>
      <c r="D82" s="51"/>
      <c r="E82" s="51"/>
      <c r="F82" s="51"/>
      <c r="H82" s="51"/>
    </row>
    <row r="83" spans="2:8" x14ac:dyDescent="0.25">
      <c r="B83" s="51"/>
      <c r="C83" s="51"/>
      <c r="D83" s="51"/>
      <c r="E83" s="51"/>
      <c r="F83" s="51"/>
      <c r="H83" s="51"/>
    </row>
    <row r="84" spans="2:8" x14ac:dyDescent="0.25">
      <c r="B84" s="51"/>
      <c r="C84" s="51"/>
      <c r="D84" s="51"/>
      <c r="E84" s="51"/>
      <c r="F84" s="51"/>
      <c r="H84" s="51"/>
    </row>
    <row r="85" spans="2:8" x14ac:dyDescent="0.25">
      <c r="B85" s="51"/>
      <c r="C85" s="51"/>
      <c r="D85" s="51"/>
      <c r="E85" s="51"/>
      <c r="F85" s="51"/>
      <c r="H85" s="51"/>
    </row>
    <row r="86" spans="2:8" x14ac:dyDescent="0.25">
      <c r="B86" s="51"/>
      <c r="C86" s="51"/>
      <c r="D86" s="51"/>
      <c r="E86" s="51"/>
      <c r="F86" s="51"/>
      <c r="H86" s="51"/>
    </row>
    <row r="87" spans="2:8" x14ac:dyDescent="0.25">
      <c r="B87" s="51"/>
      <c r="C87" s="51"/>
      <c r="D87" s="51"/>
      <c r="E87" s="51"/>
      <c r="F87" s="51"/>
      <c r="H87" s="51"/>
    </row>
    <row r="88" spans="2:8" x14ac:dyDescent="0.25">
      <c r="B88" s="51"/>
      <c r="C88" s="51"/>
      <c r="D88" s="51"/>
      <c r="E88" s="51"/>
      <c r="F88" s="51"/>
      <c r="H88" s="51"/>
    </row>
    <row r="89" spans="2:8" x14ac:dyDescent="0.25">
      <c r="B89" s="51"/>
      <c r="C89" s="51"/>
      <c r="D89" s="51"/>
      <c r="E89" s="51"/>
      <c r="F89" s="51"/>
      <c r="H89" s="51"/>
    </row>
    <row r="90" spans="2:8" x14ac:dyDescent="0.25">
      <c r="B90" s="51"/>
      <c r="C90" s="51"/>
      <c r="D90" s="51"/>
      <c r="E90" s="51"/>
      <c r="F90" s="51"/>
      <c r="H90" s="51"/>
    </row>
    <row r="91" spans="2:8" x14ac:dyDescent="0.25">
      <c r="B91" s="51"/>
      <c r="C91" s="51"/>
      <c r="D91" s="51"/>
      <c r="E91" s="51"/>
      <c r="F91" s="51"/>
      <c r="H91" s="51"/>
    </row>
    <row r="92" spans="2:8" x14ac:dyDescent="0.25">
      <c r="B92" s="51"/>
      <c r="C92" s="51"/>
      <c r="D92" s="51"/>
      <c r="E92" s="51"/>
      <c r="F92" s="51"/>
      <c r="H92" s="51"/>
    </row>
    <row r="93" spans="2:8" x14ac:dyDescent="0.25">
      <c r="B93" s="51"/>
      <c r="C93" s="51"/>
      <c r="D93" s="51"/>
      <c r="E93" s="51"/>
      <c r="F93" s="51"/>
      <c r="H93" s="51"/>
    </row>
    <row r="94" spans="2:8" x14ac:dyDescent="0.25">
      <c r="B94" s="51"/>
      <c r="C94" s="51"/>
      <c r="D94" s="51"/>
      <c r="E94" s="51"/>
      <c r="F94" s="51"/>
      <c r="H94" s="51"/>
    </row>
    <row r="95" spans="2:8" x14ac:dyDescent="0.25">
      <c r="B95" s="51"/>
      <c r="C95" s="51"/>
      <c r="D95" s="51"/>
      <c r="E95" s="51"/>
      <c r="F95" s="51"/>
      <c r="H95" s="51"/>
    </row>
    <row r="96" spans="2:8" x14ac:dyDescent="0.25">
      <c r="B96" s="51"/>
      <c r="C96" s="51"/>
      <c r="D96" s="51"/>
      <c r="E96" s="51"/>
      <c r="F96" s="51"/>
      <c r="H96" s="51"/>
    </row>
    <row r="97" spans="2:8" x14ac:dyDescent="0.25">
      <c r="B97" s="51"/>
      <c r="C97" s="51"/>
      <c r="D97" s="51"/>
      <c r="E97" s="51"/>
      <c r="F97" s="51"/>
      <c r="H97" s="51"/>
    </row>
    <row r="98" spans="2:8" x14ac:dyDescent="0.25">
      <c r="B98" s="51"/>
      <c r="C98" s="51"/>
      <c r="D98" s="51"/>
      <c r="E98" s="51"/>
      <c r="F98" s="51"/>
      <c r="H98" s="51"/>
    </row>
    <row r="99" spans="2:8" x14ac:dyDescent="0.25">
      <c r="B99" s="51"/>
      <c r="C99" s="51"/>
      <c r="D99" s="51"/>
      <c r="E99" s="51"/>
      <c r="F99" s="51"/>
      <c r="H99" s="51"/>
    </row>
    <row r="100" spans="2:8" x14ac:dyDescent="0.25">
      <c r="B100" s="51"/>
      <c r="C100" s="51"/>
      <c r="D100" s="51"/>
      <c r="E100" s="51"/>
      <c r="F100" s="51"/>
      <c r="H100" s="51"/>
    </row>
    <row r="101" spans="2:8" x14ac:dyDescent="0.25">
      <c r="B101" s="51"/>
      <c r="C101" s="51"/>
      <c r="D101" s="51"/>
      <c r="E101" s="51"/>
      <c r="F101" s="51"/>
      <c r="H101" s="51"/>
    </row>
    <row r="102" spans="2:8" x14ac:dyDescent="0.25">
      <c r="B102" s="51"/>
      <c r="C102" s="51"/>
      <c r="D102" s="51"/>
      <c r="E102" s="51"/>
      <c r="F102" s="51"/>
      <c r="H102" s="51"/>
    </row>
  </sheetData>
  <mergeCells count="3">
    <mergeCell ref="B4:G4"/>
    <mergeCell ref="A4:A5"/>
    <mergeCell ref="A26:G26"/>
  </mergeCells>
  <hyperlinks>
    <hyperlink ref="A26" r:id="rId1" xr:uid="{4F55AE0D-1D8C-4044-A598-03DE391E1F28}"/>
    <hyperlink ref="A22" r:id="rId2" xr:uid="{D7B09C51-FD52-4C57-AE12-D9D05616F69F}"/>
  </hyperlinks>
  <pageMargins left="0.7" right="0.7" top="0.75" bottom="0.75" header="0.3" footer="0.3"/>
  <pageSetup paperSize="9" scale="87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4"/>
  <sheetViews>
    <sheetView zoomScaleNormal="100" workbookViewId="0"/>
  </sheetViews>
  <sheetFormatPr defaultRowHeight="13.2" x14ac:dyDescent="0.25"/>
  <cols>
    <col min="1" max="1" width="26.109375" customWidth="1"/>
    <col min="2" max="5" width="10.6640625" style="33" customWidth="1"/>
    <col min="8" max="8" width="10.6640625" style="33" customWidth="1"/>
  </cols>
  <sheetData>
    <row r="1" spans="1:16" x14ac:dyDescent="0.25">
      <c r="A1" t="s">
        <v>285</v>
      </c>
    </row>
    <row r="2" spans="1:16" x14ac:dyDescent="0.25">
      <c r="A2" s="3" t="s">
        <v>286</v>
      </c>
    </row>
    <row r="3" spans="1:16" x14ac:dyDescent="0.25">
      <c r="A3" t="s">
        <v>29</v>
      </c>
    </row>
    <row r="4" spans="1:16" x14ac:dyDescent="0.25">
      <c r="A4" s="7" t="s">
        <v>171</v>
      </c>
    </row>
    <row r="5" spans="1:16" ht="33.75" customHeight="1" x14ac:dyDescent="0.25">
      <c r="A5" s="160" t="s">
        <v>31</v>
      </c>
      <c r="B5" s="36" t="s">
        <v>287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6" ht="40.799999999999997" x14ac:dyDescent="0.25">
      <c r="A6" s="161"/>
      <c r="B6" s="72">
        <v>2006</v>
      </c>
      <c r="C6" s="72">
        <v>2013</v>
      </c>
      <c r="D6" s="72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6" ht="15" customHeight="1" x14ac:dyDescent="0.25">
      <c r="A7" s="94" t="s">
        <v>38</v>
      </c>
      <c r="B7" s="62"/>
      <c r="C7" s="62"/>
      <c r="D7" s="62"/>
      <c r="E7" s="63"/>
      <c r="F7" s="64"/>
      <c r="G7" s="13"/>
      <c r="H7" s="63"/>
      <c r="I7" s="12"/>
      <c r="J7" s="13"/>
    </row>
    <row r="8" spans="1:16" ht="15" customHeight="1" x14ac:dyDescent="0.25">
      <c r="A8" s="5" t="s">
        <v>39</v>
      </c>
      <c r="B8" s="90">
        <v>66618</v>
      </c>
      <c r="C8" s="90">
        <v>73440</v>
      </c>
      <c r="D8" s="90">
        <v>79392</v>
      </c>
      <c r="E8" s="90">
        <v>6822</v>
      </c>
      <c r="F8" s="91">
        <v>10.199999999999999</v>
      </c>
      <c r="G8" s="91">
        <v>1.4</v>
      </c>
      <c r="H8" s="90">
        <v>5952</v>
      </c>
      <c r="I8" s="91">
        <v>8.1</v>
      </c>
      <c r="J8" s="91">
        <v>1.6</v>
      </c>
      <c r="L8" s="51"/>
      <c r="M8" s="51"/>
      <c r="N8" s="51"/>
      <c r="O8" s="51"/>
      <c r="P8" s="51"/>
    </row>
    <row r="9" spans="1:16" ht="15" customHeight="1" x14ac:dyDescent="0.25">
      <c r="A9" s="5" t="s">
        <v>40</v>
      </c>
      <c r="B9" s="90">
        <v>471939</v>
      </c>
      <c r="C9" s="90">
        <v>505404</v>
      </c>
      <c r="D9" s="90">
        <v>538182</v>
      </c>
      <c r="E9" s="90">
        <v>33465</v>
      </c>
      <c r="F9" s="91">
        <v>7.1</v>
      </c>
      <c r="G9" s="91">
        <v>1</v>
      </c>
      <c r="H9" s="90">
        <v>32778</v>
      </c>
      <c r="I9" s="91">
        <v>6.5</v>
      </c>
      <c r="J9" s="91">
        <v>1.3</v>
      </c>
      <c r="L9" s="51"/>
      <c r="M9" s="51"/>
      <c r="N9" s="51"/>
      <c r="O9" s="51"/>
      <c r="P9" s="51"/>
    </row>
    <row r="10" spans="1:16" ht="15" customHeight="1" x14ac:dyDescent="0.25">
      <c r="A10" s="5" t="s">
        <v>41</v>
      </c>
      <c r="B10" s="90">
        <v>165675</v>
      </c>
      <c r="C10" s="90">
        <v>181158</v>
      </c>
      <c r="D10" s="90">
        <v>195468</v>
      </c>
      <c r="E10" s="90">
        <v>15483</v>
      </c>
      <c r="F10" s="91">
        <v>9.3000000000000007</v>
      </c>
      <c r="G10" s="91">
        <v>1.3</v>
      </c>
      <c r="H10" s="90">
        <v>14310</v>
      </c>
      <c r="I10" s="91">
        <v>7.9</v>
      </c>
      <c r="J10" s="91">
        <v>1.5</v>
      </c>
      <c r="L10" s="51"/>
      <c r="M10" s="51"/>
      <c r="N10" s="51"/>
      <c r="O10" s="51"/>
      <c r="P10" s="51"/>
    </row>
    <row r="11" spans="1:16" ht="15" customHeight="1" x14ac:dyDescent="0.25">
      <c r="A11" s="5" t="s">
        <v>42</v>
      </c>
      <c r="B11" s="90">
        <v>108210</v>
      </c>
      <c r="C11" s="90">
        <v>116478</v>
      </c>
      <c r="D11" s="90">
        <v>125880</v>
      </c>
      <c r="E11" s="90">
        <v>8268</v>
      </c>
      <c r="F11" s="91">
        <v>7.6</v>
      </c>
      <c r="G11" s="91">
        <v>1.1000000000000001</v>
      </c>
      <c r="H11" s="90">
        <v>9402</v>
      </c>
      <c r="I11" s="91">
        <v>8.1</v>
      </c>
      <c r="J11" s="91">
        <v>1.6</v>
      </c>
      <c r="L11" s="51"/>
      <c r="M11" s="51"/>
      <c r="N11" s="51"/>
      <c r="O11" s="51"/>
      <c r="P11" s="51"/>
    </row>
    <row r="12" spans="1:16" ht="15" customHeight="1" x14ac:dyDescent="0.25">
      <c r="A12" s="5" t="s">
        <v>43</v>
      </c>
      <c r="B12" s="90">
        <v>17262</v>
      </c>
      <c r="C12" s="90">
        <v>17925</v>
      </c>
      <c r="D12" s="90">
        <v>18435</v>
      </c>
      <c r="E12" s="90">
        <v>663</v>
      </c>
      <c r="F12" s="91">
        <v>3.8</v>
      </c>
      <c r="G12" s="91">
        <v>0.5</v>
      </c>
      <c r="H12" s="90">
        <v>510</v>
      </c>
      <c r="I12" s="91">
        <v>2.8</v>
      </c>
      <c r="J12" s="91">
        <v>0.6</v>
      </c>
      <c r="L12" s="51"/>
      <c r="M12" s="51"/>
      <c r="N12" s="51"/>
      <c r="O12" s="51"/>
      <c r="P12" s="51"/>
    </row>
    <row r="13" spans="1:16" ht="15" customHeight="1" x14ac:dyDescent="0.25">
      <c r="A13" s="5" t="s">
        <v>44</v>
      </c>
      <c r="B13" s="90">
        <v>59976</v>
      </c>
      <c r="C13" s="90">
        <v>63918</v>
      </c>
      <c r="D13" s="90">
        <v>66120</v>
      </c>
      <c r="E13" s="90">
        <v>3942</v>
      </c>
      <c r="F13" s="91">
        <v>6.6</v>
      </c>
      <c r="G13" s="91">
        <v>0.9</v>
      </c>
      <c r="H13" s="90">
        <v>2202</v>
      </c>
      <c r="I13" s="91">
        <v>3.4</v>
      </c>
      <c r="J13" s="91">
        <v>0.7</v>
      </c>
      <c r="L13" s="51"/>
      <c r="M13" s="51"/>
      <c r="N13" s="51"/>
      <c r="O13" s="51"/>
      <c r="P13" s="51"/>
    </row>
    <row r="14" spans="1:16" ht="15" customHeight="1" x14ac:dyDescent="0.25">
      <c r="A14" s="5" t="s">
        <v>45</v>
      </c>
      <c r="B14" s="90">
        <v>43641</v>
      </c>
      <c r="C14" s="90">
        <v>47070</v>
      </c>
      <c r="D14" s="90">
        <v>49503</v>
      </c>
      <c r="E14" s="90">
        <v>3429</v>
      </c>
      <c r="F14" s="91">
        <v>7.9</v>
      </c>
      <c r="G14" s="91">
        <v>1.1000000000000001</v>
      </c>
      <c r="H14" s="90">
        <v>2433</v>
      </c>
      <c r="I14" s="91">
        <v>5.2</v>
      </c>
      <c r="J14" s="91">
        <v>1</v>
      </c>
      <c r="L14" s="51"/>
      <c r="M14" s="51"/>
      <c r="N14" s="51"/>
      <c r="O14" s="51"/>
      <c r="P14" s="51"/>
    </row>
    <row r="15" spans="1:16" ht="15" customHeight="1" x14ac:dyDescent="0.25">
      <c r="A15" s="5" t="s">
        <v>46</v>
      </c>
      <c r="B15" s="90">
        <v>94488</v>
      </c>
      <c r="C15" s="90">
        <v>98952</v>
      </c>
      <c r="D15" s="90">
        <v>102000</v>
      </c>
      <c r="E15" s="90">
        <v>4464</v>
      </c>
      <c r="F15" s="91">
        <v>4.7</v>
      </c>
      <c r="G15" s="91">
        <v>0.7</v>
      </c>
      <c r="H15" s="90">
        <v>3048</v>
      </c>
      <c r="I15" s="91">
        <v>3.1</v>
      </c>
      <c r="J15" s="91">
        <v>0.6</v>
      </c>
      <c r="L15" s="51"/>
      <c r="M15" s="51"/>
      <c r="N15" s="51"/>
      <c r="O15" s="51"/>
      <c r="P15" s="51"/>
    </row>
    <row r="16" spans="1:16" ht="15" customHeight="1" x14ac:dyDescent="0.25">
      <c r="A16" s="5" t="s">
        <v>47</v>
      </c>
      <c r="B16" s="90">
        <v>181938</v>
      </c>
      <c r="C16" s="90">
        <v>192243</v>
      </c>
      <c r="D16" s="90">
        <v>200979</v>
      </c>
      <c r="E16" s="90">
        <v>10305</v>
      </c>
      <c r="F16" s="91">
        <v>5.7</v>
      </c>
      <c r="G16" s="91">
        <v>0.8</v>
      </c>
      <c r="H16" s="90">
        <v>8736</v>
      </c>
      <c r="I16" s="91">
        <v>4.5</v>
      </c>
      <c r="J16" s="91">
        <v>0.9</v>
      </c>
      <c r="L16" s="51"/>
      <c r="M16" s="51"/>
      <c r="N16" s="51"/>
      <c r="O16" s="51"/>
      <c r="P16" s="51"/>
    </row>
    <row r="17" spans="1:16" ht="15" customHeight="1" x14ac:dyDescent="0.25">
      <c r="A17" s="14" t="s">
        <v>48</v>
      </c>
      <c r="B17" s="90">
        <v>1209753</v>
      </c>
      <c r="C17" s="90">
        <v>1296585</v>
      </c>
      <c r="D17" s="90">
        <v>1375959</v>
      </c>
      <c r="E17" s="90">
        <v>86832</v>
      </c>
      <c r="F17" s="91">
        <v>7.2</v>
      </c>
      <c r="G17" s="91">
        <v>1</v>
      </c>
      <c r="H17" s="90">
        <v>79374</v>
      </c>
      <c r="I17" s="91">
        <v>6.1</v>
      </c>
      <c r="J17" s="91">
        <v>1.2</v>
      </c>
      <c r="L17" s="51"/>
      <c r="M17" s="51"/>
      <c r="N17" s="51"/>
      <c r="O17" s="51"/>
      <c r="P17" s="51"/>
    </row>
    <row r="18" spans="1:16" ht="15" customHeight="1" x14ac:dyDescent="0.25">
      <c r="A18" s="14"/>
      <c r="B18" s="90"/>
      <c r="C18" s="90"/>
      <c r="D18" s="90"/>
      <c r="E18" s="90"/>
      <c r="F18" s="91"/>
      <c r="G18" s="91"/>
      <c r="H18" s="90"/>
      <c r="I18" s="91"/>
      <c r="J18" s="91"/>
      <c r="L18" s="51"/>
      <c r="M18" s="51"/>
      <c r="N18" s="51"/>
      <c r="O18" s="51"/>
      <c r="P18" s="51"/>
    </row>
    <row r="19" spans="1:16" ht="15" customHeight="1" x14ac:dyDescent="0.25">
      <c r="A19" s="14" t="s">
        <v>49</v>
      </c>
      <c r="B19" s="90"/>
      <c r="C19" s="90"/>
      <c r="D19" s="90"/>
      <c r="E19" s="90"/>
      <c r="F19" s="91"/>
      <c r="G19" s="91"/>
      <c r="H19" s="90"/>
      <c r="I19" s="91"/>
      <c r="J19" s="91"/>
      <c r="L19" s="51"/>
      <c r="M19" s="51"/>
      <c r="N19" s="51"/>
      <c r="O19" s="51"/>
      <c r="P19" s="51"/>
    </row>
    <row r="20" spans="1:16" ht="15" customHeight="1" x14ac:dyDescent="0.25">
      <c r="A20" s="5" t="s">
        <v>50</v>
      </c>
      <c r="B20" s="90">
        <v>19803</v>
      </c>
      <c r="C20" s="90">
        <v>21297</v>
      </c>
      <c r="D20" s="90">
        <v>23001</v>
      </c>
      <c r="E20" s="90">
        <v>1494</v>
      </c>
      <c r="F20" s="91">
        <v>7.5</v>
      </c>
      <c r="G20" s="91">
        <v>1</v>
      </c>
      <c r="H20" s="90">
        <v>1704</v>
      </c>
      <c r="I20" s="91">
        <v>8</v>
      </c>
      <c r="J20" s="91">
        <v>1.6</v>
      </c>
      <c r="L20" s="51"/>
      <c r="M20" s="51"/>
      <c r="N20" s="51"/>
      <c r="O20" s="51"/>
      <c r="P20" s="51"/>
    </row>
    <row r="21" spans="1:16" ht="15" customHeight="1" x14ac:dyDescent="0.25">
      <c r="A21" s="5" t="s">
        <v>51</v>
      </c>
      <c r="B21" s="90">
        <v>18372</v>
      </c>
      <c r="C21" s="90">
        <v>20013</v>
      </c>
      <c r="D21" s="90">
        <v>21213</v>
      </c>
      <c r="E21" s="90">
        <v>1641</v>
      </c>
      <c r="F21" s="91">
        <v>8.9</v>
      </c>
      <c r="G21" s="91">
        <v>1.2</v>
      </c>
      <c r="H21" s="90">
        <v>1200</v>
      </c>
      <c r="I21" s="91">
        <v>6</v>
      </c>
      <c r="J21" s="91">
        <v>1.2</v>
      </c>
      <c r="L21" s="51"/>
      <c r="M21" s="51"/>
      <c r="N21" s="51"/>
      <c r="O21" s="51"/>
      <c r="P21" s="51"/>
    </row>
    <row r="22" spans="1:16" ht="15" customHeight="1" x14ac:dyDescent="0.25">
      <c r="A22" s="5" t="s">
        <v>52</v>
      </c>
      <c r="B22" s="90">
        <v>20262</v>
      </c>
      <c r="C22" s="90">
        <v>21900</v>
      </c>
      <c r="D22" s="90">
        <v>22149</v>
      </c>
      <c r="E22" s="90">
        <v>1638</v>
      </c>
      <c r="F22" s="91">
        <v>8.1</v>
      </c>
      <c r="G22" s="91">
        <v>1.1000000000000001</v>
      </c>
      <c r="H22" s="90">
        <v>249</v>
      </c>
      <c r="I22" s="91">
        <v>1.1000000000000001</v>
      </c>
      <c r="J22" s="91">
        <v>0.2</v>
      </c>
      <c r="L22" s="51"/>
      <c r="M22" s="51"/>
      <c r="N22" s="51"/>
      <c r="O22" s="51"/>
      <c r="P22" s="51"/>
    </row>
    <row r="23" spans="1:16" ht="15" customHeight="1" x14ac:dyDescent="0.25">
      <c r="A23" s="5" t="s">
        <v>53</v>
      </c>
      <c r="B23" s="90">
        <v>15084</v>
      </c>
      <c r="C23" s="90">
        <v>16317</v>
      </c>
      <c r="D23" s="90">
        <v>16842</v>
      </c>
      <c r="E23" s="90">
        <v>1233</v>
      </c>
      <c r="F23" s="91">
        <v>8.1999999999999993</v>
      </c>
      <c r="G23" s="91">
        <v>1.1000000000000001</v>
      </c>
      <c r="H23" s="90">
        <v>525</v>
      </c>
      <c r="I23" s="91">
        <v>3.2</v>
      </c>
      <c r="J23" s="91">
        <v>0.6</v>
      </c>
      <c r="L23" s="51"/>
      <c r="M23" s="51"/>
      <c r="N23" s="51"/>
      <c r="O23" s="51"/>
      <c r="P23" s="51"/>
    </row>
    <row r="24" spans="1:16" ht="15" customHeight="1" x14ac:dyDescent="0.25">
      <c r="A24" s="5" t="s">
        <v>54</v>
      </c>
      <c r="B24" s="90">
        <v>219780</v>
      </c>
      <c r="C24" s="90">
        <v>235236</v>
      </c>
      <c r="D24" s="90">
        <v>251532</v>
      </c>
      <c r="E24" s="90">
        <v>15456</v>
      </c>
      <c r="F24" s="91">
        <v>7</v>
      </c>
      <c r="G24" s="91">
        <v>1</v>
      </c>
      <c r="H24" s="90">
        <v>16296</v>
      </c>
      <c r="I24" s="91">
        <v>6.9</v>
      </c>
      <c r="J24" s="91">
        <v>1.3</v>
      </c>
      <c r="L24" s="51"/>
      <c r="M24" s="51"/>
      <c r="N24" s="51"/>
      <c r="O24" s="51"/>
      <c r="P24" s="51"/>
    </row>
    <row r="25" spans="1:16" ht="15" customHeight="1" x14ac:dyDescent="0.25">
      <c r="A25" s="5" t="s">
        <v>55</v>
      </c>
      <c r="B25" s="90">
        <v>87261</v>
      </c>
      <c r="C25" s="90">
        <v>93276</v>
      </c>
      <c r="D25" s="90">
        <v>101091</v>
      </c>
      <c r="E25" s="90">
        <v>6015</v>
      </c>
      <c r="F25" s="91">
        <v>6.9</v>
      </c>
      <c r="G25" s="91">
        <v>1</v>
      </c>
      <c r="H25" s="90">
        <v>7815</v>
      </c>
      <c r="I25" s="91">
        <v>8.4</v>
      </c>
      <c r="J25" s="91">
        <v>1.6</v>
      </c>
      <c r="L25" s="51"/>
      <c r="M25" s="51"/>
      <c r="N25" s="51"/>
      <c r="O25" s="51"/>
      <c r="P25" s="51"/>
    </row>
    <row r="26" spans="1:16" ht="15" customHeight="1" x14ac:dyDescent="0.25">
      <c r="A26" s="5" t="s">
        <v>56</v>
      </c>
      <c r="B26" s="90">
        <v>40404</v>
      </c>
      <c r="C26" s="90">
        <v>42450</v>
      </c>
      <c r="D26" s="90">
        <v>43836</v>
      </c>
      <c r="E26" s="90">
        <v>2046</v>
      </c>
      <c r="F26" s="91">
        <v>5.0999999999999996</v>
      </c>
      <c r="G26" s="91">
        <v>0.7</v>
      </c>
      <c r="H26" s="90">
        <v>1386</v>
      </c>
      <c r="I26" s="91">
        <v>3.3</v>
      </c>
      <c r="J26" s="91">
        <v>0.6</v>
      </c>
      <c r="L26" s="51"/>
      <c r="M26" s="51"/>
      <c r="N26" s="51"/>
      <c r="O26" s="51"/>
      <c r="P26" s="51"/>
    </row>
    <row r="27" spans="1:16" ht="15" customHeight="1" x14ac:dyDescent="0.25">
      <c r="A27" s="14" t="s">
        <v>57</v>
      </c>
      <c r="B27" s="90">
        <v>420963</v>
      </c>
      <c r="C27" s="90">
        <v>450492</v>
      </c>
      <c r="D27" s="90">
        <v>479667</v>
      </c>
      <c r="E27" s="90">
        <v>29529</v>
      </c>
      <c r="F27" s="91">
        <v>7</v>
      </c>
      <c r="G27" s="91">
        <v>1</v>
      </c>
      <c r="H27" s="90">
        <v>29175</v>
      </c>
      <c r="I27" s="91">
        <v>6.5</v>
      </c>
      <c r="J27" s="91">
        <v>1.3</v>
      </c>
      <c r="L27" s="51"/>
      <c r="M27" s="51"/>
      <c r="N27" s="51"/>
      <c r="O27" s="51"/>
      <c r="P27" s="51"/>
    </row>
    <row r="28" spans="1:16" ht="15" customHeight="1" x14ac:dyDescent="0.25">
      <c r="A28" s="14"/>
      <c r="B28" s="90"/>
      <c r="C28" s="90"/>
      <c r="D28" s="90"/>
      <c r="E28" s="90"/>
      <c r="F28" s="91"/>
      <c r="G28" s="91"/>
      <c r="H28" s="90"/>
      <c r="I28" s="91"/>
      <c r="J28" s="91"/>
      <c r="L28" s="51"/>
      <c r="M28" s="51"/>
      <c r="N28" s="51"/>
      <c r="O28" s="51"/>
      <c r="P28" s="51"/>
    </row>
    <row r="29" spans="1:16" ht="15" customHeight="1" x14ac:dyDescent="0.25">
      <c r="A29" s="14" t="s">
        <v>58</v>
      </c>
      <c r="B29" s="90">
        <v>1630719</v>
      </c>
      <c r="C29" s="90">
        <v>1747077</v>
      </c>
      <c r="D29" s="90">
        <v>1855626</v>
      </c>
      <c r="E29" s="90">
        <v>116358</v>
      </c>
      <c r="F29" s="91">
        <v>7.1</v>
      </c>
      <c r="G29" s="91">
        <v>1</v>
      </c>
      <c r="H29" s="90">
        <v>108549</v>
      </c>
      <c r="I29" s="91">
        <v>6.2</v>
      </c>
      <c r="J29" s="91">
        <v>1.2</v>
      </c>
      <c r="L29" s="51"/>
      <c r="M29" s="51"/>
      <c r="N29" s="51"/>
      <c r="O29" s="51"/>
      <c r="P29" s="51"/>
    </row>
    <row r="30" spans="1:16" ht="15" customHeight="1" x14ac:dyDescent="0.25">
      <c r="A30" s="14"/>
      <c r="B30" s="90"/>
      <c r="C30" s="90"/>
      <c r="D30" s="90"/>
      <c r="E30" s="90"/>
      <c r="F30" s="91"/>
      <c r="G30" s="91"/>
      <c r="H30" s="90"/>
      <c r="I30" s="91"/>
      <c r="J30" s="91"/>
      <c r="L30" s="51"/>
      <c r="M30" s="51"/>
      <c r="N30" s="51"/>
      <c r="O30" s="51"/>
      <c r="P30" s="51"/>
    </row>
    <row r="31" spans="1:16" ht="15" customHeight="1" x14ac:dyDescent="0.25">
      <c r="A31" s="5" t="s">
        <v>59</v>
      </c>
      <c r="B31" s="90">
        <v>303</v>
      </c>
      <c r="C31" s="90">
        <v>324</v>
      </c>
      <c r="D31" s="90">
        <v>336</v>
      </c>
      <c r="E31" s="90">
        <v>21</v>
      </c>
      <c r="F31" s="91">
        <v>6.9</v>
      </c>
      <c r="G31" s="91">
        <v>1</v>
      </c>
      <c r="H31" s="90">
        <v>12</v>
      </c>
      <c r="I31" s="91">
        <v>3.7</v>
      </c>
      <c r="J31" s="91">
        <v>0.7</v>
      </c>
      <c r="L31" s="51"/>
      <c r="M31" s="51"/>
      <c r="N31" s="51"/>
      <c r="O31" s="51"/>
      <c r="P31" s="51"/>
    </row>
    <row r="32" spans="1:16" ht="15" customHeight="1" x14ac:dyDescent="0.25">
      <c r="A32" s="5"/>
      <c r="B32" s="90"/>
      <c r="C32" s="90"/>
      <c r="D32" s="90"/>
      <c r="E32" s="90"/>
      <c r="F32" s="91"/>
      <c r="G32" s="91"/>
      <c r="H32" s="90"/>
      <c r="I32" s="91"/>
      <c r="J32" s="91"/>
      <c r="L32" s="51"/>
      <c r="M32" s="51"/>
      <c r="N32" s="51"/>
      <c r="O32" s="51"/>
      <c r="P32" s="51"/>
    </row>
    <row r="33" spans="1:16" ht="26.25" customHeight="1" x14ac:dyDescent="0.25">
      <c r="A33" s="96" t="s">
        <v>60</v>
      </c>
      <c r="B33" s="90">
        <v>1631019</v>
      </c>
      <c r="C33" s="90">
        <v>1747404</v>
      </c>
      <c r="D33" s="90">
        <v>1855962</v>
      </c>
      <c r="E33" s="90">
        <v>116385</v>
      </c>
      <c r="F33" s="91">
        <v>7.1</v>
      </c>
      <c r="G33" s="91">
        <v>1</v>
      </c>
      <c r="H33" s="90">
        <v>108558</v>
      </c>
      <c r="I33" s="91">
        <v>6.2</v>
      </c>
      <c r="J33" s="91">
        <v>1.2</v>
      </c>
      <c r="L33" s="51"/>
      <c r="M33" s="51"/>
      <c r="N33" s="51"/>
      <c r="O33" s="51"/>
      <c r="P33" s="51"/>
    </row>
    <row r="34" spans="1:16" x14ac:dyDescent="0.25">
      <c r="A34" s="6"/>
      <c r="B34" s="52"/>
      <c r="C34" s="52"/>
      <c r="D34" s="52"/>
      <c r="E34" s="52"/>
      <c r="F34" s="66"/>
      <c r="G34" s="66"/>
      <c r="H34" s="52"/>
      <c r="I34" s="66"/>
      <c r="J34" s="66"/>
      <c r="L34" s="51"/>
      <c r="M34" s="51"/>
      <c r="N34" s="51"/>
      <c r="O34" s="51"/>
      <c r="P34" s="51"/>
    </row>
    <row r="35" spans="1:16" x14ac:dyDescent="0.25">
      <c r="A35" s="101" t="s">
        <v>288</v>
      </c>
      <c r="B35" s="50"/>
      <c r="C35" s="50"/>
      <c r="D35" s="50"/>
      <c r="E35" s="50"/>
      <c r="F35" s="67"/>
      <c r="G35" s="67"/>
      <c r="H35" s="50"/>
      <c r="I35" s="67"/>
      <c r="J35" s="67"/>
      <c r="L35" s="51"/>
      <c r="M35" s="51"/>
      <c r="N35" s="51"/>
      <c r="O35" s="51"/>
      <c r="P35" s="51"/>
    </row>
    <row r="36" spans="1:16" x14ac:dyDescent="0.25">
      <c r="A36" s="144" t="s">
        <v>289</v>
      </c>
      <c r="B36" s="144"/>
      <c r="C36" s="144"/>
      <c r="D36" s="144"/>
      <c r="E36" s="144"/>
      <c r="F36" s="144"/>
      <c r="G36" s="144"/>
      <c r="H36" s="144"/>
      <c r="I36" s="144"/>
      <c r="J36" s="144"/>
      <c r="L36" s="51"/>
      <c r="M36" s="51"/>
      <c r="N36" s="51"/>
      <c r="O36" s="51"/>
      <c r="P36" s="51"/>
    </row>
    <row r="37" spans="1:16" x14ac:dyDescent="0.25">
      <c r="A37" s="100" t="s">
        <v>62</v>
      </c>
      <c r="B37" s="50"/>
      <c r="C37" s="50"/>
      <c r="D37" s="50"/>
      <c r="E37" s="50"/>
      <c r="F37" s="67"/>
      <c r="G37" s="67"/>
      <c r="H37" s="50"/>
      <c r="I37" s="67"/>
      <c r="J37" s="67"/>
    </row>
    <row r="38" spans="1:16" x14ac:dyDescent="0.25">
      <c r="A38" s="95" t="s">
        <v>63</v>
      </c>
      <c r="B38" s="50"/>
      <c r="C38" s="50"/>
      <c r="D38" s="50"/>
      <c r="E38" s="50"/>
      <c r="F38" s="67"/>
      <c r="G38" s="67"/>
      <c r="H38" s="50"/>
      <c r="I38" s="67"/>
      <c r="J38" s="67"/>
    </row>
    <row r="39" spans="1:16" x14ac:dyDescent="0.25">
      <c r="A39" s="135" t="s">
        <v>64</v>
      </c>
      <c r="B39" s="135"/>
      <c r="C39" s="135"/>
      <c r="D39" s="135"/>
      <c r="E39" s="135"/>
      <c r="F39" s="135"/>
      <c r="G39" s="135"/>
      <c r="H39" s="135"/>
      <c r="I39" s="135"/>
      <c r="J39" s="135"/>
    </row>
    <row r="40" spans="1:16" x14ac:dyDescent="0.25">
      <c r="A40" s="95" t="s">
        <v>65</v>
      </c>
      <c r="B40" s="50"/>
      <c r="C40" s="50"/>
      <c r="D40" s="50"/>
      <c r="E40" s="50"/>
      <c r="F40" s="67"/>
      <c r="G40" s="67"/>
      <c r="H40" s="50"/>
      <c r="I40" s="67"/>
      <c r="J40" s="67"/>
    </row>
    <row r="41" spans="1:16" x14ac:dyDescent="0.25">
      <c r="B41" s="50"/>
      <c r="C41" s="50"/>
      <c r="D41" s="50"/>
      <c r="E41" s="50"/>
      <c r="F41" s="67"/>
      <c r="G41" s="67"/>
      <c r="H41" s="50"/>
      <c r="I41" s="67"/>
      <c r="J41" s="67"/>
    </row>
    <row r="42" spans="1:16" ht="12" customHeight="1" x14ac:dyDescent="0.25">
      <c r="A42" s="95" t="s">
        <v>290</v>
      </c>
      <c r="B42" s="50"/>
      <c r="C42" s="50"/>
      <c r="D42" s="50"/>
      <c r="E42" s="50"/>
      <c r="F42" s="67"/>
      <c r="G42" s="67"/>
      <c r="H42" s="50"/>
      <c r="I42" s="67"/>
      <c r="J42" s="67"/>
    </row>
    <row r="43" spans="1:16" ht="12" customHeight="1" x14ac:dyDescent="0.25">
      <c r="A43" s="95" t="s">
        <v>291</v>
      </c>
      <c r="B43" s="50"/>
      <c r="C43" s="50"/>
      <c r="D43" s="50"/>
      <c r="E43" s="50"/>
      <c r="F43" s="67"/>
      <c r="G43" s="67"/>
      <c r="H43" s="50"/>
      <c r="I43" s="67"/>
      <c r="J43" s="67"/>
    </row>
    <row r="44" spans="1:16" s="95" customFormat="1" ht="12" customHeight="1" x14ac:dyDescent="0.2">
      <c r="A44" s="95" t="s">
        <v>292</v>
      </c>
      <c r="B44" s="127"/>
      <c r="C44" s="127"/>
      <c r="D44" s="127"/>
      <c r="E44" s="127"/>
      <c r="F44" s="128"/>
      <c r="G44" s="128"/>
      <c r="H44" s="127"/>
      <c r="I44" s="128"/>
      <c r="J44" s="128"/>
    </row>
    <row r="45" spans="1:16" s="95" customFormat="1" ht="12" customHeight="1" x14ac:dyDescent="0.2">
      <c r="A45" s="126" t="s">
        <v>293</v>
      </c>
      <c r="B45" s="127"/>
      <c r="C45" s="127"/>
      <c r="D45" s="127"/>
      <c r="E45" s="127"/>
      <c r="F45" s="128"/>
      <c r="G45" s="128"/>
      <c r="H45" s="127"/>
      <c r="I45" s="128"/>
      <c r="J45" s="128"/>
    </row>
    <row r="46" spans="1:16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1:16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1:16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2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2:10" x14ac:dyDescent="0.25">
      <c r="B95" s="50"/>
      <c r="C95" s="50"/>
      <c r="D95" s="50"/>
      <c r="E95" s="50"/>
      <c r="F95" s="67"/>
      <c r="G95" s="67"/>
      <c r="H95" s="50"/>
      <c r="I95" s="67"/>
      <c r="J95" s="67"/>
    </row>
    <row r="96" spans="2:10" x14ac:dyDescent="0.25">
      <c r="B96" s="50"/>
      <c r="C96" s="50"/>
      <c r="D96" s="50"/>
      <c r="E96" s="50"/>
      <c r="F96" s="67"/>
      <c r="G96" s="67"/>
      <c r="H96" s="50"/>
      <c r="I96" s="67"/>
      <c r="J96" s="67"/>
    </row>
    <row r="97" spans="2:10" x14ac:dyDescent="0.25">
      <c r="B97" s="50"/>
      <c r="C97" s="50"/>
      <c r="D97" s="50"/>
      <c r="E97" s="50"/>
      <c r="F97" s="67"/>
      <c r="G97" s="67"/>
      <c r="H97" s="50"/>
      <c r="I97" s="67"/>
      <c r="J97" s="67"/>
    </row>
    <row r="98" spans="2:10" x14ac:dyDescent="0.25">
      <c r="F98" s="67"/>
      <c r="G98" s="67"/>
      <c r="I98" s="67"/>
      <c r="J98" s="67"/>
    </row>
    <row r="99" spans="2:10" x14ac:dyDescent="0.25">
      <c r="F99" s="67"/>
      <c r="G99" s="67"/>
      <c r="I99" s="67"/>
      <c r="J99" s="67"/>
    </row>
    <row r="100" spans="2:10" x14ac:dyDescent="0.25">
      <c r="F100" s="67"/>
      <c r="G100" s="67"/>
      <c r="I100" s="67"/>
      <c r="J100" s="67"/>
    </row>
    <row r="101" spans="2:10" x14ac:dyDescent="0.25">
      <c r="F101" s="67"/>
      <c r="G101" s="67"/>
      <c r="I101" s="67"/>
      <c r="J101" s="67"/>
    </row>
    <row r="102" spans="2:10" x14ac:dyDescent="0.25">
      <c r="F102" s="67"/>
      <c r="G102" s="67"/>
      <c r="I102" s="67"/>
      <c r="J102" s="67"/>
    </row>
    <row r="103" spans="2:10" x14ac:dyDescent="0.25">
      <c r="F103" s="67"/>
      <c r="G103" s="67"/>
      <c r="I103" s="67"/>
      <c r="J103" s="67"/>
    </row>
    <row r="104" spans="2:10" x14ac:dyDescent="0.25">
      <c r="F104" s="67"/>
      <c r="G104" s="67"/>
      <c r="I104" s="67"/>
      <c r="J104" s="67"/>
    </row>
  </sheetData>
  <mergeCells count="3">
    <mergeCell ref="A5:A6"/>
    <mergeCell ref="A36:J36"/>
    <mergeCell ref="A39:J39"/>
  </mergeCells>
  <hyperlinks>
    <hyperlink ref="A39" r:id="rId1" xr:uid="{1C5BDF6A-C7EB-4F0B-A433-3458F5D6BCC8}"/>
    <hyperlink ref="A36" r:id="rId2" xr:uid="{A73520AF-CF4A-4B89-A0EC-B1679966AF58}"/>
    <hyperlink ref="A45" r:id="rId3" location="/nz.govt.stats/b09ae9c0-de19-4418-952b-c9e4cbf7e1a2" xr:uid="{78ADEE1F-B980-497D-B9AF-8F2B42B5EB29}"/>
  </hyperlinks>
  <pageMargins left="0.7" right="0.7" top="0.75" bottom="0.75" header="0.3" footer="0.3"/>
  <pageSetup paperSize="9" scale="76" orientation="portrait" horizontalDpi="300" verticalDpi="300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1"/>
  <sheetViews>
    <sheetView zoomScaleNormal="100" workbookViewId="0"/>
  </sheetViews>
  <sheetFormatPr defaultRowHeight="13.2" x14ac:dyDescent="0.25"/>
  <cols>
    <col min="1" max="1" width="30.6640625" customWidth="1"/>
    <col min="2" max="5" width="10.6640625" style="33" customWidth="1"/>
    <col min="8" max="8" width="10.6640625" style="33" customWidth="1"/>
  </cols>
  <sheetData>
    <row r="1" spans="1:10" x14ac:dyDescent="0.25">
      <c r="A1" t="s">
        <v>294</v>
      </c>
    </row>
    <row r="2" spans="1:10" x14ac:dyDescent="0.25">
      <c r="A2" s="3" t="s">
        <v>295</v>
      </c>
    </row>
    <row r="3" spans="1:10" x14ac:dyDescent="0.25">
      <c r="A3" t="s">
        <v>29</v>
      </c>
    </row>
    <row r="4" spans="1:10" x14ac:dyDescent="0.25">
      <c r="A4" s="7" t="s">
        <v>171</v>
      </c>
    </row>
    <row r="5" spans="1:10" ht="33.75" customHeight="1" x14ac:dyDescent="0.25">
      <c r="A5" s="160" t="s">
        <v>31</v>
      </c>
      <c r="B5" s="36" t="s">
        <v>296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0.799999999999997" x14ac:dyDescent="0.25">
      <c r="A6" s="161"/>
      <c r="B6" s="74">
        <v>2006</v>
      </c>
      <c r="C6" s="74">
        <v>2013</v>
      </c>
      <c r="D6" s="7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0" x14ac:dyDescent="0.25">
      <c r="A7" s="94" t="s">
        <v>38</v>
      </c>
      <c r="B7" s="60"/>
      <c r="C7" s="60"/>
      <c r="D7" s="60"/>
      <c r="E7" s="60"/>
      <c r="F7" s="61"/>
      <c r="G7" s="29"/>
      <c r="H7" s="60"/>
      <c r="I7" s="29"/>
      <c r="J7" s="29"/>
    </row>
    <row r="8" spans="1:10" ht="15" customHeight="1" x14ac:dyDescent="0.25">
      <c r="A8" s="5" t="s">
        <v>39</v>
      </c>
      <c r="B8" s="48">
        <v>55524</v>
      </c>
      <c r="C8" s="48">
        <v>59706</v>
      </c>
      <c r="D8" s="48">
        <v>64911</v>
      </c>
      <c r="E8" s="48">
        <v>4182</v>
      </c>
      <c r="F8" s="65">
        <v>7.5</v>
      </c>
      <c r="G8" s="65">
        <v>1</v>
      </c>
      <c r="H8" s="48">
        <v>5205</v>
      </c>
      <c r="I8" s="65">
        <v>8.6999999999999993</v>
      </c>
      <c r="J8" s="65">
        <v>1.7</v>
      </c>
    </row>
    <row r="9" spans="1:10" ht="15" customHeight="1" x14ac:dyDescent="0.25">
      <c r="A9" s="5" t="s">
        <v>40</v>
      </c>
      <c r="B9" s="48">
        <v>438609</v>
      </c>
      <c r="C9" s="48">
        <v>472044</v>
      </c>
      <c r="D9" s="48">
        <v>498789</v>
      </c>
      <c r="E9" s="48">
        <v>33435</v>
      </c>
      <c r="F9" s="65">
        <v>7.6</v>
      </c>
      <c r="G9" s="65">
        <v>1.1000000000000001</v>
      </c>
      <c r="H9" s="48">
        <v>26745</v>
      </c>
      <c r="I9" s="65">
        <v>5.7</v>
      </c>
      <c r="J9" s="65">
        <v>1.1000000000000001</v>
      </c>
    </row>
    <row r="10" spans="1:10" ht="15" customHeight="1" x14ac:dyDescent="0.25">
      <c r="A10" s="5" t="s">
        <v>41</v>
      </c>
      <c r="B10" s="48">
        <v>139647</v>
      </c>
      <c r="C10" s="48">
        <v>151641</v>
      </c>
      <c r="D10" s="48">
        <v>164196</v>
      </c>
      <c r="E10" s="48">
        <v>11994</v>
      </c>
      <c r="F10" s="65">
        <v>8.6</v>
      </c>
      <c r="G10" s="65">
        <v>1.2</v>
      </c>
      <c r="H10" s="48">
        <v>12555</v>
      </c>
      <c r="I10" s="65">
        <v>8.3000000000000007</v>
      </c>
      <c r="J10" s="65">
        <v>1.6</v>
      </c>
    </row>
    <row r="11" spans="1:10" ht="15" customHeight="1" x14ac:dyDescent="0.25">
      <c r="A11" s="5" t="s">
        <v>42</v>
      </c>
      <c r="B11" s="48">
        <v>96165</v>
      </c>
      <c r="C11" s="48">
        <v>103002</v>
      </c>
      <c r="D11" s="48">
        <v>111684</v>
      </c>
      <c r="E11" s="48">
        <v>6837</v>
      </c>
      <c r="F11" s="65">
        <v>7.1</v>
      </c>
      <c r="G11" s="65">
        <v>1</v>
      </c>
      <c r="H11" s="48">
        <v>8682</v>
      </c>
      <c r="I11" s="65">
        <v>8.4</v>
      </c>
      <c r="J11" s="65">
        <v>1.6</v>
      </c>
    </row>
    <row r="12" spans="1:10" ht="15" customHeight="1" x14ac:dyDescent="0.25">
      <c r="A12" s="5" t="s">
        <v>43</v>
      </c>
      <c r="B12" s="48">
        <v>15663</v>
      </c>
      <c r="C12" s="48">
        <v>16101</v>
      </c>
      <c r="D12" s="48">
        <v>16509</v>
      </c>
      <c r="E12" s="48">
        <v>438</v>
      </c>
      <c r="F12" s="65">
        <v>2.8</v>
      </c>
      <c r="G12" s="65">
        <v>0.4</v>
      </c>
      <c r="H12" s="48">
        <v>408</v>
      </c>
      <c r="I12" s="65">
        <v>2.5</v>
      </c>
      <c r="J12" s="65">
        <v>0.5</v>
      </c>
    </row>
    <row r="13" spans="1:10" ht="15" customHeight="1" x14ac:dyDescent="0.25">
      <c r="A13" s="5" t="s">
        <v>44</v>
      </c>
      <c r="B13" s="48">
        <v>55224</v>
      </c>
      <c r="C13" s="48">
        <v>57996</v>
      </c>
      <c r="D13" s="48">
        <v>60531</v>
      </c>
      <c r="E13" s="48">
        <v>2772</v>
      </c>
      <c r="F13" s="65">
        <v>5</v>
      </c>
      <c r="G13" s="65">
        <v>0.7</v>
      </c>
      <c r="H13" s="48">
        <v>2535</v>
      </c>
      <c r="I13" s="65">
        <v>4.4000000000000004</v>
      </c>
      <c r="J13" s="65">
        <v>0.9</v>
      </c>
    </row>
    <row r="14" spans="1:10" ht="15" customHeight="1" x14ac:dyDescent="0.25">
      <c r="A14" s="5" t="s">
        <v>45</v>
      </c>
      <c r="B14" s="48">
        <v>40278</v>
      </c>
      <c r="C14" s="48">
        <v>43215</v>
      </c>
      <c r="D14" s="48">
        <v>45444</v>
      </c>
      <c r="E14" s="48">
        <v>2937</v>
      </c>
      <c r="F14" s="65">
        <v>7.3</v>
      </c>
      <c r="G14" s="65">
        <v>1</v>
      </c>
      <c r="H14" s="48">
        <v>2229</v>
      </c>
      <c r="I14" s="65">
        <v>5.2</v>
      </c>
      <c r="J14" s="65">
        <v>1</v>
      </c>
    </row>
    <row r="15" spans="1:10" ht="15" customHeight="1" x14ac:dyDescent="0.25">
      <c r="A15" s="5" t="s">
        <v>46</v>
      </c>
      <c r="B15" s="48">
        <v>84771</v>
      </c>
      <c r="C15" s="48">
        <v>87429</v>
      </c>
      <c r="D15" s="48">
        <v>90810</v>
      </c>
      <c r="E15" s="48">
        <v>2658</v>
      </c>
      <c r="F15" s="65">
        <v>3.1</v>
      </c>
      <c r="G15" s="65">
        <v>0.4</v>
      </c>
      <c r="H15" s="48">
        <v>3381</v>
      </c>
      <c r="I15" s="65">
        <v>3.9</v>
      </c>
      <c r="J15" s="65">
        <v>0.8</v>
      </c>
    </row>
    <row r="16" spans="1:10" ht="15" customHeight="1" x14ac:dyDescent="0.25">
      <c r="A16" s="5" t="s">
        <v>47</v>
      </c>
      <c r="B16" s="48">
        <v>168849</v>
      </c>
      <c r="C16" s="48">
        <v>177162</v>
      </c>
      <c r="D16" s="48">
        <v>186225</v>
      </c>
      <c r="E16" s="48">
        <v>8313</v>
      </c>
      <c r="F16" s="65">
        <v>4.9000000000000004</v>
      </c>
      <c r="G16" s="65">
        <v>0.7</v>
      </c>
      <c r="H16" s="48">
        <v>9063</v>
      </c>
      <c r="I16" s="65">
        <v>5.0999999999999996</v>
      </c>
      <c r="J16" s="65">
        <v>1</v>
      </c>
    </row>
    <row r="17" spans="1:10" ht="15" customHeight="1" x14ac:dyDescent="0.25">
      <c r="A17" s="14" t="s">
        <v>48</v>
      </c>
      <c r="B17" s="48">
        <v>1094733</v>
      </c>
      <c r="C17" s="48">
        <v>1168296</v>
      </c>
      <c r="D17" s="48">
        <v>1239093</v>
      </c>
      <c r="E17" s="48">
        <v>73563</v>
      </c>
      <c r="F17" s="65">
        <v>6.7</v>
      </c>
      <c r="G17" s="65">
        <v>0.9</v>
      </c>
      <c r="H17" s="48">
        <v>70797</v>
      </c>
      <c r="I17" s="65">
        <v>6.1</v>
      </c>
      <c r="J17" s="65">
        <v>1.2</v>
      </c>
    </row>
    <row r="18" spans="1:10" ht="15" customHeight="1" x14ac:dyDescent="0.25">
      <c r="A18" s="14"/>
      <c r="B18" s="48"/>
      <c r="C18" s="48"/>
      <c r="D18" s="48"/>
      <c r="E18" s="48"/>
      <c r="F18" s="65"/>
      <c r="G18" s="65"/>
      <c r="H18" s="48"/>
      <c r="I18" s="65"/>
      <c r="J18" s="65"/>
    </row>
    <row r="19" spans="1:10" ht="15" customHeight="1" x14ac:dyDescent="0.25">
      <c r="A19" s="14" t="s">
        <v>49</v>
      </c>
      <c r="B19" s="48"/>
      <c r="C19" s="48"/>
      <c r="D19" s="48"/>
      <c r="E19" s="48"/>
      <c r="F19" s="65"/>
      <c r="G19" s="65"/>
      <c r="H19" s="48"/>
      <c r="I19" s="65"/>
      <c r="J19" s="65"/>
    </row>
    <row r="20" spans="1:10" ht="15" customHeight="1" x14ac:dyDescent="0.25">
      <c r="A20" s="5" t="s">
        <v>50</v>
      </c>
      <c r="B20" s="48">
        <v>17268</v>
      </c>
      <c r="C20" s="48">
        <v>18597</v>
      </c>
      <c r="D20" s="48">
        <v>19770</v>
      </c>
      <c r="E20" s="48">
        <v>1329</v>
      </c>
      <c r="F20" s="65">
        <v>7.7</v>
      </c>
      <c r="G20" s="65">
        <v>1.1000000000000001</v>
      </c>
      <c r="H20" s="48">
        <v>1173</v>
      </c>
      <c r="I20" s="65">
        <v>6.3</v>
      </c>
      <c r="J20" s="65">
        <v>1.2</v>
      </c>
    </row>
    <row r="21" spans="1:10" ht="15" customHeight="1" x14ac:dyDescent="0.25">
      <c r="A21" s="5" t="s">
        <v>51</v>
      </c>
      <c r="B21" s="48">
        <v>17187</v>
      </c>
      <c r="C21" s="48">
        <v>18696</v>
      </c>
      <c r="D21" s="48">
        <v>19980</v>
      </c>
      <c r="E21" s="48">
        <v>1509</v>
      </c>
      <c r="F21" s="65">
        <v>8.8000000000000007</v>
      </c>
      <c r="G21" s="65">
        <v>1.2</v>
      </c>
      <c r="H21" s="48">
        <v>1284</v>
      </c>
      <c r="I21" s="65">
        <v>6.9</v>
      </c>
      <c r="J21" s="65">
        <v>1.3</v>
      </c>
    </row>
    <row r="22" spans="1:10" ht="15" customHeight="1" x14ac:dyDescent="0.25">
      <c r="A22" s="5" t="s">
        <v>52</v>
      </c>
      <c r="B22" s="48">
        <v>16842</v>
      </c>
      <c r="C22" s="48">
        <v>17940</v>
      </c>
      <c r="D22" s="48">
        <v>18912</v>
      </c>
      <c r="E22" s="48">
        <v>1098</v>
      </c>
      <c r="F22" s="65">
        <v>6.5</v>
      </c>
      <c r="G22" s="65">
        <v>0.9</v>
      </c>
      <c r="H22" s="48">
        <v>972</v>
      </c>
      <c r="I22" s="65">
        <v>5.4</v>
      </c>
      <c r="J22" s="65">
        <v>1.1000000000000001</v>
      </c>
    </row>
    <row r="23" spans="1:10" ht="15" customHeight="1" x14ac:dyDescent="0.25">
      <c r="A23" s="5" t="s">
        <v>53</v>
      </c>
      <c r="B23" s="48">
        <v>12771</v>
      </c>
      <c r="C23" s="48">
        <v>13524</v>
      </c>
      <c r="D23" s="48">
        <v>13695</v>
      </c>
      <c r="E23" s="48">
        <v>753</v>
      </c>
      <c r="F23" s="65">
        <v>5.9</v>
      </c>
      <c r="G23" s="65">
        <v>0.8</v>
      </c>
      <c r="H23" s="48">
        <v>171</v>
      </c>
      <c r="I23" s="65">
        <v>1.3</v>
      </c>
      <c r="J23" s="65">
        <v>0.3</v>
      </c>
    </row>
    <row r="24" spans="1:10" ht="15" customHeight="1" x14ac:dyDescent="0.25">
      <c r="A24" s="5" t="s">
        <v>54</v>
      </c>
      <c r="B24" s="48">
        <v>201660</v>
      </c>
      <c r="C24" s="48">
        <v>206916</v>
      </c>
      <c r="D24" s="48">
        <v>226806</v>
      </c>
      <c r="E24" s="48">
        <v>5256</v>
      </c>
      <c r="F24" s="65">
        <v>2.6</v>
      </c>
      <c r="G24" s="65">
        <v>0.4</v>
      </c>
      <c r="H24" s="48">
        <v>19890</v>
      </c>
      <c r="I24" s="65">
        <v>9.6</v>
      </c>
      <c r="J24" s="65">
        <v>1.9</v>
      </c>
    </row>
    <row r="25" spans="1:10" ht="15" customHeight="1" x14ac:dyDescent="0.25">
      <c r="A25" s="5" t="s">
        <v>55</v>
      </c>
      <c r="B25" s="48">
        <v>75231</v>
      </c>
      <c r="C25" s="48">
        <v>79956</v>
      </c>
      <c r="D25" s="48">
        <v>86838</v>
      </c>
      <c r="E25" s="48">
        <v>4725</v>
      </c>
      <c r="F25" s="65">
        <v>6.3</v>
      </c>
      <c r="G25" s="65">
        <v>0.9</v>
      </c>
      <c r="H25" s="48">
        <v>6882</v>
      </c>
      <c r="I25" s="65">
        <v>8.6</v>
      </c>
      <c r="J25" s="65">
        <v>1.7</v>
      </c>
    </row>
    <row r="26" spans="1:10" ht="15" customHeight="1" x14ac:dyDescent="0.25">
      <c r="A26" s="5" t="s">
        <v>56</v>
      </c>
      <c r="B26" s="48">
        <v>35802</v>
      </c>
      <c r="C26" s="48">
        <v>37773</v>
      </c>
      <c r="D26" s="48">
        <v>38931</v>
      </c>
      <c r="E26" s="48">
        <v>1971</v>
      </c>
      <c r="F26" s="65">
        <v>5.5</v>
      </c>
      <c r="G26" s="65">
        <v>0.8</v>
      </c>
      <c r="H26" s="48">
        <v>1158</v>
      </c>
      <c r="I26" s="65">
        <v>3.1</v>
      </c>
      <c r="J26" s="65">
        <v>0.6</v>
      </c>
    </row>
    <row r="27" spans="1:10" ht="15" customHeight="1" x14ac:dyDescent="0.25">
      <c r="A27" s="14" t="s">
        <v>57</v>
      </c>
      <c r="B27" s="48">
        <v>376761</v>
      </c>
      <c r="C27" s="48">
        <v>393402</v>
      </c>
      <c r="D27" s="48">
        <v>424932</v>
      </c>
      <c r="E27" s="48">
        <v>16641</v>
      </c>
      <c r="F27" s="65">
        <v>4.4000000000000004</v>
      </c>
      <c r="G27" s="65">
        <v>0.6</v>
      </c>
      <c r="H27" s="48">
        <v>31530</v>
      </c>
      <c r="I27" s="65">
        <v>8</v>
      </c>
      <c r="J27" s="65">
        <v>1.6</v>
      </c>
    </row>
    <row r="28" spans="1:10" x14ac:dyDescent="0.25">
      <c r="B28" s="50"/>
      <c r="C28" s="50"/>
      <c r="D28" s="50"/>
      <c r="E28" s="50"/>
      <c r="F28" s="67"/>
      <c r="G28" s="67"/>
      <c r="H28" s="50"/>
      <c r="I28" s="67"/>
      <c r="J28" s="67"/>
    </row>
    <row r="29" spans="1:10" ht="15" customHeight="1" x14ac:dyDescent="0.25">
      <c r="A29" s="14" t="s">
        <v>297</v>
      </c>
      <c r="B29" s="48">
        <v>1471497</v>
      </c>
      <c r="C29" s="48">
        <v>1561698</v>
      </c>
      <c r="D29" s="48">
        <v>1664025</v>
      </c>
      <c r="E29" s="48">
        <v>90201</v>
      </c>
      <c r="F29" s="65">
        <v>6.1</v>
      </c>
      <c r="G29" s="65">
        <v>0.9</v>
      </c>
      <c r="H29" s="48">
        <v>102327</v>
      </c>
      <c r="I29" s="65">
        <v>6.6</v>
      </c>
      <c r="J29" s="65">
        <v>1.3</v>
      </c>
    </row>
    <row r="30" spans="1:10" ht="15" customHeight="1" x14ac:dyDescent="0.25">
      <c r="A30" s="14"/>
      <c r="B30" s="48"/>
      <c r="C30" s="48"/>
      <c r="D30" s="48"/>
      <c r="E30" s="48"/>
      <c r="F30" s="65"/>
      <c r="G30" s="65"/>
      <c r="H30" s="48"/>
      <c r="I30" s="65"/>
      <c r="J30" s="65"/>
    </row>
    <row r="31" spans="1:10" ht="15" customHeight="1" x14ac:dyDescent="0.25">
      <c r="A31" s="5" t="s">
        <v>59</v>
      </c>
      <c r="B31" s="48">
        <v>252</v>
      </c>
      <c r="C31" s="48">
        <v>258</v>
      </c>
      <c r="D31" s="48">
        <v>285</v>
      </c>
      <c r="E31" s="48">
        <v>6</v>
      </c>
      <c r="F31" s="65">
        <v>2.4</v>
      </c>
      <c r="G31" s="65">
        <v>0.3</v>
      </c>
      <c r="H31" s="48">
        <v>27</v>
      </c>
      <c r="I31" s="65">
        <v>10.5</v>
      </c>
      <c r="J31" s="65">
        <v>2</v>
      </c>
    </row>
    <row r="32" spans="1:10" ht="15" customHeight="1" x14ac:dyDescent="0.25">
      <c r="A32" s="5"/>
      <c r="B32" s="48"/>
      <c r="C32" s="48"/>
      <c r="D32" s="48"/>
      <c r="E32" s="48"/>
      <c r="F32" s="65"/>
      <c r="G32" s="65"/>
      <c r="H32" s="48"/>
      <c r="I32" s="65"/>
      <c r="J32" s="65"/>
    </row>
    <row r="33" spans="1:10" ht="15" customHeight="1" x14ac:dyDescent="0.25">
      <c r="A33" s="14" t="s">
        <v>60</v>
      </c>
      <c r="B33" s="48">
        <v>1471746</v>
      </c>
      <c r="C33" s="48">
        <v>1561959</v>
      </c>
      <c r="D33" s="48">
        <v>1664313</v>
      </c>
      <c r="E33" s="48">
        <v>90213</v>
      </c>
      <c r="F33" s="65">
        <v>6.1</v>
      </c>
      <c r="G33" s="65">
        <v>0.9</v>
      </c>
      <c r="H33" s="48">
        <v>102354</v>
      </c>
      <c r="I33" s="65">
        <v>6.6</v>
      </c>
      <c r="J33" s="65">
        <v>1.3</v>
      </c>
    </row>
    <row r="34" spans="1:10" x14ac:dyDescent="0.25">
      <c r="A34" s="6"/>
      <c r="B34" s="52"/>
      <c r="C34" s="52"/>
      <c r="D34" s="52"/>
      <c r="E34" s="52"/>
      <c r="F34" s="66"/>
      <c r="G34" s="66"/>
      <c r="H34" s="52"/>
      <c r="I34" s="66"/>
      <c r="J34" s="66"/>
    </row>
    <row r="35" spans="1:10" x14ac:dyDescent="0.25">
      <c r="A35" s="144" t="s">
        <v>298</v>
      </c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10" x14ac:dyDescent="0.25">
      <c r="A36" s="100" t="s">
        <v>62</v>
      </c>
      <c r="B36" s="50"/>
      <c r="C36" s="50"/>
      <c r="D36" s="50"/>
      <c r="E36" s="50"/>
      <c r="F36" s="67"/>
      <c r="G36" s="67"/>
      <c r="H36" s="50"/>
      <c r="I36" s="67"/>
      <c r="J36" s="67"/>
    </row>
    <row r="37" spans="1:10" x14ac:dyDescent="0.25">
      <c r="A37" s="95" t="s">
        <v>63</v>
      </c>
      <c r="B37" s="50"/>
      <c r="C37" s="50"/>
      <c r="D37" s="50"/>
      <c r="E37" s="50"/>
      <c r="F37" s="67"/>
      <c r="G37" s="67"/>
      <c r="H37" s="50"/>
      <c r="I37" s="67"/>
      <c r="J37" s="67"/>
    </row>
    <row r="38" spans="1:10" x14ac:dyDescent="0.25">
      <c r="A38" s="135" t="s">
        <v>64</v>
      </c>
      <c r="B38" s="135"/>
      <c r="C38" s="135"/>
      <c r="D38" s="135"/>
      <c r="E38" s="135"/>
      <c r="F38" s="135"/>
      <c r="G38" s="135"/>
      <c r="H38" s="135"/>
      <c r="I38" s="135"/>
      <c r="J38" s="135"/>
    </row>
    <row r="39" spans="1:10" x14ac:dyDescent="0.25">
      <c r="A39" s="95" t="s">
        <v>65</v>
      </c>
      <c r="B39" s="50"/>
      <c r="C39" s="50"/>
      <c r="D39" s="50"/>
      <c r="E39" s="50"/>
      <c r="F39" s="67"/>
      <c r="G39" s="67"/>
      <c r="H39" s="50"/>
      <c r="I39" s="67"/>
      <c r="J39" s="67"/>
    </row>
    <row r="40" spans="1:10" x14ac:dyDescent="0.25">
      <c r="B40" s="50"/>
      <c r="C40" s="50"/>
      <c r="D40" s="50"/>
      <c r="E40" s="50"/>
      <c r="F40" s="67"/>
      <c r="G40" s="67"/>
      <c r="H40" s="50"/>
      <c r="I40" s="67"/>
      <c r="J40" s="67"/>
    </row>
    <row r="41" spans="1:10" ht="12" customHeight="1" x14ac:dyDescent="0.25">
      <c r="A41" s="95" t="s">
        <v>290</v>
      </c>
      <c r="B41" s="50"/>
      <c r="C41" s="50"/>
      <c r="D41" s="50"/>
      <c r="E41" s="50"/>
      <c r="F41" s="67"/>
      <c r="G41" s="67"/>
      <c r="H41" s="50"/>
      <c r="I41" s="67"/>
      <c r="J41" s="67"/>
    </row>
    <row r="42" spans="1:10" ht="12" customHeight="1" x14ac:dyDescent="0.25">
      <c r="A42" s="95" t="s">
        <v>291</v>
      </c>
      <c r="B42" s="50"/>
      <c r="C42" s="50"/>
      <c r="D42" s="50"/>
      <c r="E42" s="50"/>
      <c r="F42" s="67"/>
      <c r="G42" s="67"/>
      <c r="H42" s="50"/>
      <c r="I42" s="67"/>
      <c r="J42" s="67"/>
    </row>
    <row r="43" spans="1:10" s="95" customFormat="1" ht="12" customHeight="1" x14ac:dyDescent="0.2">
      <c r="A43" s="95" t="s">
        <v>299</v>
      </c>
      <c r="B43" s="127"/>
      <c r="C43" s="127"/>
      <c r="D43" s="127"/>
      <c r="E43" s="127"/>
      <c r="F43" s="128"/>
      <c r="G43" s="128"/>
      <c r="H43" s="127"/>
      <c r="I43" s="128"/>
      <c r="J43" s="128"/>
    </row>
    <row r="44" spans="1:10" s="95" customFormat="1" ht="12" customHeight="1" x14ac:dyDescent="0.2">
      <c r="A44" s="126" t="s">
        <v>293</v>
      </c>
      <c r="B44" s="127"/>
      <c r="C44" s="127"/>
      <c r="D44" s="127"/>
      <c r="E44" s="127"/>
      <c r="F44" s="128"/>
      <c r="G44" s="128"/>
      <c r="H44" s="127"/>
      <c r="I44" s="128"/>
      <c r="J44" s="128"/>
    </row>
    <row r="45" spans="1:10" x14ac:dyDescent="0.25">
      <c r="B45" s="50"/>
      <c r="C45" s="50"/>
      <c r="D45" s="50"/>
      <c r="E45" s="50"/>
      <c r="F45" s="67"/>
      <c r="G45" s="67"/>
      <c r="H45" s="50"/>
      <c r="I45" s="67"/>
      <c r="J45" s="67"/>
    </row>
    <row r="46" spans="1:10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1:10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1:10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2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2:10" x14ac:dyDescent="0.25">
      <c r="F95" s="67"/>
      <c r="G95" s="67"/>
      <c r="I95" s="67"/>
      <c r="J95" s="67"/>
    </row>
    <row r="96" spans="2:10" x14ac:dyDescent="0.25">
      <c r="F96" s="67"/>
      <c r="G96" s="67"/>
      <c r="I96" s="67"/>
      <c r="J96" s="67"/>
    </row>
    <row r="97" spans="6:10" x14ac:dyDescent="0.25">
      <c r="F97" s="67"/>
      <c r="G97" s="67"/>
      <c r="I97" s="67"/>
      <c r="J97" s="67"/>
    </row>
    <row r="98" spans="6:10" x14ac:dyDescent="0.25">
      <c r="F98" s="67"/>
      <c r="G98" s="67"/>
      <c r="I98" s="67"/>
      <c r="J98" s="67"/>
    </row>
    <row r="99" spans="6:10" x14ac:dyDescent="0.25">
      <c r="F99" s="67"/>
      <c r="G99" s="67"/>
      <c r="I99" s="67"/>
      <c r="J99" s="67"/>
    </row>
    <row r="100" spans="6:10" x14ac:dyDescent="0.25">
      <c r="F100" s="67"/>
      <c r="G100" s="67"/>
      <c r="I100" s="67"/>
      <c r="J100" s="67"/>
    </row>
    <row r="101" spans="6:10" x14ac:dyDescent="0.25">
      <c r="F101" s="67"/>
      <c r="G101" s="67"/>
      <c r="I101" s="67"/>
      <c r="J101" s="67"/>
    </row>
  </sheetData>
  <mergeCells count="3">
    <mergeCell ref="A5:A6"/>
    <mergeCell ref="A35:J35"/>
    <mergeCell ref="A38:J38"/>
  </mergeCells>
  <hyperlinks>
    <hyperlink ref="A38" r:id="rId1" xr:uid="{316CFDAF-7695-4A0D-A1CC-9B04376832C7}"/>
    <hyperlink ref="A35" r:id="rId2" xr:uid="{82C81C4C-E511-48A7-B68B-CD54441850EF}"/>
    <hyperlink ref="A44" r:id="rId3" location="/nz.govt.stats/b09ae9c0-de19-4418-952b-c9e4cbf7e1a2" xr:uid="{8D8BB4A9-2E61-45B2-B3A2-16BBFB99415C}"/>
  </hyperlinks>
  <pageMargins left="0.7" right="0.7" top="0.75" bottom="0.75" header="0.3" footer="0.3"/>
  <pageSetup paperSize="9" scale="73"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3"/>
  <sheetViews>
    <sheetView zoomScaleNormal="100" workbookViewId="0"/>
  </sheetViews>
  <sheetFormatPr defaultRowHeight="13.2" x14ac:dyDescent="0.25"/>
  <cols>
    <col min="1" max="1" width="30.6640625" customWidth="1"/>
    <col min="2" max="5" width="10.6640625" style="33" customWidth="1"/>
    <col min="8" max="8" width="10.6640625" style="33" customWidth="1"/>
  </cols>
  <sheetData>
    <row r="1" spans="1:10" x14ac:dyDescent="0.25">
      <c r="A1" t="s">
        <v>300</v>
      </c>
    </row>
    <row r="2" spans="1:10" x14ac:dyDescent="0.25">
      <c r="A2" s="3" t="s">
        <v>301</v>
      </c>
    </row>
    <row r="3" spans="1:10" x14ac:dyDescent="0.25">
      <c r="A3" t="s">
        <v>29</v>
      </c>
    </row>
    <row r="4" spans="1:10" x14ac:dyDescent="0.25">
      <c r="A4" s="7" t="s">
        <v>171</v>
      </c>
    </row>
    <row r="5" spans="1:10" ht="33.75" customHeight="1" x14ac:dyDescent="0.25">
      <c r="A5" s="160" t="s">
        <v>31</v>
      </c>
      <c r="B5" s="36" t="s">
        <v>302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0.799999999999997" x14ac:dyDescent="0.25">
      <c r="A6" s="161"/>
      <c r="B6" s="74">
        <v>2006</v>
      </c>
      <c r="C6" s="74">
        <v>2013</v>
      </c>
      <c r="D6" s="7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0" ht="15" customHeight="1" x14ac:dyDescent="0.25">
      <c r="A7" s="94" t="s">
        <v>38</v>
      </c>
      <c r="B7" s="60"/>
      <c r="C7" s="60"/>
      <c r="D7" s="60"/>
      <c r="E7" s="60"/>
      <c r="F7" s="61"/>
      <c r="G7" s="29"/>
      <c r="H7" s="60"/>
      <c r="I7" s="29"/>
      <c r="J7" s="29"/>
    </row>
    <row r="8" spans="1:10" ht="15" customHeight="1" x14ac:dyDescent="0.25">
      <c r="A8" s="5" t="s">
        <v>39</v>
      </c>
      <c r="B8" s="48">
        <v>11097</v>
      </c>
      <c r="C8" s="48">
        <v>13734</v>
      </c>
      <c r="D8" s="48">
        <v>14478</v>
      </c>
      <c r="E8" s="48">
        <v>2637</v>
      </c>
      <c r="F8" s="65">
        <v>23.8</v>
      </c>
      <c r="G8" s="65">
        <v>3.1</v>
      </c>
      <c r="H8" s="48">
        <v>744</v>
      </c>
      <c r="I8" s="65">
        <v>5.4</v>
      </c>
      <c r="J8" s="65">
        <v>1.1000000000000001</v>
      </c>
    </row>
    <row r="9" spans="1:10" ht="15" customHeight="1" x14ac:dyDescent="0.25">
      <c r="A9" s="5" t="s">
        <v>40</v>
      </c>
      <c r="B9" s="48">
        <v>33330</v>
      </c>
      <c r="C9" s="48">
        <v>33360</v>
      </c>
      <c r="D9" s="48">
        <v>39393</v>
      </c>
      <c r="E9" s="48">
        <v>30</v>
      </c>
      <c r="F9" s="65">
        <v>0.1</v>
      </c>
      <c r="G9" s="65">
        <v>0</v>
      </c>
      <c r="H9" s="48">
        <v>6033</v>
      </c>
      <c r="I9" s="65">
        <v>18.100000000000001</v>
      </c>
      <c r="J9" s="65">
        <v>3.4</v>
      </c>
    </row>
    <row r="10" spans="1:10" ht="15" customHeight="1" x14ac:dyDescent="0.25">
      <c r="A10" s="5" t="s">
        <v>41</v>
      </c>
      <c r="B10" s="48">
        <v>26028</v>
      </c>
      <c r="C10" s="48">
        <v>29514</v>
      </c>
      <c r="D10" s="48">
        <v>31269</v>
      </c>
      <c r="E10" s="48">
        <v>3486</v>
      </c>
      <c r="F10" s="65">
        <v>13.4</v>
      </c>
      <c r="G10" s="65">
        <v>1.8</v>
      </c>
      <c r="H10" s="48">
        <v>1755</v>
      </c>
      <c r="I10" s="65">
        <v>5.9</v>
      </c>
      <c r="J10" s="65">
        <v>1.2</v>
      </c>
    </row>
    <row r="11" spans="1:10" ht="15" customHeight="1" x14ac:dyDescent="0.25">
      <c r="A11" s="5" t="s">
        <v>42</v>
      </c>
      <c r="B11" s="48">
        <v>12045</v>
      </c>
      <c r="C11" s="48">
        <v>13473</v>
      </c>
      <c r="D11" s="48">
        <v>14199</v>
      </c>
      <c r="E11" s="48">
        <v>1428</v>
      </c>
      <c r="F11" s="65">
        <v>11.9</v>
      </c>
      <c r="G11" s="65">
        <v>1.6</v>
      </c>
      <c r="H11" s="48">
        <v>726</v>
      </c>
      <c r="I11" s="65">
        <v>5.4</v>
      </c>
      <c r="J11" s="65">
        <v>1.1000000000000001</v>
      </c>
    </row>
    <row r="12" spans="1:10" ht="15" customHeight="1" x14ac:dyDescent="0.25">
      <c r="A12" s="5" t="s">
        <v>43</v>
      </c>
      <c r="B12" s="48">
        <v>1599</v>
      </c>
      <c r="C12" s="48">
        <v>1824</v>
      </c>
      <c r="D12" s="48">
        <v>1929</v>
      </c>
      <c r="E12" s="48">
        <v>225</v>
      </c>
      <c r="F12" s="65">
        <v>14.1</v>
      </c>
      <c r="G12" s="65">
        <v>1.9</v>
      </c>
      <c r="H12" s="48">
        <v>105</v>
      </c>
      <c r="I12" s="65">
        <v>5.8</v>
      </c>
      <c r="J12" s="65">
        <v>1.1000000000000001</v>
      </c>
    </row>
    <row r="13" spans="1:10" ht="15" customHeight="1" x14ac:dyDescent="0.25">
      <c r="A13" s="5" t="s">
        <v>44</v>
      </c>
      <c r="B13" s="48">
        <v>4752</v>
      </c>
      <c r="C13" s="48">
        <v>5922</v>
      </c>
      <c r="D13" s="48">
        <v>5589</v>
      </c>
      <c r="E13" s="48">
        <v>1170</v>
      </c>
      <c r="F13" s="65">
        <v>24.6</v>
      </c>
      <c r="G13" s="65">
        <v>3.2</v>
      </c>
      <c r="H13" s="48">
        <v>-333</v>
      </c>
      <c r="I13" s="65">
        <v>-5.6</v>
      </c>
      <c r="J13" s="65">
        <v>-1.2</v>
      </c>
    </row>
    <row r="14" spans="1:10" ht="15" customHeight="1" x14ac:dyDescent="0.25">
      <c r="A14" s="5" t="s">
        <v>45</v>
      </c>
      <c r="B14" s="48">
        <v>3363</v>
      </c>
      <c r="C14" s="48">
        <v>3855</v>
      </c>
      <c r="D14" s="48">
        <v>4059</v>
      </c>
      <c r="E14" s="48">
        <v>492</v>
      </c>
      <c r="F14" s="65">
        <v>14.6</v>
      </c>
      <c r="G14" s="65">
        <v>2</v>
      </c>
      <c r="H14" s="48">
        <v>204</v>
      </c>
      <c r="I14" s="65">
        <v>5.3</v>
      </c>
      <c r="J14" s="65">
        <v>1</v>
      </c>
    </row>
    <row r="15" spans="1:10" ht="15" customHeight="1" x14ac:dyDescent="0.25">
      <c r="A15" s="5" t="s">
        <v>46</v>
      </c>
      <c r="B15" s="48">
        <v>9714</v>
      </c>
      <c r="C15" s="48">
        <v>11523</v>
      </c>
      <c r="D15" s="48">
        <v>11187</v>
      </c>
      <c r="E15" s="48">
        <v>1809</v>
      </c>
      <c r="F15" s="65">
        <v>18.600000000000001</v>
      </c>
      <c r="G15" s="65">
        <v>2.5</v>
      </c>
      <c r="H15" s="48">
        <v>-336</v>
      </c>
      <c r="I15" s="65">
        <v>-2.9</v>
      </c>
      <c r="J15" s="65">
        <v>-0.6</v>
      </c>
    </row>
    <row r="16" spans="1:10" ht="15" customHeight="1" x14ac:dyDescent="0.25">
      <c r="A16" s="5" t="s">
        <v>47</v>
      </c>
      <c r="B16" s="48">
        <v>13092</v>
      </c>
      <c r="C16" s="48">
        <v>15081</v>
      </c>
      <c r="D16" s="48">
        <v>14754</v>
      </c>
      <c r="E16" s="48">
        <v>1989</v>
      </c>
      <c r="F16" s="65">
        <v>15.2</v>
      </c>
      <c r="G16" s="65">
        <v>2</v>
      </c>
      <c r="H16" s="48">
        <v>-327</v>
      </c>
      <c r="I16" s="65">
        <v>-2.2000000000000002</v>
      </c>
      <c r="J16" s="65">
        <v>-0.4</v>
      </c>
    </row>
    <row r="17" spans="1:10" ht="15" customHeight="1" x14ac:dyDescent="0.25">
      <c r="A17" s="14" t="s">
        <v>48</v>
      </c>
      <c r="B17" s="48">
        <v>115023</v>
      </c>
      <c r="C17" s="48">
        <v>128286</v>
      </c>
      <c r="D17" s="48">
        <v>136866</v>
      </c>
      <c r="E17" s="48">
        <v>13263</v>
      </c>
      <c r="F17" s="65">
        <v>11.5</v>
      </c>
      <c r="G17" s="65">
        <v>1.6</v>
      </c>
      <c r="H17" s="48">
        <v>8580</v>
      </c>
      <c r="I17" s="65">
        <v>6.7</v>
      </c>
      <c r="J17" s="65">
        <v>1.3</v>
      </c>
    </row>
    <row r="18" spans="1:10" ht="15" customHeight="1" x14ac:dyDescent="0.25">
      <c r="A18" s="14"/>
      <c r="B18" s="48"/>
      <c r="C18" s="48"/>
      <c r="D18" s="48"/>
      <c r="E18" s="48"/>
      <c r="F18" s="65"/>
      <c r="G18" s="65"/>
      <c r="H18" s="48"/>
      <c r="I18" s="65"/>
      <c r="J18" s="65"/>
    </row>
    <row r="19" spans="1:10" ht="15" customHeight="1" x14ac:dyDescent="0.25">
      <c r="A19" s="14" t="s">
        <v>49</v>
      </c>
      <c r="B19" s="48"/>
      <c r="C19" s="48"/>
      <c r="D19" s="48"/>
      <c r="E19" s="48"/>
      <c r="F19" s="65"/>
      <c r="G19" s="65"/>
      <c r="H19" s="48"/>
      <c r="I19" s="65"/>
      <c r="J19" s="65"/>
    </row>
    <row r="20" spans="1:10" ht="15" customHeight="1" x14ac:dyDescent="0.25">
      <c r="A20" s="5" t="s">
        <v>50</v>
      </c>
      <c r="B20" s="48">
        <v>2535</v>
      </c>
      <c r="C20" s="48">
        <v>2700</v>
      </c>
      <c r="D20" s="48">
        <v>3231</v>
      </c>
      <c r="E20" s="48">
        <v>165</v>
      </c>
      <c r="F20" s="65">
        <v>6.5</v>
      </c>
      <c r="G20" s="65">
        <v>0.9</v>
      </c>
      <c r="H20" s="48">
        <v>531</v>
      </c>
      <c r="I20" s="65">
        <v>19.7</v>
      </c>
      <c r="J20" s="65">
        <v>3.7</v>
      </c>
    </row>
    <row r="21" spans="1:10" ht="15" customHeight="1" x14ac:dyDescent="0.25">
      <c r="A21" s="5" t="s">
        <v>51</v>
      </c>
      <c r="B21" s="48">
        <v>1185</v>
      </c>
      <c r="C21" s="48">
        <v>1320</v>
      </c>
      <c r="D21" s="48">
        <v>1230</v>
      </c>
      <c r="E21" s="48">
        <v>135</v>
      </c>
      <c r="F21" s="65">
        <v>11.4</v>
      </c>
      <c r="G21" s="65">
        <v>1.6</v>
      </c>
      <c r="H21" s="48">
        <v>-90</v>
      </c>
      <c r="I21" s="65">
        <v>-6.8</v>
      </c>
      <c r="J21" s="65">
        <v>-1.4</v>
      </c>
    </row>
    <row r="22" spans="1:10" ht="15" customHeight="1" x14ac:dyDescent="0.25">
      <c r="A22" s="5" t="s">
        <v>52</v>
      </c>
      <c r="B22" s="48">
        <v>3417</v>
      </c>
      <c r="C22" s="48">
        <v>3960</v>
      </c>
      <c r="D22" s="48">
        <v>3237</v>
      </c>
      <c r="E22" s="48">
        <v>543</v>
      </c>
      <c r="F22" s="65">
        <v>15.9</v>
      </c>
      <c r="G22" s="65">
        <v>2.1</v>
      </c>
      <c r="H22" s="48">
        <v>-723</v>
      </c>
      <c r="I22" s="65">
        <v>-18.3</v>
      </c>
      <c r="J22" s="65">
        <v>-4</v>
      </c>
    </row>
    <row r="23" spans="1:10" ht="15" customHeight="1" x14ac:dyDescent="0.25">
      <c r="A23" s="5" t="s">
        <v>53</v>
      </c>
      <c r="B23" s="48">
        <v>2310</v>
      </c>
      <c r="C23" s="48">
        <v>2796</v>
      </c>
      <c r="D23" s="48">
        <v>3147</v>
      </c>
      <c r="E23" s="48">
        <v>486</v>
      </c>
      <c r="F23" s="65">
        <v>21</v>
      </c>
      <c r="G23" s="65">
        <v>2.8</v>
      </c>
      <c r="H23" s="48">
        <v>351</v>
      </c>
      <c r="I23" s="65">
        <v>12.6</v>
      </c>
      <c r="J23" s="65">
        <v>2.4</v>
      </c>
    </row>
    <row r="24" spans="1:10" ht="15" customHeight="1" x14ac:dyDescent="0.25">
      <c r="A24" s="5" t="s">
        <v>54</v>
      </c>
      <c r="B24" s="48">
        <v>18117</v>
      </c>
      <c r="C24" s="48">
        <v>28320</v>
      </c>
      <c r="D24" s="48">
        <v>24723</v>
      </c>
      <c r="E24" s="48">
        <v>10203</v>
      </c>
      <c r="F24" s="65">
        <v>56.3</v>
      </c>
      <c r="G24" s="65">
        <v>6.6</v>
      </c>
      <c r="H24" s="48">
        <v>-3597</v>
      </c>
      <c r="I24" s="65">
        <v>-12.7</v>
      </c>
      <c r="J24" s="65">
        <v>-2.7</v>
      </c>
    </row>
    <row r="25" spans="1:10" ht="15" customHeight="1" x14ac:dyDescent="0.25">
      <c r="A25" s="5" t="s">
        <v>55</v>
      </c>
      <c r="B25" s="48">
        <v>12033</v>
      </c>
      <c r="C25" s="48">
        <v>13317</v>
      </c>
      <c r="D25" s="48">
        <v>14256</v>
      </c>
      <c r="E25" s="48">
        <v>1284</v>
      </c>
      <c r="F25" s="65">
        <v>10.7</v>
      </c>
      <c r="G25" s="65">
        <v>1.5</v>
      </c>
      <c r="H25" s="48">
        <v>939</v>
      </c>
      <c r="I25" s="65">
        <v>7.1</v>
      </c>
      <c r="J25" s="65">
        <v>1.4</v>
      </c>
    </row>
    <row r="26" spans="1:10" ht="15" customHeight="1" x14ac:dyDescent="0.25">
      <c r="A26" s="5" t="s">
        <v>56</v>
      </c>
      <c r="B26" s="48">
        <v>4602</v>
      </c>
      <c r="C26" s="48">
        <v>4680</v>
      </c>
      <c r="D26" s="48">
        <v>4908</v>
      </c>
      <c r="E26" s="48">
        <v>78</v>
      </c>
      <c r="F26" s="65">
        <v>1.7</v>
      </c>
      <c r="G26" s="65">
        <v>0.2</v>
      </c>
      <c r="H26" s="48">
        <v>228</v>
      </c>
      <c r="I26" s="65">
        <v>4.9000000000000004</v>
      </c>
      <c r="J26" s="65">
        <v>1</v>
      </c>
    </row>
    <row r="27" spans="1:10" ht="15" customHeight="1" x14ac:dyDescent="0.25">
      <c r="A27" s="14" t="s">
        <v>57</v>
      </c>
      <c r="B27" s="48">
        <v>44202</v>
      </c>
      <c r="C27" s="48">
        <v>57090</v>
      </c>
      <c r="D27" s="48">
        <v>54735</v>
      </c>
      <c r="E27" s="48">
        <v>12888</v>
      </c>
      <c r="F27" s="65">
        <v>29.2</v>
      </c>
      <c r="G27" s="65">
        <v>3.7</v>
      </c>
      <c r="H27" s="48">
        <v>-2355</v>
      </c>
      <c r="I27" s="65">
        <v>-4.0999999999999996</v>
      </c>
      <c r="J27" s="65">
        <v>-0.8</v>
      </c>
    </row>
    <row r="28" spans="1:10" ht="15" customHeight="1" x14ac:dyDescent="0.25">
      <c r="A28" s="14"/>
      <c r="B28" s="48"/>
      <c r="C28" s="48"/>
      <c r="D28" s="48"/>
      <c r="E28" s="48"/>
      <c r="F28" s="65"/>
      <c r="G28" s="65"/>
      <c r="H28" s="48"/>
      <c r="I28" s="65"/>
      <c r="J28" s="65"/>
    </row>
    <row r="29" spans="1:10" ht="15" customHeight="1" x14ac:dyDescent="0.25">
      <c r="A29" s="14" t="s">
        <v>58</v>
      </c>
      <c r="B29" s="48">
        <v>159222</v>
      </c>
      <c r="C29" s="48">
        <v>185379</v>
      </c>
      <c r="D29" s="48">
        <v>191601</v>
      </c>
      <c r="E29" s="48">
        <v>26157</v>
      </c>
      <c r="F29" s="65">
        <v>16.399999999999999</v>
      </c>
      <c r="G29" s="65">
        <v>2.2000000000000002</v>
      </c>
      <c r="H29" s="48">
        <v>6222</v>
      </c>
      <c r="I29" s="65">
        <v>3.4</v>
      </c>
      <c r="J29" s="65">
        <v>0.7</v>
      </c>
    </row>
    <row r="30" spans="1:10" ht="15" customHeight="1" x14ac:dyDescent="0.25">
      <c r="A30" s="14"/>
      <c r="B30" s="48"/>
      <c r="C30" s="48"/>
      <c r="D30" s="48"/>
      <c r="E30" s="48"/>
      <c r="F30" s="65"/>
      <c r="G30" s="65"/>
      <c r="H30" s="48"/>
      <c r="I30" s="65"/>
      <c r="J30" s="65"/>
    </row>
    <row r="31" spans="1:10" ht="15" customHeight="1" x14ac:dyDescent="0.25">
      <c r="A31" s="5" t="s">
        <v>59</v>
      </c>
      <c r="B31" s="48">
        <v>51</v>
      </c>
      <c r="C31" s="48">
        <v>69</v>
      </c>
      <c r="D31" s="48">
        <v>48</v>
      </c>
      <c r="E31" s="48">
        <v>18</v>
      </c>
      <c r="F31" s="65">
        <v>35.299999999999997</v>
      </c>
      <c r="G31" s="65">
        <v>4.4000000000000004</v>
      </c>
      <c r="H31" s="48">
        <v>-21</v>
      </c>
      <c r="I31" s="65">
        <v>-30.4</v>
      </c>
      <c r="J31" s="65">
        <v>-7</v>
      </c>
    </row>
    <row r="32" spans="1:10" ht="15" customHeight="1" x14ac:dyDescent="0.25">
      <c r="A32" s="5"/>
      <c r="B32" s="48"/>
      <c r="C32" s="48"/>
      <c r="D32" s="48"/>
      <c r="E32" s="48"/>
      <c r="F32" s="65"/>
      <c r="G32" s="65"/>
      <c r="H32" s="48"/>
      <c r="I32" s="65"/>
      <c r="J32" s="65"/>
    </row>
    <row r="33" spans="1:10" ht="15" customHeight="1" x14ac:dyDescent="0.25">
      <c r="A33" s="14" t="s">
        <v>303</v>
      </c>
      <c r="B33" s="48">
        <v>159276</v>
      </c>
      <c r="C33" s="48">
        <v>185448</v>
      </c>
      <c r="D33" s="48">
        <v>191649</v>
      </c>
      <c r="E33" s="48">
        <v>26172</v>
      </c>
      <c r="F33" s="65">
        <v>16.399999999999999</v>
      </c>
      <c r="G33" s="65">
        <v>2.2000000000000002</v>
      </c>
      <c r="H33" s="48">
        <v>6201</v>
      </c>
      <c r="I33" s="65">
        <v>3.3</v>
      </c>
      <c r="J33" s="65">
        <v>0.7</v>
      </c>
    </row>
    <row r="34" spans="1:10" ht="15" customHeight="1" x14ac:dyDescent="0.25">
      <c r="A34" s="6"/>
      <c r="B34" s="52"/>
      <c r="C34" s="52"/>
      <c r="D34" s="52"/>
      <c r="E34" s="52"/>
      <c r="F34" s="66"/>
      <c r="G34" s="66"/>
      <c r="H34" s="52"/>
      <c r="I34" s="66"/>
      <c r="J34" s="66"/>
    </row>
    <row r="35" spans="1:10" x14ac:dyDescent="0.25">
      <c r="A35" s="144" t="s">
        <v>298</v>
      </c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10" x14ac:dyDescent="0.25">
      <c r="A36" s="100" t="s">
        <v>62</v>
      </c>
      <c r="B36" s="50"/>
      <c r="C36" s="50"/>
      <c r="D36" s="50"/>
      <c r="E36" s="50"/>
      <c r="F36" s="67"/>
      <c r="G36" s="67"/>
      <c r="H36" s="50"/>
      <c r="I36" s="67"/>
      <c r="J36" s="67"/>
    </row>
    <row r="37" spans="1:10" x14ac:dyDescent="0.25">
      <c r="A37" s="95" t="s">
        <v>63</v>
      </c>
      <c r="B37" s="50"/>
      <c r="C37" s="50"/>
      <c r="D37" s="50"/>
      <c r="E37" s="50"/>
      <c r="F37" s="67"/>
      <c r="G37" s="67"/>
      <c r="H37" s="50"/>
      <c r="I37" s="67"/>
      <c r="J37" s="67"/>
    </row>
    <row r="38" spans="1:10" x14ac:dyDescent="0.25">
      <c r="A38" s="135" t="s">
        <v>64</v>
      </c>
      <c r="B38" s="135"/>
      <c r="C38" s="135"/>
      <c r="D38" s="135"/>
      <c r="E38" s="135"/>
      <c r="F38" s="135"/>
      <c r="G38" s="135"/>
      <c r="H38" s="135"/>
      <c r="I38" s="135"/>
      <c r="J38" s="135"/>
    </row>
    <row r="39" spans="1:10" x14ac:dyDescent="0.25">
      <c r="A39" s="95" t="s">
        <v>65</v>
      </c>
      <c r="B39" s="50"/>
      <c r="C39" s="50"/>
      <c r="D39" s="50"/>
      <c r="E39" s="50"/>
      <c r="F39" s="67"/>
      <c r="G39" s="67"/>
      <c r="H39" s="50"/>
      <c r="I39" s="67"/>
      <c r="J39" s="67"/>
    </row>
    <row r="40" spans="1:10" x14ac:dyDescent="0.25">
      <c r="B40" s="50"/>
      <c r="C40" s="50"/>
      <c r="D40" s="50"/>
      <c r="E40" s="50"/>
      <c r="F40" s="67"/>
      <c r="G40" s="67"/>
      <c r="H40" s="50"/>
      <c r="I40" s="67"/>
      <c r="J40" s="67"/>
    </row>
    <row r="41" spans="1:10" ht="12" customHeight="1" x14ac:dyDescent="0.25">
      <c r="A41" s="95" t="s">
        <v>290</v>
      </c>
      <c r="B41" s="50"/>
      <c r="C41" s="50"/>
      <c r="D41" s="50"/>
      <c r="E41" s="50"/>
      <c r="F41" s="67"/>
      <c r="G41" s="67"/>
      <c r="H41" s="50"/>
      <c r="I41" s="67"/>
      <c r="J41" s="67"/>
    </row>
    <row r="42" spans="1:10" ht="12" customHeight="1" x14ac:dyDescent="0.25">
      <c r="A42" s="95" t="s">
        <v>291</v>
      </c>
      <c r="B42" s="50"/>
      <c r="C42" s="50"/>
      <c r="D42" s="50"/>
      <c r="E42" s="50"/>
      <c r="F42" s="67"/>
      <c r="G42" s="67"/>
      <c r="H42" s="50"/>
      <c r="I42" s="67"/>
      <c r="J42" s="67"/>
    </row>
    <row r="43" spans="1:10" s="95" customFormat="1" ht="12" customHeight="1" x14ac:dyDescent="0.2">
      <c r="A43" s="95" t="s">
        <v>299</v>
      </c>
      <c r="B43" s="127"/>
      <c r="C43" s="127"/>
      <c r="D43" s="127"/>
      <c r="E43" s="127"/>
      <c r="F43" s="128"/>
      <c r="G43" s="128"/>
      <c r="H43" s="127"/>
      <c r="I43" s="128"/>
      <c r="J43" s="128"/>
    </row>
    <row r="44" spans="1:10" s="95" customFormat="1" ht="12" customHeight="1" x14ac:dyDescent="0.2">
      <c r="A44" s="126" t="s">
        <v>293</v>
      </c>
      <c r="B44" s="127"/>
      <c r="C44" s="127"/>
      <c r="D44" s="127"/>
      <c r="E44" s="127"/>
      <c r="F44" s="128"/>
      <c r="G44" s="128"/>
      <c r="H44" s="127"/>
      <c r="I44" s="128"/>
      <c r="J44" s="128"/>
    </row>
    <row r="45" spans="1:10" x14ac:dyDescent="0.25">
      <c r="B45" s="50"/>
      <c r="C45" s="50"/>
      <c r="D45" s="50"/>
      <c r="E45" s="50"/>
      <c r="F45" s="67"/>
      <c r="G45" s="67"/>
      <c r="H45" s="50"/>
      <c r="I45" s="67"/>
      <c r="J45" s="67"/>
    </row>
    <row r="46" spans="1:10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1:10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1:10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2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2:10" x14ac:dyDescent="0.25">
      <c r="B95" s="50"/>
      <c r="C95" s="50"/>
      <c r="D95" s="50"/>
      <c r="E95" s="50"/>
      <c r="F95" s="67"/>
      <c r="G95" s="67"/>
      <c r="H95" s="50"/>
      <c r="I95" s="67"/>
      <c r="J95" s="67"/>
    </row>
    <row r="96" spans="2:10" x14ac:dyDescent="0.25">
      <c r="B96" s="50"/>
      <c r="C96" s="50"/>
      <c r="D96" s="50"/>
      <c r="E96" s="50"/>
      <c r="F96" s="67"/>
      <c r="G96" s="67"/>
      <c r="H96" s="50"/>
      <c r="I96" s="67"/>
      <c r="J96" s="67"/>
    </row>
    <row r="97" spans="6:10" x14ac:dyDescent="0.25">
      <c r="F97" s="67"/>
      <c r="G97" s="67"/>
      <c r="I97" s="67"/>
      <c r="J97" s="67"/>
    </row>
    <row r="98" spans="6:10" x14ac:dyDescent="0.25">
      <c r="F98" s="67"/>
      <c r="G98" s="67"/>
      <c r="I98" s="67"/>
      <c r="J98" s="67"/>
    </row>
    <row r="99" spans="6:10" x14ac:dyDescent="0.25">
      <c r="F99" s="67"/>
      <c r="G99" s="67"/>
      <c r="I99" s="67"/>
      <c r="J99" s="67"/>
    </row>
    <row r="100" spans="6:10" x14ac:dyDescent="0.25">
      <c r="F100" s="67"/>
      <c r="G100" s="67"/>
      <c r="I100" s="67"/>
      <c r="J100" s="67"/>
    </row>
    <row r="101" spans="6:10" x14ac:dyDescent="0.25">
      <c r="F101" s="67"/>
      <c r="G101" s="67"/>
      <c r="I101" s="67"/>
      <c r="J101" s="67"/>
    </row>
    <row r="102" spans="6:10" x14ac:dyDescent="0.25">
      <c r="F102" s="67"/>
      <c r="G102" s="67"/>
      <c r="I102" s="67"/>
      <c r="J102" s="67"/>
    </row>
    <row r="103" spans="6:10" x14ac:dyDescent="0.25">
      <c r="F103" s="67"/>
      <c r="G103" s="67"/>
      <c r="I103" s="67"/>
      <c r="J103" s="67"/>
    </row>
  </sheetData>
  <mergeCells count="3">
    <mergeCell ref="A5:A6"/>
    <mergeCell ref="A35:J35"/>
    <mergeCell ref="A38:J38"/>
  </mergeCells>
  <hyperlinks>
    <hyperlink ref="A38" r:id="rId1" xr:uid="{8A8B2584-FE24-4FA2-81B2-FBE55C00AC72}"/>
    <hyperlink ref="A35" r:id="rId2" xr:uid="{7F61CB0B-A302-4013-9C35-B63989F461B0}"/>
    <hyperlink ref="A44" r:id="rId3" location="/nz.govt.stats/b09ae9c0-de19-4418-952b-c9e4cbf7e1a2" xr:uid="{C073407E-6DB1-4D05-B7A4-E5F26F91726B}"/>
  </hyperlinks>
  <pageMargins left="0.7" right="0.7" top="0.75" bottom="0.75" header="0.3" footer="0.3"/>
  <pageSetup paperSize="9" scale="73" orientation="portrait" horizontalDpi="300" verticalDpi="30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5"/>
  <sheetViews>
    <sheetView zoomScaleNormal="100" workbookViewId="0"/>
  </sheetViews>
  <sheetFormatPr defaultRowHeight="13.2" x14ac:dyDescent="0.25"/>
  <cols>
    <col min="1" max="1" width="30.5546875" customWidth="1"/>
    <col min="2" max="5" width="10.6640625" style="33" customWidth="1"/>
    <col min="8" max="8" width="10.6640625" style="33" customWidth="1"/>
  </cols>
  <sheetData>
    <row r="1" spans="1:10" x14ac:dyDescent="0.25">
      <c r="A1" t="s">
        <v>304</v>
      </c>
    </row>
    <row r="2" spans="1:10" x14ac:dyDescent="0.25">
      <c r="A2" s="3" t="s">
        <v>286</v>
      </c>
    </row>
    <row r="3" spans="1:10" x14ac:dyDescent="0.25">
      <c r="A3" t="s">
        <v>73</v>
      </c>
    </row>
    <row r="4" spans="1:10" x14ac:dyDescent="0.25">
      <c r="A4" s="7" t="s">
        <v>171</v>
      </c>
    </row>
    <row r="5" spans="1:10" ht="22.5" customHeight="1" x14ac:dyDescent="0.25">
      <c r="A5" s="164" t="s">
        <v>74</v>
      </c>
      <c r="B5" s="36" t="s">
        <v>287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5" customHeight="1" x14ac:dyDescent="0.25">
      <c r="A6" s="165"/>
      <c r="B6" s="72">
        <v>2006</v>
      </c>
      <c r="C6" s="72">
        <v>2013</v>
      </c>
      <c r="D6" s="72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8" t="s">
        <v>36</v>
      </c>
      <c r="J6" s="11" t="s">
        <v>37</v>
      </c>
    </row>
    <row r="7" spans="1:10" ht="15" customHeight="1" x14ac:dyDescent="0.25">
      <c r="A7" s="156" t="s">
        <v>75</v>
      </c>
      <c r="B7" s="157"/>
      <c r="C7" s="157"/>
      <c r="D7" s="157"/>
      <c r="E7" s="157"/>
      <c r="F7" s="157"/>
      <c r="G7" s="156"/>
      <c r="H7" s="157"/>
      <c r="I7" s="156"/>
      <c r="J7" s="158"/>
    </row>
    <row r="8" spans="1:10" ht="15" customHeight="1" x14ac:dyDescent="0.25">
      <c r="A8" s="5" t="s">
        <v>76</v>
      </c>
      <c r="B8" s="48">
        <v>25197</v>
      </c>
      <c r="C8" s="48">
        <v>27435</v>
      </c>
      <c r="D8" s="48">
        <v>29472</v>
      </c>
      <c r="E8" s="48">
        <v>2238</v>
      </c>
      <c r="F8" s="65">
        <v>8.9</v>
      </c>
      <c r="G8" s="65">
        <v>1.2</v>
      </c>
      <c r="H8" s="48">
        <v>2037</v>
      </c>
      <c r="I8" s="65">
        <v>7.4</v>
      </c>
      <c r="J8" s="65">
        <v>1.4</v>
      </c>
    </row>
    <row r="9" spans="1:10" ht="15" customHeight="1" x14ac:dyDescent="0.25">
      <c r="A9" s="5" t="s">
        <v>77</v>
      </c>
      <c r="B9" s="48">
        <v>32091</v>
      </c>
      <c r="C9" s="48">
        <v>35175</v>
      </c>
      <c r="D9" s="48">
        <v>37887</v>
      </c>
      <c r="E9" s="48">
        <v>3084</v>
      </c>
      <c r="F9" s="65">
        <v>9.6</v>
      </c>
      <c r="G9" s="65">
        <v>1.3</v>
      </c>
      <c r="H9" s="48">
        <v>2712</v>
      </c>
      <c r="I9" s="65">
        <v>7.7</v>
      </c>
      <c r="J9" s="65">
        <v>1.5</v>
      </c>
    </row>
    <row r="10" spans="1:10" ht="15" customHeight="1" x14ac:dyDescent="0.25">
      <c r="A10" s="5" t="s">
        <v>78</v>
      </c>
      <c r="B10" s="48">
        <v>9315</v>
      </c>
      <c r="C10" s="48">
        <v>10827</v>
      </c>
      <c r="D10" s="48">
        <v>12030</v>
      </c>
      <c r="E10" s="48">
        <v>1512</v>
      </c>
      <c r="F10" s="65">
        <v>16.2</v>
      </c>
      <c r="G10" s="65">
        <v>2.2000000000000002</v>
      </c>
      <c r="H10" s="48">
        <v>1203</v>
      </c>
      <c r="I10" s="65">
        <v>11.1</v>
      </c>
      <c r="J10" s="65">
        <v>2.1</v>
      </c>
    </row>
    <row r="11" spans="1:10" ht="15" customHeight="1" x14ac:dyDescent="0.25">
      <c r="A11" s="5" t="s">
        <v>79</v>
      </c>
      <c r="B11" s="48">
        <v>471939</v>
      </c>
      <c r="C11" s="48">
        <v>505404</v>
      </c>
      <c r="D11" s="48">
        <v>538182</v>
      </c>
      <c r="E11" s="48">
        <v>33465</v>
      </c>
      <c r="F11" s="65">
        <v>7.1</v>
      </c>
      <c r="G11" s="65">
        <v>1</v>
      </c>
      <c r="H11" s="48">
        <v>32778</v>
      </c>
      <c r="I11" s="65">
        <v>6.5</v>
      </c>
      <c r="J11" s="65">
        <v>1.3</v>
      </c>
    </row>
    <row r="12" spans="1:10" ht="15" customHeight="1" x14ac:dyDescent="0.25">
      <c r="A12" s="5" t="s">
        <v>80</v>
      </c>
      <c r="B12" s="48">
        <v>22302</v>
      </c>
      <c r="C12" s="48">
        <v>23949</v>
      </c>
      <c r="D12" s="48">
        <v>25524</v>
      </c>
      <c r="E12" s="48">
        <v>1647</v>
      </c>
      <c r="F12" s="65">
        <v>7.4</v>
      </c>
      <c r="G12" s="65">
        <v>1</v>
      </c>
      <c r="H12" s="48">
        <v>1575</v>
      </c>
      <c r="I12" s="65">
        <v>6.6</v>
      </c>
      <c r="J12" s="65">
        <v>1.3</v>
      </c>
    </row>
    <row r="13" spans="1:10" ht="15" customHeight="1" x14ac:dyDescent="0.25">
      <c r="A13" s="5" t="s">
        <v>81</v>
      </c>
      <c r="B13" s="48">
        <v>8058</v>
      </c>
      <c r="C13" s="48">
        <v>8724</v>
      </c>
      <c r="D13" s="48">
        <v>9228</v>
      </c>
      <c r="E13" s="48">
        <v>666</v>
      </c>
      <c r="F13" s="65">
        <v>8.3000000000000007</v>
      </c>
      <c r="G13" s="65">
        <v>1.1000000000000001</v>
      </c>
      <c r="H13" s="48">
        <v>504</v>
      </c>
      <c r="I13" s="65">
        <v>5.8</v>
      </c>
      <c r="J13" s="65">
        <v>1.1000000000000001</v>
      </c>
    </row>
    <row r="14" spans="1:10" ht="15" customHeight="1" x14ac:dyDescent="0.25">
      <c r="A14" s="5" t="s">
        <v>82</v>
      </c>
      <c r="B14" s="48">
        <v>21702</v>
      </c>
      <c r="C14" s="48">
        <v>24558</v>
      </c>
      <c r="D14" s="48">
        <v>27675</v>
      </c>
      <c r="E14" s="48">
        <v>2856</v>
      </c>
      <c r="F14" s="65">
        <v>13.2</v>
      </c>
      <c r="G14" s="65">
        <v>1.8</v>
      </c>
      <c r="H14" s="48">
        <v>3117</v>
      </c>
      <c r="I14" s="65">
        <v>12.7</v>
      </c>
      <c r="J14" s="65">
        <v>2.4</v>
      </c>
    </row>
    <row r="15" spans="1:10" ht="15" customHeight="1" x14ac:dyDescent="0.25">
      <c r="A15" s="5" t="s">
        <v>83</v>
      </c>
      <c r="B15" s="48">
        <v>12090</v>
      </c>
      <c r="C15" s="48">
        <v>13191</v>
      </c>
      <c r="D15" s="48">
        <v>13845</v>
      </c>
      <c r="E15" s="48">
        <v>1101</v>
      </c>
      <c r="F15" s="65">
        <v>9.1</v>
      </c>
      <c r="G15" s="65">
        <v>1.3</v>
      </c>
      <c r="H15" s="48">
        <v>654</v>
      </c>
      <c r="I15" s="65">
        <v>5</v>
      </c>
      <c r="J15" s="65">
        <v>1</v>
      </c>
    </row>
    <row r="16" spans="1:10" ht="15" customHeight="1" x14ac:dyDescent="0.25">
      <c r="A16" s="5" t="s">
        <v>84</v>
      </c>
      <c r="B16" s="48">
        <v>48783</v>
      </c>
      <c r="C16" s="48">
        <v>53520</v>
      </c>
      <c r="D16" s="48">
        <v>58161</v>
      </c>
      <c r="E16" s="48">
        <v>4737</v>
      </c>
      <c r="F16" s="65">
        <v>9.6999999999999993</v>
      </c>
      <c r="G16" s="65">
        <v>1.3</v>
      </c>
      <c r="H16" s="48">
        <v>4641</v>
      </c>
      <c r="I16" s="65">
        <v>8.6999999999999993</v>
      </c>
      <c r="J16" s="65">
        <v>1.7</v>
      </c>
    </row>
    <row r="17" spans="1:10" ht="15" customHeight="1" x14ac:dyDescent="0.25">
      <c r="A17" s="5" t="s">
        <v>85</v>
      </c>
      <c r="B17" s="48">
        <v>16668</v>
      </c>
      <c r="C17" s="48">
        <v>18756</v>
      </c>
      <c r="D17" s="48">
        <v>20835</v>
      </c>
      <c r="E17" s="48">
        <v>2088</v>
      </c>
      <c r="F17" s="65">
        <v>12.5</v>
      </c>
      <c r="G17" s="65">
        <v>1.7</v>
      </c>
      <c r="H17" s="48">
        <v>2079</v>
      </c>
      <c r="I17" s="65">
        <v>11.1</v>
      </c>
      <c r="J17" s="65">
        <v>2.1</v>
      </c>
    </row>
    <row r="18" spans="1:10" ht="15" customHeight="1" x14ac:dyDescent="0.25">
      <c r="A18" s="5" t="s">
        <v>86</v>
      </c>
      <c r="B18" s="48">
        <v>3648</v>
      </c>
      <c r="C18" s="48">
        <v>4062</v>
      </c>
      <c r="D18" s="48">
        <v>4242</v>
      </c>
      <c r="E18" s="48">
        <v>414</v>
      </c>
      <c r="F18" s="65">
        <v>11.3</v>
      </c>
      <c r="G18" s="65">
        <v>1.5</v>
      </c>
      <c r="H18" s="48">
        <v>180</v>
      </c>
      <c r="I18" s="65">
        <v>4.4000000000000004</v>
      </c>
      <c r="J18" s="65">
        <v>0.9</v>
      </c>
    </row>
    <row r="19" spans="1:10" ht="15" customHeight="1" x14ac:dyDescent="0.25">
      <c r="A19" s="5" t="s">
        <v>87</v>
      </c>
      <c r="B19" s="48">
        <v>9159</v>
      </c>
      <c r="C19" s="48">
        <v>9459</v>
      </c>
      <c r="D19" s="48">
        <v>9675</v>
      </c>
      <c r="E19" s="48">
        <v>300</v>
      </c>
      <c r="F19" s="65">
        <v>3.3</v>
      </c>
      <c r="G19" s="65">
        <v>0.5</v>
      </c>
      <c r="H19" s="48">
        <v>216</v>
      </c>
      <c r="I19" s="65">
        <v>2.2999999999999998</v>
      </c>
      <c r="J19" s="65">
        <v>0.5</v>
      </c>
    </row>
    <row r="20" spans="1:10" ht="15" customHeight="1" x14ac:dyDescent="0.25">
      <c r="A20" s="5" t="s">
        <v>88</v>
      </c>
      <c r="B20" s="48">
        <v>4167</v>
      </c>
      <c r="C20" s="48">
        <v>4221</v>
      </c>
      <c r="D20" s="48">
        <v>4239</v>
      </c>
      <c r="E20" s="48">
        <v>54</v>
      </c>
      <c r="F20" s="65">
        <v>1.3</v>
      </c>
      <c r="G20" s="65">
        <v>0.2</v>
      </c>
      <c r="H20" s="48">
        <v>18</v>
      </c>
      <c r="I20" s="65">
        <v>0.4</v>
      </c>
      <c r="J20" s="65">
        <v>0.1</v>
      </c>
    </row>
    <row r="21" spans="1:10" ht="15" customHeight="1" x14ac:dyDescent="0.25">
      <c r="A21" s="5" t="s">
        <v>89</v>
      </c>
      <c r="B21" s="48">
        <v>17895</v>
      </c>
      <c r="C21" s="48">
        <v>19410</v>
      </c>
      <c r="D21" s="48">
        <v>20682</v>
      </c>
      <c r="E21" s="48">
        <v>1515</v>
      </c>
      <c r="F21" s="65">
        <v>8.5</v>
      </c>
      <c r="G21" s="65">
        <v>1.2</v>
      </c>
      <c r="H21" s="48">
        <v>1272</v>
      </c>
      <c r="I21" s="65">
        <v>6.6</v>
      </c>
      <c r="J21" s="65">
        <v>1.3</v>
      </c>
    </row>
    <row r="22" spans="1:10" ht="15" customHeight="1" x14ac:dyDescent="0.25">
      <c r="A22" s="5" t="s">
        <v>90</v>
      </c>
      <c r="B22" s="48">
        <v>18177</v>
      </c>
      <c r="C22" s="48">
        <v>20034</v>
      </c>
      <c r="D22" s="48">
        <v>22041</v>
      </c>
      <c r="E22" s="48">
        <v>1857</v>
      </c>
      <c r="F22" s="65">
        <v>10.199999999999999</v>
      </c>
      <c r="G22" s="65">
        <v>1.4</v>
      </c>
      <c r="H22" s="48">
        <v>2007</v>
      </c>
      <c r="I22" s="65">
        <v>10</v>
      </c>
      <c r="J22" s="65">
        <v>1.9</v>
      </c>
    </row>
    <row r="23" spans="1:10" ht="15" customHeight="1" x14ac:dyDescent="0.25">
      <c r="A23" s="5" t="s">
        <v>91</v>
      </c>
      <c r="B23" s="48">
        <v>44868</v>
      </c>
      <c r="C23" s="48">
        <v>49659</v>
      </c>
      <c r="D23" s="48">
        <v>55626</v>
      </c>
      <c r="E23" s="48">
        <v>4791</v>
      </c>
      <c r="F23" s="65">
        <v>10.7</v>
      </c>
      <c r="G23" s="65">
        <v>1.5</v>
      </c>
      <c r="H23" s="48">
        <v>5967</v>
      </c>
      <c r="I23" s="65">
        <v>12</v>
      </c>
      <c r="J23" s="65">
        <v>2.2999999999999998</v>
      </c>
    </row>
    <row r="24" spans="1:10" ht="15" customHeight="1" x14ac:dyDescent="0.25">
      <c r="A24" s="5" t="s">
        <v>92</v>
      </c>
      <c r="B24" s="48">
        <v>26475</v>
      </c>
      <c r="C24" s="48">
        <v>27447</v>
      </c>
      <c r="D24" s="48">
        <v>28464</v>
      </c>
      <c r="E24" s="48">
        <v>972</v>
      </c>
      <c r="F24" s="65">
        <v>3.7</v>
      </c>
      <c r="G24" s="65">
        <v>0.5</v>
      </c>
      <c r="H24" s="48">
        <v>1017</v>
      </c>
      <c r="I24" s="65">
        <v>3.7</v>
      </c>
      <c r="J24" s="65">
        <v>0.7</v>
      </c>
    </row>
    <row r="25" spans="1:10" ht="15" customHeight="1" x14ac:dyDescent="0.25">
      <c r="A25" s="5" t="s">
        <v>93</v>
      </c>
      <c r="B25" s="48">
        <v>13224</v>
      </c>
      <c r="C25" s="48">
        <v>13734</v>
      </c>
      <c r="D25" s="48">
        <v>14190</v>
      </c>
      <c r="E25" s="48">
        <v>510</v>
      </c>
      <c r="F25" s="65">
        <v>3.9</v>
      </c>
      <c r="G25" s="65">
        <v>0.5</v>
      </c>
      <c r="H25" s="48">
        <v>456</v>
      </c>
      <c r="I25" s="65">
        <v>3.3</v>
      </c>
      <c r="J25" s="65">
        <v>0.7</v>
      </c>
    </row>
    <row r="26" spans="1:10" ht="15" customHeight="1" x14ac:dyDescent="0.25">
      <c r="A26" s="5" t="s">
        <v>94</v>
      </c>
      <c r="B26" s="48">
        <v>2640</v>
      </c>
      <c r="C26" s="48">
        <v>2688</v>
      </c>
      <c r="D26" s="48">
        <v>2733</v>
      </c>
      <c r="E26" s="48">
        <v>48</v>
      </c>
      <c r="F26" s="65">
        <v>1.8</v>
      </c>
      <c r="G26" s="65">
        <v>0.3</v>
      </c>
      <c r="H26" s="48">
        <v>45</v>
      </c>
      <c r="I26" s="65">
        <v>1.7</v>
      </c>
      <c r="J26" s="65">
        <v>0.3</v>
      </c>
    </row>
    <row r="27" spans="1:10" ht="15" customHeight="1" x14ac:dyDescent="0.25">
      <c r="A27" s="5" t="s">
        <v>95</v>
      </c>
      <c r="B27" s="48">
        <v>4047</v>
      </c>
      <c r="C27" s="48">
        <v>4218</v>
      </c>
      <c r="D27" s="48">
        <v>4230</v>
      </c>
      <c r="E27" s="48">
        <v>171</v>
      </c>
      <c r="F27" s="65">
        <v>4.2</v>
      </c>
      <c r="G27" s="65">
        <v>0.6</v>
      </c>
      <c r="H27" s="48">
        <v>12</v>
      </c>
      <c r="I27" s="65">
        <v>0.3</v>
      </c>
      <c r="J27" s="65">
        <v>0.1</v>
      </c>
    </row>
    <row r="28" spans="1:10" ht="15" customHeight="1" x14ac:dyDescent="0.25">
      <c r="A28" s="5" t="s">
        <v>96</v>
      </c>
      <c r="B28" s="48">
        <v>17262</v>
      </c>
      <c r="C28" s="48">
        <v>17925</v>
      </c>
      <c r="D28" s="48">
        <v>18435</v>
      </c>
      <c r="E28" s="48">
        <v>663</v>
      </c>
      <c r="F28" s="65">
        <v>3.8</v>
      </c>
      <c r="G28" s="65">
        <v>0.5</v>
      </c>
      <c r="H28" s="48">
        <v>510</v>
      </c>
      <c r="I28" s="65">
        <v>2.8</v>
      </c>
      <c r="J28" s="65">
        <v>0.6</v>
      </c>
    </row>
    <row r="29" spans="1:10" ht="15" customHeight="1" x14ac:dyDescent="0.25">
      <c r="A29" s="5" t="s">
        <v>97</v>
      </c>
      <c r="B29" s="48">
        <v>3948</v>
      </c>
      <c r="C29" s="48">
        <v>3951</v>
      </c>
      <c r="D29" s="48">
        <v>4113</v>
      </c>
      <c r="E29" s="48">
        <v>3</v>
      </c>
      <c r="F29" s="65">
        <v>0.1</v>
      </c>
      <c r="G29" s="65">
        <v>0</v>
      </c>
      <c r="H29" s="48">
        <v>162</v>
      </c>
      <c r="I29" s="65">
        <v>4.0999999999999996</v>
      </c>
      <c r="J29" s="65">
        <v>0.8</v>
      </c>
    </row>
    <row r="30" spans="1:10" ht="15" customHeight="1" x14ac:dyDescent="0.25">
      <c r="A30" s="5" t="s">
        <v>98</v>
      </c>
      <c r="B30" s="48">
        <v>27345</v>
      </c>
      <c r="C30" s="48">
        <v>29181</v>
      </c>
      <c r="D30" s="48">
        <v>30444</v>
      </c>
      <c r="E30" s="48">
        <v>1836</v>
      </c>
      <c r="F30" s="65">
        <v>6.7</v>
      </c>
      <c r="G30" s="65">
        <v>0.9</v>
      </c>
      <c r="H30" s="48">
        <v>1263</v>
      </c>
      <c r="I30" s="65">
        <v>4.3</v>
      </c>
      <c r="J30" s="65">
        <v>0.9</v>
      </c>
    </row>
    <row r="31" spans="1:10" ht="15" customHeight="1" x14ac:dyDescent="0.25">
      <c r="A31" s="5" t="s">
        <v>99</v>
      </c>
      <c r="B31" s="48">
        <v>22983</v>
      </c>
      <c r="C31" s="48">
        <v>24624</v>
      </c>
      <c r="D31" s="48">
        <v>25215</v>
      </c>
      <c r="E31" s="48">
        <v>1641</v>
      </c>
      <c r="F31" s="65">
        <v>7.1</v>
      </c>
      <c r="G31" s="65">
        <v>1</v>
      </c>
      <c r="H31" s="48">
        <v>591</v>
      </c>
      <c r="I31" s="65">
        <v>2.4</v>
      </c>
      <c r="J31" s="65">
        <v>0.5</v>
      </c>
    </row>
    <row r="32" spans="1:10" ht="15" customHeight="1" x14ac:dyDescent="0.25">
      <c r="A32" s="5" t="s">
        <v>100</v>
      </c>
      <c r="B32" s="48">
        <v>5646</v>
      </c>
      <c r="C32" s="48">
        <v>6108</v>
      </c>
      <c r="D32" s="48">
        <v>6297</v>
      </c>
      <c r="E32" s="48">
        <v>462</v>
      </c>
      <c r="F32" s="65">
        <v>8.1999999999999993</v>
      </c>
      <c r="G32" s="65">
        <v>1.1000000000000001</v>
      </c>
      <c r="H32" s="48">
        <v>189</v>
      </c>
      <c r="I32" s="65">
        <v>3.1</v>
      </c>
      <c r="J32" s="65">
        <v>0.6</v>
      </c>
    </row>
    <row r="33" spans="1:10" ht="15" customHeight="1" x14ac:dyDescent="0.25">
      <c r="A33" s="5" t="s">
        <v>101</v>
      </c>
      <c r="B33" s="48">
        <v>28710</v>
      </c>
      <c r="C33" s="48">
        <v>31581</v>
      </c>
      <c r="D33" s="48">
        <v>33579</v>
      </c>
      <c r="E33" s="48">
        <v>2871</v>
      </c>
      <c r="F33" s="65">
        <v>10</v>
      </c>
      <c r="G33" s="65">
        <v>1.4</v>
      </c>
      <c r="H33" s="48">
        <v>1998</v>
      </c>
      <c r="I33" s="65">
        <v>6.3</v>
      </c>
      <c r="J33" s="65">
        <v>1.2</v>
      </c>
    </row>
    <row r="34" spans="1:10" ht="15" customHeight="1" x14ac:dyDescent="0.25">
      <c r="A34" s="5" t="s">
        <v>102</v>
      </c>
      <c r="B34" s="48">
        <v>3747</v>
      </c>
      <c r="C34" s="48">
        <v>3900</v>
      </c>
      <c r="D34" s="48">
        <v>4059</v>
      </c>
      <c r="E34" s="48">
        <v>153</v>
      </c>
      <c r="F34" s="65">
        <v>4.0999999999999996</v>
      </c>
      <c r="G34" s="65">
        <v>0.6</v>
      </c>
      <c r="H34" s="48">
        <v>159</v>
      </c>
      <c r="I34" s="65">
        <v>4.0999999999999996</v>
      </c>
      <c r="J34" s="65">
        <v>0.8</v>
      </c>
    </row>
    <row r="35" spans="1:10" ht="15" customHeight="1" x14ac:dyDescent="0.25">
      <c r="A35" s="5" t="s">
        <v>103</v>
      </c>
      <c r="B35" s="48">
        <v>11277</v>
      </c>
      <c r="C35" s="48">
        <v>11685</v>
      </c>
      <c r="D35" s="48">
        <v>11958</v>
      </c>
      <c r="E35" s="48">
        <v>408</v>
      </c>
      <c r="F35" s="65">
        <v>3.6</v>
      </c>
      <c r="G35" s="65">
        <v>0.5</v>
      </c>
      <c r="H35" s="48">
        <v>273</v>
      </c>
      <c r="I35" s="65">
        <v>2.2999999999999998</v>
      </c>
      <c r="J35" s="65">
        <v>0.5</v>
      </c>
    </row>
    <row r="36" spans="1:10" ht="15" customHeight="1" x14ac:dyDescent="0.25">
      <c r="A36" s="5" t="s">
        <v>104</v>
      </c>
      <c r="B36" s="48">
        <v>6747</v>
      </c>
      <c r="C36" s="48">
        <v>7068</v>
      </c>
      <c r="D36" s="48">
        <v>7011</v>
      </c>
      <c r="E36" s="48">
        <v>321</v>
      </c>
      <c r="F36" s="65">
        <v>4.8</v>
      </c>
      <c r="G36" s="65">
        <v>0.7</v>
      </c>
      <c r="H36" s="48">
        <v>-57</v>
      </c>
      <c r="I36" s="65">
        <v>-0.8</v>
      </c>
      <c r="J36" s="65">
        <v>-0.2</v>
      </c>
    </row>
    <row r="37" spans="1:10" ht="15" customHeight="1" x14ac:dyDescent="0.25">
      <c r="A37" s="5" t="s">
        <v>105</v>
      </c>
      <c r="B37" s="48">
        <v>18498</v>
      </c>
      <c r="C37" s="48">
        <v>19230</v>
      </c>
      <c r="D37" s="48">
        <v>19710</v>
      </c>
      <c r="E37" s="48">
        <v>732</v>
      </c>
      <c r="F37" s="65">
        <v>4</v>
      </c>
      <c r="G37" s="65">
        <v>0.6</v>
      </c>
      <c r="H37" s="48">
        <v>480</v>
      </c>
      <c r="I37" s="65">
        <v>2.5</v>
      </c>
      <c r="J37" s="65">
        <v>0.5</v>
      </c>
    </row>
    <row r="38" spans="1:10" ht="15" customHeight="1" x14ac:dyDescent="0.25">
      <c r="A38" s="5" t="s">
        <v>106</v>
      </c>
      <c r="B38" s="48">
        <v>6468</v>
      </c>
      <c r="C38" s="48">
        <v>6618</v>
      </c>
      <c r="D38" s="48">
        <v>6675</v>
      </c>
      <c r="E38" s="48">
        <v>150</v>
      </c>
      <c r="F38" s="65">
        <v>2.2999999999999998</v>
      </c>
      <c r="G38" s="65">
        <v>0.3</v>
      </c>
      <c r="H38" s="48">
        <v>57</v>
      </c>
      <c r="I38" s="65">
        <v>0.9</v>
      </c>
      <c r="J38" s="65">
        <v>0.2</v>
      </c>
    </row>
    <row r="39" spans="1:10" ht="15" customHeight="1" x14ac:dyDescent="0.25">
      <c r="A39" s="5" t="s">
        <v>107</v>
      </c>
      <c r="B39" s="48">
        <v>10722</v>
      </c>
      <c r="C39" s="48">
        <v>11577</v>
      </c>
      <c r="D39" s="48">
        <v>12282</v>
      </c>
      <c r="E39" s="48">
        <v>855</v>
      </c>
      <c r="F39" s="65">
        <v>8</v>
      </c>
      <c r="G39" s="65">
        <v>1.1000000000000001</v>
      </c>
      <c r="H39" s="48">
        <v>705</v>
      </c>
      <c r="I39" s="65">
        <v>6.1</v>
      </c>
      <c r="J39" s="65">
        <v>1.2</v>
      </c>
    </row>
    <row r="40" spans="1:10" ht="15" customHeight="1" x14ac:dyDescent="0.25">
      <c r="A40" s="5" t="s">
        <v>108</v>
      </c>
      <c r="B40" s="48">
        <v>30183</v>
      </c>
      <c r="C40" s="48">
        <v>31614</v>
      </c>
      <c r="D40" s="48">
        <v>32631</v>
      </c>
      <c r="E40" s="48">
        <v>1431</v>
      </c>
      <c r="F40" s="65">
        <v>4.7</v>
      </c>
      <c r="G40" s="65">
        <v>0.7</v>
      </c>
      <c r="H40" s="48">
        <v>1017</v>
      </c>
      <c r="I40" s="65">
        <v>3.2</v>
      </c>
      <c r="J40" s="65">
        <v>0.6</v>
      </c>
    </row>
    <row r="41" spans="1:10" ht="15" customHeight="1" x14ac:dyDescent="0.25">
      <c r="A41" s="5" t="s">
        <v>109</v>
      </c>
      <c r="B41" s="48">
        <v>7596</v>
      </c>
      <c r="C41" s="48">
        <v>7758</v>
      </c>
      <c r="D41" s="48">
        <v>7893</v>
      </c>
      <c r="E41" s="48">
        <v>162</v>
      </c>
      <c r="F41" s="65">
        <v>2.1</v>
      </c>
      <c r="G41" s="65">
        <v>0.3</v>
      </c>
      <c r="H41" s="48">
        <v>135</v>
      </c>
      <c r="I41" s="65">
        <v>1.7</v>
      </c>
      <c r="J41" s="65">
        <v>0.3</v>
      </c>
    </row>
    <row r="42" spans="1:10" ht="15" customHeight="1" x14ac:dyDescent="0.25">
      <c r="A42" s="5" t="s">
        <v>110</v>
      </c>
      <c r="B42" s="48">
        <v>14169</v>
      </c>
      <c r="C42" s="48">
        <v>14982</v>
      </c>
      <c r="D42" s="48">
        <v>15693</v>
      </c>
      <c r="E42" s="48">
        <v>813</v>
      </c>
      <c r="F42" s="65">
        <v>5.7</v>
      </c>
      <c r="G42" s="65">
        <v>0.8</v>
      </c>
      <c r="H42" s="48">
        <v>711</v>
      </c>
      <c r="I42" s="65">
        <v>4.7</v>
      </c>
      <c r="J42" s="65">
        <v>0.9</v>
      </c>
    </row>
    <row r="43" spans="1:10" ht="15" customHeight="1" x14ac:dyDescent="0.25">
      <c r="A43" s="5" t="s">
        <v>111</v>
      </c>
      <c r="B43" s="48">
        <v>22359</v>
      </c>
      <c r="C43" s="48">
        <v>23550</v>
      </c>
      <c r="D43" s="48">
        <v>24798</v>
      </c>
      <c r="E43" s="48">
        <v>1191</v>
      </c>
      <c r="F43" s="65">
        <v>5.3</v>
      </c>
      <c r="G43" s="65">
        <v>0.7</v>
      </c>
      <c r="H43" s="48">
        <v>1248</v>
      </c>
      <c r="I43" s="65">
        <v>5.3</v>
      </c>
      <c r="J43" s="65">
        <v>1</v>
      </c>
    </row>
    <row r="44" spans="1:10" ht="15" customHeight="1" x14ac:dyDescent="0.25">
      <c r="A44" s="5" t="s">
        <v>112</v>
      </c>
      <c r="B44" s="48">
        <v>16323</v>
      </c>
      <c r="C44" s="48">
        <v>17919</v>
      </c>
      <c r="D44" s="48">
        <v>18765</v>
      </c>
      <c r="E44" s="48">
        <v>1596</v>
      </c>
      <c r="F44" s="65">
        <v>9.8000000000000007</v>
      </c>
      <c r="G44" s="65">
        <v>1.3</v>
      </c>
      <c r="H44" s="48">
        <v>846</v>
      </c>
      <c r="I44" s="65">
        <v>4.7</v>
      </c>
      <c r="J44" s="65">
        <v>0.9</v>
      </c>
    </row>
    <row r="45" spans="1:10" ht="15" customHeight="1" x14ac:dyDescent="0.25">
      <c r="A45" s="5" t="s">
        <v>113</v>
      </c>
      <c r="B45" s="48">
        <v>14916</v>
      </c>
      <c r="C45" s="48">
        <v>15939</v>
      </c>
      <c r="D45" s="48">
        <v>16710</v>
      </c>
      <c r="E45" s="48">
        <v>1023</v>
      </c>
      <c r="F45" s="65">
        <v>6.9</v>
      </c>
      <c r="G45" s="65">
        <v>1</v>
      </c>
      <c r="H45" s="48">
        <v>771</v>
      </c>
      <c r="I45" s="65">
        <v>4.8</v>
      </c>
      <c r="J45" s="65">
        <v>0.9</v>
      </c>
    </row>
    <row r="46" spans="1:10" ht="15" customHeight="1" x14ac:dyDescent="0.25">
      <c r="A46" s="5" t="s">
        <v>114</v>
      </c>
      <c r="B46" s="48">
        <v>37449</v>
      </c>
      <c r="C46" s="48">
        <v>38253</v>
      </c>
      <c r="D46" s="48">
        <v>39456</v>
      </c>
      <c r="E46" s="48">
        <v>804</v>
      </c>
      <c r="F46" s="65">
        <v>2.1</v>
      </c>
      <c r="G46" s="65">
        <v>0.3</v>
      </c>
      <c r="H46" s="48">
        <v>1203</v>
      </c>
      <c r="I46" s="65">
        <v>3.1</v>
      </c>
      <c r="J46" s="65">
        <v>0.6</v>
      </c>
    </row>
    <row r="47" spans="1:10" ht="15" customHeight="1" x14ac:dyDescent="0.25">
      <c r="A47" s="5" t="s">
        <v>115</v>
      </c>
      <c r="B47" s="48">
        <v>72789</v>
      </c>
      <c r="C47" s="48">
        <v>76740</v>
      </c>
      <c r="D47" s="48">
        <v>80109</v>
      </c>
      <c r="E47" s="48">
        <v>3951</v>
      </c>
      <c r="F47" s="65">
        <v>5.4</v>
      </c>
      <c r="G47" s="65">
        <v>0.8</v>
      </c>
      <c r="H47" s="48">
        <v>3369</v>
      </c>
      <c r="I47" s="65">
        <v>4.4000000000000004</v>
      </c>
      <c r="J47" s="65">
        <v>0.9</v>
      </c>
    </row>
    <row r="48" spans="1:10" ht="15" customHeight="1" x14ac:dyDescent="0.25">
      <c r="A48" s="5" t="s">
        <v>116</v>
      </c>
      <c r="B48" s="48">
        <v>10236</v>
      </c>
      <c r="C48" s="48">
        <v>10926</v>
      </c>
      <c r="D48" s="48">
        <v>11355</v>
      </c>
      <c r="E48" s="48">
        <v>690</v>
      </c>
      <c r="F48" s="65">
        <v>6.7</v>
      </c>
      <c r="G48" s="65">
        <v>0.9</v>
      </c>
      <c r="H48" s="48">
        <v>429</v>
      </c>
      <c r="I48" s="65">
        <v>3.9</v>
      </c>
      <c r="J48" s="65">
        <v>0.8</v>
      </c>
    </row>
    <row r="49" spans="1:10" ht="15" customHeight="1" x14ac:dyDescent="0.25">
      <c r="A49" s="5" t="s">
        <v>117</v>
      </c>
      <c r="B49" s="48">
        <v>3141</v>
      </c>
      <c r="C49" s="48">
        <v>3687</v>
      </c>
      <c r="D49" s="48">
        <v>4119</v>
      </c>
      <c r="E49" s="48">
        <v>546</v>
      </c>
      <c r="F49" s="65">
        <v>17.399999999999999</v>
      </c>
      <c r="G49" s="65">
        <v>2.2999999999999998</v>
      </c>
      <c r="H49" s="48">
        <v>432</v>
      </c>
      <c r="I49" s="65">
        <v>11.7</v>
      </c>
      <c r="J49" s="65">
        <v>2.2000000000000002</v>
      </c>
    </row>
    <row r="50" spans="1:10" ht="15" customHeight="1" x14ac:dyDescent="0.25">
      <c r="A50" s="5" t="s">
        <v>118</v>
      </c>
      <c r="B50" s="48">
        <v>4725</v>
      </c>
      <c r="C50" s="48">
        <v>5229</v>
      </c>
      <c r="D50" s="48">
        <v>5664</v>
      </c>
      <c r="E50" s="48">
        <v>504</v>
      </c>
      <c r="F50" s="65">
        <v>10.7</v>
      </c>
      <c r="G50" s="65">
        <v>1.5</v>
      </c>
      <c r="H50" s="48">
        <v>435</v>
      </c>
      <c r="I50" s="65">
        <v>8.3000000000000007</v>
      </c>
      <c r="J50" s="65">
        <v>1.6</v>
      </c>
    </row>
    <row r="51" spans="1:10" ht="15" customHeight="1" x14ac:dyDescent="0.25">
      <c r="A51" s="5" t="s">
        <v>119</v>
      </c>
      <c r="B51" s="48">
        <v>19803</v>
      </c>
      <c r="C51" s="48">
        <v>21297</v>
      </c>
      <c r="D51" s="48">
        <v>23001</v>
      </c>
      <c r="E51" s="48">
        <v>1494</v>
      </c>
      <c r="F51" s="65">
        <v>7.5</v>
      </c>
      <c r="G51" s="65">
        <v>1</v>
      </c>
      <c r="H51" s="48">
        <v>1704</v>
      </c>
      <c r="I51" s="65">
        <v>8</v>
      </c>
      <c r="J51" s="65">
        <v>1.6</v>
      </c>
    </row>
    <row r="52" spans="1:10" ht="15" customHeight="1" x14ac:dyDescent="0.25">
      <c r="A52" s="5" t="s">
        <v>120</v>
      </c>
      <c r="B52" s="48">
        <v>18372</v>
      </c>
      <c r="C52" s="48">
        <v>20013</v>
      </c>
      <c r="D52" s="48">
        <v>21213</v>
      </c>
      <c r="E52" s="48">
        <v>1641</v>
      </c>
      <c r="F52" s="65">
        <v>8.9</v>
      </c>
      <c r="G52" s="65">
        <v>1.2</v>
      </c>
      <c r="H52" s="48">
        <v>1200</v>
      </c>
      <c r="I52" s="65">
        <v>6</v>
      </c>
      <c r="J52" s="65">
        <v>1.2</v>
      </c>
    </row>
    <row r="53" spans="1:10" ht="15" customHeight="1" x14ac:dyDescent="0.25">
      <c r="A53" s="5" t="s">
        <v>121</v>
      </c>
      <c r="B53" s="48">
        <v>20262</v>
      </c>
      <c r="C53" s="48">
        <v>21900</v>
      </c>
      <c r="D53" s="48">
        <v>22149</v>
      </c>
      <c r="E53" s="48">
        <v>1638</v>
      </c>
      <c r="F53" s="65">
        <v>8.1</v>
      </c>
      <c r="G53" s="65">
        <v>1.1000000000000001</v>
      </c>
      <c r="H53" s="48">
        <v>249</v>
      </c>
      <c r="I53" s="65">
        <v>1.1000000000000001</v>
      </c>
      <c r="J53" s="65">
        <v>0.2</v>
      </c>
    </row>
    <row r="54" spans="1:10" ht="15" customHeight="1" x14ac:dyDescent="0.25">
      <c r="A54" s="5" t="s">
        <v>122</v>
      </c>
      <c r="B54" s="48">
        <v>1896</v>
      </c>
      <c r="C54" s="48">
        <v>2082</v>
      </c>
      <c r="D54" s="48">
        <v>2220</v>
      </c>
      <c r="E54" s="48">
        <v>186</v>
      </c>
      <c r="F54" s="65">
        <v>9.8000000000000007</v>
      </c>
      <c r="G54" s="65">
        <v>1.3</v>
      </c>
      <c r="H54" s="48">
        <v>138</v>
      </c>
      <c r="I54" s="65">
        <v>6.6</v>
      </c>
      <c r="J54" s="65">
        <v>1.3</v>
      </c>
    </row>
    <row r="55" spans="1:10" ht="15" customHeight="1" x14ac:dyDescent="0.25">
      <c r="A55" s="5" t="s">
        <v>123</v>
      </c>
      <c r="B55" s="48">
        <v>5007</v>
      </c>
      <c r="C55" s="48">
        <v>5469</v>
      </c>
      <c r="D55" s="48">
        <v>5571</v>
      </c>
      <c r="E55" s="48">
        <v>462</v>
      </c>
      <c r="F55" s="65">
        <v>9.1999999999999993</v>
      </c>
      <c r="G55" s="65">
        <v>1.3</v>
      </c>
      <c r="H55" s="48">
        <v>102</v>
      </c>
      <c r="I55" s="65">
        <v>1.9</v>
      </c>
      <c r="J55" s="65">
        <v>0.4</v>
      </c>
    </row>
    <row r="56" spans="1:10" ht="15" customHeight="1" x14ac:dyDescent="0.25">
      <c r="A56" s="5" t="s">
        <v>124</v>
      </c>
      <c r="B56" s="48">
        <v>6036</v>
      </c>
      <c r="C56" s="48">
        <v>6369</v>
      </c>
      <c r="D56" s="48">
        <v>6537</v>
      </c>
      <c r="E56" s="48">
        <v>333</v>
      </c>
      <c r="F56" s="65">
        <v>5.5</v>
      </c>
      <c r="G56" s="65">
        <v>0.8</v>
      </c>
      <c r="H56" s="48">
        <v>168</v>
      </c>
      <c r="I56" s="65">
        <v>2.6</v>
      </c>
      <c r="J56" s="65">
        <v>0.5</v>
      </c>
    </row>
    <row r="57" spans="1:10" ht="15" customHeight="1" x14ac:dyDescent="0.25">
      <c r="A57" s="5" t="s">
        <v>125</v>
      </c>
      <c r="B57" s="48">
        <v>4038</v>
      </c>
      <c r="C57" s="48">
        <v>4485</v>
      </c>
      <c r="D57" s="48">
        <v>4734</v>
      </c>
      <c r="E57" s="48">
        <v>447</v>
      </c>
      <c r="F57" s="65">
        <v>11.1</v>
      </c>
      <c r="G57" s="65">
        <v>1.5</v>
      </c>
      <c r="H57" s="48">
        <v>249</v>
      </c>
      <c r="I57" s="65">
        <v>5.6</v>
      </c>
      <c r="J57" s="65">
        <v>1.1000000000000001</v>
      </c>
    </row>
    <row r="58" spans="1:10" ht="15" customHeight="1" x14ac:dyDescent="0.25">
      <c r="A58" s="5" t="s">
        <v>126</v>
      </c>
      <c r="B58" s="48">
        <v>5532</v>
      </c>
      <c r="C58" s="48">
        <v>6231</v>
      </c>
      <c r="D58" s="48">
        <v>6720</v>
      </c>
      <c r="E58" s="48">
        <v>699</v>
      </c>
      <c r="F58" s="65">
        <v>12.6</v>
      </c>
      <c r="G58" s="65">
        <v>1.7</v>
      </c>
      <c r="H58" s="48">
        <v>489</v>
      </c>
      <c r="I58" s="65">
        <v>7.8</v>
      </c>
      <c r="J58" s="65">
        <v>1.5</v>
      </c>
    </row>
    <row r="59" spans="1:10" ht="15" customHeight="1" x14ac:dyDescent="0.25">
      <c r="A59" s="5" t="s">
        <v>127</v>
      </c>
      <c r="B59" s="48">
        <v>16842</v>
      </c>
      <c r="C59" s="48">
        <v>20304</v>
      </c>
      <c r="D59" s="48">
        <v>23454</v>
      </c>
      <c r="E59" s="48">
        <v>3462</v>
      </c>
      <c r="F59" s="65">
        <v>20.6</v>
      </c>
      <c r="G59" s="65">
        <v>2.7</v>
      </c>
      <c r="H59" s="48">
        <v>3150</v>
      </c>
      <c r="I59" s="65">
        <v>15.5</v>
      </c>
      <c r="J59" s="65">
        <v>2.9</v>
      </c>
    </row>
    <row r="60" spans="1:10" ht="15" customHeight="1" x14ac:dyDescent="0.25">
      <c r="A60" s="5" t="s">
        <v>128</v>
      </c>
      <c r="B60" s="48">
        <v>144168</v>
      </c>
      <c r="C60" s="48">
        <v>148215</v>
      </c>
      <c r="D60" s="48">
        <v>151968</v>
      </c>
      <c r="E60" s="48">
        <v>4047</v>
      </c>
      <c r="F60" s="65">
        <v>2.8</v>
      </c>
      <c r="G60" s="65">
        <v>0.4</v>
      </c>
      <c r="H60" s="48">
        <v>3753</v>
      </c>
      <c r="I60" s="65">
        <v>2.5</v>
      </c>
      <c r="J60" s="65">
        <v>0.5</v>
      </c>
    </row>
    <row r="61" spans="1:10" ht="15" customHeight="1" x14ac:dyDescent="0.25">
      <c r="A61" s="5" t="s">
        <v>129</v>
      </c>
      <c r="B61" s="48">
        <v>12765</v>
      </c>
      <c r="C61" s="48">
        <v>16662</v>
      </c>
      <c r="D61" s="48">
        <v>22677</v>
      </c>
      <c r="E61" s="48">
        <v>3897</v>
      </c>
      <c r="F61" s="65">
        <v>30.5</v>
      </c>
      <c r="G61" s="65">
        <v>3.9</v>
      </c>
      <c r="H61" s="48">
        <v>6015</v>
      </c>
      <c r="I61" s="65">
        <v>36.1</v>
      </c>
      <c r="J61" s="65">
        <v>6.4</v>
      </c>
    </row>
    <row r="62" spans="1:10" ht="15" customHeight="1" x14ac:dyDescent="0.25">
      <c r="A62" s="5" t="s">
        <v>130</v>
      </c>
      <c r="B62" s="48">
        <v>12090</v>
      </c>
      <c r="C62" s="48">
        <v>13575</v>
      </c>
      <c r="D62" s="48">
        <v>14640</v>
      </c>
      <c r="E62" s="48">
        <v>1485</v>
      </c>
      <c r="F62" s="65">
        <v>12.3</v>
      </c>
      <c r="G62" s="65">
        <v>1.7</v>
      </c>
      <c r="H62" s="48">
        <v>1065</v>
      </c>
      <c r="I62" s="65">
        <v>7.8</v>
      </c>
      <c r="J62" s="65">
        <v>1.5</v>
      </c>
    </row>
    <row r="63" spans="1:10" ht="15" customHeight="1" x14ac:dyDescent="0.25">
      <c r="A63" s="5" t="s">
        <v>131</v>
      </c>
      <c r="B63" s="48">
        <v>19041</v>
      </c>
      <c r="C63" s="48">
        <v>19839</v>
      </c>
      <c r="D63" s="48">
        <v>20883</v>
      </c>
      <c r="E63" s="48">
        <v>798</v>
      </c>
      <c r="F63" s="65">
        <v>4.2</v>
      </c>
      <c r="G63" s="65">
        <v>0.6</v>
      </c>
      <c r="H63" s="48">
        <v>1044</v>
      </c>
      <c r="I63" s="65">
        <v>5.3</v>
      </c>
      <c r="J63" s="65">
        <v>1</v>
      </c>
    </row>
    <row r="64" spans="1:10" ht="15" customHeight="1" x14ac:dyDescent="0.25">
      <c r="A64" s="5" t="s">
        <v>132</v>
      </c>
      <c r="B64" s="48">
        <v>2664</v>
      </c>
      <c r="C64" s="48">
        <v>3174</v>
      </c>
      <c r="D64" s="48">
        <v>3519</v>
      </c>
      <c r="E64" s="48">
        <v>510</v>
      </c>
      <c r="F64" s="65">
        <v>19.100000000000001</v>
      </c>
      <c r="G64" s="65">
        <v>2.5</v>
      </c>
      <c r="H64" s="48">
        <v>345</v>
      </c>
      <c r="I64" s="65">
        <v>10.9</v>
      </c>
      <c r="J64" s="65">
        <v>2.1</v>
      </c>
    </row>
    <row r="65" spans="1:10" ht="15" customHeight="1" x14ac:dyDescent="0.25">
      <c r="A65" s="5" t="s">
        <v>133</v>
      </c>
      <c r="B65" s="48">
        <v>3480</v>
      </c>
      <c r="C65" s="48">
        <v>3687</v>
      </c>
      <c r="D65" s="48">
        <v>3882</v>
      </c>
      <c r="E65" s="48">
        <v>207</v>
      </c>
      <c r="F65" s="65">
        <v>5.9</v>
      </c>
      <c r="G65" s="65">
        <v>0.8</v>
      </c>
      <c r="H65" s="48">
        <v>195</v>
      </c>
      <c r="I65" s="65">
        <v>5.3</v>
      </c>
      <c r="J65" s="65">
        <v>1</v>
      </c>
    </row>
    <row r="66" spans="1:10" ht="15" customHeight="1" x14ac:dyDescent="0.25">
      <c r="A66" s="5" t="s">
        <v>134</v>
      </c>
      <c r="B66" s="48">
        <v>300</v>
      </c>
      <c r="C66" s="48">
        <v>321</v>
      </c>
      <c r="D66" s="48">
        <v>333</v>
      </c>
      <c r="E66" s="48">
        <v>21</v>
      </c>
      <c r="F66" s="65">
        <v>7</v>
      </c>
      <c r="G66" s="65">
        <v>1</v>
      </c>
      <c r="H66" s="48">
        <v>12</v>
      </c>
      <c r="I66" s="65">
        <v>3.7</v>
      </c>
      <c r="J66" s="65">
        <v>0.7</v>
      </c>
    </row>
    <row r="67" spans="1:10" ht="15" customHeight="1" x14ac:dyDescent="0.25">
      <c r="A67" s="5" t="s">
        <v>135</v>
      </c>
      <c r="B67" s="48">
        <v>10335</v>
      </c>
      <c r="C67" s="48">
        <v>10803</v>
      </c>
      <c r="D67" s="48">
        <v>11400</v>
      </c>
      <c r="E67" s="48">
        <v>468</v>
      </c>
      <c r="F67" s="65">
        <v>4.5</v>
      </c>
      <c r="G67" s="65">
        <v>0.6</v>
      </c>
      <c r="H67" s="48">
        <v>597</v>
      </c>
      <c r="I67" s="65">
        <v>5.5</v>
      </c>
      <c r="J67" s="65">
        <v>1.1000000000000001</v>
      </c>
    </row>
    <row r="68" spans="1:10" ht="15" customHeight="1" x14ac:dyDescent="0.25">
      <c r="A68" s="5" t="s">
        <v>136</v>
      </c>
      <c r="B68" s="48">
        <v>8736</v>
      </c>
      <c r="C68" s="48">
        <v>9810</v>
      </c>
      <c r="D68" s="48">
        <v>10974</v>
      </c>
      <c r="E68" s="48">
        <v>1074</v>
      </c>
      <c r="F68" s="65">
        <v>12.3</v>
      </c>
      <c r="G68" s="65">
        <v>1.7</v>
      </c>
      <c r="H68" s="48">
        <v>1164</v>
      </c>
      <c r="I68" s="65">
        <v>11.9</v>
      </c>
      <c r="J68" s="65">
        <v>2.2999999999999998</v>
      </c>
    </row>
    <row r="69" spans="1:10" ht="15" customHeight="1" x14ac:dyDescent="0.25">
      <c r="A69" s="5" t="s">
        <v>137</v>
      </c>
      <c r="B69" s="48">
        <v>12930</v>
      </c>
      <c r="C69" s="48">
        <v>15657</v>
      </c>
      <c r="D69" s="48">
        <v>19140</v>
      </c>
      <c r="E69" s="48">
        <v>2727</v>
      </c>
      <c r="F69" s="65">
        <v>21.1</v>
      </c>
      <c r="G69" s="65">
        <v>2.8</v>
      </c>
      <c r="H69" s="48">
        <v>3483</v>
      </c>
      <c r="I69" s="65">
        <v>22.2</v>
      </c>
      <c r="J69" s="65">
        <v>4.0999999999999996</v>
      </c>
    </row>
    <row r="70" spans="1:10" ht="15" customHeight="1" x14ac:dyDescent="0.25">
      <c r="A70" s="5" t="s">
        <v>138</v>
      </c>
      <c r="B70" s="48">
        <v>48420</v>
      </c>
      <c r="C70" s="48">
        <v>50133</v>
      </c>
      <c r="D70" s="48">
        <v>52533</v>
      </c>
      <c r="E70" s="48">
        <v>1713</v>
      </c>
      <c r="F70" s="65">
        <v>3.5</v>
      </c>
      <c r="G70" s="65">
        <v>0.5</v>
      </c>
      <c r="H70" s="48">
        <v>2400</v>
      </c>
      <c r="I70" s="65">
        <v>4.8</v>
      </c>
      <c r="J70" s="65">
        <v>0.9</v>
      </c>
    </row>
    <row r="71" spans="1:10" ht="15" customHeight="1" x14ac:dyDescent="0.25">
      <c r="A71" s="5" t="s">
        <v>139</v>
      </c>
      <c r="B71" s="48">
        <v>8139</v>
      </c>
      <c r="C71" s="48">
        <v>8328</v>
      </c>
      <c r="D71" s="48">
        <v>8619</v>
      </c>
      <c r="E71" s="48">
        <v>189</v>
      </c>
      <c r="F71" s="65">
        <v>2.2999999999999998</v>
      </c>
      <c r="G71" s="65">
        <v>0.3</v>
      </c>
      <c r="H71" s="48">
        <v>291</v>
      </c>
      <c r="I71" s="65">
        <v>3.5</v>
      </c>
      <c r="J71" s="65">
        <v>0.7</v>
      </c>
    </row>
    <row r="72" spans="1:10" ht="15" customHeight="1" x14ac:dyDescent="0.25">
      <c r="A72" s="5" t="s">
        <v>140</v>
      </c>
      <c r="B72" s="48">
        <v>13461</v>
      </c>
      <c r="C72" s="48">
        <v>14583</v>
      </c>
      <c r="D72" s="48">
        <v>15210</v>
      </c>
      <c r="E72" s="48">
        <v>1122</v>
      </c>
      <c r="F72" s="65">
        <v>8.3000000000000007</v>
      </c>
      <c r="G72" s="65">
        <v>1.2</v>
      </c>
      <c r="H72" s="48">
        <v>627</v>
      </c>
      <c r="I72" s="65">
        <v>4.3</v>
      </c>
      <c r="J72" s="65">
        <v>0.8</v>
      </c>
    </row>
    <row r="73" spans="1:10" ht="15" customHeight="1" x14ac:dyDescent="0.25">
      <c r="A73" s="5" t="s">
        <v>141</v>
      </c>
      <c r="B73" s="48">
        <v>5340</v>
      </c>
      <c r="C73" s="48">
        <v>5415</v>
      </c>
      <c r="D73" s="48">
        <v>5562</v>
      </c>
      <c r="E73" s="48">
        <v>75</v>
      </c>
      <c r="F73" s="65">
        <v>1.4</v>
      </c>
      <c r="G73" s="65">
        <v>0.2</v>
      </c>
      <c r="H73" s="48">
        <v>147</v>
      </c>
      <c r="I73" s="65">
        <v>2.7</v>
      </c>
      <c r="J73" s="65">
        <v>0.5</v>
      </c>
    </row>
    <row r="74" spans="1:10" ht="15" customHeight="1" x14ac:dyDescent="0.25">
      <c r="A74" s="5" t="s">
        <v>142</v>
      </c>
      <c r="B74" s="48">
        <v>21600</v>
      </c>
      <c r="C74" s="48">
        <v>22455</v>
      </c>
      <c r="D74" s="48">
        <v>23055</v>
      </c>
      <c r="E74" s="48">
        <v>855</v>
      </c>
      <c r="F74" s="65">
        <v>4</v>
      </c>
      <c r="G74" s="65">
        <v>0.6</v>
      </c>
      <c r="H74" s="48">
        <v>600</v>
      </c>
      <c r="I74" s="65">
        <v>2.7</v>
      </c>
      <c r="J74" s="65">
        <v>0.5</v>
      </c>
    </row>
    <row r="75" spans="1:10" ht="15" customHeight="1" x14ac:dyDescent="0.25">
      <c r="A75" s="14" t="s">
        <v>143</v>
      </c>
      <c r="B75" s="48">
        <v>1630920</v>
      </c>
      <c r="C75" s="48">
        <v>1747326</v>
      </c>
      <c r="D75" s="48">
        <v>1855929</v>
      </c>
      <c r="E75" s="48">
        <v>116406</v>
      </c>
      <c r="F75" s="65">
        <v>7.1</v>
      </c>
      <c r="G75" s="65">
        <v>1</v>
      </c>
      <c r="H75" s="48">
        <v>108603</v>
      </c>
      <c r="I75" s="65">
        <v>6.2</v>
      </c>
      <c r="J75" s="65">
        <v>1.2</v>
      </c>
    </row>
    <row r="76" spans="1:10" ht="15" customHeight="1" x14ac:dyDescent="0.25">
      <c r="A76" s="14"/>
      <c r="B76" s="48"/>
      <c r="C76" s="48"/>
      <c r="D76" s="48"/>
      <c r="E76" s="48"/>
      <c r="F76" s="65"/>
      <c r="G76" s="65"/>
      <c r="H76" s="48"/>
      <c r="I76" s="65"/>
      <c r="J76" s="65"/>
    </row>
    <row r="77" spans="1:10" ht="15" customHeight="1" x14ac:dyDescent="0.25">
      <c r="A77" s="5" t="s">
        <v>144</v>
      </c>
      <c r="B77" s="48">
        <v>96</v>
      </c>
      <c r="C77" s="48">
        <v>84</v>
      </c>
      <c r="D77" s="48">
        <v>33</v>
      </c>
      <c r="E77" s="48">
        <v>-12</v>
      </c>
      <c r="F77" s="65">
        <v>-12.5</v>
      </c>
      <c r="G77" s="65">
        <v>-1.9</v>
      </c>
      <c r="H77" s="48">
        <v>-51</v>
      </c>
      <c r="I77" s="65">
        <v>-60.7</v>
      </c>
      <c r="J77" s="65">
        <v>-17</v>
      </c>
    </row>
    <row r="78" spans="1:10" ht="15" customHeight="1" x14ac:dyDescent="0.25">
      <c r="A78" s="5"/>
      <c r="B78" s="48"/>
      <c r="C78" s="48"/>
      <c r="D78" s="48"/>
      <c r="E78" s="48"/>
      <c r="F78" s="65"/>
      <c r="G78" s="65"/>
      <c r="H78" s="48"/>
      <c r="I78" s="65"/>
      <c r="J78" s="65"/>
    </row>
    <row r="79" spans="1:10" ht="25.5" customHeight="1" x14ac:dyDescent="0.25">
      <c r="A79" s="96" t="s">
        <v>305</v>
      </c>
      <c r="B79" s="48">
        <v>1631019</v>
      </c>
      <c r="C79" s="48">
        <v>1747404</v>
      </c>
      <c r="D79" s="48">
        <v>1855962</v>
      </c>
      <c r="E79" s="48">
        <v>116385</v>
      </c>
      <c r="F79" s="65">
        <v>7.1</v>
      </c>
      <c r="G79" s="65">
        <v>1</v>
      </c>
      <c r="H79" s="48">
        <v>108558</v>
      </c>
      <c r="I79" s="65">
        <v>6.2</v>
      </c>
      <c r="J79" s="65">
        <v>1.2</v>
      </c>
    </row>
    <row r="80" spans="1:10" s="31" customFormat="1" ht="12.75" customHeight="1" x14ac:dyDescent="0.25">
      <c r="A80" s="148" t="s">
        <v>146</v>
      </c>
      <c r="B80" s="149"/>
      <c r="C80" s="149"/>
      <c r="D80" s="149"/>
      <c r="E80" s="149"/>
      <c r="F80" s="150"/>
      <c r="G80" s="150"/>
      <c r="H80" s="149"/>
      <c r="I80" s="150"/>
      <c r="J80" s="151"/>
    </row>
    <row r="81" spans="1:10" ht="15" customHeight="1" x14ac:dyDescent="0.25">
      <c r="A81" s="5" t="s">
        <v>147</v>
      </c>
      <c r="B81" s="48">
        <v>21444</v>
      </c>
      <c r="C81" s="48">
        <v>24384</v>
      </c>
      <c r="D81" s="48">
        <v>27357</v>
      </c>
      <c r="E81" s="48">
        <v>2940</v>
      </c>
      <c r="F81" s="65">
        <v>13.7</v>
      </c>
      <c r="G81" s="65">
        <v>1.9</v>
      </c>
      <c r="H81" s="48">
        <v>2973</v>
      </c>
      <c r="I81" s="65">
        <v>12.2</v>
      </c>
      <c r="J81" s="65">
        <v>2.2999999999999998</v>
      </c>
    </row>
    <row r="82" spans="1:10" ht="15" customHeight="1" x14ac:dyDescent="0.25">
      <c r="A82" s="5" t="s">
        <v>148</v>
      </c>
      <c r="B82" s="48">
        <v>32796</v>
      </c>
      <c r="C82" s="48">
        <v>35181</v>
      </c>
      <c r="D82" s="48">
        <v>39909</v>
      </c>
      <c r="E82" s="48">
        <v>2385</v>
      </c>
      <c r="F82" s="65">
        <v>7.3</v>
      </c>
      <c r="G82" s="65">
        <v>1</v>
      </c>
      <c r="H82" s="48">
        <v>4728</v>
      </c>
      <c r="I82" s="65">
        <v>13.4</v>
      </c>
      <c r="J82" s="65">
        <v>2.6</v>
      </c>
    </row>
    <row r="83" spans="1:10" ht="15" customHeight="1" x14ac:dyDescent="0.25">
      <c r="A83" s="5" t="s">
        <v>149</v>
      </c>
      <c r="B83" s="48">
        <v>15126</v>
      </c>
      <c r="C83" s="48">
        <v>18087</v>
      </c>
      <c r="D83" s="48">
        <v>21261</v>
      </c>
      <c r="E83" s="48">
        <v>2961</v>
      </c>
      <c r="F83" s="65">
        <v>19.600000000000001</v>
      </c>
      <c r="G83" s="65">
        <v>2.6</v>
      </c>
      <c r="H83" s="48">
        <v>3174</v>
      </c>
      <c r="I83" s="65">
        <v>17.5</v>
      </c>
      <c r="J83" s="65">
        <v>3.3</v>
      </c>
    </row>
    <row r="84" spans="1:10" ht="15" customHeight="1" x14ac:dyDescent="0.25">
      <c r="A84" s="5" t="s">
        <v>150</v>
      </c>
      <c r="B84" s="48">
        <v>29019</v>
      </c>
      <c r="C84" s="48">
        <v>29703</v>
      </c>
      <c r="D84" s="48">
        <v>30633</v>
      </c>
      <c r="E84" s="48">
        <v>684</v>
      </c>
      <c r="F84" s="65">
        <v>2.4</v>
      </c>
      <c r="G84" s="65">
        <v>0.3</v>
      </c>
      <c r="H84" s="48">
        <v>930</v>
      </c>
      <c r="I84" s="65">
        <v>3.1</v>
      </c>
      <c r="J84" s="65">
        <v>0.6</v>
      </c>
    </row>
    <row r="85" spans="1:10" ht="15" customHeight="1" x14ac:dyDescent="0.25">
      <c r="A85" s="5" t="s">
        <v>151</v>
      </c>
      <c r="B85" s="48">
        <v>21165</v>
      </c>
      <c r="C85" s="48">
        <v>21825</v>
      </c>
      <c r="D85" s="48">
        <v>22485</v>
      </c>
      <c r="E85" s="48">
        <v>660</v>
      </c>
      <c r="F85" s="65">
        <v>3.1</v>
      </c>
      <c r="G85" s="65">
        <v>0.4</v>
      </c>
      <c r="H85" s="48">
        <v>660</v>
      </c>
      <c r="I85" s="65">
        <v>3</v>
      </c>
      <c r="J85" s="65">
        <v>0.6</v>
      </c>
    </row>
    <row r="86" spans="1:10" ht="15" customHeight="1" x14ac:dyDescent="0.25">
      <c r="A86" s="5" t="s">
        <v>152</v>
      </c>
      <c r="B86" s="48">
        <v>33378</v>
      </c>
      <c r="C86" s="48">
        <v>36108</v>
      </c>
      <c r="D86" s="48">
        <v>37569</v>
      </c>
      <c r="E86" s="48">
        <v>2730</v>
      </c>
      <c r="F86" s="65">
        <v>8.1999999999999993</v>
      </c>
      <c r="G86" s="65">
        <v>1.1000000000000001</v>
      </c>
      <c r="H86" s="48">
        <v>1461</v>
      </c>
      <c r="I86" s="65">
        <v>4</v>
      </c>
      <c r="J86" s="65">
        <v>0.8</v>
      </c>
    </row>
    <row r="87" spans="1:10" ht="15" customHeight="1" x14ac:dyDescent="0.25">
      <c r="A87" s="5" t="s">
        <v>153</v>
      </c>
      <c r="B87" s="48">
        <v>17058</v>
      </c>
      <c r="C87" s="48">
        <v>17994</v>
      </c>
      <c r="D87" s="48">
        <v>18639</v>
      </c>
      <c r="E87" s="48">
        <v>936</v>
      </c>
      <c r="F87" s="65">
        <v>5.5</v>
      </c>
      <c r="G87" s="65">
        <v>0.8</v>
      </c>
      <c r="H87" s="48">
        <v>645</v>
      </c>
      <c r="I87" s="65">
        <v>3.6</v>
      </c>
      <c r="J87" s="65">
        <v>0.7</v>
      </c>
    </row>
    <row r="88" spans="1:10" ht="15" customHeight="1" x14ac:dyDescent="0.25">
      <c r="A88" s="5" t="s">
        <v>154</v>
      </c>
      <c r="B88" s="48">
        <v>849</v>
      </c>
      <c r="C88" s="48">
        <v>951</v>
      </c>
      <c r="D88" s="48">
        <v>1125</v>
      </c>
      <c r="E88" s="48">
        <v>102</v>
      </c>
      <c r="F88" s="65">
        <v>12</v>
      </c>
      <c r="G88" s="65">
        <v>1.6</v>
      </c>
      <c r="H88" s="48">
        <v>174</v>
      </c>
      <c r="I88" s="65">
        <v>18.3</v>
      </c>
      <c r="J88" s="65">
        <v>3.4</v>
      </c>
    </row>
    <row r="89" spans="1:10" ht="15" customHeight="1" x14ac:dyDescent="0.25">
      <c r="A89" s="5" t="s">
        <v>155</v>
      </c>
      <c r="B89" s="48">
        <v>5352</v>
      </c>
      <c r="C89" s="48">
        <v>5559</v>
      </c>
      <c r="D89" s="48">
        <v>5862</v>
      </c>
      <c r="E89" s="48">
        <v>207</v>
      </c>
      <c r="F89" s="65">
        <v>3.9</v>
      </c>
      <c r="G89" s="65">
        <v>0.5</v>
      </c>
      <c r="H89" s="48">
        <v>303</v>
      </c>
      <c r="I89" s="65">
        <v>5.5</v>
      </c>
      <c r="J89" s="65">
        <v>1.1000000000000001</v>
      </c>
    </row>
    <row r="90" spans="1:10" ht="15" customHeight="1" x14ac:dyDescent="0.25">
      <c r="A90" s="5" t="s">
        <v>156</v>
      </c>
      <c r="B90" s="48">
        <v>31533</v>
      </c>
      <c r="C90" s="48">
        <v>35970</v>
      </c>
      <c r="D90" s="48">
        <v>39162</v>
      </c>
      <c r="E90" s="48">
        <v>4437</v>
      </c>
      <c r="F90" s="65">
        <v>14.1</v>
      </c>
      <c r="G90" s="65">
        <v>1.9</v>
      </c>
      <c r="H90" s="48">
        <v>3192</v>
      </c>
      <c r="I90" s="65">
        <v>8.9</v>
      </c>
      <c r="J90" s="65">
        <v>1.7</v>
      </c>
    </row>
    <row r="91" spans="1:10" ht="15" customHeight="1" x14ac:dyDescent="0.25">
      <c r="A91" s="5" t="s">
        <v>157</v>
      </c>
      <c r="B91" s="48">
        <v>24165</v>
      </c>
      <c r="C91" s="48">
        <v>25110</v>
      </c>
      <c r="D91" s="48">
        <v>26031</v>
      </c>
      <c r="E91" s="48">
        <v>945</v>
      </c>
      <c r="F91" s="65">
        <v>3.9</v>
      </c>
      <c r="G91" s="65">
        <v>0.5</v>
      </c>
      <c r="H91" s="48">
        <v>921</v>
      </c>
      <c r="I91" s="65">
        <v>3.7</v>
      </c>
      <c r="J91" s="65">
        <v>0.7</v>
      </c>
    </row>
    <row r="92" spans="1:10" ht="15" customHeight="1" x14ac:dyDescent="0.25">
      <c r="A92" s="5" t="s">
        <v>158</v>
      </c>
      <c r="B92" s="48">
        <v>33216</v>
      </c>
      <c r="C92" s="48">
        <v>33798</v>
      </c>
      <c r="D92" s="48">
        <v>34278</v>
      </c>
      <c r="E92" s="48">
        <v>582</v>
      </c>
      <c r="F92" s="65">
        <v>1.8</v>
      </c>
      <c r="G92" s="65">
        <v>0.2</v>
      </c>
      <c r="H92" s="48">
        <v>480</v>
      </c>
      <c r="I92" s="65">
        <v>1.4</v>
      </c>
      <c r="J92" s="65">
        <v>0.3</v>
      </c>
    </row>
    <row r="93" spans="1:10" ht="15" customHeight="1" x14ac:dyDescent="0.25">
      <c r="A93" s="5" t="s">
        <v>159</v>
      </c>
      <c r="B93" s="48">
        <v>16938</v>
      </c>
      <c r="C93" s="48">
        <v>17634</v>
      </c>
      <c r="D93" s="48">
        <v>18150</v>
      </c>
      <c r="E93" s="48">
        <v>696</v>
      </c>
      <c r="F93" s="65">
        <v>4.0999999999999996</v>
      </c>
      <c r="G93" s="65">
        <v>0.6</v>
      </c>
      <c r="H93" s="48">
        <v>516</v>
      </c>
      <c r="I93" s="65">
        <v>2.9</v>
      </c>
      <c r="J93" s="65">
        <v>0.6</v>
      </c>
    </row>
    <row r="94" spans="1:10" ht="15" customHeight="1" x14ac:dyDescent="0.25">
      <c r="A94" s="5" t="s">
        <v>160</v>
      </c>
      <c r="B94" s="48">
        <v>29952</v>
      </c>
      <c r="C94" s="48">
        <v>31122</v>
      </c>
      <c r="D94" s="48">
        <v>32445</v>
      </c>
      <c r="E94" s="48">
        <v>1170</v>
      </c>
      <c r="F94" s="65">
        <v>3.9</v>
      </c>
      <c r="G94" s="65">
        <v>0.5</v>
      </c>
      <c r="H94" s="48">
        <v>1323</v>
      </c>
      <c r="I94" s="65">
        <v>4.3</v>
      </c>
      <c r="J94" s="65">
        <v>0.8</v>
      </c>
    </row>
    <row r="95" spans="1:10" ht="15" customHeight="1" x14ac:dyDescent="0.25">
      <c r="A95" s="5" t="s">
        <v>161</v>
      </c>
      <c r="B95" s="48">
        <v>24084</v>
      </c>
      <c r="C95" s="48">
        <v>25356</v>
      </c>
      <c r="D95" s="48">
        <v>25881</v>
      </c>
      <c r="E95" s="48">
        <v>1272</v>
      </c>
      <c r="F95" s="65">
        <v>5.3</v>
      </c>
      <c r="G95" s="65">
        <v>0.7</v>
      </c>
      <c r="H95" s="48">
        <v>525</v>
      </c>
      <c r="I95" s="65">
        <v>2.1</v>
      </c>
      <c r="J95" s="65">
        <v>0.4</v>
      </c>
    </row>
    <row r="96" spans="1:10" ht="15" customHeight="1" x14ac:dyDescent="0.25">
      <c r="A96" s="5" t="s">
        <v>162</v>
      </c>
      <c r="B96" s="48">
        <v>38880</v>
      </c>
      <c r="C96" s="48">
        <v>42906</v>
      </c>
      <c r="D96" s="48">
        <v>45921</v>
      </c>
      <c r="E96" s="48">
        <v>4026</v>
      </c>
      <c r="F96" s="65">
        <v>10.4</v>
      </c>
      <c r="G96" s="65">
        <v>1.4</v>
      </c>
      <c r="H96" s="48">
        <v>3015</v>
      </c>
      <c r="I96" s="65">
        <v>7</v>
      </c>
      <c r="J96" s="65">
        <v>1.4</v>
      </c>
    </row>
    <row r="97" spans="1:10" ht="15" customHeight="1" x14ac:dyDescent="0.25">
      <c r="A97" s="5" t="s">
        <v>163</v>
      </c>
      <c r="B97" s="48">
        <v>17394</v>
      </c>
      <c r="C97" s="48">
        <v>18267</v>
      </c>
      <c r="D97" s="48">
        <v>18900</v>
      </c>
      <c r="E97" s="48">
        <v>873</v>
      </c>
      <c r="F97" s="65">
        <v>5</v>
      </c>
      <c r="G97" s="65">
        <v>0.7</v>
      </c>
      <c r="H97" s="48">
        <v>633</v>
      </c>
      <c r="I97" s="65">
        <v>3.5</v>
      </c>
      <c r="J97" s="65">
        <v>0.7</v>
      </c>
    </row>
    <row r="98" spans="1:10" ht="15" customHeight="1" x14ac:dyDescent="0.25">
      <c r="A98" s="5" t="s">
        <v>164</v>
      </c>
      <c r="B98" s="48">
        <v>20184</v>
      </c>
      <c r="C98" s="48">
        <v>20874</v>
      </c>
      <c r="D98" s="48">
        <v>21606</v>
      </c>
      <c r="E98" s="48">
        <v>690</v>
      </c>
      <c r="F98" s="65">
        <v>3.4</v>
      </c>
      <c r="G98" s="65">
        <v>0.5</v>
      </c>
      <c r="H98" s="48">
        <v>732</v>
      </c>
      <c r="I98" s="65">
        <v>3.5</v>
      </c>
      <c r="J98" s="65">
        <v>0.7</v>
      </c>
    </row>
    <row r="99" spans="1:10" ht="15" customHeight="1" x14ac:dyDescent="0.25">
      <c r="A99" s="5" t="s">
        <v>165</v>
      </c>
      <c r="B99" s="48">
        <v>22761</v>
      </c>
      <c r="C99" s="48">
        <v>23757</v>
      </c>
      <c r="D99" s="48">
        <v>24819</v>
      </c>
      <c r="E99" s="48">
        <v>996</v>
      </c>
      <c r="F99" s="65">
        <v>4.4000000000000004</v>
      </c>
      <c r="G99" s="65">
        <v>0.6</v>
      </c>
      <c r="H99" s="48">
        <v>1062</v>
      </c>
      <c r="I99" s="65">
        <v>4.5</v>
      </c>
      <c r="J99" s="65">
        <v>0.9</v>
      </c>
    </row>
    <row r="100" spans="1:10" ht="15" customHeight="1" x14ac:dyDescent="0.25">
      <c r="A100" s="24" t="s">
        <v>166</v>
      </c>
      <c r="B100" s="54">
        <v>14457</v>
      </c>
      <c r="C100" s="54">
        <v>15717</v>
      </c>
      <c r="D100" s="54">
        <v>18243</v>
      </c>
      <c r="E100" s="54">
        <v>1260</v>
      </c>
      <c r="F100" s="68">
        <v>8.6999999999999993</v>
      </c>
      <c r="G100" s="68">
        <v>1.2</v>
      </c>
      <c r="H100" s="54">
        <v>2526</v>
      </c>
      <c r="I100" s="68">
        <v>16.100000000000001</v>
      </c>
      <c r="J100" s="68">
        <v>3</v>
      </c>
    </row>
    <row r="101" spans="1:10" s="25" customFormat="1" ht="15" customHeight="1" x14ac:dyDescent="0.25">
      <c r="A101" s="5" t="s">
        <v>167</v>
      </c>
      <c r="B101" s="48">
        <v>22194</v>
      </c>
      <c r="C101" s="48">
        <v>25080</v>
      </c>
      <c r="D101" s="48">
        <v>27897</v>
      </c>
      <c r="E101" s="48">
        <v>2886</v>
      </c>
      <c r="F101" s="65">
        <v>13</v>
      </c>
      <c r="G101" s="65">
        <v>1.8</v>
      </c>
      <c r="H101" s="48">
        <v>2817</v>
      </c>
      <c r="I101" s="65">
        <v>11.2</v>
      </c>
      <c r="J101" s="65">
        <v>2.2000000000000002</v>
      </c>
    </row>
    <row r="102" spans="1:10" s="25" customFormat="1" ht="15" customHeight="1" x14ac:dyDescent="0.25">
      <c r="A102" s="18"/>
      <c r="B102" s="56"/>
      <c r="C102" s="56"/>
      <c r="D102" s="56"/>
      <c r="E102" s="56"/>
      <c r="F102" s="69"/>
      <c r="G102" s="69"/>
      <c r="H102" s="56"/>
      <c r="I102" s="69"/>
      <c r="J102" s="69"/>
    </row>
    <row r="103" spans="1:10" s="30" customFormat="1" ht="15" customHeight="1" x14ac:dyDescent="0.25">
      <c r="A103" s="28" t="s">
        <v>235</v>
      </c>
      <c r="B103" s="42">
        <v>471939</v>
      </c>
      <c r="C103" s="42">
        <v>505404</v>
      </c>
      <c r="D103" s="42">
        <v>538182</v>
      </c>
      <c r="E103" s="42">
        <v>33465</v>
      </c>
      <c r="F103" s="70">
        <v>7.1</v>
      </c>
      <c r="G103" s="70">
        <v>1</v>
      </c>
      <c r="H103" s="42">
        <v>32778</v>
      </c>
      <c r="I103" s="70">
        <v>6.5</v>
      </c>
      <c r="J103" s="70">
        <v>1.3</v>
      </c>
    </row>
    <row r="104" spans="1:10" x14ac:dyDescent="0.25">
      <c r="F104" s="67"/>
      <c r="G104" s="67"/>
      <c r="I104" s="67"/>
      <c r="J104" s="67"/>
    </row>
    <row r="105" spans="1:10" ht="15" customHeight="1" x14ac:dyDescent="0.25">
      <c r="A105" s="104" t="s">
        <v>306</v>
      </c>
      <c r="F105" s="67"/>
      <c r="G105" s="67"/>
      <c r="I105" s="67"/>
      <c r="J105" s="67"/>
    </row>
    <row r="106" spans="1:10" ht="15" customHeight="1" x14ac:dyDescent="0.25">
      <c r="A106" s="144" t="s">
        <v>289</v>
      </c>
      <c r="B106" s="144"/>
      <c r="C106" s="144"/>
      <c r="D106" s="144"/>
      <c r="E106" s="144"/>
      <c r="F106" s="144"/>
      <c r="G106" s="144"/>
      <c r="H106" s="144"/>
      <c r="I106" s="144"/>
      <c r="J106" s="144"/>
    </row>
    <row r="107" spans="1:10" x14ac:dyDescent="0.25">
      <c r="A107" s="100" t="s">
        <v>62</v>
      </c>
      <c r="F107" s="67"/>
      <c r="G107" s="67"/>
      <c r="I107" s="67"/>
      <c r="J107" s="67"/>
    </row>
    <row r="108" spans="1:10" x14ac:dyDescent="0.25">
      <c r="A108" s="95" t="s">
        <v>63</v>
      </c>
      <c r="F108" s="67"/>
      <c r="G108" s="67"/>
      <c r="I108" s="67"/>
      <c r="J108" s="67"/>
    </row>
    <row r="109" spans="1:10" x14ac:dyDescent="0.25">
      <c r="A109" s="135" t="s">
        <v>64</v>
      </c>
      <c r="B109" s="135"/>
      <c r="C109" s="135"/>
      <c r="D109" s="135"/>
      <c r="E109" s="135"/>
      <c r="F109" s="135"/>
      <c r="G109" s="135"/>
      <c r="H109" s="135"/>
      <c r="I109" s="135"/>
      <c r="J109" s="135"/>
    </row>
    <row r="110" spans="1:10" x14ac:dyDescent="0.25">
      <c r="A110" s="95" t="s">
        <v>65</v>
      </c>
    </row>
    <row r="112" spans="1:10" ht="12" customHeight="1" x14ac:dyDescent="0.25">
      <c r="A112" s="95" t="s">
        <v>290</v>
      </c>
      <c r="B112" s="50"/>
      <c r="C112" s="50"/>
      <c r="D112" s="50"/>
      <c r="E112" s="50"/>
      <c r="F112" s="67"/>
      <c r="G112" s="67"/>
      <c r="H112" s="50"/>
      <c r="I112" s="67"/>
      <c r="J112" s="67"/>
    </row>
    <row r="113" spans="1:10" ht="12" customHeight="1" x14ac:dyDescent="0.25">
      <c r="A113" s="95" t="s">
        <v>291</v>
      </c>
      <c r="B113" s="50"/>
      <c r="C113" s="50"/>
      <c r="D113" s="50"/>
      <c r="E113" s="50"/>
      <c r="F113" s="67"/>
      <c r="G113" s="67"/>
      <c r="H113" s="50"/>
      <c r="I113" s="67"/>
      <c r="J113" s="67"/>
    </row>
    <row r="114" spans="1:10" s="95" customFormat="1" ht="12" customHeight="1" x14ac:dyDescent="0.2">
      <c r="A114" s="95" t="s">
        <v>292</v>
      </c>
      <c r="B114" s="127"/>
      <c r="C114" s="127"/>
      <c r="D114" s="127"/>
      <c r="E114" s="127"/>
      <c r="F114" s="128"/>
      <c r="G114" s="128"/>
      <c r="H114" s="127"/>
      <c r="I114" s="128"/>
      <c r="J114" s="128"/>
    </row>
    <row r="115" spans="1:10" s="95" customFormat="1" ht="12" customHeight="1" x14ac:dyDescent="0.2">
      <c r="A115" s="126" t="s">
        <v>293</v>
      </c>
      <c r="B115" s="127"/>
      <c r="C115" s="127"/>
      <c r="D115" s="127"/>
      <c r="E115" s="127"/>
      <c r="F115" s="128"/>
      <c r="G115" s="128"/>
      <c r="H115" s="127"/>
      <c r="I115" s="128"/>
      <c r="J115" s="128"/>
    </row>
  </sheetData>
  <mergeCells count="5">
    <mergeCell ref="A5:A6"/>
    <mergeCell ref="A7:J7"/>
    <mergeCell ref="A80:J80"/>
    <mergeCell ref="A106:J106"/>
    <mergeCell ref="A109:J109"/>
  </mergeCells>
  <hyperlinks>
    <hyperlink ref="A109" r:id="rId1" xr:uid="{353B2651-DE4E-4B98-AE45-7EE7965FD238}"/>
    <hyperlink ref="A106" r:id="rId2" xr:uid="{ADEA35AC-B550-4CBF-9A85-F6CE6B541EA3}"/>
    <hyperlink ref="A115" r:id="rId3" location="/nz.govt.stats/b09ae9c0-de19-4418-952b-c9e4cbf7e1a2" xr:uid="{741E8B5C-6609-4E1D-82F8-27E7329BCBA4}"/>
  </hyperlinks>
  <printOptions horizontalCentered="1"/>
  <pageMargins left="0.39370078740157483" right="0.70866141732283472" top="0.74803149606299213" bottom="0.74803149606299213" header="0.31496062992125984" footer="0.31496062992125984"/>
  <pageSetup paperSize="9" scale="73" orientation="portrait" horizontalDpi="300" verticalDpi="300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4"/>
  <sheetViews>
    <sheetView zoomScaleNormal="100" workbookViewId="0"/>
  </sheetViews>
  <sheetFormatPr defaultRowHeight="13.2" x14ac:dyDescent="0.25"/>
  <cols>
    <col min="1" max="1" width="33.109375" customWidth="1"/>
    <col min="2" max="5" width="10.6640625" style="33" customWidth="1"/>
    <col min="8" max="8" width="10.6640625" style="33" customWidth="1"/>
  </cols>
  <sheetData>
    <row r="1" spans="1:10" x14ac:dyDescent="0.25">
      <c r="A1" t="s">
        <v>307</v>
      </c>
    </row>
    <row r="2" spans="1:10" x14ac:dyDescent="0.25">
      <c r="A2" s="3" t="s">
        <v>295</v>
      </c>
    </row>
    <row r="3" spans="1:10" x14ac:dyDescent="0.25">
      <c r="A3" t="s">
        <v>73</v>
      </c>
    </row>
    <row r="4" spans="1:10" x14ac:dyDescent="0.25">
      <c r="A4" s="7" t="s">
        <v>171</v>
      </c>
    </row>
    <row r="5" spans="1:10" ht="22.5" customHeight="1" x14ac:dyDescent="0.25">
      <c r="A5" s="164" t="s">
        <v>74</v>
      </c>
      <c r="B5" s="37" t="s">
        <v>296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5" customHeight="1" x14ac:dyDescent="0.25">
      <c r="A6" s="165"/>
      <c r="B6" s="83">
        <v>2006</v>
      </c>
      <c r="C6" s="73">
        <v>2013</v>
      </c>
      <c r="D6" s="73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8" t="s">
        <v>36</v>
      </c>
      <c r="J6" s="11" t="s">
        <v>37</v>
      </c>
    </row>
    <row r="7" spans="1:10" ht="15" customHeight="1" x14ac:dyDescent="0.25">
      <c r="A7" s="156" t="s">
        <v>75</v>
      </c>
      <c r="B7" s="157"/>
      <c r="C7" s="157"/>
      <c r="D7" s="157"/>
      <c r="E7" s="157"/>
      <c r="F7" s="157"/>
      <c r="G7" s="156"/>
      <c r="H7" s="157"/>
      <c r="I7" s="156"/>
      <c r="J7" s="158"/>
    </row>
    <row r="8" spans="1:10" ht="15" customHeight="1" x14ac:dyDescent="0.25">
      <c r="A8" s="5" t="s">
        <v>76</v>
      </c>
      <c r="B8" s="48">
        <v>20475</v>
      </c>
      <c r="C8" s="48">
        <v>21774</v>
      </c>
      <c r="D8" s="48">
        <v>23055</v>
      </c>
      <c r="E8" s="48">
        <v>1299</v>
      </c>
      <c r="F8" s="65">
        <v>6.3</v>
      </c>
      <c r="G8" s="65">
        <v>0.9</v>
      </c>
      <c r="H8" s="48">
        <v>1281</v>
      </c>
      <c r="I8" s="65">
        <v>5.9</v>
      </c>
      <c r="J8" s="65">
        <v>1.1000000000000001</v>
      </c>
    </row>
    <row r="9" spans="1:10" ht="15" customHeight="1" x14ac:dyDescent="0.25">
      <c r="A9" s="5" t="s">
        <v>77</v>
      </c>
      <c r="B9" s="48">
        <v>28035</v>
      </c>
      <c r="C9" s="48">
        <v>30039</v>
      </c>
      <c r="D9" s="48">
        <v>33009</v>
      </c>
      <c r="E9" s="48">
        <v>2004</v>
      </c>
      <c r="F9" s="65">
        <v>7.1</v>
      </c>
      <c r="G9" s="65">
        <v>1</v>
      </c>
      <c r="H9" s="48">
        <v>2970</v>
      </c>
      <c r="I9" s="65">
        <v>9.9</v>
      </c>
      <c r="J9" s="65">
        <v>1.9</v>
      </c>
    </row>
    <row r="10" spans="1:10" ht="15" customHeight="1" x14ac:dyDescent="0.25">
      <c r="A10" s="5" t="s">
        <v>78</v>
      </c>
      <c r="B10" s="48">
        <v>6996</v>
      </c>
      <c r="C10" s="48">
        <v>7890</v>
      </c>
      <c r="D10" s="48">
        <v>8844</v>
      </c>
      <c r="E10" s="48">
        <v>894</v>
      </c>
      <c r="F10" s="65">
        <v>12.8</v>
      </c>
      <c r="G10" s="65">
        <v>1.7</v>
      </c>
      <c r="H10" s="48">
        <v>954</v>
      </c>
      <c r="I10" s="65">
        <v>12.1</v>
      </c>
      <c r="J10" s="65">
        <v>2.2999999999999998</v>
      </c>
    </row>
    <row r="11" spans="1:10" ht="15" customHeight="1" x14ac:dyDescent="0.25">
      <c r="A11" s="5" t="s">
        <v>79</v>
      </c>
      <c r="B11" s="48">
        <v>438609</v>
      </c>
      <c r="C11" s="48">
        <v>472044</v>
      </c>
      <c r="D11" s="48">
        <v>498789</v>
      </c>
      <c r="E11" s="48">
        <v>33435</v>
      </c>
      <c r="F11" s="65">
        <v>7.6</v>
      </c>
      <c r="G11" s="65">
        <v>1.1000000000000001</v>
      </c>
      <c r="H11" s="48">
        <v>26745</v>
      </c>
      <c r="I11" s="65">
        <v>5.7</v>
      </c>
      <c r="J11" s="65">
        <v>1.1000000000000001</v>
      </c>
    </row>
    <row r="12" spans="1:10" ht="15" customHeight="1" x14ac:dyDescent="0.25">
      <c r="A12" s="5" t="s">
        <v>80</v>
      </c>
      <c r="B12" s="48">
        <v>11382</v>
      </c>
      <c r="C12" s="48">
        <v>12000</v>
      </c>
      <c r="D12" s="48">
        <v>12924</v>
      </c>
      <c r="E12" s="48">
        <v>618</v>
      </c>
      <c r="F12" s="65">
        <v>5.4</v>
      </c>
      <c r="G12" s="65">
        <v>0.8</v>
      </c>
      <c r="H12" s="48">
        <v>924</v>
      </c>
      <c r="I12" s="65">
        <v>7.7</v>
      </c>
      <c r="J12" s="65">
        <v>1.5</v>
      </c>
    </row>
    <row r="13" spans="1:10" ht="15" customHeight="1" x14ac:dyDescent="0.25">
      <c r="A13" s="5" t="s">
        <v>81</v>
      </c>
      <c r="B13" s="48">
        <v>7032</v>
      </c>
      <c r="C13" s="48">
        <v>7419</v>
      </c>
      <c r="D13" s="48">
        <v>7914</v>
      </c>
      <c r="E13" s="48">
        <v>387</v>
      </c>
      <c r="F13" s="65">
        <v>5.5</v>
      </c>
      <c r="G13" s="65">
        <v>0.8</v>
      </c>
      <c r="H13" s="48">
        <v>495</v>
      </c>
      <c r="I13" s="65">
        <v>6.7</v>
      </c>
      <c r="J13" s="65">
        <v>1.3</v>
      </c>
    </row>
    <row r="14" spans="1:10" ht="15" customHeight="1" x14ac:dyDescent="0.25">
      <c r="A14" s="5" t="s">
        <v>82</v>
      </c>
      <c r="B14" s="48">
        <v>19788</v>
      </c>
      <c r="C14" s="48">
        <v>22137</v>
      </c>
      <c r="D14" s="48">
        <v>25026</v>
      </c>
      <c r="E14" s="48">
        <v>2349</v>
      </c>
      <c r="F14" s="65">
        <v>11.9</v>
      </c>
      <c r="G14" s="65">
        <v>1.6</v>
      </c>
      <c r="H14" s="48">
        <v>2889</v>
      </c>
      <c r="I14" s="65">
        <v>13.1</v>
      </c>
      <c r="J14" s="65">
        <v>2.5</v>
      </c>
    </row>
    <row r="15" spans="1:10" ht="15" customHeight="1" x14ac:dyDescent="0.25">
      <c r="A15" s="5" t="s">
        <v>83</v>
      </c>
      <c r="B15" s="48">
        <v>11394</v>
      </c>
      <c r="C15" s="48">
        <v>12282</v>
      </c>
      <c r="D15" s="48">
        <v>12921</v>
      </c>
      <c r="E15" s="48">
        <v>888</v>
      </c>
      <c r="F15" s="65">
        <v>7.8</v>
      </c>
      <c r="G15" s="65">
        <v>1.1000000000000001</v>
      </c>
      <c r="H15" s="48">
        <v>639</v>
      </c>
      <c r="I15" s="65">
        <v>5.2</v>
      </c>
      <c r="J15" s="65">
        <v>1</v>
      </c>
    </row>
    <row r="16" spans="1:10" ht="15" customHeight="1" x14ac:dyDescent="0.25">
      <c r="A16" s="5" t="s">
        <v>84</v>
      </c>
      <c r="B16" s="48">
        <v>46194</v>
      </c>
      <c r="C16" s="48">
        <v>50640</v>
      </c>
      <c r="D16" s="48">
        <v>55068</v>
      </c>
      <c r="E16" s="48">
        <v>4446</v>
      </c>
      <c r="F16" s="65">
        <v>9.6</v>
      </c>
      <c r="G16" s="65">
        <v>1.3</v>
      </c>
      <c r="H16" s="48">
        <v>4428</v>
      </c>
      <c r="I16" s="65">
        <v>8.6999999999999993</v>
      </c>
      <c r="J16" s="65">
        <v>1.7</v>
      </c>
    </row>
    <row r="17" spans="1:10" ht="15" customHeight="1" x14ac:dyDescent="0.25">
      <c r="A17" s="5" t="s">
        <v>85</v>
      </c>
      <c r="B17" s="48">
        <v>15768</v>
      </c>
      <c r="C17" s="48">
        <v>17586</v>
      </c>
      <c r="D17" s="48">
        <v>19581</v>
      </c>
      <c r="E17" s="48">
        <v>1818</v>
      </c>
      <c r="F17" s="65">
        <v>11.5</v>
      </c>
      <c r="G17" s="65">
        <v>1.6</v>
      </c>
      <c r="H17" s="48">
        <v>1995</v>
      </c>
      <c r="I17" s="65">
        <v>11.3</v>
      </c>
      <c r="J17" s="65">
        <v>2.2000000000000002</v>
      </c>
    </row>
    <row r="18" spans="1:10" ht="15" customHeight="1" x14ac:dyDescent="0.25">
      <c r="A18" s="5" t="s">
        <v>86</v>
      </c>
      <c r="B18" s="48">
        <v>3081</v>
      </c>
      <c r="C18" s="48">
        <v>3333</v>
      </c>
      <c r="D18" s="48">
        <v>3519</v>
      </c>
      <c r="E18" s="48">
        <v>252</v>
      </c>
      <c r="F18" s="65">
        <v>8.1999999999999993</v>
      </c>
      <c r="G18" s="65">
        <v>1.1000000000000001</v>
      </c>
      <c r="H18" s="48">
        <v>186</v>
      </c>
      <c r="I18" s="65">
        <v>5.6</v>
      </c>
      <c r="J18" s="65">
        <v>1.1000000000000001</v>
      </c>
    </row>
    <row r="19" spans="1:10" ht="15" customHeight="1" x14ac:dyDescent="0.25">
      <c r="A19" s="5" t="s">
        <v>87</v>
      </c>
      <c r="B19" s="48">
        <v>8163</v>
      </c>
      <c r="C19" s="48">
        <v>8427</v>
      </c>
      <c r="D19" s="48">
        <v>8538</v>
      </c>
      <c r="E19" s="48">
        <v>264</v>
      </c>
      <c r="F19" s="65">
        <v>3.2</v>
      </c>
      <c r="G19" s="65">
        <v>0.5</v>
      </c>
      <c r="H19" s="48">
        <v>111</v>
      </c>
      <c r="I19" s="65">
        <v>1.3</v>
      </c>
      <c r="J19" s="65">
        <v>0.3</v>
      </c>
    </row>
    <row r="20" spans="1:10" ht="15" customHeight="1" x14ac:dyDescent="0.25">
      <c r="A20" s="5" t="s">
        <v>88</v>
      </c>
      <c r="B20" s="48">
        <v>3438</v>
      </c>
      <c r="C20" s="48">
        <v>3381</v>
      </c>
      <c r="D20" s="48">
        <v>3411</v>
      </c>
      <c r="E20" s="48">
        <v>-57</v>
      </c>
      <c r="F20" s="65">
        <v>-1.7</v>
      </c>
      <c r="G20" s="65">
        <v>-0.2</v>
      </c>
      <c r="H20" s="48">
        <v>30</v>
      </c>
      <c r="I20" s="65">
        <v>0.9</v>
      </c>
      <c r="J20" s="65">
        <v>0.2</v>
      </c>
    </row>
    <row r="21" spans="1:10" ht="15" customHeight="1" x14ac:dyDescent="0.25">
      <c r="A21" s="5" t="s">
        <v>89</v>
      </c>
      <c r="B21" s="48">
        <v>12312</v>
      </c>
      <c r="C21" s="48">
        <v>13239</v>
      </c>
      <c r="D21" s="48">
        <v>14094</v>
      </c>
      <c r="E21" s="48">
        <v>927</v>
      </c>
      <c r="F21" s="65">
        <v>7.5</v>
      </c>
      <c r="G21" s="65">
        <v>1</v>
      </c>
      <c r="H21" s="48">
        <v>855</v>
      </c>
      <c r="I21" s="65">
        <v>6.5</v>
      </c>
      <c r="J21" s="65">
        <v>1.3</v>
      </c>
    </row>
    <row r="22" spans="1:10" ht="15" customHeight="1" x14ac:dyDescent="0.25">
      <c r="A22" s="5" t="s">
        <v>90</v>
      </c>
      <c r="B22" s="48">
        <v>15603</v>
      </c>
      <c r="C22" s="48">
        <v>16890</v>
      </c>
      <c r="D22" s="48">
        <v>18603</v>
      </c>
      <c r="E22" s="48">
        <v>1287</v>
      </c>
      <c r="F22" s="65">
        <v>8.1999999999999993</v>
      </c>
      <c r="G22" s="65">
        <v>1.1000000000000001</v>
      </c>
      <c r="H22" s="48">
        <v>1713</v>
      </c>
      <c r="I22" s="65">
        <v>10.1</v>
      </c>
      <c r="J22" s="65">
        <v>2</v>
      </c>
    </row>
    <row r="23" spans="1:10" ht="15" customHeight="1" x14ac:dyDescent="0.25">
      <c r="A23" s="5" t="s">
        <v>91</v>
      </c>
      <c r="B23" s="48">
        <v>40578</v>
      </c>
      <c r="C23" s="48">
        <v>45183</v>
      </c>
      <c r="D23" s="48">
        <v>50739</v>
      </c>
      <c r="E23" s="48">
        <v>4605</v>
      </c>
      <c r="F23" s="65">
        <v>11.3</v>
      </c>
      <c r="G23" s="65">
        <v>1.5</v>
      </c>
      <c r="H23" s="48">
        <v>5556</v>
      </c>
      <c r="I23" s="65">
        <v>12.3</v>
      </c>
      <c r="J23" s="65">
        <v>2.2999999999999998</v>
      </c>
    </row>
    <row r="24" spans="1:10" ht="15" customHeight="1" x14ac:dyDescent="0.25">
      <c r="A24" s="5" t="s">
        <v>92</v>
      </c>
      <c r="B24" s="48">
        <v>23580</v>
      </c>
      <c r="C24" s="48">
        <v>24384</v>
      </c>
      <c r="D24" s="48">
        <v>25236</v>
      </c>
      <c r="E24" s="48">
        <v>804</v>
      </c>
      <c r="F24" s="65">
        <v>3.4</v>
      </c>
      <c r="G24" s="65">
        <v>0.5</v>
      </c>
      <c r="H24" s="48">
        <v>852</v>
      </c>
      <c r="I24" s="65">
        <v>3.5</v>
      </c>
      <c r="J24" s="65">
        <v>0.7</v>
      </c>
    </row>
    <row r="25" spans="1:10" ht="15" customHeight="1" x14ac:dyDescent="0.25">
      <c r="A25" s="5" t="s">
        <v>93</v>
      </c>
      <c r="B25" s="48">
        <v>11886</v>
      </c>
      <c r="C25" s="48">
        <v>12138</v>
      </c>
      <c r="D25" s="48">
        <v>12564</v>
      </c>
      <c r="E25" s="48">
        <v>252</v>
      </c>
      <c r="F25" s="65">
        <v>2.1</v>
      </c>
      <c r="G25" s="65">
        <v>0.3</v>
      </c>
      <c r="H25" s="48">
        <v>426</v>
      </c>
      <c r="I25" s="65">
        <v>3.5</v>
      </c>
      <c r="J25" s="65">
        <v>0.7</v>
      </c>
    </row>
    <row r="26" spans="1:10" ht="15" customHeight="1" x14ac:dyDescent="0.25">
      <c r="A26" s="5" t="s">
        <v>94</v>
      </c>
      <c r="B26" s="48">
        <v>2418</v>
      </c>
      <c r="C26" s="48">
        <v>2385</v>
      </c>
      <c r="D26" s="48">
        <v>2511</v>
      </c>
      <c r="E26" s="48">
        <v>-33</v>
      </c>
      <c r="F26" s="65">
        <v>-1.4</v>
      </c>
      <c r="G26" s="65">
        <v>-0.2</v>
      </c>
      <c r="H26" s="48">
        <v>126</v>
      </c>
      <c r="I26" s="65">
        <v>5.3</v>
      </c>
      <c r="J26" s="65">
        <v>1</v>
      </c>
    </row>
    <row r="27" spans="1:10" ht="15" customHeight="1" x14ac:dyDescent="0.25">
      <c r="A27" s="5" t="s">
        <v>95</v>
      </c>
      <c r="B27" s="48">
        <v>3249</v>
      </c>
      <c r="C27" s="48">
        <v>3255</v>
      </c>
      <c r="D27" s="48">
        <v>3261</v>
      </c>
      <c r="E27" s="48">
        <v>6</v>
      </c>
      <c r="F27" s="65">
        <v>0.2</v>
      </c>
      <c r="G27" s="65">
        <v>0</v>
      </c>
      <c r="H27" s="48">
        <v>6</v>
      </c>
      <c r="I27" s="65">
        <v>0.2</v>
      </c>
      <c r="J27" s="65">
        <v>0</v>
      </c>
    </row>
    <row r="28" spans="1:10" ht="15" customHeight="1" x14ac:dyDescent="0.25">
      <c r="A28" s="5" t="s">
        <v>96</v>
      </c>
      <c r="B28" s="48">
        <v>15663</v>
      </c>
      <c r="C28" s="48">
        <v>16101</v>
      </c>
      <c r="D28" s="48">
        <v>16509</v>
      </c>
      <c r="E28" s="48">
        <v>438</v>
      </c>
      <c r="F28" s="65">
        <v>2.8</v>
      </c>
      <c r="G28" s="65">
        <v>0.4</v>
      </c>
      <c r="H28" s="48">
        <v>408</v>
      </c>
      <c r="I28" s="65">
        <v>2.5</v>
      </c>
      <c r="J28" s="65">
        <v>0.5</v>
      </c>
    </row>
    <row r="29" spans="1:10" ht="15" customHeight="1" x14ac:dyDescent="0.25">
      <c r="A29" s="5" t="s">
        <v>97</v>
      </c>
      <c r="B29" s="48">
        <v>3135</v>
      </c>
      <c r="C29" s="48">
        <v>3012</v>
      </c>
      <c r="D29" s="48">
        <v>3015</v>
      </c>
      <c r="E29" s="48">
        <v>-123</v>
      </c>
      <c r="F29" s="65">
        <v>-3.9</v>
      </c>
      <c r="G29" s="65">
        <v>-0.6</v>
      </c>
      <c r="H29" s="48">
        <v>3</v>
      </c>
      <c r="I29" s="65">
        <v>0.1</v>
      </c>
      <c r="J29" s="65">
        <v>0</v>
      </c>
    </row>
    <row r="30" spans="1:10" ht="15" customHeight="1" x14ac:dyDescent="0.25">
      <c r="A30" s="5" t="s">
        <v>98</v>
      </c>
      <c r="B30" s="48">
        <v>25425</v>
      </c>
      <c r="C30" s="48">
        <v>26847</v>
      </c>
      <c r="D30" s="48">
        <v>28263</v>
      </c>
      <c r="E30" s="48">
        <v>1422</v>
      </c>
      <c r="F30" s="65">
        <v>5.6</v>
      </c>
      <c r="G30" s="65">
        <v>0.8</v>
      </c>
      <c r="H30" s="48">
        <v>1416</v>
      </c>
      <c r="I30" s="65">
        <v>5.3</v>
      </c>
      <c r="J30" s="65">
        <v>1</v>
      </c>
    </row>
    <row r="31" spans="1:10" ht="15" customHeight="1" x14ac:dyDescent="0.25">
      <c r="A31" s="5" t="s">
        <v>99</v>
      </c>
      <c r="B31" s="48">
        <v>21660</v>
      </c>
      <c r="C31" s="48">
        <v>22959</v>
      </c>
      <c r="D31" s="48">
        <v>23781</v>
      </c>
      <c r="E31" s="48">
        <v>1299</v>
      </c>
      <c r="F31" s="65">
        <v>6</v>
      </c>
      <c r="G31" s="65">
        <v>0.8</v>
      </c>
      <c r="H31" s="48">
        <v>822</v>
      </c>
      <c r="I31" s="65">
        <v>3.6</v>
      </c>
      <c r="J31" s="65">
        <v>0.7</v>
      </c>
    </row>
    <row r="32" spans="1:10" ht="15" customHeight="1" x14ac:dyDescent="0.25">
      <c r="A32" s="5" t="s">
        <v>100</v>
      </c>
      <c r="B32" s="48">
        <v>4965</v>
      </c>
      <c r="C32" s="48">
        <v>5139</v>
      </c>
      <c r="D32" s="48">
        <v>5436</v>
      </c>
      <c r="E32" s="48">
        <v>174</v>
      </c>
      <c r="F32" s="65">
        <v>3.5</v>
      </c>
      <c r="G32" s="65">
        <v>0.5</v>
      </c>
      <c r="H32" s="48">
        <v>297</v>
      </c>
      <c r="I32" s="65">
        <v>5.8</v>
      </c>
      <c r="J32" s="65">
        <v>1.1000000000000001</v>
      </c>
    </row>
    <row r="33" spans="1:10" ht="15" customHeight="1" x14ac:dyDescent="0.25">
      <c r="A33" s="5" t="s">
        <v>101</v>
      </c>
      <c r="B33" s="48">
        <v>26748</v>
      </c>
      <c r="C33" s="48">
        <v>29343</v>
      </c>
      <c r="D33" s="48">
        <v>31092</v>
      </c>
      <c r="E33" s="48">
        <v>2595</v>
      </c>
      <c r="F33" s="65">
        <v>9.6999999999999993</v>
      </c>
      <c r="G33" s="65">
        <v>1.3</v>
      </c>
      <c r="H33" s="48">
        <v>1749</v>
      </c>
      <c r="I33" s="65">
        <v>6</v>
      </c>
      <c r="J33" s="65">
        <v>1.2</v>
      </c>
    </row>
    <row r="34" spans="1:10" ht="15" customHeight="1" x14ac:dyDescent="0.25">
      <c r="A34" s="5" t="s">
        <v>102</v>
      </c>
      <c r="B34" s="48">
        <v>3408</v>
      </c>
      <c r="C34" s="48">
        <v>3552</v>
      </c>
      <c r="D34" s="48">
        <v>3699</v>
      </c>
      <c r="E34" s="48">
        <v>144</v>
      </c>
      <c r="F34" s="65">
        <v>4.2</v>
      </c>
      <c r="G34" s="65">
        <v>0.6</v>
      </c>
      <c r="H34" s="48">
        <v>147</v>
      </c>
      <c r="I34" s="65">
        <v>4.0999999999999996</v>
      </c>
      <c r="J34" s="65">
        <v>0.8</v>
      </c>
    </row>
    <row r="35" spans="1:10" ht="15" customHeight="1" x14ac:dyDescent="0.25">
      <c r="A35" s="5" t="s">
        <v>103</v>
      </c>
      <c r="B35" s="48">
        <v>10194</v>
      </c>
      <c r="C35" s="48">
        <v>10386</v>
      </c>
      <c r="D35" s="48">
        <v>10707</v>
      </c>
      <c r="E35" s="48">
        <v>192</v>
      </c>
      <c r="F35" s="65">
        <v>1.9</v>
      </c>
      <c r="G35" s="65">
        <v>0.3</v>
      </c>
      <c r="H35" s="48">
        <v>321</v>
      </c>
      <c r="I35" s="65">
        <v>3.1</v>
      </c>
      <c r="J35" s="65">
        <v>0.6</v>
      </c>
    </row>
    <row r="36" spans="1:10" ht="15" customHeight="1" x14ac:dyDescent="0.25">
      <c r="A36" s="5" t="s">
        <v>104</v>
      </c>
      <c r="B36" s="48">
        <v>4947</v>
      </c>
      <c r="C36" s="48">
        <v>4659</v>
      </c>
      <c r="D36" s="48">
        <v>4665</v>
      </c>
      <c r="E36" s="48">
        <v>-288</v>
      </c>
      <c r="F36" s="65">
        <v>-5.8</v>
      </c>
      <c r="G36" s="65">
        <v>-0.9</v>
      </c>
      <c r="H36" s="48">
        <v>6</v>
      </c>
      <c r="I36" s="65">
        <v>0.1</v>
      </c>
      <c r="J36" s="65">
        <v>0</v>
      </c>
    </row>
    <row r="37" spans="1:10" ht="15" customHeight="1" x14ac:dyDescent="0.25">
      <c r="A37" s="5" t="s">
        <v>105</v>
      </c>
      <c r="B37" s="48">
        <v>17046</v>
      </c>
      <c r="C37" s="48">
        <v>17388</v>
      </c>
      <c r="D37" s="48">
        <v>18153</v>
      </c>
      <c r="E37" s="48">
        <v>342</v>
      </c>
      <c r="F37" s="65">
        <v>2</v>
      </c>
      <c r="G37" s="65">
        <v>0.3</v>
      </c>
      <c r="H37" s="48">
        <v>765</v>
      </c>
      <c r="I37" s="65">
        <v>4.4000000000000004</v>
      </c>
      <c r="J37" s="65">
        <v>0.9</v>
      </c>
    </row>
    <row r="38" spans="1:10" ht="15" customHeight="1" x14ac:dyDescent="0.25">
      <c r="A38" s="5" t="s">
        <v>106</v>
      </c>
      <c r="B38" s="48">
        <v>5697</v>
      </c>
      <c r="C38" s="48">
        <v>5706</v>
      </c>
      <c r="D38" s="48">
        <v>5742</v>
      </c>
      <c r="E38" s="48">
        <v>9</v>
      </c>
      <c r="F38" s="65">
        <v>0.2</v>
      </c>
      <c r="G38" s="65">
        <v>0</v>
      </c>
      <c r="H38" s="48">
        <v>36</v>
      </c>
      <c r="I38" s="65">
        <v>0.6</v>
      </c>
      <c r="J38" s="65">
        <v>0.1</v>
      </c>
    </row>
    <row r="39" spans="1:10" ht="15" customHeight="1" x14ac:dyDescent="0.25">
      <c r="A39" s="5" t="s">
        <v>107</v>
      </c>
      <c r="B39" s="48">
        <v>9738</v>
      </c>
      <c r="C39" s="48">
        <v>10515</v>
      </c>
      <c r="D39" s="48">
        <v>11232</v>
      </c>
      <c r="E39" s="48">
        <v>777</v>
      </c>
      <c r="F39" s="65">
        <v>8</v>
      </c>
      <c r="G39" s="65">
        <v>1.1000000000000001</v>
      </c>
      <c r="H39" s="48">
        <v>717</v>
      </c>
      <c r="I39" s="65">
        <v>6.8</v>
      </c>
      <c r="J39" s="65">
        <v>1.3</v>
      </c>
    </row>
    <row r="40" spans="1:10" ht="15" customHeight="1" x14ac:dyDescent="0.25">
      <c r="A40" s="5" t="s">
        <v>108</v>
      </c>
      <c r="B40" s="48">
        <v>28476</v>
      </c>
      <c r="C40" s="48">
        <v>29700</v>
      </c>
      <c r="D40" s="48">
        <v>30618</v>
      </c>
      <c r="E40" s="48">
        <v>1224</v>
      </c>
      <c r="F40" s="65">
        <v>4.3</v>
      </c>
      <c r="G40" s="65">
        <v>0.6</v>
      </c>
      <c r="H40" s="48">
        <v>918</v>
      </c>
      <c r="I40" s="65">
        <v>3.1</v>
      </c>
      <c r="J40" s="65">
        <v>0.6</v>
      </c>
    </row>
    <row r="41" spans="1:10" ht="15" customHeight="1" x14ac:dyDescent="0.25">
      <c r="A41" s="5" t="s">
        <v>109</v>
      </c>
      <c r="B41" s="48">
        <v>6783</v>
      </c>
      <c r="C41" s="48">
        <v>6822</v>
      </c>
      <c r="D41" s="48">
        <v>7032</v>
      </c>
      <c r="E41" s="48">
        <v>39</v>
      </c>
      <c r="F41" s="65">
        <v>0.6</v>
      </c>
      <c r="G41" s="65">
        <v>0.1</v>
      </c>
      <c r="H41" s="48">
        <v>210</v>
      </c>
      <c r="I41" s="65">
        <v>3.1</v>
      </c>
      <c r="J41" s="65">
        <v>0.6</v>
      </c>
    </row>
    <row r="42" spans="1:10" ht="15" customHeight="1" x14ac:dyDescent="0.25">
      <c r="A42" s="5" t="s">
        <v>110</v>
      </c>
      <c r="B42" s="48">
        <v>11988</v>
      </c>
      <c r="C42" s="48">
        <v>12564</v>
      </c>
      <c r="D42" s="48">
        <v>13302</v>
      </c>
      <c r="E42" s="48">
        <v>576</v>
      </c>
      <c r="F42" s="65">
        <v>4.8</v>
      </c>
      <c r="G42" s="65">
        <v>0.7</v>
      </c>
      <c r="H42" s="48">
        <v>738</v>
      </c>
      <c r="I42" s="65">
        <v>5.9</v>
      </c>
      <c r="J42" s="65">
        <v>1.1000000000000001</v>
      </c>
    </row>
    <row r="43" spans="1:10" ht="15" customHeight="1" x14ac:dyDescent="0.25">
      <c r="A43" s="5" t="s">
        <v>111</v>
      </c>
      <c r="B43" s="48">
        <v>19314</v>
      </c>
      <c r="C43" s="48">
        <v>20619</v>
      </c>
      <c r="D43" s="48">
        <v>21906</v>
      </c>
      <c r="E43" s="48">
        <v>1305</v>
      </c>
      <c r="F43" s="65">
        <v>6.8</v>
      </c>
      <c r="G43" s="65">
        <v>0.9</v>
      </c>
      <c r="H43" s="48">
        <v>1287</v>
      </c>
      <c r="I43" s="65">
        <v>6.2</v>
      </c>
      <c r="J43" s="65">
        <v>1.2</v>
      </c>
    </row>
    <row r="44" spans="1:10" ht="15" customHeight="1" x14ac:dyDescent="0.25">
      <c r="A44" s="5" t="s">
        <v>112</v>
      </c>
      <c r="B44" s="48">
        <v>15519</v>
      </c>
      <c r="C44" s="48">
        <v>16947</v>
      </c>
      <c r="D44" s="48">
        <v>17883</v>
      </c>
      <c r="E44" s="48">
        <v>1428</v>
      </c>
      <c r="F44" s="65">
        <v>9.1999999999999993</v>
      </c>
      <c r="G44" s="65">
        <v>1.3</v>
      </c>
      <c r="H44" s="48">
        <v>936</v>
      </c>
      <c r="I44" s="65">
        <v>5.5</v>
      </c>
      <c r="J44" s="65">
        <v>1.1000000000000001</v>
      </c>
    </row>
    <row r="45" spans="1:10" ht="15" customHeight="1" x14ac:dyDescent="0.25">
      <c r="A45" s="5" t="s">
        <v>113</v>
      </c>
      <c r="B45" s="48">
        <v>14211</v>
      </c>
      <c r="C45" s="48">
        <v>15081</v>
      </c>
      <c r="D45" s="48">
        <v>15912</v>
      </c>
      <c r="E45" s="48">
        <v>870</v>
      </c>
      <c r="F45" s="65">
        <v>6.1</v>
      </c>
      <c r="G45" s="65">
        <v>0.9</v>
      </c>
      <c r="H45" s="48">
        <v>831</v>
      </c>
      <c r="I45" s="65">
        <v>5.5</v>
      </c>
      <c r="J45" s="65">
        <v>1.1000000000000001</v>
      </c>
    </row>
    <row r="46" spans="1:10" ht="15" customHeight="1" x14ac:dyDescent="0.25">
      <c r="A46" s="5" t="s">
        <v>114</v>
      </c>
      <c r="B46" s="48">
        <v>35652</v>
      </c>
      <c r="C46" s="48">
        <v>36096</v>
      </c>
      <c r="D46" s="48">
        <v>37278</v>
      </c>
      <c r="E46" s="48">
        <v>444</v>
      </c>
      <c r="F46" s="65">
        <v>1.2</v>
      </c>
      <c r="G46" s="65">
        <v>0.2</v>
      </c>
      <c r="H46" s="48">
        <v>1182</v>
      </c>
      <c r="I46" s="65">
        <v>3.3</v>
      </c>
      <c r="J46" s="65">
        <v>0.6</v>
      </c>
    </row>
    <row r="47" spans="1:10" ht="15" customHeight="1" x14ac:dyDescent="0.25">
      <c r="A47" s="5" t="s">
        <v>115</v>
      </c>
      <c r="B47" s="48">
        <v>68706</v>
      </c>
      <c r="C47" s="48">
        <v>71559</v>
      </c>
      <c r="D47" s="48">
        <v>75201</v>
      </c>
      <c r="E47" s="48">
        <v>2853</v>
      </c>
      <c r="F47" s="65">
        <v>4.2</v>
      </c>
      <c r="G47" s="65">
        <v>0.6</v>
      </c>
      <c r="H47" s="48">
        <v>3642</v>
      </c>
      <c r="I47" s="65">
        <v>5.0999999999999996</v>
      </c>
      <c r="J47" s="65">
        <v>1</v>
      </c>
    </row>
    <row r="48" spans="1:10" ht="15" customHeight="1" x14ac:dyDescent="0.25">
      <c r="A48" s="5" t="s">
        <v>116</v>
      </c>
      <c r="B48" s="48">
        <v>8985</v>
      </c>
      <c r="C48" s="48">
        <v>9558</v>
      </c>
      <c r="D48" s="48">
        <v>9987</v>
      </c>
      <c r="E48" s="48">
        <v>573</v>
      </c>
      <c r="F48" s="65">
        <v>6.4</v>
      </c>
      <c r="G48" s="65">
        <v>0.9</v>
      </c>
      <c r="H48" s="48">
        <v>429</v>
      </c>
      <c r="I48" s="65">
        <v>4.5</v>
      </c>
      <c r="J48" s="65">
        <v>0.9</v>
      </c>
    </row>
    <row r="49" spans="1:10" ht="15" customHeight="1" x14ac:dyDescent="0.25">
      <c r="A49" s="5" t="s">
        <v>117</v>
      </c>
      <c r="B49" s="48">
        <v>2784</v>
      </c>
      <c r="C49" s="48">
        <v>3321</v>
      </c>
      <c r="D49" s="48">
        <v>3657</v>
      </c>
      <c r="E49" s="48">
        <v>537</v>
      </c>
      <c r="F49" s="65">
        <v>19.3</v>
      </c>
      <c r="G49" s="65">
        <v>2.6</v>
      </c>
      <c r="H49" s="48">
        <v>336</v>
      </c>
      <c r="I49" s="65">
        <v>10.1</v>
      </c>
      <c r="J49" s="65">
        <v>1.9</v>
      </c>
    </row>
    <row r="50" spans="1:10" ht="15" customHeight="1" x14ac:dyDescent="0.25">
      <c r="A50" s="5" t="s">
        <v>118</v>
      </c>
      <c r="B50" s="48">
        <v>3678</v>
      </c>
      <c r="C50" s="48">
        <v>3984</v>
      </c>
      <c r="D50" s="48">
        <v>4395</v>
      </c>
      <c r="E50" s="48">
        <v>306</v>
      </c>
      <c r="F50" s="65">
        <v>8.3000000000000007</v>
      </c>
      <c r="G50" s="65">
        <v>1.1000000000000001</v>
      </c>
      <c r="H50" s="48">
        <v>411</v>
      </c>
      <c r="I50" s="65">
        <v>10.3</v>
      </c>
      <c r="J50" s="65">
        <v>2</v>
      </c>
    </row>
    <row r="51" spans="1:10" ht="15" customHeight="1" x14ac:dyDescent="0.25">
      <c r="A51" s="5" t="s">
        <v>119</v>
      </c>
      <c r="B51" s="48">
        <v>17268</v>
      </c>
      <c r="C51" s="48">
        <v>18597</v>
      </c>
      <c r="D51" s="48">
        <v>19770</v>
      </c>
      <c r="E51" s="48">
        <v>1329</v>
      </c>
      <c r="F51" s="65">
        <v>7.7</v>
      </c>
      <c r="G51" s="65">
        <v>1.1000000000000001</v>
      </c>
      <c r="H51" s="48">
        <v>1173</v>
      </c>
      <c r="I51" s="65">
        <v>6.3</v>
      </c>
      <c r="J51" s="65">
        <v>1.2</v>
      </c>
    </row>
    <row r="52" spans="1:10" ht="15" customHeight="1" x14ac:dyDescent="0.25">
      <c r="A52" s="5" t="s">
        <v>120</v>
      </c>
      <c r="B52" s="48">
        <v>17187</v>
      </c>
      <c r="C52" s="48">
        <v>18696</v>
      </c>
      <c r="D52" s="48">
        <v>19980</v>
      </c>
      <c r="E52" s="48">
        <v>1509</v>
      </c>
      <c r="F52" s="65">
        <v>8.8000000000000007</v>
      </c>
      <c r="G52" s="65">
        <v>1.2</v>
      </c>
      <c r="H52" s="48">
        <v>1284</v>
      </c>
      <c r="I52" s="65">
        <v>6.9</v>
      </c>
      <c r="J52" s="65">
        <v>1.3</v>
      </c>
    </row>
    <row r="53" spans="1:10" ht="15" customHeight="1" x14ac:dyDescent="0.25">
      <c r="A53" s="5" t="s">
        <v>121</v>
      </c>
      <c r="B53" s="48">
        <v>16842</v>
      </c>
      <c r="C53" s="48">
        <v>17940</v>
      </c>
      <c r="D53" s="48">
        <v>18912</v>
      </c>
      <c r="E53" s="48">
        <v>1098</v>
      </c>
      <c r="F53" s="65">
        <v>6.5</v>
      </c>
      <c r="G53" s="65">
        <v>0.9</v>
      </c>
      <c r="H53" s="48">
        <v>972</v>
      </c>
      <c r="I53" s="65">
        <v>5.4</v>
      </c>
      <c r="J53" s="65">
        <v>1.1000000000000001</v>
      </c>
    </row>
    <row r="54" spans="1:10" ht="15" customHeight="1" x14ac:dyDescent="0.25">
      <c r="A54" s="5" t="s">
        <v>122</v>
      </c>
      <c r="B54" s="48">
        <v>1449</v>
      </c>
      <c r="C54" s="48">
        <v>1509</v>
      </c>
      <c r="D54" s="48">
        <v>1506</v>
      </c>
      <c r="E54" s="48">
        <v>60</v>
      </c>
      <c r="F54" s="65">
        <v>4.0999999999999996</v>
      </c>
      <c r="G54" s="65">
        <v>0.6</v>
      </c>
      <c r="H54" s="48">
        <v>-3</v>
      </c>
      <c r="I54" s="65">
        <v>-0.2</v>
      </c>
      <c r="J54" s="65">
        <v>0</v>
      </c>
    </row>
    <row r="55" spans="1:10" ht="15" customHeight="1" x14ac:dyDescent="0.25">
      <c r="A55" s="5" t="s">
        <v>123</v>
      </c>
      <c r="B55" s="48">
        <v>4179</v>
      </c>
      <c r="C55" s="48">
        <v>4515</v>
      </c>
      <c r="D55" s="48">
        <v>4458</v>
      </c>
      <c r="E55" s="48">
        <v>336</v>
      </c>
      <c r="F55" s="65">
        <v>8</v>
      </c>
      <c r="G55" s="65">
        <v>1.1000000000000001</v>
      </c>
      <c r="H55" s="48">
        <v>-57</v>
      </c>
      <c r="I55" s="65">
        <v>-1.3</v>
      </c>
      <c r="J55" s="65">
        <v>-0.3</v>
      </c>
    </row>
    <row r="56" spans="1:10" ht="15" customHeight="1" x14ac:dyDescent="0.25">
      <c r="A56" s="5" t="s">
        <v>124</v>
      </c>
      <c r="B56" s="48">
        <v>5187</v>
      </c>
      <c r="C56" s="48">
        <v>5397</v>
      </c>
      <c r="D56" s="48">
        <v>5391</v>
      </c>
      <c r="E56" s="48">
        <v>210</v>
      </c>
      <c r="F56" s="65">
        <v>4</v>
      </c>
      <c r="G56" s="65">
        <v>0.6</v>
      </c>
      <c r="H56" s="48">
        <v>-6</v>
      </c>
      <c r="I56" s="65">
        <v>-0.1</v>
      </c>
      <c r="J56" s="65">
        <v>0</v>
      </c>
    </row>
    <row r="57" spans="1:10" ht="15" customHeight="1" x14ac:dyDescent="0.25">
      <c r="A57" s="5" t="s">
        <v>125</v>
      </c>
      <c r="B57" s="48">
        <v>3402</v>
      </c>
      <c r="C57" s="48">
        <v>3615</v>
      </c>
      <c r="D57" s="48">
        <v>3849</v>
      </c>
      <c r="E57" s="48">
        <v>213</v>
      </c>
      <c r="F57" s="65">
        <v>6.3</v>
      </c>
      <c r="G57" s="65">
        <v>0.9</v>
      </c>
      <c r="H57" s="48">
        <v>234</v>
      </c>
      <c r="I57" s="65">
        <v>6.5</v>
      </c>
      <c r="J57" s="65">
        <v>1.3</v>
      </c>
    </row>
    <row r="58" spans="1:10" ht="15" customHeight="1" x14ac:dyDescent="0.25">
      <c r="A58" s="5" t="s">
        <v>126</v>
      </c>
      <c r="B58" s="48">
        <v>4269</v>
      </c>
      <c r="C58" s="48">
        <v>4752</v>
      </c>
      <c r="D58" s="48">
        <v>4986</v>
      </c>
      <c r="E58" s="48">
        <v>483</v>
      </c>
      <c r="F58" s="65">
        <v>11.3</v>
      </c>
      <c r="G58" s="65">
        <v>1.5</v>
      </c>
      <c r="H58" s="48">
        <v>234</v>
      </c>
      <c r="I58" s="65">
        <v>4.9000000000000004</v>
      </c>
      <c r="J58" s="65">
        <v>1</v>
      </c>
    </row>
    <row r="59" spans="1:10" ht="15" customHeight="1" x14ac:dyDescent="0.25">
      <c r="A59" s="5" t="s">
        <v>127</v>
      </c>
      <c r="B59" s="48">
        <v>15918</v>
      </c>
      <c r="C59" s="48">
        <v>18654</v>
      </c>
      <c r="D59" s="48">
        <v>22098</v>
      </c>
      <c r="E59" s="48">
        <v>2736</v>
      </c>
      <c r="F59" s="65">
        <v>17.2</v>
      </c>
      <c r="G59" s="65">
        <v>2.2999999999999998</v>
      </c>
      <c r="H59" s="48">
        <v>3444</v>
      </c>
      <c r="I59" s="65">
        <v>18.5</v>
      </c>
      <c r="J59" s="65">
        <v>3.4</v>
      </c>
    </row>
    <row r="60" spans="1:10" ht="15" customHeight="1" x14ac:dyDescent="0.25">
      <c r="A60" s="5" t="s">
        <v>128</v>
      </c>
      <c r="B60" s="48">
        <v>134727</v>
      </c>
      <c r="C60" s="48">
        <v>130431</v>
      </c>
      <c r="D60" s="48">
        <v>139089</v>
      </c>
      <c r="E60" s="48">
        <v>-4296</v>
      </c>
      <c r="F60" s="65">
        <v>-3.2</v>
      </c>
      <c r="G60" s="65">
        <v>-0.5</v>
      </c>
      <c r="H60" s="48">
        <v>8658</v>
      </c>
      <c r="I60" s="65">
        <v>6.6</v>
      </c>
      <c r="J60" s="65">
        <v>1.3</v>
      </c>
    </row>
    <row r="61" spans="1:10" ht="15" customHeight="1" x14ac:dyDescent="0.25">
      <c r="A61" s="5" t="s">
        <v>129</v>
      </c>
      <c r="B61" s="48">
        <v>11562</v>
      </c>
      <c r="C61" s="48">
        <v>15147</v>
      </c>
      <c r="D61" s="48">
        <v>20754</v>
      </c>
      <c r="E61" s="48">
        <v>3585</v>
      </c>
      <c r="F61" s="65">
        <v>31</v>
      </c>
      <c r="G61" s="65">
        <v>3.9</v>
      </c>
      <c r="H61" s="48">
        <v>5607</v>
      </c>
      <c r="I61" s="65">
        <v>37</v>
      </c>
      <c r="J61" s="65">
        <v>6.5</v>
      </c>
    </row>
    <row r="62" spans="1:10" ht="15" customHeight="1" x14ac:dyDescent="0.25">
      <c r="A62" s="5" t="s">
        <v>130</v>
      </c>
      <c r="B62" s="48">
        <v>10926</v>
      </c>
      <c r="C62" s="48">
        <v>12327</v>
      </c>
      <c r="D62" s="48">
        <v>13083</v>
      </c>
      <c r="E62" s="48">
        <v>1401</v>
      </c>
      <c r="F62" s="65">
        <v>12.8</v>
      </c>
      <c r="G62" s="65">
        <v>1.7</v>
      </c>
      <c r="H62" s="48">
        <v>756</v>
      </c>
      <c r="I62" s="65">
        <v>6.1</v>
      </c>
      <c r="J62" s="65">
        <v>1.2</v>
      </c>
    </row>
    <row r="63" spans="1:10" ht="15" customHeight="1" x14ac:dyDescent="0.25">
      <c r="A63" s="5" t="s">
        <v>131</v>
      </c>
      <c r="B63" s="48">
        <v>17601</v>
      </c>
      <c r="C63" s="48">
        <v>18423</v>
      </c>
      <c r="D63" s="48">
        <v>19194</v>
      </c>
      <c r="E63" s="48">
        <v>822</v>
      </c>
      <c r="F63" s="65">
        <v>4.7</v>
      </c>
      <c r="G63" s="65">
        <v>0.7</v>
      </c>
      <c r="H63" s="48">
        <v>771</v>
      </c>
      <c r="I63" s="65">
        <v>4.2</v>
      </c>
      <c r="J63" s="65">
        <v>0.8</v>
      </c>
    </row>
    <row r="64" spans="1:10" ht="15" customHeight="1" x14ac:dyDescent="0.25">
      <c r="A64" s="5" t="s">
        <v>132</v>
      </c>
      <c r="B64" s="48">
        <v>1530</v>
      </c>
      <c r="C64" s="48">
        <v>1725</v>
      </c>
      <c r="D64" s="48">
        <v>2031</v>
      </c>
      <c r="E64" s="48">
        <v>195</v>
      </c>
      <c r="F64" s="65">
        <v>12.7</v>
      </c>
      <c r="G64" s="65">
        <v>1.7</v>
      </c>
      <c r="H64" s="48">
        <v>306</v>
      </c>
      <c r="I64" s="65">
        <v>17.7</v>
      </c>
      <c r="J64" s="65">
        <v>3.3</v>
      </c>
    </row>
    <row r="65" spans="1:10" ht="15" customHeight="1" x14ac:dyDescent="0.25">
      <c r="A65" s="5" t="s">
        <v>133</v>
      </c>
      <c r="B65" s="48">
        <v>2985</v>
      </c>
      <c r="C65" s="48">
        <v>3210</v>
      </c>
      <c r="D65" s="48">
        <v>3309</v>
      </c>
      <c r="E65" s="48">
        <v>225</v>
      </c>
      <c r="F65" s="65">
        <v>7.5</v>
      </c>
      <c r="G65" s="65">
        <v>1</v>
      </c>
      <c r="H65" s="48">
        <v>99</v>
      </c>
      <c r="I65" s="65">
        <v>3.1</v>
      </c>
      <c r="J65" s="65">
        <v>0.6</v>
      </c>
    </row>
    <row r="66" spans="1:10" ht="15" customHeight="1" x14ac:dyDescent="0.25">
      <c r="A66" s="5" t="s">
        <v>134</v>
      </c>
      <c r="B66" s="48">
        <v>249</v>
      </c>
      <c r="C66" s="48">
        <v>255</v>
      </c>
      <c r="D66" s="48">
        <v>282</v>
      </c>
      <c r="E66" s="48">
        <v>6</v>
      </c>
      <c r="F66" s="65">
        <v>2.4</v>
      </c>
      <c r="G66" s="65">
        <v>0.3</v>
      </c>
      <c r="H66" s="48">
        <v>27</v>
      </c>
      <c r="I66" s="65">
        <v>10.6</v>
      </c>
      <c r="J66" s="65">
        <v>2</v>
      </c>
    </row>
    <row r="67" spans="1:10" ht="15" customHeight="1" x14ac:dyDescent="0.25">
      <c r="A67" s="5" t="s">
        <v>135</v>
      </c>
      <c r="B67" s="48">
        <v>8589</v>
      </c>
      <c r="C67" s="48">
        <v>8934</v>
      </c>
      <c r="D67" s="48">
        <v>9276</v>
      </c>
      <c r="E67" s="48">
        <v>345</v>
      </c>
      <c r="F67" s="65">
        <v>4</v>
      </c>
      <c r="G67" s="65">
        <v>0.6</v>
      </c>
      <c r="H67" s="48">
        <v>342</v>
      </c>
      <c r="I67" s="65">
        <v>3.8</v>
      </c>
      <c r="J67" s="65">
        <v>0.8</v>
      </c>
    </row>
    <row r="68" spans="1:10" ht="15" customHeight="1" x14ac:dyDescent="0.25">
      <c r="A68" s="5" t="s">
        <v>136</v>
      </c>
      <c r="B68" s="48">
        <v>6825</v>
      </c>
      <c r="C68" s="48">
        <v>7554</v>
      </c>
      <c r="D68" s="48">
        <v>8850</v>
      </c>
      <c r="E68" s="48">
        <v>729</v>
      </c>
      <c r="F68" s="65">
        <v>10.7</v>
      </c>
      <c r="G68" s="65">
        <v>1.5</v>
      </c>
      <c r="H68" s="48">
        <v>1296</v>
      </c>
      <c r="I68" s="65">
        <v>17.2</v>
      </c>
      <c r="J68" s="65">
        <v>3.2</v>
      </c>
    </row>
    <row r="69" spans="1:10" ht="15" customHeight="1" x14ac:dyDescent="0.25">
      <c r="A69" s="5" t="s">
        <v>137</v>
      </c>
      <c r="B69" s="48">
        <v>9090</v>
      </c>
      <c r="C69" s="48">
        <v>11190</v>
      </c>
      <c r="D69" s="48">
        <v>13719</v>
      </c>
      <c r="E69" s="48">
        <v>2100</v>
      </c>
      <c r="F69" s="65">
        <v>23.1</v>
      </c>
      <c r="G69" s="65">
        <v>3</v>
      </c>
      <c r="H69" s="48">
        <v>2529</v>
      </c>
      <c r="I69" s="65">
        <v>22.6</v>
      </c>
      <c r="J69" s="65">
        <v>4.2</v>
      </c>
    </row>
    <row r="70" spans="1:10" ht="15" customHeight="1" x14ac:dyDescent="0.25">
      <c r="A70" s="5" t="s">
        <v>138</v>
      </c>
      <c r="B70" s="48">
        <v>44808</v>
      </c>
      <c r="C70" s="48">
        <v>46218</v>
      </c>
      <c r="D70" s="48">
        <v>48627</v>
      </c>
      <c r="E70" s="48">
        <v>1410</v>
      </c>
      <c r="F70" s="65">
        <v>3.1</v>
      </c>
      <c r="G70" s="65">
        <v>0.4</v>
      </c>
      <c r="H70" s="48">
        <v>2409</v>
      </c>
      <c r="I70" s="65">
        <v>5.2</v>
      </c>
      <c r="J70" s="65">
        <v>1</v>
      </c>
    </row>
    <row r="71" spans="1:10" ht="15" customHeight="1" x14ac:dyDescent="0.25">
      <c r="A71" s="5" t="s">
        <v>139</v>
      </c>
      <c r="B71" s="48">
        <v>6621</v>
      </c>
      <c r="C71" s="48">
        <v>6783</v>
      </c>
      <c r="D71" s="48">
        <v>7116</v>
      </c>
      <c r="E71" s="48">
        <v>162</v>
      </c>
      <c r="F71" s="65">
        <v>2.4</v>
      </c>
      <c r="G71" s="65">
        <v>0.3</v>
      </c>
      <c r="H71" s="48">
        <v>333</v>
      </c>
      <c r="I71" s="65">
        <v>4.9000000000000004</v>
      </c>
      <c r="J71" s="65">
        <v>1</v>
      </c>
    </row>
    <row r="72" spans="1:10" ht="15" customHeight="1" x14ac:dyDescent="0.25">
      <c r="A72" s="5" t="s">
        <v>140</v>
      </c>
      <c r="B72" s="48">
        <v>10911</v>
      </c>
      <c r="C72" s="48">
        <v>11730</v>
      </c>
      <c r="D72" s="48">
        <v>12165</v>
      </c>
      <c r="E72" s="48">
        <v>819</v>
      </c>
      <c r="F72" s="65">
        <v>7.5</v>
      </c>
      <c r="G72" s="65">
        <v>1</v>
      </c>
      <c r="H72" s="48">
        <v>435</v>
      </c>
      <c r="I72" s="65">
        <v>3.7</v>
      </c>
      <c r="J72" s="65">
        <v>0.7</v>
      </c>
    </row>
    <row r="73" spans="1:10" ht="15" customHeight="1" x14ac:dyDescent="0.25">
      <c r="A73" s="5" t="s">
        <v>141</v>
      </c>
      <c r="B73" s="48">
        <v>4863</v>
      </c>
      <c r="C73" s="48">
        <v>4929</v>
      </c>
      <c r="D73" s="48">
        <v>5109</v>
      </c>
      <c r="E73" s="48">
        <v>66</v>
      </c>
      <c r="F73" s="65">
        <v>1.4</v>
      </c>
      <c r="G73" s="65">
        <v>0.2</v>
      </c>
      <c r="H73" s="48">
        <v>180</v>
      </c>
      <c r="I73" s="65">
        <v>3.7</v>
      </c>
      <c r="J73" s="65">
        <v>0.7</v>
      </c>
    </row>
    <row r="74" spans="1:10" ht="15" customHeight="1" x14ac:dyDescent="0.25">
      <c r="A74" s="5" t="s">
        <v>142</v>
      </c>
      <c r="B74" s="48">
        <v>20025</v>
      </c>
      <c r="C74" s="48">
        <v>21111</v>
      </c>
      <c r="D74" s="48">
        <v>21645</v>
      </c>
      <c r="E74" s="48">
        <v>1086</v>
      </c>
      <c r="F74" s="65">
        <v>5.4</v>
      </c>
      <c r="G74" s="65">
        <v>0.8</v>
      </c>
      <c r="H74" s="48">
        <v>534</v>
      </c>
      <c r="I74" s="65">
        <v>2.5</v>
      </c>
      <c r="J74" s="65">
        <v>0.5</v>
      </c>
    </row>
    <row r="75" spans="1:10" ht="15" customHeight="1" x14ac:dyDescent="0.25">
      <c r="A75" s="32" t="s">
        <v>143</v>
      </c>
      <c r="B75" s="48">
        <v>1471692</v>
      </c>
      <c r="C75" s="48">
        <v>1561929</v>
      </c>
      <c r="D75" s="48">
        <v>1664283</v>
      </c>
      <c r="E75" s="48">
        <v>90237</v>
      </c>
      <c r="F75" s="65">
        <v>6.1</v>
      </c>
      <c r="G75" s="65">
        <v>0.9</v>
      </c>
      <c r="H75" s="48">
        <v>102354</v>
      </c>
      <c r="I75" s="65">
        <v>6.6</v>
      </c>
      <c r="J75" s="65">
        <v>1.3</v>
      </c>
    </row>
    <row r="76" spans="1:10" ht="15" customHeight="1" x14ac:dyDescent="0.25">
      <c r="A76" s="32"/>
      <c r="B76" s="48"/>
      <c r="C76" s="48"/>
      <c r="D76" s="48"/>
      <c r="E76" s="48"/>
      <c r="F76" s="65"/>
      <c r="G76" s="65"/>
      <c r="H76" s="48"/>
      <c r="I76" s="65"/>
      <c r="J76" s="65"/>
    </row>
    <row r="77" spans="1:10" ht="15" customHeight="1" x14ac:dyDescent="0.25">
      <c r="A77" s="5" t="s">
        <v>144</v>
      </c>
      <c r="B77" s="48">
        <v>54</v>
      </c>
      <c r="C77" s="48">
        <v>30</v>
      </c>
      <c r="D77" s="48">
        <v>30</v>
      </c>
      <c r="E77" s="48">
        <v>-24</v>
      </c>
      <c r="F77" s="65">
        <v>-44.4</v>
      </c>
      <c r="G77" s="65">
        <v>-8.1</v>
      </c>
      <c r="H77" s="48">
        <v>0</v>
      </c>
      <c r="I77" s="65">
        <v>0</v>
      </c>
      <c r="J77" s="65">
        <v>0</v>
      </c>
    </row>
    <row r="78" spans="1:10" ht="15" customHeight="1" x14ac:dyDescent="0.25">
      <c r="A78" s="32"/>
      <c r="B78" s="48"/>
      <c r="C78" s="48"/>
      <c r="D78" s="48"/>
      <c r="E78" s="48"/>
      <c r="F78" s="65"/>
      <c r="G78" s="65"/>
      <c r="H78" s="48"/>
      <c r="I78" s="65"/>
      <c r="J78" s="65"/>
    </row>
    <row r="79" spans="1:10" ht="15" customHeight="1" x14ac:dyDescent="0.25">
      <c r="A79" s="14" t="s">
        <v>145</v>
      </c>
      <c r="B79" s="48">
        <v>1471746</v>
      </c>
      <c r="C79" s="48">
        <v>1561959</v>
      </c>
      <c r="D79" s="48">
        <v>1664313</v>
      </c>
      <c r="E79" s="48">
        <v>90213</v>
      </c>
      <c r="F79" s="65">
        <v>6.1</v>
      </c>
      <c r="G79" s="65">
        <v>0.9</v>
      </c>
      <c r="H79" s="48">
        <v>102354</v>
      </c>
      <c r="I79" s="65">
        <v>6.6</v>
      </c>
      <c r="J79" s="65">
        <v>1.3</v>
      </c>
    </row>
    <row r="80" spans="1:10" ht="15" customHeight="1" x14ac:dyDescent="0.25">
      <c r="A80" s="148" t="s">
        <v>146</v>
      </c>
      <c r="B80" s="149"/>
      <c r="C80" s="149"/>
      <c r="D80" s="149"/>
      <c r="E80" s="149"/>
      <c r="F80" s="150"/>
      <c r="G80" s="150"/>
      <c r="H80" s="149"/>
      <c r="I80" s="150"/>
      <c r="J80" s="151"/>
    </row>
    <row r="81" spans="1:10" ht="15" customHeight="1" x14ac:dyDescent="0.25">
      <c r="A81" s="5" t="s">
        <v>147</v>
      </c>
      <c r="B81" s="48">
        <v>17715</v>
      </c>
      <c r="C81" s="48">
        <v>20196</v>
      </c>
      <c r="D81" s="48">
        <v>22938</v>
      </c>
      <c r="E81" s="48">
        <v>2481</v>
      </c>
      <c r="F81" s="65">
        <v>14</v>
      </c>
      <c r="G81" s="65">
        <v>1.9</v>
      </c>
      <c r="H81" s="48">
        <v>2742</v>
      </c>
      <c r="I81" s="65">
        <v>13.6</v>
      </c>
      <c r="J81" s="65">
        <v>2.6</v>
      </c>
    </row>
    <row r="82" spans="1:10" ht="15" customHeight="1" x14ac:dyDescent="0.25">
      <c r="A82" s="5" t="s">
        <v>148</v>
      </c>
      <c r="B82" s="48">
        <v>30063</v>
      </c>
      <c r="C82" s="48">
        <v>32907</v>
      </c>
      <c r="D82" s="48">
        <v>36858</v>
      </c>
      <c r="E82" s="48">
        <v>2844</v>
      </c>
      <c r="F82" s="65">
        <v>9.5</v>
      </c>
      <c r="G82" s="65">
        <v>1.3</v>
      </c>
      <c r="H82" s="48">
        <v>3951</v>
      </c>
      <c r="I82" s="65">
        <v>12</v>
      </c>
      <c r="J82" s="65">
        <v>2.2999999999999998</v>
      </c>
    </row>
    <row r="83" spans="1:10" ht="15" customHeight="1" x14ac:dyDescent="0.25">
      <c r="A83" s="5" t="s">
        <v>149</v>
      </c>
      <c r="B83" s="48">
        <v>14220</v>
      </c>
      <c r="C83" s="48">
        <v>17151</v>
      </c>
      <c r="D83" s="48">
        <v>19809</v>
      </c>
      <c r="E83" s="48">
        <v>2931</v>
      </c>
      <c r="F83" s="65">
        <v>20.6</v>
      </c>
      <c r="G83" s="65">
        <v>2.7</v>
      </c>
      <c r="H83" s="48">
        <v>2658</v>
      </c>
      <c r="I83" s="65">
        <v>15.5</v>
      </c>
      <c r="J83" s="65">
        <v>2.9</v>
      </c>
    </row>
    <row r="84" spans="1:10" ht="15" customHeight="1" x14ac:dyDescent="0.25">
      <c r="A84" s="5" t="s">
        <v>150</v>
      </c>
      <c r="B84" s="48">
        <v>27720</v>
      </c>
      <c r="C84" s="48">
        <v>28506</v>
      </c>
      <c r="D84" s="48">
        <v>28986</v>
      </c>
      <c r="E84" s="48">
        <v>786</v>
      </c>
      <c r="F84" s="65">
        <v>2.8</v>
      </c>
      <c r="G84" s="65">
        <v>0.4</v>
      </c>
      <c r="H84" s="48">
        <v>480</v>
      </c>
      <c r="I84" s="65">
        <v>1.7</v>
      </c>
      <c r="J84" s="65">
        <v>0.3</v>
      </c>
    </row>
    <row r="85" spans="1:10" ht="15" customHeight="1" x14ac:dyDescent="0.25">
      <c r="A85" s="5" t="s">
        <v>151</v>
      </c>
      <c r="B85" s="48">
        <v>19857</v>
      </c>
      <c r="C85" s="48">
        <v>20499</v>
      </c>
      <c r="D85" s="48">
        <v>20901</v>
      </c>
      <c r="E85" s="48">
        <v>642</v>
      </c>
      <c r="F85" s="65">
        <v>3.2</v>
      </c>
      <c r="G85" s="65">
        <v>0.5</v>
      </c>
      <c r="H85" s="48">
        <v>402</v>
      </c>
      <c r="I85" s="65">
        <v>2</v>
      </c>
      <c r="J85" s="65">
        <v>0.4</v>
      </c>
    </row>
    <row r="86" spans="1:10" ht="15" customHeight="1" x14ac:dyDescent="0.25">
      <c r="A86" s="5" t="s">
        <v>152</v>
      </c>
      <c r="B86" s="48">
        <v>31911</v>
      </c>
      <c r="C86" s="48">
        <v>34512</v>
      </c>
      <c r="D86" s="48">
        <v>35526</v>
      </c>
      <c r="E86" s="48">
        <v>2601</v>
      </c>
      <c r="F86" s="65">
        <v>8.1999999999999993</v>
      </c>
      <c r="G86" s="65">
        <v>1.1000000000000001</v>
      </c>
      <c r="H86" s="48">
        <v>1014</v>
      </c>
      <c r="I86" s="65">
        <v>2.9</v>
      </c>
      <c r="J86" s="65">
        <v>0.6</v>
      </c>
    </row>
    <row r="87" spans="1:10" ht="15" customHeight="1" x14ac:dyDescent="0.25">
      <c r="A87" s="5" t="s">
        <v>153</v>
      </c>
      <c r="B87" s="48">
        <v>15723</v>
      </c>
      <c r="C87" s="48">
        <v>16683</v>
      </c>
      <c r="D87" s="48">
        <v>17325</v>
      </c>
      <c r="E87" s="48">
        <v>960</v>
      </c>
      <c r="F87" s="65">
        <v>6.1</v>
      </c>
      <c r="G87" s="65">
        <v>0.9</v>
      </c>
      <c r="H87" s="48">
        <v>642</v>
      </c>
      <c r="I87" s="65">
        <v>3.8</v>
      </c>
      <c r="J87" s="65">
        <v>0.8</v>
      </c>
    </row>
    <row r="88" spans="1:10" ht="15" customHeight="1" x14ac:dyDescent="0.25">
      <c r="A88" s="5" t="s">
        <v>154</v>
      </c>
      <c r="B88" s="48">
        <v>477</v>
      </c>
      <c r="C88" s="48">
        <v>498</v>
      </c>
      <c r="D88" s="48">
        <v>552</v>
      </c>
      <c r="E88" s="48">
        <v>21</v>
      </c>
      <c r="F88" s="65">
        <v>4.4000000000000004</v>
      </c>
      <c r="G88" s="65">
        <v>0.6</v>
      </c>
      <c r="H88" s="48">
        <v>54</v>
      </c>
      <c r="I88" s="65">
        <v>10.8</v>
      </c>
      <c r="J88" s="65">
        <v>2.1</v>
      </c>
    </row>
    <row r="89" spans="1:10" ht="15" customHeight="1" x14ac:dyDescent="0.25">
      <c r="A89" s="5" t="s">
        <v>155</v>
      </c>
      <c r="B89" s="48">
        <v>3534</v>
      </c>
      <c r="C89" s="48">
        <v>3756</v>
      </c>
      <c r="D89" s="48">
        <v>3780</v>
      </c>
      <c r="E89" s="48">
        <v>222</v>
      </c>
      <c r="F89" s="65">
        <v>6.3</v>
      </c>
      <c r="G89" s="65">
        <v>0.9</v>
      </c>
      <c r="H89" s="48">
        <v>24</v>
      </c>
      <c r="I89" s="65">
        <v>0.6</v>
      </c>
      <c r="J89" s="65">
        <v>0.1</v>
      </c>
    </row>
    <row r="90" spans="1:10" ht="15" customHeight="1" x14ac:dyDescent="0.25">
      <c r="A90" s="5" t="s">
        <v>156</v>
      </c>
      <c r="B90" s="48">
        <v>26973</v>
      </c>
      <c r="C90" s="48">
        <v>32277</v>
      </c>
      <c r="D90" s="48">
        <v>35007</v>
      </c>
      <c r="E90" s="48">
        <v>5304</v>
      </c>
      <c r="F90" s="65">
        <v>19.7</v>
      </c>
      <c r="G90" s="65">
        <v>2.6</v>
      </c>
      <c r="H90" s="48">
        <v>2730</v>
      </c>
      <c r="I90" s="65">
        <v>8.5</v>
      </c>
      <c r="J90" s="65">
        <v>1.6</v>
      </c>
    </row>
    <row r="91" spans="1:10" ht="15" customHeight="1" x14ac:dyDescent="0.25">
      <c r="A91" s="5" t="s">
        <v>157</v>
      </c>
      <c r="B91" s="48">
        <v>22980</v>
      </c>
      <c r="C91" s="48">
        <v>23985</v>
      </c>
      <c r="D91" s="48">
        <v>24738</v>
      </c>
      <c r="E91" s="48">
        <v>1005</v>
      </c>
      <c r="F91" s="65">
        <v>4.4000000000000004</v>
      </c>
      <c r="G91" s="65">
        <v>0.6</v>
      </c>
      <c r="H91" s="48">
        <v>753</v>
      </c>
      <c r="I91" s="65">
        <v>3.1</v>
      </c>
      <c r="J91" s="65">
        <v>0.6</v>
      </c>
    </row>
    <row r="92" spans="1:10" ht="15" customHeight="1" x14ac:dyDescent="0.25">
      <c r="A92" s="5" t="s">
        <v>158</v>
      </c>
      <c r="B92" s="48">
        <v>31335</v>
      </c>
      <c r="C92" s="48">
        <v>31962</v>
      </c>
      <c r="D92" s="48">
        <v>32142</v>
      </c>
      <c r="E92" s="48">
        <v>627</v>
      </c>
      <c r="F92" s="65">
        <v>2</v>
      </c>
      <c r="G92" s="65">
        <v>0.3</v>
      </c>
      <c r="H92" s="48">
        <v>180</v>
      </c>
      <c r="I92" s="65">
        <v>0.6</v>
      </c>
      <c r="J92" s="65">
        <v>0.1</v>
      </c>
    </row>
    <row r="93" spans="1:10" ht="15" customHeight="1" x14ac:dyDescent="0.25">
      <c r="A93" s="5" t="s">
        <v>159</v>
      </c>
      <c r="B93" s="48">
        <v>16200</v>
      </c>
      <c r="C93" s="48">
        <v>16749</v>
      </c>
      <c r="D93" s="48">
        <v>17379</v>
      </c>
      <c r="E93" s="48">
        <v>549</v>
      </c>
      <c r="F93" s="65">
        <v>3.4</v>
      </c>
      <c r="G93" s="65">
        <v>0.5</v>
      </c>
      <c r="H93" s="48">
        <v>630</v>
      </c>
      <c r="I93" s="65">
        <v>3.8</v>
      </c>
      <c r="J93" s="65">
        <v>0.7</v>
      </c>
    </row>
    <row r="94" spans="1:10" ht="15" customHeight="1" x14ac:dyDescent="0.25">
      <c r="A94" s="5" t="s">
        <v>160</v>
      </c>
      <c r="B94" s="48">
        <v>28095</v>
      </c>
      <c r="C94" s="48">
        <v>29196</v>
      </c>
      <c r="D94" s="48">
        <v>30063</v>
      </c>
      <c r="E94" s="48">
        <v>1101</v>
      </c>
      <c r="F94" s="65">
        <v>3.9</v>
      </c>
      <c r="G94" s="65">
        <v>0.6</v>
      </c>
      <c r="H94" s="48">
        <v>867</v>
      </c>
      <c r="I94" s="65">
        <v>3</v>
      </c>
      <c r="J94" s="65">
        <v>0.6</v>
      </c>
    </row>
    <row r="95" spans="1:10" ht="15" customHeight="1" x14ac:dyDescent="0.25">
      <c r="A95" s="5" t="s">
        <v>161</v>
      </c>
      <c r="B95" s="48">
        <v>22923</v>
      </c>
      <c r="C95" s="48">
        <v>23988</v>
      </c>
      <c r="D95" s="48">
        <v>24483</v>
      </c>
      <c r="E95" s="48">
        <v>1065</v>
      </c>
      <c r="F95" s="65">
        <v>4.5999999999999996</v>
      </c>
      <c r="G95" s="65">
        <v>0.7</v>
      </c>
      <c r="H95" s="48">
        <v>495</v>
      </c>
      <c r="I95" s="65">
        <v>2.1</v>
      </c>
      <c r="J95" s="65">
        <v>0.4</v>
      </c>
    </row>
    <row r="96" spans="1:10" ht="15" customHeight="1" x14ac:dyDescent="0.25">
      <c r="A96" s="5" t="s">
        <v>162</v>
      </c>
      <c r="B96" s="48">
        <v>37203</v>
      </c>
      <c r="C96" s="48">
        <v>41043</v>
      </c>
      <c r="D96" s="48">
        <v>43725</v>
      </c>
      <c r="E96" s="48">
        <v>3840</v>
      </c>
      <c r="F96" s="65">
        <v>10.3</v>
      </c>
      <c r="G96" s="65">
        <v>1.4</v>
      </c>
      <c r="H96" s="48">
        <v>2682</v>
      </c>
      <c r="I96" s="65">
        <v>6.5</v>
      </c>
      <c r="J96" s="65">
        <v>1.3</v>
      </c>
    </row>
    <row r="97" spans="1:10" ht="15" customHeight="1" x14ac:dyDescent="0.25">
      <c r="A97" s="5" t="s">
        <v>163</v>
      </c>
      <c r="B97" s="48">
        <v>16656</v>
      </c>
      <c r="C97" s="48">
        <v>17430</v>
      </c>
      <c r="D97" s="48">
        <v>17925</v>
      </c>
      <c r="E97" s="48">
        <v>774</v>
      </c>
      <c r="F97" s="65">
        <v>4.5999999999999996</v>
      </c>
      <c r="G97" s="65">
        <v>0.7</v>
      </c>
      <c r="H97" s="48">
        <v>495</v>
      </c>
      <c r="I97" s="65">
        <v>2.8</v>
      </c>
      <c r="J97" s="65">
        <v>0.6</v>
      </c>
    </row>
    <row r="98" spans="1:10" ht="15" customHeight="1" x14ac:dyDescent="0.25">
      <c r="A98" s="5" t="s">
        <v>164</v>
      </c>
      <c r="B98" s="48">
        <v>19296</v>
      </c>
      <c r="C98" s="48">
        <v>20031</v>
      </c>
      <c r="D98" s="48">
        <v>20469</v>
      </c>
      <c r="E98" s="48">
        <v>735</v>
      </c>
      <c r="F98" s="65">
        <v>3.8</v>
      </c>
      <c r="G98" s="65">
        <v>0.5</v>
      </c>
      <c r="H98" s="48">
        <v>438</v>
      </c>
      <c r="I98" s="65">
        <v>2.2000000000000002</v>
      </c>
      <c r="J98" s="65">
        <v>0.4</v>
      </c>
    </row>
    <row r="99" spans="1:10" ht="15" customHeight="1" x14ac:dyDescent="0.25">
      <c r="A99" s="5" t="s">
        <v>165</v>
      </c>
      <c r="B99" s="48">
        <v>21795</v>
      </c>
      <c r="C99" s="48">
        <v>22710</v>
      </c>
      <c r="D99" s="48">
        <v>23619</v>
      </c>
      <c r="E99" s="48">
        <v>915</v>
      </c>
      <c r="F99" s="65">
        <v>4.2</v>
      </c>
      <c r="G99" s="65">
        <v>0.6</v>
      </c>
      <c r="H99" s="48">
        <v>909</v>
      </c>
      <c r="I99" s="65">
        <v>4</v>
      </c>
      <c r="J99" s="65">
        <v>0.8</v>
      </c>
    </row>
    <row r="100" spans="1:10" ht="15" customHeight="1" x14ac:dyDescent="0.25">
      <c r="A100" s="24" t="s">
        <v>166</v>
      </c>
      <c r="B100" s="54">
        <v>13722</v>
      </c>
      <c r="C100" s="54">
        <v>14931</v>
      </c>
      <c r="D100" s="54">
        <v>17094</v>
      </c>
      <c r="E100" s="54">
        <v>1209</v>
      </c>
      <c r="F100" s="68">
        <v>8.8000000000000007</v>
      </c>
      <c r="G100" s="68">
        <v>1.2</v>
      </c>
      <c r="H100" s="54">
        <v>2163</v>
      </c>
      <c r="I100" s="68">
        <v>14.5</v>
      </c>
      <c r="J100" s="68">
        <v>2.7</v>
      </c>
    </row>
    <row r="101" spans="1:10" s="25" customFormat="1" ht="15" customHeight="1" x14ac:dyDescent="0.25">
      <c r="A101" s="5" t="s">
        <v>167</v>
      </c>
      <c r="B101" s="48">
        <v>20214</v>
      </c>
      <c r="C101" s="48">
        <v>23028</v>
      </c>
      <c r="D101" s="48">
        <v>25464</v>
      </c>
      <c r="E101" s="48">
        <v>2814</v>
      </c>
      <c r="F101" s="65">
        <v>13.9</v>
      </c>
      <c r="G101" s="65">
        <v>1.9</v>
      </c>
      <c r="H101" s="48">
        <v>2436</v>
      </c>
      <c r="I101" s="65">
        <v>10.6</v>
      </c>
      <c r="J101" s="65">
        <v>2</v>
      </c>
    </row>
    <row r="102" spans="1:10" s="25" customFormat="1" ht="15" customHeight="1" x14ac:dyDescent="0.25">
      <c r="A102" s="18"/>
      <c r="B102" s="56"/>
      <c r="C102" s="56"/>
      <c r="D102" s="56"/>
      <c r="E102" s="56"/>
      <c r="F102" s="69"/>
      <c r="G102" s="69"/>
      <c r="H102" s="56"/>
      <c r="I102" s="69"/>
      <c r="J102" s="69"/>
    </row>
    <row r="103" spans="1:10" s="25" customFormat="1" ht="15" customHeight="1" x14ac:dyDescent="0.25">
      <c r="A103" s="28" t="s">
        <v>235</v>
      </c>
      <c r="B103" s="58">
        <v>438609</v>
      </c>
      <c r="C103" s="58">
        <v>472044</v>
      </c>
      <c r="D103" s="58">
        <v>498789</v>
      </c>
      <c r="E103" s="58">
        <v>33435</v>
      </c>
      <c r="F103" s="70">
        <v>7.6</v>
      </c>
      <c r="G103" s="70">
        <v>1.1000000000000001</v>
      </c>
      <c r="H103" s="58">
        <v>26745</v>
      </c>
      <c r="I103" s="70">
        <v>5.7</v>
      </c>
      <c r="J103" s="70">
        <v>1.1000000000000001</v>
      </c>
    </row>
    <row r="104" spans="1:10" ht="15" customHeight="1" x14ac:dyDescent="0.25">
      <c r="F104" s="67"/>
      <c r="G104" s="67"/>
      <c r="I104" s="67"/>
      <c r="J104" s="67"/>
    </row>
    <row r="105" spans="1:10" ht="15" customHeight="1" x14ac:dyDescent="0.25">
      <c r="A105" s="144" t="s">
        <v>298</v>
      </c>
      <c r="B105" s="144"/>
      <c r="C105" s="144"/>
      <c r="D105" s="144"/>
      <c r="E105" s="144"/>
      <c r="F105" s="144"/>
      <c r="G105" s="144"/>
      <c r="H105" s="144"/>
      <c r="I105" s="144"/>
      <c r="J105" s="144"/>
    </row>
    <row r="106" spans="1:10" ht="15" customHeight="1" x14ac:dyDescent="0.25">
      <c r="A106" s="100" t="s">
        <v>62</v>
      </c>
      <c r="F106" s="67"/>
      <c r="G106" s="67"/>
      <c r="I106" s="67"/>
      <c r="J106" s="67"/>
    </row>
    <row r="107" spans="1:10" ht="15" customHeight="1" x14ac:dyDescent="0.25">
      <c r="A107" s="95" t="s">
        <v>63</v>
      </c>
      <c r="F107" s="67"/>
      <c r="G107" s="67"/>
      <c r="I107" s="67"/>
      <c r="J107" s="67"/>
    </row>
    <row r="108" spans="1:10" ht="15" customHeight="1" x14ac:dyDescent="0.25">
      <c r="A108" s="135" t="s">
        <v>64</v>
      </c>
      <c r="B108" s="135"/>
      <c r="C108" s="135"/>
      <c r="D108" s="135"/>
      <c r="E108" s="135"/>
      <c r="F108" s="135"/>
      <c r="G108" s="135"/>
      <c r="H108" s="135"/>
      <c r="I108" s="135"/>
      <c r="J108" s="135"/>
    </row>
    <row r="109" spans="1:10" x14ac:dyDescent="0.25">
      <c r="A109" s="95" t="s">
        <v>65</v>
      </c>
    </row>
    <row r="111" spans="1:10" ht="12" customHeight="1" x14ac:dyDescent="0.25">
      <c r="A111" s="95" t="s">
        <v>290</v>
      </c>
      <c r="B111" s="50"/>
      <c r="C111" s="50"/>
      <c r="D111" s="50"/>
      <c r="E111" s="50"/>
      <c r="F111" s="67"/>
      <c r="G111" s="67"/>
      <c r="H111" s="50"/>
      <c r="I111" s="67"/>
      <c r="J111" s="67"/>
    </row>
    <row r="112" spans="1:10" ht="12" customHeight="1" x14ac:dyDescent="0.25">
      <c r="A112" s="95" t="s">
        <v>291</v>
      </c>
      <c r="B112" s="50"/>
      <c r="C112" s="50"/>
      <c r="D112" s="50"/>
      <c r="E112" s="50"/>
      <c r="F112" s="67"/>
      <c r="G112" s="67"/>
      <c r="H112" s="50"/>
      <c r="I112" s="67"/>
      <c r="J112" s="67"/>
    </row>
    <row r="113" spans="1:10" s="95" customFormat="1" ht="12" customHeight="1" x14ac:dyDescent="0.2">
      <c r="A113" s="95" t="s">
        <v>292</v>
      </c>
      <c r="B113" s="127"/>
      <c r="C113" s="127"/>
      <c r="D113" s="127"/>
      <c r="E113" s="127"/>
      <c r="F113" s="128"/>
      <c r="G113" s="128"/>
      <c r="H113" s="127"/>
      <c r="I113" s="128"/>
      <c r="J113" s="128"/>
    </row>
    <row r="114" spans="1:10" s="95" customFormat="1" ht="12" customHeight="1" x14ac:dyDescent="0.2">
      <c r="A114" s="126" t="s">
        <v>293</v>
      </c>
      <c r="B114" s="127"/>
      <c r="C114" s="127"/>
      <c r="D114" s="127"/>
      <c r="E114" s="127"/>
      <c r="F114" s="128"/>
      <c r="G114" s="128"/>
      <c r="H114" s="127"/>
      <c r="I114" s="128"/>
      <c r="J114" s="128"/>
    </row>
  </sheetData>
  <mergeCells count="5">
    <mergeCell ref="A5:A6"/>
    <mergeCell ref="A7:J7"/>
    <mergeCell ref="A80:J80"/>
    <mergeCell ref="A105:J105"/>
    <mergeCell ref="A108:J108"/>
  </mergeCells>
  <hyperlinks>
    <hyperlink ref="A108" r:id="rId1" xr:uid="{6973D985-0601-401F-BA11-215DAFC98DAD}"/>
    <hyperlink ref="A105" r:id="rId2" xr:uid="{408509D2-AE4A-4B55-91AE-95053C79CEA4}"/>
    <hyperlink ref="A114" r:id="rId3" location="/nz.govt.stats/b09ae9c0-de19-4418-952b-c9e4cbf7e1a2" xr:uid="{3FA049F8-33EE-40A1-B19A-52EABBA6B6B8}"/>
  </hyperlinks>
  <printOptions horizontalCentered="1"/>
  <pageMargins left="0.39370078740157483" right="0.70866141732283472" top="0.74803149606299213" bottom="0.74803149606299213" header="0.31496062992125984" footer="0.31496062992125984"/>
  <pageSetup paperSize="9" scale="72" orientation="portrait" horizontalDpi="300" verticalDpi="300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6"/>
  <sheetViews>
    <sheetView zoomScaleNormal="100" workbookViewId="0"/>
  </sheetViews>
  <sheetFormatPr defaultRowHeight="13.2" x14ac:dyDescent="0.25"/>
  <cols>
    <col min="1" max="1" width="31" customWidth="1"/>
    <col min="2" max="5" width="10.6640625" style="33" customWidth="1"/>
    <col min="8" max="8" width="10.6640625" style="33" customWidth="1"/>
  </cols>
  <sheetData>
    <row r="1" spans="1:10" x14ac:dyDescent="0.25">
      <c r="A1" t="s">
        <v>308</v>
      </c>
    </row>
    <row r="2" spans="1:10" x14ac:dyDescent="0.25">
      <c r="A2" s="3" t="s">
        <v>301</v>
      </c>
    </row>
    <row r="3" spans="1:10" x14ac:dyDescent="0.25">
      <c r="A3" t="s">
        <v>73</v>
      </c>
    </row>
    <row r="4" spans="1:10" x14ac:dyDescent="0.25">
      <c r="A4" s="7" t="s">
        <v>171</v>
      </c>
    </row>
    <row r="5" spans="1:10" ht="20.399999999999999" x14ac:dyDescent="0.25">
      <c r="A5" s="164" t="s">
        <v>74</v>
      </c>
      <c r="B5" s="37" t="s">
        <v>302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67.5" customHeight="1" x14ac:dyDescent="0.25">
      <c r="A6" s="165"/>
      <c r="B6" s="83">
        <v>2006</v>
      </c>
      <c r="C6" s="73">
        <v>2013</v>
      </c>
      <c r="D6" s="73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8" t="s">
        <v>36</v>
      </c>
      <c r="J6" s="11" t="s">
        <v>37</v>
      </c>
    </row>
    <row r="7" spans="1:10" ht="15" customHeight="1" x14ac:dyDescent="0.25">
      <c r="A7" s="156" t="s">
        <v>75</v>
      </c>
      <c r="B7" s="157"/>
      <c r="C7" s="157"/>
      <c r="D7" s="157"/>
      <c r="E7" s="157"/>
      <c r="F7" s="157"/>
      <c r="G7" s="156"/>
      <c r="H7" s="157"/>
      <c r="I7" s="156"/>
      <c r="J7" s="158"/>
    </row>
    <row r="8" spans="1:10" ht="15" customHeight="1" x14ac:dyDescent="0.25">
      <c r="A8" s="5" t="s">
        <v>76</v>
      </c>
      <c r="B8" s="48">
        <v>4722</v>
      </c>
      <c r="C8" s="48">
        <v>5661</v>
      </c>
      <c r="D8" s="48">
        <v>6417</v>
      </c>
      <c r="E8" s="48">
        <v>939</v>
      </c>
      <c r="F8" s="65">
        <v>19.899999999999999</v>
      </c>
      <c r="G8" s="65">
        <v>2.6</v>
      </c>
      <c r="H8" s="48">
        <v>756</v>
      </c>
      <c r="I8" s="65">
        <v>13.4</v>
      </c>
      <c r="J8" s="65">
        <v>2.5</v>
      </c>
    </row>
    <row r="9" spans="1:10" ht="15" customHeight="1" x14ac:dyDescent="0.25">
      <c r="A9" s="5" t="s">
        <v>77</v>
      </c>
      <c r="B9" s="48">
        <v>4053</v>
      </c>
      <c r="C9" s="48">
        <v>5139</v>
      </c>
      <c r="D9" s="48">
        <v>4878</v>
      </c>
      <c r="E9" s="48">
        <v>1086</v>
      </c>
      <c r="F9" s="65">
        <v>26.8</v>
      </c>
      <c r="G9" s="65">
        <v>3.4</v>
      </c>
      <c r="H9" s="48">
        <v>-261</v>
      </c>
      <c r="I9" s="65">
        <v>-5.0999999999999996</v>
      </c>
      <c r="J9" s="65">
        <v>-1</v>
      </c>
    </row>
    <row r="10" spans="1:10" ht="15" customHeight="1" x14ac:dyDescent="0.25">
      <c r="A10" s="5" t="s">
        <v>78</v>
      </c>
      <c r="B10" s="48">
        <v>2319</v>
      </c>
      <c r="C10" s="48">
        <v>2934</v>
      </c>
      <c r="D10" s="48">
        <v>3186</v>
      </c>
      <c r="E10" s="48">
        <v>615</v>
      </c>
      <c r="F10" s="65">
        <v>26.5</v>
      </c>
      <c r="G10" s="65">
        <v>3.4</v>
      </c>
      <c r="H10" s="48">
        <v>252</v>
      </c>
      <c r="I10" s="65">
        <v>8.6</v>
      </c>
      <c r="J10" s="65">
        <v>1.7</v>
      </c>
    </row>
    <row r="11" spans="1:10" ht="15" customHeight="1" x14ac:dyDescent="0.25">
      <c r="A11" s="5" t="s">
        <v>79</v>
      </c>
      <c r="B11" s="48">
        <v>33330</v>
      </c>
      <c r="C11" s="48">
        <v>33360</v>
      </c>
      <c r="D11" s="48">
        <v>39393</v>
      </c>
      <c r="E11" s="48">
        <v>30</v>
      </c>
      <c r="F11" s="65">
        <v>0.1</v>
      </c>
      <c r="G11" s="65">
        <v>0</v>
      </c>
      <c r="H11" s="48">
        <v>6033</v>
      </c>
      <c r="I11" s="65">
        <v>18.100000000000001</v>
      </c>
      <c r="J11" s="65">
        <v>3.4</v>
      </c>
    </row>
    <row r="12" spans="1:10" ht="15" customHeight="1" x14ac:dyDescent="0.25">
      <c r="A12" s="5" t="s">
        <v>80</v>
      </c>
      <c r="B12" s="48">
        <v>10917</v>
      </c>
      <c r="C12" s="48">
        <v>11949</v>
      </c>
      <c r="D12" s="48">
        <v>12600</v>
      </c>
      <c r="E12" s="48">
        <v>1032</v>
      </c>
      <c r="F12" s="65">
        <v>9.5</v>
      </c>
      <c r="G12" s="65">
        <v>1.3</v>
      </c>
      <c r="H12" s="48">
        <v>651</v>
      </c>
      <c r="I12" s="65">
        <v>5.4</v>
      </c>
      <c r="J12" s="65">
        <v>1.1000000000000001</v>
      </c>
    </row>
    <row r="13" spans="1:10" ht="15" customHeight="1" x14ac:dyDescent="0.25">
      <c r="A13" s="5" t="s">
        <v>81</v>
      </c>
      <c r="B13" s="48">
        <v>1026</v>
      </c>
      <c r="C13" s="48">
        <v>1308</v>
      </c>
      <c r="D13" s="48">
        <v>1314</v>
      </c>
      <c r="E13" s="48">
        <v>282</v>
      </c>
      <c r="F13" s="65">
        <v>27.5</v>
      </c>
      <c r="G13" s="65">
        <v>3.5</v>
      </c>
      <c r="H13" s="48">
        <v>6</v>
      </c>
      <c r="I13" s="65">
        <v>0.5</v>
      </c>
      <c r="J13" s="65">
        <v>0.1</v>
      </c>
    </row>
    <row r="14" spans="1:10" ht="15" customHeight="1" x14ac:dyDescent="0.25">
      <c r="A14" s="5" t="s">
        <v>82</v>
      </c>
      <c r="B14" s="48">
        <v>1914</v>
      </c>
      <c r="C14" s="48">
        <v>2418</v>
      </c>
      <c r="D14" s="48">
        <v>2649</v>
      </c>
      <c r="E14" s="48">
        <v>504</v>
      </c>
      <c r="F14" s="65">
        <v>26.3</v>
      </c>
      <c r="G14" s="65">
        <v>3.4</v>
      </c>
      <c r="H14" s="48">
        <v>231</v>
      </c>
      <c r="I14" s="65">
        <v>9.6</v>
      </c>
      <c r="J14" s="65">
        <v>1.8</v>
      </c>
    </row>
    <row r="15" spans="1:10" ht="15" customHeight="1" x14ac:dyDescent="0.25">
      <c r="A15" s="5" t="s">
        <v>83</v>
      </c>
      <c r="B15" s="48">
        <v>699</v>
      </c>
      <c r="C15" s="48">
        <v>906</v>
      </c>
      <c r="D15" s="48">
        <v>924</v>
      </c>
      <c r="E15" s="48">
        <v>207</v>
      </c>
      <c r="F15" s="65">
        <v>29.6</v>
      </c>
      <c r="G15" s="65">
        <v>3.8</v>
      </c>
      <c r="H15" s="48">
        <v>18</v>
      </c>
      <c r="I15" s="65">
        <v>2</v>
      </c>
      <c r="J15" s="65">
        <v>0.4</v>
      </c>
    </row>
    <row r="16" spans="1:10" ht="15" customHeight="1" x14ac:dyDescent="0.25">
      <c r="A16" s="5" t="s">
        <v>84</v>
      </c>
      <c r="B16" s="48">
        <v>2592</v>
      </c>
      <c r="C16" s="48">
        <v>2880</v>
      </c>
      <c r="D16" s="48">
        <v>3096</v>
      </c>
      <c r="E16" s="48">
        <v>288</v>
      </c>
      <c r="F16" s="65">
        <v>11.1</v>
      </c>
      <c r="G16" s="65">
        <v>1.5</v>
      </c>
      <c r="H16" s="48">
        <v>216</v>
      </c>
      <c r="I16" s="65">
        <v>7.5</v>
      </c>
      <c r="J16" s="65">
        <v>1.5</v>
      </c>
    </row>
    <row r="17" spans="1:10" ht="15" customHeight="1" x14ac:dyDescent="0.25">
      <c r="A17" s="5" t="s">
        <v>85</v>
      </c>
      <c r="B17" s="48">
        <v>900</v>
      </c>
      <c r="C17" s="48">
        <v>1170</v>
      </c>
      <c r="D17" s="48">
        <v>1254</v>
      </c>
      <c r="E17" s="48">
        <v>270</v>
      </c>
      <c r="F17" s="65">
        <v>30</v>
      </c>
      <c r="G17" s="65">
        <v>3.8</v>
      </c>
      <c r="H17" s="48">
        <v>84</v>
      </c>
      <c r="I17" s="65">
        <v>7.2</v>
      </c>
      <c r="J17" s="65">
        <v>1.4</v>
      </c>
    </row>
    <row r="18" spans="1:10" ht="15" customHeight="1" x14ac:dyDescent="0.25">
      <c r="A18" s="5" t="s">
        <v>86</v>
      </c>
      <c r="B18" s="48">
        <v>570</v>
      </c>
      <c r="C18" s="48">
        <v>729</v>
      </c>
      <c r="D18" s="48">
        <v>723</v>
      </c>
      <c r="E18" s="48">
        <v>159</v>
      </c>
      <c r="F18" s="65">
        <v>27.9</v>
      </c>
      <c r="G18" s="65">
        <v>3.6</v>
      </c>
      <c r="H18" s="48">
        <v>-6</v>
      </c>
      <c r="I18" s="65">
        <v>-0.8</v>
      </c>
      <c r="J18" s="65">
        <v>-0.2</v>
      </c>
    </row>
    <row r="19" spans="1:10" ht="15" customHeight="1" x14ac:dyDescent="0.25">
      <c r="A19" s="5" t="s">
        <v>87</v>
      </c>
      <c r="B19" s="48">
        <v>996</v>
      </c>
      <c r="C19" s="48">
        <v>1035</v>
      </c>
      <c r="D19" s="48">
        <v>1134</v>
      </c>
      <c r="E19" s="48">
        <v>39</v>
      </c>
      <c r="F19" s="65">
        <v>3.9</v>
      </c>
      <c r="G19" s="65">
        <v>0.6</v>
      </c>
      <c r="H19" s="48">
        <v>99</v>
      </c>
      <c r="I19" s="65">
        <v>9.6</v>
      </c>
      <c r="J19" s="65">
        <v>1.8</v>
      </c>
    </row>
    <row r="20" spans="1:10" ht="15" customHeight="1" x14ac:dyDescent="0.25">
      <c r="A20" s="5" t="s">
        <v>88</v>
      </c>
      <c r="B20" s="48">
        <v>726</v>
      </c>
      <c r="C20" s="48">
        <v>843</v>
      </c>
      <c r="D20" s="48">
        <v>831</v>
      </c>
      <c r="E20" s="48">
        <v>117</v>
      </c>
      <c r="F20" s="65">
        <v>16.100000000000001</v>
      </c>
      <c r="G20" s="65">
        <v>2.2000000000000002</v>
      </c>
      <c r="H20" s="48">
        <v>-12</v>
      </c>
      <c r="I20" s="65">
        <v>-1.4</v>
      </c>
      <c r="J20" s="65">
        <v>-0.3</v>
      </c>
    </row>
    <row r="21" spans="1:10" ht="15" customHeight="1" x14ac:dyDescent="0.25">
      <c r="A21" s="5" t="s">
        <v>89</v>
      </c>
      <c r="B21" s="48">
        <v>5586</v>
      </c>
      <c r="C21" s="48">
        <v>6171</v>
      </c>
      <c r="D21" s="48">
        <v>6588</v>
      </c>
      <c r="E21" s="48">
        <v>585</v>
      </c>
      <c r="F21" s="65">
        <v>10.5</v>
      </c>
      <c r="G21" s="65">
        <v>1.4</v>
      </c>
      <c r="H21" s="48">
        <v>417</v>
      </c>
      <c r="I21" s="65">
        <v>6.8</v>
      </c>
      <c r="J21" s="65">
        <v>1.3</v>
      </c>
    </row>
    <row r="22" spans="1:10" ht="15" customHeight="1" x14ac:dyDescent="0.25">
      <c r="A22" s="5" t="s">
        <v>90</v>
      </c>
      <c r="B22" s="48">
        <v>2574</v>
      </c>
      <c r="C22" s="48">
        <v>3144</v>
      </c>
      <c r="D22" s="48">
        <v>3441</v>
      </c>
      <c r="E22" s="48">
        <v>570</v>
      </c>
      <c r="F22" s="65">
        <v>22.1</v>
      </c>
      <c r="G22" s="65">
        <v>2.9</v>
      </c>
      <c r="H22" s="48">
        <v>297</v>
      </c>
      <c r="I22" s="65">
        <v>9.4</v>
      </c>
      <c r="J22" s="65">
        <v>1.8</v>
      </c>
    </row>
    <row r="23" spans="1:10" ht="15" customHeight="1" x14ac:dyDescent="0.25">
      <c r="A23" s="5" t="s">
        <v>91</v>
      </c>
      <c r="B23" s="48">
        <v>4290</v>
      </c>
      <c r="C23" s="48">
        <v>4473</v>
      </c>
      <c r="D23" s="48">
        <v>4884</v>
      </c>
      <c r="E23" s="48">
        <v>183</v>
      </c>
      <c r="F23" s="65">
        <v>4.3</v>
      </c>
      <c r="G23" s="65">
        <v>0.6</v>
      </c>
      <c r="H23" s="48">
        <v>411</v>
      </c>
      <c r="I23" s="65">
        <v>9.1999999999999993</v>
      </c>
      <c r="J23" s="65">
        <v>1.8</v>
      </c>
    </row>
    <row r="24" spans="1:10" ht="15" customHeight="1" x14ac:dyDescent="0.25">
      <c r="A24" s="5" t="s">
        <v>92</v>
      </c>
      <c r="B24" s="48">
        <v>2892</v>
      </c>
      <c r="C24" s="48">
        <v>3063</v>
      </c>
      <c r="D24" s="48">
        <v>3228</v>
      </c>
      <c r="E24" s="48">
        <v>171</v>
      </c>
      <c r="F24" s="65">
        <v>5.9</v>
      </c>
      <c r="G24" s="65">
        <v>0.8</v>
      </c>
      <c r="H24" s="48">
        <v>165</v>
      </c>
      <c r="I24" s="65">
        <v>5.4</v>
      </c>
      <c r="J24" s="65">
        <v>1.1000000000000001</v>
      </c>
    </row>
    <row r="25" spans="1:10" ht="15" customHeight="1" x14ac:dyDescent="0.25">
      <c r="A25" s="5" t="s">
        <v>93</v>
      </c>
      <c r="B25" s="48">
        <v>1341</v>
      </c>
      <c r="C25" s="48">
        <v>1599</v>
      </c>
      <c r="D25" s="48">
        <v>1626</v>
      </c>
      <c r="E25" s="48">
        <v>258</v>
      </c>
      <c r="F25" s="65">
        <v>19.2</v>
      </c>
      <c r="G25" s="65">
        <v>2.5</v>
      </c>
      <c r="H25" s="48">
        <v>27</v>
      </c>
      <c r="I25" s="65">
        <v>1.7</v>
      </c>
      <c r="J25" s="65">
        <v>0.3</v>
      </c>
    </row>
    <row r="26" spans="1:10" ht="15" customHeight="1" x14ac:dyDescent="0.25">
      <c r="A26" s="5" t="s">
        <v>94</v>
      </c>
      <c r="B26" s="48">
        <v>219</v>
      </c>
      <c r="C26" s="48">
        <v>306</v>
      </c>
      <c r="D26" s="48">
        <v>222</v>
      </c>
      <c r="E26" s="48">
        <v>87</v>
      </c>
      <c r="F26" s="65">
        <v>39.700000000000003</v>
      </c>
      <c r="G26" s="65">
        <v>4.9000000000000004</v>
      </c>
      <c r="H26" s="48">
        <v>-84</v>
      </c>
      <c r="I26" s="65">
        <v>-27.5</v>
      </c>
      <c r="J26" s="65">
        <v>-6.2</v>
      </c>
    </row>
    <row r="27" spans="1:10" ht="15" customHeight="1" x14ac:dyDescent="0.25">
      <c r="A27" s="5" t="s">
        <v>95</v>
      </c>
      <c r="B27" s="48">
        <v>801</v>
      </c>
      <c r="C27" s="48">
        <v>963</v>
      </c>
      <c r="D27" s="48">
        <v>972</v>
      </c>
      <c r="E27" s="48">
        <v>162</v>
      </c>
      <c r="F27" s="65">
        <v>20.2</v>
      </c>
      <c r="G27" s="65">
        <v>2.7</v>
      </c>
      <c r="H27" s="48">
        <v>9</v>
      </c>
      <c r="I27" s="65">
        <v>0.9</v>
      </c>
      <c r="J27" s="65">
        <v>0.2</v>
      </c>
    </row>
    <row r="28" spans="1:10" ht="15" customHeight="1" x14ac:dyDescent="0.25">
      <c r="A28" s="5" t="s">
        <v>96</v>
      </c>
      <c r="B28" s="48">
        <v>1599</v>
      </c>
      <c r="C28" s="48">
        <v>1824</v>
      </c>
      <c r="D28" s="48">
        <v>1929</v>
      </c>
      <c r="E28" s="48">
        <v>225</v>
      </c>
      <c r="F28" s="65">
        <v>14.1</v>
      </c>
      <c r="G28" s="65">
        <v>1.9</v>
      </c>
      <c r="H28" s="48">
        <v>105</v>
      </c>
      <c r="I28" s="65">
        <v>5.8</v>
      </c>
      <c r="J28" s="65">
        <v>1.1000000000000001</v>
      </c>
    </row>
    <row r="29" spans="1:10" ht="15" customHeight="1" x14ac:dyDescent="0.25">
      <c r="A29" s="5" t="s">
        <v>97</v>
      </c>
      <c r="B29" s="48">
        <v>816</v>
      </c>
      <c r="C29" s="48">
        <v>939</v>
      </c>
      <c r="D29" s="48">
        <v>1101</v>
      </c>
      <c r="E29" s="48">
        <v>123</v>
      </c>
      <c r="F29" s="65">
        <v>15.1</v>
      </c>
      <c r="G29" s="65">
        <v>2</v>
      </c>
      <c r="H29" s="48">
        <v>162</v>
      </c>
      <c r="I29" s="65">
        <v>17.3</v>
      </c>
      <c r="J29" s="65">
        <v>3.2</v>
      </c>
    </row>
    <row r="30" spans="1:10" ht="15" customHeight="1" x14ac:dyDescent="0.25">
      <c r="A30" s="5" t="s">
        <v>98</v>
      </c>
      <c r="B30" s="48">
        <v>1920</v>
      </c>
      <c r="C30" s="48">
        <v>2334</v>
      </c>
      <c r="D30" s="48">
        <v>2181</v>
      </c>
      <c r="E30" s="48">
        <v>414</v>
      </c>
      <c r="F30" s="65">
        <v>21.6</v>
      </c>
      <c r="G30" s="65">
        <v>2.8</v>
      </c>
      <c r="H30" s="48">
        <v>-153</v>
      </c>
      <c r="I30" s="65">
        <v>-6.6</v>
      </c>
      <c r="J30" s="65">
        <v>-1.3</v>
      </c>
    </row>
    <row r="31" spans="1:10" ht="15" customHeight="1" x14ac:dyDescent="0.25">
      <c r="A31" s="5" t="s">
        <v>99</v>
      </c>
      <c r="B31" s="48">
        <v>1323</v>
      </c>
      <c r="C31" s="48">
        <v>1668</v>
      </c>
      <c r="D31" s="48">
        <v>1431</v>
      </c>
      <c r="E31" s="48">
        <v>345</v>
      </c>
      <c r="F31" s="65">
        <v>26.1</v>
      </c>
      <c r="G31" s="65">
        <v>3.4</v>
      </c>
      <c r="H31" s="48">
        <v>-237</v>
      </c>
      <c r="I31" s="65">
        <v>-14.2</v>
      </c>
      <c r="J31" s="65">
        <v>-3</v>
      </c>
    </row>
    <row r="32" spans="1:10" ht="15" customHeight="1" x14ac:dyDescent="0.25">
      <c r="A32" s="5" t="s">
        <v>100</v>
      </c>
      <c r="B32" s="48">
        <v>684</v>
      </c>
      <c r="C32" s="48">
        <v>972</v>
      </c>
      <c r="D32" s="48">
        <v>861</v>
      </c>
      <c r="E32" s="48">
        <v>288</v>
      </c>
      <c r="F32" s="65">
        <v>42.1</v>
      </c>
      <c r="G32" s="65">
        <v>5.0999999999999996</v>
      </c>
      <c r="H32" s="48">
        <v>-111</v>
      </c>
      <c r="I32" s="65">
        <v>-11.4</v>
      </c>
      <c r="J32" s="65">
        <v>-2.4</v>
      </c>
    </row>
    <row r="33" spans="1:10" ht="15" customHeight="1" x14ac:dyDescent="0.25">
      <c r="A33" s="5" t="s">
        <v>101</v>
      </c>
      <c r="B33" s="48">
        <v>1959</v>
      </c>
      <c r="C33" s="48">
        <v>2238</v>
      </c>
      <c r="D33" s="48">
        <v>2487</v>
      </c>
      <c r="E33" s="48">
        <v>279</v>
      </c>
      <c r="F33" s="65">
        <v>14.2</v>
      </c>
      <c r="G33" s="65">
        <v>1.9</v>
      </c>
      <c r="H33" s="48">
        <v>249</v>
      </c>
      <c r="I33" s="65">
        <v>11.1</v>
      </c>
      <c r="J33" s="65">
        <v>2.1</v>
      </c>
    </row>
    <row r="34" spans="1:10" ht="15" customHeight="1" x14ac:dyDescent="0.25">
      <c r="A34" s="5" t="s">
        <v>102</v>
      </c>
      <c r="B34" s="48">
        <v>342</v>
      </c>
      <c r="C34" s="48">
        <v>348</v>
      </c>
      <c r="D34" s="48">
        <v>357</v>
      </c>
      <c r="E34" s="48">
        <v>6</v>
      </c>
      <c r="F34" s="65">
        <v>1.8</v>
      </c>
      <c r="G34" s="65">
        <v>0.2</v>
      </c>
      <c r="H34" s="48">
        <v>9</v>
      </c>
      <c r="I34" s="65">
        <v>2.6</v>
      </c>
      <c r="J34" s="65">
        <v>0.5</v>
      </c>
    </row>
    <row r="35" spans="1:10" ht="15" customHeight="1" x14ac:dyDescent="0.25">
      <c r="A35" s="5" t="s">
        <v>103</v>
      </c>
      <c r="B35" s="48">
        <v>1083</v>
      </c>
      <c r="C35" s="48">
        <v>1299</v>
      </c>
      <c r="D35" s="48">
        <v>1248</v>
      </c>
      <c r="E35" s="48">
        <v>216</v>
      </c>
      <c r="F35" s="65">
        <v>19.899999999999999</v>
      </c>
      <c r="G35" s="65">
        <v>2.6</v>
      </c>
      <c r="H35" s="48">
        <v>-51</v>
      </c>
      <c r="I35" s="65">
        <v>-3.9</v>
      </c>
      <c r="J35" s="65">
        <v>-0.8</v>
      </c>
    </row>
    <row r="36" spans="1:10" ht="15" customHeight="1" x14ac:dyDescent="0.25">
      <c r="A36" s="5" t="s">
        <v>104</v>
      </c>
      <c r="B36" s="48">
        <v>1797</v>
      </c>
      <c r="C36" s="48">
        <v>2409</v>
      </c>
      <c r="D36" s="48">
        <v>2343</v>
      </c>
      <c r="E36" s="48">
        <v>612</v>
      </c>
      <c r="F36" s="65">
        <v>34.1</v>
      </c>
      <c r="G36" s="65">
        <v>4.3</v>
      </c>
      <c r="H36" s="48">
        <v>-66</v>
      </c>
      <c r="I36" s="65">
        <v>-2.7</v>
      </c>
      <c r="J36" s="65">
        <v>-0.6</v>
      </c>
    </row>
    <row r="37" spans="1:10" ht="15" customHeight="1" x14ac:dyDescent="0.25">
      <c r="A37" s="5" t="s">
        <v>105</v>
      </c>
      <c r="B37" s="48">
        <v>1452</v>
      </c>
      <c r="C37" s="48">
        <v>1839</v>
      </c>
      <c r="D37" s="48">
        <v>1557</v>
      </c>
      <c r="E37" s="48">
        <v>387</v>
      </c>
      <c r="F37" s="65">
        <v>26.7</v>
      </c>
      <c r="G37" s="65">
        <v>3.4</v>
      </c>
      <c r="H37" s="48">
        <v>-282</v>
      </c>
      <c r="I37" s="65">
        <v>-15.3</v>
      </c>
      <c r="J37" s="65">
        <v>-3.3</v>
      </c>
    </row>
    <row r="38" spans="1:10" ht="15" customHeight="1" x14ac:dyDescent="0.25">
      <c r="A38" s="5" t="s">
        <v>106</v>
      </c>
      <c r="B38" s="48">
        <v>768</v>
      </c>
      <c r="C38" s="48">
        <v>912</v>
      </c>
      <c r="D38" s="48">
        <v>933</v>
      </c>
      <c r="E38" s="48">
        <v>144</v>
      </c>
      <c r="F38" s="65">
        <v>18.8</v>
      </c>
      <c r="G38" s="65">
        <v>2.5</v>
      </c>
      <c r="H38" s="48">
        <v>21</v>
      </c>
      <c r="I38" s="65">
        <v>2.2999999999999998</v>
      </c>
      <c r="J38" s="65">
        <v>0.5</v>
      </c>
    </row>
    <row r="39" spans="1:10" ht="15" customHeight="1" x14ac:dyDescent="0.25">
      <c r="A39" s="5" t="s">
        <v>107</v>
      </c>
      <c r="B39" s="48">
        <v>981</v>
      </c>
      <c r="C39" s="48">
        <v>1062</v>
      </c>
      <c r="D39" s="48">
        <v>1053</v>
      </c>
      <c r="E39" s="48">
        <v>81</v>
      </c>
      <c r="F39" s="65">
        <v>8.3000000000000007</v>
      </c>
      <c r="G39" s="65">
        <v>1.1000000000000001</v>
      </c>
      <c r="H39" s="48">
        <v>-9</v>
      </c>
      <c r="I39" s="65">
        <v>-0.8</v>
      </c>
      <c r="J39" s="65">
        <v>-0.2</v>
      </c>
    </row>
    <row r="40" spans="1:10" ht="15" customHeight="1" x14ac:dyDescent="0.25">
      <c r="A40" s="5" t="s">
        <v>108</v>
      </c>
      <c r="B40" s="48">
        <v>1707</v>
      </c>
      <c r="C40" s="48">
        <v>1917</v>
      </c>
      <c r="D40" s="48">
        <v>2016</v>
      </c>
      <c r="E40" s="48">
        <v>210</v>
      </c>
      <c r="F40" s="65">
        <v>12.3</v>
      </c>
      <c r="G40" s="65">
        <v>1.7</v>
      </c>
      <c r="H40" s="48">
        <v>99</v>
      </c>
      <c r="I40" s="65">
        <v>5.2</v>
      </c>
      <c r="J40" s="65">
        <v>1</v>
      </c>
    </row>
    <row r="41" spans="1:10" ht="15" customHeight="1" x14ac:dyDescent="0.25">
      <c r="A41" s="5" t="s">
        <v>109</v>
      </c>
      <c r="B41" s="48">
        <v>813</v>
      </c>
      <c r="C41" s="48">
        <v>939</v>
      </c>
      <c r="D41" s="48">
        <v>858</v>
      </c>
      <c r="E41" s="48">
        <v>126</v>
      </c>
      <c r="F41" s="65">
        <v>15.5</v>
      </c>
      <c r="G41" s="65">
        <v>2.1</v>
      </c>
      <c r="H41" s="48">
        <v>-81</v>
      </c>
      <c r="I41" s="65">
        <v>-8.6</v>
      </c>
      <c r="J41" s="65">
        <v>-1.8</v>
      </c>
    </row>
    <row r="42" spans="1:10" ht="15" customHeight="1" x14ac:dyDescent="0.25">
      <c r="A42" s="5" t="s">
        <v>110</v>
      </c>
      <c r="B42" s="48">
        <v>2184</v>
      </c>
      <c r="C42" s="48">
        <v>2415</v>
      </c>
      <c r="D42" s="48">
        <v>2391</v>
      </c>
      <c r="E42" s="48">
        <v>231</v>
      </c>
      <c r="F42" s="65">
        <v>10.6</v>
      </c>
      <c r="G42" s="65">
        <v>1.4</v>
      </c>
      <c r="H42" s="48">
        <v>-24</v>
      </c>
      <c r="I42" s="65">
        <v>-1</v>
      </c>
      <c r="J42" s="65">
        <v>-0.2</v>
      </c>
    </row>
    <row r="43" spans="1:10" ht="15" customHeight="1" x14ac:dyDescent="0.25">
      <c r="A43" s="5" t="s">
        <v>111</v>
      </c>
      <c r="B43" s="48">
        <v>3045</v>
      </c>
      <c r="C43" s="48">
        <v>2931</v>
      </c>
      <c r="D43" s="48">
        <v>2892</v>
      </c>
      <c r="E43" s="48">
        <v>-114</v>
      </c>
      <c r="F43" s="65">
        <v>-3.7</v>
      </c>
      <c r="G43" s="65">
        <v>-0.5</v>
      </c>
      <c r="H43" s="48">
        <v>-39</v>
      </c>
      <c r="I43" s="65">
        <v>-1.3</v>
      </c>
      <c r="J43" s="65">
        <v>-0.3</v>
      </c>
    </row>
    <row r="44" spans="1:10" ht="15" customHeight="1" x14ac:dyDescent="0.25">
      <c r="A44" s="5" t="s">
        <v>112</v>
      </c>
      <c r="B44" s="48">
        <v>804</v>
      </c>
      <c r="C44" s="48">
        <v>972</v>
      </c>
      <c r="D44" s="48">
        <v>882</v>
      </c>
      <c r="E44" s="48">
        <v>168</v>
      </c>
      <c r="F44" s="65">
        <v>20.9</v>
      </c>
      <c r="G44" s="65">
        <v>2.7</v>
      </c>
      <c r="H44" s="48">
        <v>-90</v>
      </c>
      <c r="I44" s="65">
        <v>-9.3000000000000007</v>
      </c>
      <c r="J44" s="65">
        <v>-1.9</v>
      </c>
    </row>
    <row r="45" spans="1:10" ht="15" customHeight="1" x14ac:dyDescent="0.25">
      <c r="A45" s="5" t="s">
        <v>113</v>
      </c>
      <c r="B45" s="48">
        <v>705</v>
      </c>
      <c r="C45" s="48">
        <v>858</v>
      </c>
      <c r="D45" s="48">
        <v>801</v>
      </c>
      <c r="E45" s="48">
        <v>153</v>
      </c>
      <c r="F45" s="65">
        <v>21.7</v>
      </c>
      <c r="G45" s="65">
        <v>2.8</v>
      </c>
      <c r="H45" s="48">
        <v>-57</v>
      </c>
      <c r="I45" s="65">
        <v>-6.6</v>
      </c>
      <c r="J45" s="65">
        <v>-1.4</v>
      </c>
    </row>
    <row r="46" spans="1:10" ht="15" customHeight="1" x14ac:dyDescent="0.25">
      <c r="A46" s="5" t="s">
        <v>114</v>
      </c>
      <c r="B46" s="48">
        <v>1797</v>
      </c>
      <c r="C46" s="48">
        <v>2154</v>
      </c>
      <c r="D46" s="48">
        <v>2178</v>
      </c>
      <c r="E46" s="48">
        <v>357</v>
      </c>
      <c r="F46" s="65">
        <v>19.899999999999999</v>
      </c>
      <c r="G46" s="65">
        <v>2.6</v>
      </c>
      <c r="H46" s="48">
        <v>24</v>
      </c>
      <c r="I46" s="65">
        <v>1.1000000000000001</v>
      </c>
      <c r="J46" s="65">
        <v>0.2</v>
      </c>
    </row>
    <row r="47" spans="1:10" ht="15" customHeight="1" x14ac:dyDescent="0.25">
      <c r="A47" s="5" t="s">
        <v>115</v>
      </c>
      <c r="B47" s="48">
        <v>4086</v>
      </c>
      <c r="C47" s="48">
        <v>5184</v>
      </c>
      <c r="D47" s="48">
        <v>4908</v>
      </c>
      <c r="E47" s="48">
        <v>1098</v>
      </c>
      <c r="F47" s="65">
        <v>26.9</v>
      </c>
      <c r="G47" s="65">
        <v>3.5</v>
      </c>
      <c r="H47" s="48">
        <v>-276</v>
      </c>
      <c r="I47" s="65">
        <v>-5.3</v>
      </c>
      <c r="J47" s="65">
        <v>-1.1000000000000001</v>
      </c>
    </row>
    <row r="48" spans="1:10" ht="15" customHeight="1" x14ac:dyDescent="0.25">
      <c r="A48" s="5" t="s">
        <v>116</v>
      </c>
      <c r="B48" s="48">
        <v>1251</v>
      </c>
      <c r="C48" s="48">
        <v>1368</v>
      </c>
      <c r="D48" s="48">
        <v>1368</v>
      </c>
      <c r="E48" s="48">
        <v>117</v>
      </c>
      <c r="F48" s="65">
        <v>9.4</v>
      </c>
      <c r="G48" s="65">
        <v>1.3</v>
      </c>
      <c r="H48" s="48">
        <v>0</v>
      </c>
      <c r="I48" s="65">
        <v>0</v>
      </c>
      <c r="J48" s="65">
        <v>0</v>
      </c>
    </row>
    <row r="49" spans="1:10" ht="15" customHeight="1" x14ac:dyDescent="0.25">
      <c r="A49" s="5" t="s">
        <v>117</v>
      </c>
      <c r="B49" s="48">
        <v>357</v>
      </c>
      <c r="C49" s="48">
        <v>366</v>
      </c>
      <c r="D49" s="48">
        <v>459</v>
      </c>
      <c r="E49" s="48">
        <v>9</v>
      </c>
      <c r="F49" s="65">
        <v>2.5</v>
      </c>
      <c r="G49" s="65">
        <v>0.4</v>
      </c>
      <c r="H49" s="48">
        <v>93</v>
      </c>
      <c r="I49" s="65">
        <v>25.4</v>
      </c>
      <c r="J49" s="65">
        <v>4.5999999999999996</v>
      </c>
    </row>
    <row r="50" spans="1:10" ht="15" customHeight="1" x14ac:dyDescent="0.25">
      <c r="A50" s="5" t="s">
        <v>118</v>
      </c>
      <c r="B50" s="48">
        <v>1047</v>
      </c>
      <c r="C50" s="48">
        <v>1248</v>
      </c>
      <c r="D50" s="48">
        <v>1269</v>
      </c>
      <c r="E50" s="48">
        <v>201</v>
      </c>
      <c r="F50" s="65">
        <v>19.2</v>
      </c>
      <c r="G50" s="65">
        <v>2.5</v>
      </c>
      <c r="H50" s="48">
        <v>21</v>
      </c>
      <c r="I50" s="65">
        <v>1.7</v>
      </c>
      <c r="J50" s="65">
        <v>0.3</v>
      </c>
    </row>
    <row r="51" spans="1:10" ht="15" customHeight="1" x14ac:dyDescent="0.25">
      <c r="A51" s="5" t="s">
        <v>119</v>
      </c>
      <c r="B51" s="48">
        <v>2535</v>
      </c>
      <c r="C51" s="48">
        <v>2700</v>
      </c>
      <c r="D51" s="48">
        <v>3231</v>
      </c>
      <c r="E51" s="48">
        <v>165</v>
      </c>
      <c r="F51" s="65">
        <v>6.5</v>
      </c>
      <c r="G51" s="65">
        <v>0.9</v>
      </c>
      <c r="H51" s="48">
        <v>531</v>
      </c>
      <c r="I51" s="65">
        <v>19.7</v>
      </c>
      <c r="J51" s="65">
        <v>3.7</v>
      </c>
    </row>
    <row r="52" spans="1:10" ht="15" customHeight="1" x14ac:dyDescent="0.25">
      <c r="A52" s="5" t="s">
        <v>120</v>
      </c>
      <c r="B52" s="48">
        <v>1185</v>
      </c>
      <c r="C52" s="48">
        <v>1320</v>
      </c>
      <c r="D52" s="48">
        <v>1230</v>
      </c>
      <c r="E52" s="48">
        <v>135</v>
      </c>
      <c r="F52" s="65">
        <v>11.4</v>
      </c>
      <c r="G52" s="65">
        <v>1.6</v>
      </c>
      <c r="H52" s="48">
        <v>-90</v>
      </c>
      <c r="I52" s="65">
        <v>-6.8</v>
      </c>
      <c r="J52" s="65">
        <v>-1.4</v>
      </c>
    </row>
    <row r="53" spans="1:10" ht="15" customHeight="1" x14ac:dyDescent="0.25">
      <c r="A53" s="5" t="s">
        <v>121</v>
      </c>
      <c r="B53" s="48">
        <v>3417</v>
      </c>
      <c r="C53" s="48">
        <v>3960</v>
      </c>
      <c r="D53" s="48">
        <v>3237</v>
      </c>
      <c r="E53" s="48">
        <v>543</v>
      </c>
      <c r="F53" s="65">
        <v>15.9</v>
      </c>
      <c r="G53" s="65">
        <v>2.1</v>
      </c>
      <c r="H53" s="48">
        <v>-723</v>
      </c>
      <c r="I53" s="65">
        <v>-18.3</v>
      </c>
      <c r="J53" s="65">
        <v>-4</v>
      </c>
    </row>
    <row r="54" spans="1:10" ht="15" customHeight="1" x14ac:dyDescent="0.25">
      <c r="A54" s="5" t="s">
        <v>122</v>
      </c>
      <c r="B54" s="48">
        <v>447</v>
      </c>
      <c r="C54" s="48">
        <v>573</v>
      </c>
      <c r="D54" s="48">
        <v>714</v>
      </c>
      <c r="E54" s="48">
        <v>126</v>
      </c>
      <c r="F54" s="65">
        <v>28.2</v>
      </c>
      <c r="G54" s="65">
        <v>3.6</v>
      </c>
      <c r="H54" s="48">
        <v>141</v>
      </c>
      <c r="I54" s="65">
        <v>24.6</v>
      </c>
      <c r="J54" s="65">
        <v>4.5</v>
      </c>
    </row>
    <row r="55" spans="1:10" ht="15" customHeight="1" x14ac:dyDescent="0.25">
      <c r="A55" s="5" t="s">
        <v>123</v>
      </c>
      <c r="B55" s="48">
        <v>828</v>
      </c>
      <c r="C55" s="48">
        <v>954</v>
      </c>
      <c r="D55" s="48">
        <v>1113</v>
      </c>
      <c r="E55" s="48">
        <v>126</v>
      </c>
      <c r="F55" s="65">
        <v>15.2</v>
      </c>
      <c r="G55" s="65">
        <v>2</v>
      </c>
      <c r="H55" s="48">
        <v>159</v>
      </c>
      <c r="I55" s="65">
        <v>16.7</v>
      </c>
      <c r="J55" s="65">
        <v>3.1</v>
      </c>
    </row>
    <row r="56" spans="1:10" ht="15" customHeight="1" x14ac:dyDescent="0.25">
      <c r="A56" s="5" t="s">
        <v>124</v>
      </c>
      <c r="B56" s="48">
        <v>852</v>
      </c>
      <c r="C56" s="48">
        <v>969</v>
      </c>
      <c r="D56" s="48">
        <v>1149</v>
      </c>
      <c r="E56" s="48">
        <v>117</v>
      </c>
      <c r="F56" s="65">
        <v>13.7</v>
      </c>
      <c r="G56" s="65">
        <v>1.9</v>
      </c>
      <c r="H56" s="48">
        <v>180</v>
      </c>
      <c r="I56" s="65">
        <v>18.600000000000001</v>
      </c>
      <c r="J56" s="65">
        <v>3.5</v>
      </c>
    </row>
    <row r="57" spans="1:10" ht="15" customHeight="1" x14ac:dyDescent="0.25">
      <c r="A57" s="5" t="s">
        <v>125</v>
      </c>
      <c r="B57" s="48">
        <v>636</v>
      </c>
      <c r="C57" s="48">
        <v>873</v>
      </c>
      <c r="D57" s="48">
        <v>888</v>
      </c>
      <c r="E57" s="48">
        <v>237</v>
      </c>
      <c r="F57" s="65">
        <v>37.299999999999997</v>
      </c>
      <c r="G57" s="65">
        <v>4.5999999999999996</v>
      </c>
      <c r="H57" s="48">
        <v>15</v>
      </c>
      <c r="I57" s="65">
        <v>1.7</v>
      </c>
      <c r="J57" s="65">
        <v>0.3</v>
      </c>
    </row>
    <row r="58" spans="1:10" ht="15" customHeight="1" x14ac:dyDescent="0.25">
      <c r="A58" s="5" t="s">
        <v>126</v>
      </c>
      <c r="B58" s="48">
        <v>1266</v>
      </c>
      <c r="C58" s="48">
        <v>1479</v>
      </c>
      <c r="D58" s="48">
        <v>1737</v>
      </c>
      <c r="E58" s="48">
        <v>213</v>
      </c>
      <c r="F58" s="65">
        <v>16.8</v>
      </c>
      <c r="G58" s="65">
        <v>2.2000000000000002</v>
      </c>
      <c r="H58" s="48">
        <v>258</v>
      </c>
      <c r="I58" s="65">
        <v>17.399999999999999</v>
      </c>
      <c r="J58" s="65">
        <v>3.3</v>
      </c>
    </row>
    <row r="59" spans="1:10" ht="15" customHeight="1" x14ac:dyDescent="0.25">
      <c r="A59" s="5" t="s">
        <v>127</v>
      </c>
      <c r="B59" s="48">
        <v>927</v>
      </c>
      <c r="C59" s="48">
        <v>1650</v>
      </c>
      <c r="D59" s="48">
        <v>1356</v>
      </c>
      <c r="E59" s="48">
        <v>723</v>
      </c>
      <c r="F59" s="65">
        <v>78</v>
      </c>
      <c r="G59" s="65">
        <v>8.6</v>
      </c>
      <c r="H59" s="48">
        <v>-294</v>
      </c>
      <c r="I59" s="65">
        <v>-17.8</v>
      </c>
      <c r="J59" s="65">
        <v>-3.8</v>
      </c>
    </row>
    <row r="60" spans="1:10" ht="15" customHeight="1" x14ac:dyDescent="0.25">
      <c r="A60" s="5" t="s">
        <v>128</v>
      </c>
      <c r="B60" s="48">
        <v>9441</v>
      </c>
      <c r="C60" s="48">
        <v>17784</v>
      </c>
      <c r="D60" s="48">
        <v>12879</v>
      </c>
      <c r="E60" s="48">
        <v>8343</v>
      </c>
      <c r="F60" s="65">
        <v>88.4</v>
      </c>
      <c r="G60" s="65">
        <v>9.5</v>
      </c>
      <c r="H60" s="48">
        <v>-4905</v>
      </c>
      <c r="I60" s="65">
        <v>-27.6</v>
      </c>
      <c r="J60" s="65">
        <v>-6.3</v>
      </c>
    </row>
    <row r="61" spans="1:10" ht="15" customHeight="1" x14ac:dyDescent="0.25">
      <c r="A61" s="5" t="s">
        <v>129</v>
      </c>
      <c r="B61" s="48">
        <v>1203</v>
      </c>
      <c r="C61" s="48">
        <v>1515</v>
      </c>
      <c r="D61" s="48">
        <v>1920</v>
      </c>
      <c r="E61" s="48">
        <v>312</v>
      </c>
      <c r="F61" s="65">
        <v>25.9</v>
      </c>
      <c r="G61" s="65">
        <v>3.3</v>
      </c>
      <c r="H61" s="48">
        <v>405</v>
      </c>
      <c r="I61" s="65">
        <v>26.7</v>
      </c>
      <c r="J61" s="65">
        <v>4.9000000000000004</v>
      </c>
    </row>
    <row r="62" spans="1:10" ht="15" customHeight="1" x14ac:dyDescent="0.25">
      <c r="A62" s="5" t="s">
        <v>130</v>
      </c>
      <c r="B62" s="48">
        <v>1161</v>
      </c>
      <c r="C62" s="48">
        <v>1248</v>
      </c>
      <c r="D62" s="48">
        <v>1554</v>
      </c>
      <c r="E62" s="48">
        <v>87</v>
      </c>
      <c r="F62" s="65">
        <v>7.5</v>
      </c>
      <c r="G62" s="65">
        <v>1</v>
      </c>
      <c r="H62" s="48">
        <v>306</v>
      </c>
      <c r="I62" s="65">
        <v>24.5</v>
      </c>
      <c r="J62" s="65">
        <v>4.5</v>
      </c>
    </row>
    <row r="63" spans="1:10" ht="15" customHeight="1" x14ac:dyDescent="0.25">
      <c r="A63" s="5" t="s">
        <v>131</v>
      </c>
      <c r="B63" s="48">
        <v>1440</v>
      </c>
      <c r="C63" s="48">
        <v>1413</v>
      </c>
      <c r="D63" s="48">
        <v>1689</v>
      </c>
      <c r="E63" s="48">
        <v>-27</v>
      </c>
      <c r="F63" s="65">
        <v>-1.9</v>
      </c>
      <c r="G63" s="65">
        <v>-0.3</v>
      </c>
      <c r="H63" s="48">
        <v>276</v>
      </c>
      <c r="I63" s="65">
        <v>19.5</v>
      </c>
      <c r="J63" s="65">
        <v>3.6</v>
      </c>
    </row>
    <row r="64" spans="1:10" ht="15" customHeight="1" x14ac:dyDescent="0.25">
      <c r="A64" s="5" t="s">
        <v>132</v>
      </c>
      <c r="B64" s="48">
        <v>1137</v>
      </c>
      <c r="C64" s="48">
        <v>1449</v>
      </c>
      <c r="D64" s="48">
        <v>1485</v>
      </c>
      <c r="E64" s="48">
        <v>312</v>
      </c>
      <c r="F64" s="65">
        <v>27.4</v>
      </c>
      <c r="G64" s="65">
        <v>3.5</v>
      </c>
      <c r="H64" s="48">
        <v>36</v>
      </c>
      <c r="I64" s="65">
        <v>2.5</v>
      </c>
      <c r="J64" s="65">
        <v>0.5</v>
      </c>
    </row>
    <row r="65" spans="1:10" ht="15" customHeight="1" x14ac:dyDescent="0.25">
      <c r="A65" s="5" t="s">
        <v>133</v>
      </c>
      <c r="B65" s="48">
        <v>495</v>
      </c>
      <c r="C65" s="48">
        <v>474</v>
      </c>
      <c r="D65" s="48">
        <v>573</v>
      </c>
      <c r="E65" s="48">
        <v>-21</v>
      </c>
      <c r="F65" s="65">
        <v>-4.2</v>
      </c>
      <c r="G65" s="65">
        <v>-0.6</v>
      </c>
      <c r="H65" s="48">
        <v>99</v>
      </c>
      <c r="I65" s="65">
        <v>20.9</v>
      </c>
      <c r="J65" s="65">
        <v>3.9</v>
      </c>
    </row>
    <row r="66" spans="1:10" ht="15" customHeight="1" x14ac:dyDescent="0.25">
      <c r="A66" s="5" t="s">
        <v>134</v>
      </c>
      <c r="B66" s="48">
        <v>51</v>
      </c>
      <c r="C66" s="48">
        <v>69</v>
      </c>
      <c r="D66" s="48">
        <v>48</v>
      </c>
      <c r="E66" s="48">
        <v>18</v>
      </c>
      <c r="F66" s="65">
        <v>35.299999999999997</v>
      </c>
      <c r="G66" s="65">
        <v>4.4000000000000004</v>
      </c>
      <c r="H66" s="48">
        <v>-21</v>
      </c>
      <c r="I66" s="65">
        <v>-30.4</v>
      </c>
      <c r="J66" s="65">
        <v>-7</v>
      </c>
    </row>
    <row r="67" spans="1:10" ht="15" customHeight="1" x14ac:dyDescent="0.25">
      <c r="A67" s="5" t="s">
        <v>135</v>
      </c>
      <c r="B67" s="48">
        <v>1749</v>
      </c>
      <c r="C67" s="48">
        <v>1866</v>
      </c>
      <c r="D67" s="48">
        <v>2124</v>
      </c>
      <c r="E67" s="48">
        <v>117</v>
      </c>
      <c r="F67" s="65">
        <v>6.7</v>
      </c>
      <c r="G67" s="65">
        <v>0.9</v>
      </c>
      <c r="H67" s="48">
        <v>258</v>
      </c>
      <c r="I67" s="65">
        <v>13.8</v>
      </c>
      <c r="J67" s="65">
        <v>2.6</v>
      </c>
    </row>
    <row r="68" spans="1:10" ht="15" customHeight="1" x14ac:dyDescent="0.25">
      <c r="A68" s="5" t="s">
        <v>136</v>
      </c>
      <c r="B68" s="48">
        <v>1911</v>
      </c>
      <c r="C68" s="48">
        <v>2256</v>
      </c>
      <c r="D68" s="48">
        <v>2121</v>
      </c>
      <c r="E68" s="48">
        <v>345</v>
      </c>
      <c r="F68" s="65">
        <v>18.100000000000001</v>
      </c>
      <c r="G68" s="65">
        <v>2.4</v>
      </c>
      <c r="H68" s="48">
        <v>-135</v>
      </c>
      <c r="I68" s="65">
        <v>-6</v>
      </c>
      <c r="J68" s="65">
        <v>-1.2</v>
      </c>
    </row>
    <row r="69" spans="1:10" ht="15" customHeight="1" x14ac:dyDescent="0.25">
      <c r="A69" s="5" t="s">
        <v>137</v>
      </c>
      <c r="B69" s="48">
        <v>3843</v>
      </c>
      <c r="C69" s="48">
        <v>4467</v>
      </c>
      <c r="D69" s="48">
        <v>5418</v>
      </c>
      <c r="E69" s="48">
        <v>624</v>
      </c>
      <c r="F69" s="65">
        <v>16.2</v>
      </c>
      <c r="G69" s="65">
        <v>2.2000000000000002</v>
      </c>
      <c r="H69" s="48">
        <v>951</v>
      </c>
      <c r="I69" s="65">
        <v>21.3</v>
      </c>
      <c r="J69" s="65">
        <v>3.9</v>
      </c>
    </row>
    <row r="70" spans="1:10" ht="15" customHeight="1" x14ac:dyDescent="0.25">
      <c r="A70" s="5" t="s">
        <v>138</v>
      </c>
      <c r="B70" s="48">
        <v>3612</v>
      </c>
      <c r="C70" s="48">
        <v>3915</v>
      </c>
      <c r="D70" s="48">
        <v>3906</v>
      </c>
      <c r="E70" s="48">
        <v>303</v>
      </c>
      <c r="F70" s="65">
        <v>8.4</v>
      </c>
      <c r="G70" s="65">
        <v>1.2</v>
      </c>
      <c r="H70" s="48">
        <v>-9</v>
      </c>
      <c r="I70" s="65">
        <v>-0.2</v>
      </c>
      <c r="J70" s="65">
        <v>0</v>
      </c>
    </row>
    <row r="71" spans="1:10" ht="15" customHeight="1" x14ac:dyDescent="0.25">
      <c r="A71" s="5" t="s">
        <v>139</v>
      </c>
      <c r="B71" s="48">
        <v>1521</v>
      </c>
      <c r="C71" s="48">
        <v>1545</v>
      </c>
      <c r="D71" s="48">
        <v>1500</v>
      </c>
      <c r="E71" s="48">
        <v>24</v>
      </c>
      <c r="F71" s="65">
        <v>1.6</v>
      </c>
      <c r="G71" s="65">
        <v>0.2</v>
      </c>
      <c r="H71" s="48">
        <v>-45</v>
      </c>
      <c r="I71" s="65">
        <v>-2.9</v>
      </c>
      <c r="J71" s="65">
        <v>-0.6</v>
      </c>
    </row>
    <row r="72" spans="1:10" ht="15" customHeight="1" x14ac:dyDescent="0.25">
      <c r="A72" s="5" t="s">
        <v>140</v>
      </c>
      <c r="B72" s="48">
        <v>2547</v>
      </c>
      <c r="C72" s="48">
        <v>2856</v>
      </c>
      <c r="D72" s="48">
        <v>3048</v>
      </c>
      <c r="E72" s="48">
        <v>309</v>
      </c>
      <c r="F72" s="65">
        <v>12.1</v>
      </c>
      <c r="G72" s="65">
        <v>1.6</v>
      </c>
      <c r="H72" s="48">
        <v>192</v>
      </c>
      <c r="I72" s="65">
        <v>6.7</v>
      </c>
      <c r="J72" s="65">
        <v>1.3</v>
      </c>
    </row>
    <row r="73" spans="1:10" ht="15" customHeight="1" x14ac:dyDescent="0.25">
      <c r="A73" s="5" t="s">
        <v>141</v>
      </c>
      <c r="B73" s="48">
        <v>480</v>
      </c>
      <c r="C73" s="48">
        <v>483</v>
      </c>
      <c r="D73" s="48">
        <v>453</v>
      </c>
      <c r="E73" s="48">
        <v>3</v>
      </c>
      <c r="F73" s="65">
        <v>0.6</v>
      </c>
      <c r="G73" s="65">
        <v>0.1</v>
      </c>
      <c r="H73" s="48">
        <v>-30</v>
      </c>
      <c r="I73" s="65">
        <v>-6.2</v>
      </c>
      <c r="J73" s="65">
        <v>-1.3</v>
      </c>
    </row>
    <row r="74" spans="1:10" ht="15" customHeight="1" x14ac:dyDescent="0.25">
      <c r="A74" s="5" t="s">
        <v>142</v>
      </c>
      <c r="B74" s="48">
        <v>1575</v>
      </c>
      <c r="C74" s="48">
        <v>1341</v>
      </c>
      <c r="D74" s="48">
        <v>1410</v>
      </c>
      <c r="E74" s="48">
        <v>-234</v>
      </c>
      <c r="F74" s="65">
        <v>-14.9</v>
      </c>
      <c r="G74" s="65">
        <v>-2.2999999999999998</v>
      </c>
      <c r="H74" s="48">
        <v>69</v>
      </c>
      <c r="I74" s="65">
        <v>5.0999999999999996</v>
      </c>
      <c r="J74" s="65">
        <v>1</v>
      </c>
    </row>
    <row r="75" spans="1:10" ht="15" customHeight="1" x14ac:dyDescent="0.25">
      <c r="A75" s="32" t="s">
        <v>143</v>
      </c>
      <c r="B75" s="48">
        <v>159231</v>
      </c>
      <c r="C75" s="48">
        <v>185394</v>
      </c>
      <c r="D75" s="48">
        <v>191646</v>
      </c>
      <c r="E75" s="48">
        <v>26163</v>
      </c>
      <c r="F75" s="65">
        <v>16.399999999999999</v>
      </c>
      <c r="G75" s="65">
        <v>2.2000000000000002</v>
      </c>
      <c r="H75" s="48">
        <v>6252</v>
      </c>
      <c r="I75" s="65">
        <v>3.4</v>
      </c>
      <c r="J75" s="65">
        <v>0.7</v>
      </c>
    </row>
    <row r="76" spans="1:10" ht="15" customHeight="1" x14ac:dyDescent="0.25">
      <c r="A76" s="32"/>
      <c r="B76" s="48"/>
      <c r="C76" s="48"/>
      <c r="D76" s="48"/>
      <c r="E76" s="48"/>
      <c r="F76" s="65"/>
      <c r="G76" s="65"/>
      <c r="H76" s="48"/>
      <c r="I76" s="65"/>
      <c r="J76" s="65"/>
    </row>
    <row r="77" spans="1:10" ht="15" customHeight="1" x14ac:dyDescent="0.25">
      <c r="A77" s="5" t="s">
        <v>144</v>
      </c>
      <c r="B77" s="48">
        <v>45</v>
      </c>
      <c r="C77" s="48">
        <v>54</v>
      </c>
      <c r="D77" s="48">
        <v>3</v>
      </c>
      <c r="E77" s="48">
        <v>9</v>
      </c>
      <c r="F77" s="65">
        <v>20</v>
      </c>
      <c r="G77" s="65">
        <v>2.6</v>
      </c>
      <c r="H77" s="48">
        <v>-51</v>
      </c>
      <c r="I77" s="65">
        <v>-94.4</v>
      </c>
      <c r="J77" s="65">
        <v>-43.9</v>
      </c>
    </row>
    <row r="78" spans="1:10" ht="15" customHeight="1" x14ac:dyDescent="0.25">
      <c r="A78" s="5"/>
      <c r="B78" s="48"/>
      <c r="C78" s="48"/>
      <c r="D78" s="48"/>
      <c r="E78" s="48"/>
      <c r="F78" s="65"/>
      <c r="G78" s="65"/>
      <c r="H78" s="48"/>
      <c r="I78" s="65"/>
      <c r="J78" s="65"/>
    </row>
    <row r="79" spans="1:10" ht="23.25" customHeight="1" x14ac:dyDescent="0.25">
      <c r="A79" s="97" t="s">
        <v>145</v>
      </c>
      <c r="B79" s="48">
        <v>159276</v>
      </c>
      <c r="C79" s="48">
        <v>185448</v>
      </c>
      <c r="D79" s="48">
        <v>191649</v>
      </c>
      <c r="E79" s="48">
        <v>26172</v>
      </c>
      <c r="F79" s="65">
        <v>16.399999999999999</v>
      </c>
      <c r="G79" s="65">
        <v>2.2000000000000002</v>
      </c>
      <c r="H79" s="48">
        <v>6201</v>
      </c>
      <c r="I79" s="65">
        <v>3.3</v>
      </c>
      <c r="J79" s="65">
        <v>0.7</v>
      </c>
    </row>
    <row r="80" spans="1:10" ht="15" customHeight="1" x14ac:dyDescent="0.25">
      <c r="A80" s="148" t="s">
        <v>146</v>
      </c>
      <c r="B80" s="149"/>
      <c r="C80" s="149"/>
      <c r="D80" s="149"/>
      <c r="E80" s="149"/>
      <c r="F80" s="150"/>
      <c r="G80" s="150"/>
      <c r="H80" s="149"/>
      <c r="I80" s="150"/>
      <c r="J80" s="151"/>
    </row>
    <row r="81" spans="1:10" ht="15" customHeight="1" x14ac:dyDescent="0.25">
      <c r="A81" s="5" t="s">
        <v>147</v>
      </c>
      <c r="B81" s="48">
        <v>3732</v>
      </c>
      <c r="C81" s="48">
        <v>4185</v>
      </c>
      <c r="D81" s="48">
        <v>4419</v>
      </c>
      <c r="E81" s="48">
        <v>453</v>
      </c>
      <c r="F81" s="65">
        <v>12.1</v>
      </c>
      <c r="G81" s="65">
        <v>1.7</v>
      </c>
      <c r="H81" s="48">
        <v>234</v>
      </c>
      <c r="I81" s="65">
        <v>5.6</v>
      </c>
      <c r="J81" s="65">
        <v>1.1000000000000001</v>
      </c>
    </row>
    <row r="82" spans="1:10" ht="15" customHeight="1" x14ac:dyDescent="0.25">
      <c r="A82" s="5" t="s">
        <v>148</v>
      </c>
      <c r="B82" s="48">
        <v>2730</v>
      </c>
      <c r="C82" s="48">
        <v>2274</v>
      </c>
      <c r="D82" s="48">
        <v>3048</v>
      </c>
      <c r="E82" s="48">
        <v>-456</v>
      </c>
      <c r="F82" s="65">
        <v>-16.7</v>
      </c>
      <c r="G82" s="65">
        <v>-2.6</v>
      </c>
      <c r="H82" s="48">
        <v>774</v>
      </c>
      <c r="I82" s="65">
        <v>34</v>
      </c>
      <c r="J82" s="65">
        <v>6</v>
      </c>
    </row>
    <row r="83" spans="1:10" ht="15" customHeight="1" x14ac:dyDescent="0.25">
      <c r="A83" s="5" t="s">
        <v>149</v>
      </c>
      <c r="B83" s="48">
        <v>903</v>
      </c>
      <c r="C83" s="48">
        <v>936</v>
      </c>
      <c r="D83" s="48">
        <v>1455</v>
      </c>
      <c r="E83" s="48">
        <v>33</v>
      </c>
      <c r="F83" s="65">
        <v>3.7</v>
      </c>
      <c r="G83" s="65">
        <v>0.5</v>
      </c>
      <c r="H83" s="48">
        <v>519</v>
      </c>
      <c r="I83" s="65">
        <v>55.4</v>
      </c>
      <c r="J83" s="65">
        <v>9.1999999999999993</v>
      </c>
    </row>
    <row r="84" spans="1:10" ht="15" customHeight="1" x14ac:dyDescent="0.25">
      <c r="A84" s="5" t="s">
        <v>150</v>
      </c>
      <c r="B84" s="48">
        <v>1299</v>
      </c>
      <c r="C84" s="48">
        <v>1203</v>
      </c>
      <c r="D84" s="48">
        <v>1647</v>
      </c>
      <c r="E84" s="48">
        <v>-96</v>
      </c>
      <c r="F84" s="65">
        <v>-7.4</v>
      </c>
      <c r="G84" s="65">
        <v>-1.1000000000000001</v>
      </c>
      <c r="H84" s="48">
        <v>444</v>
      </c>
      <c r="I84" s="65">
        <v>36.9</v>
      </c>
      <c r="J84" s="65">
        <v>6.5</v>
      </c>
    </row>
    <row r="85" spans="1:10" ht="15" customHeight="1" x14ac:dyDescent="0.25">
      <c r="A85" s="5" t="s">
        <v>151</v>
      </c>
      <c r="B85" s="48">
        <v>1311</v>
      </c>
      <c r="C85" s="48">
        <v>1326</v>
      </c>
      <c r="D85" s="48">
        <v>1587</v>
      </c>
      <c r="E85" s="48">
        <v>15</v>
      </c>
      <c r="F85" s="65">
        <v>1.1000000000000001</v>
      </c>
      <c r="G85" s="65">
        <v>0.2</v>
      </c>
      <c r="H85" s="48">
        <v>261</v>
      </c>
      <c r="I85" s="65">
        <v>19.7</v>
      </c>
      <c r="J85" s="65">
        <v>3.7</v>
      </c>
    </row>
    <row r="86" spans="1:10" ht="15" customHeight="1" x14ac:dyDescent="0.25">
      <c r="A86" s="5" t="s">
        <v>152</v>
      </c>
      <c r="B86" s="48">
        <v>1464</v>
      </c>
      <c r="C86" s="48">
        <v>1596</v>
      </c>
      <c r="D86" s="48">
        <v>2043</v>
      </c>
      <c r="E86" s="48">
        <v>132</v>
      </c>
      <c r="F86" s="65">
        <v>9</v>
      </c>
      <c r="G86" s="65">
        <v>1.2</v>
      </c>
      <c r="H86" s="48">
        <v>447</v>
      </c>
      <c r="I86" s="65">
        <v>28</v>
      </c>
      <c r="J86" s="65">
        <v>5.0999999999999996</v>
      </c>
    </row>
    <row r="87" spans="1:10" ht="15" customHeight="1" x14ac:dyDescent="0.25">
      <c r="A87" s="5" t="s">
        <v>153</v>
      </c>
      <c r="B87" s="48">
        <v>1338</v>
      </c>
      <c r="C87" s="48">
        <v>1308</v>
      </c>
      <c r="D87" s="48">
        <v>1314</v>
      </c>
      <c r="E87" s="48">
        <v>-30</v>
      </c>
      <c r="F87" s="65">
        <v>-2.2000000000000002</v>
      </c>
      <c r="G87" s="65">
        <v>-0.3</v>
      </c>
      <c r="H87" s="48">
        <v>6</v>
      </c>
      <c r="I87" s="65">
        <v>0.5</v>
      </c>
      <c r="J87" s="65">
        <v>0.1</v>
      </c>
    </row>
    <row r="88" spans="1:10" ht="15" customHeight="1" x14ac:dyDescent="0.25">
      <c r="A88" s="5" t="s">
        <v>154</v>
      </c>
      <c r="B88" s="48">
        <v>372</v>
      </c>
      <c r="C88" s="48">
        <v>453</v>
      </c>
      <c r="D88" s="48">
        <v>573</v>
      </c>
      <c r="E88" s="48">
        <v>81</v>
      </c>
      <c r="F88" s="65">
        <v>21.8</v>
      </c>
      <c r="G88" s="65">
        <v>2.9</v>
      </c>
      <c r="H88" s="48">
        <v>120</v>
      </c>
      <c r="I88" s="65">
        <v>26.5</v>
      </c>
      <c r="J88" s="65">
        <v>4.8</v>
      </c>
    </row>
    <row r="89" spans="1:10" ht="15" customHeight="1" x14ac:dyDescent="0.25">
      <c r="A89" s="5" t="s">
        <v>155</v>
      </c>
      <c r="B89" s="48">
        <v>1821</v>
      </c>
      <c r="C89" s="48">
        <v>1803</v>
      </c>
      <c r="D89" s="48">
        <v>2079</v>
      </c>
      <c r="E89" s="48">
        <v>-18</v>
      </c>
      <c r="F89" s="65">
        <v>-1</v>
      </c>
      <c r="G89" s="65">
        <v>-0.1</v>
      </c>
      <c r="H89" s="48">
        <v>276</v>
      </c>
      <c r="I89" s="65">
        <v>15.3</v>
      </c>
      <c r="J89" s="65">
        <v>2.9</v>
      </c>
    </row>
    <row r="90" spans="1:10" ht="15" customHeight="1" x14ac:dyDescent="0.25">
      <c r="A90" s="5" t="s">
        <v>156</v>
      </c>
      <c r="B90" s="48">
        <v>4563</v>
      </c>
      <c r="C90" s="48">
        <v>3696</v>
      </c>
      <c r="D90" s="48">
        <v>4155</v>
      </c>
      <c r="E90" s="48">
        <v>-867</v>
      </c>
      <c r="F90" s="65">
        <v>-19</v>
      </c>
      <c r="G90" s="65">
        <v>-3</v>
      </c>
      <c r="H90" s="48">
        <v>459</v>
      </c>
      <c r="I90" s="65">
        <v>12.4</v>
      </c>
      <c r="J90" s="65">
        <v>2.4</v>
      </c>
    </row>
    <row r="91" spans="1:10" ht="15" customHeight="1" x14ac:dyDescent="0.25">
      <c r="A91" s="5" t="s">
        <v>157</v>
      </c>
      <c r="B91" s="48">
        <v>1188</v>
      </c>
      <c r="C91" s="48">
        <v>1125</v>
      </c>
      <c r="D91" s="48">
        <v>1293</v>
      </c>
      <c r="E91" s="48">
        <v>-63</v>
      </c>
      <c r="F91" s="65">
        <v>-5.3</v>
      </c>
      <c r="G91" s="65">
        <v>-0.8</v>
      </c>
      <c r="H91" s="48">
        <v>168</v>
      </c>
      <c r="I91" s="65">
        <v>14.9</v>
      </c>
      <c r="J91" s="65">
        <v>2.8</v>
      </c>
    </row>
    <row r="92" spans="1:10" ht="15" customHeight="1" x14ac:dyDescent="0.25">
      <c r="A92" s="5" t="s">
        <v>158</v>
      </c>
      <c r="B92" s="48">
        <v>1881</v>
      </c>
      <c r="C92" s="48">
        <v>1839</v>
      </c>
      <c r="D92" s="48">
        <v>2133</v>
      </c>
      <c r="E92" s="48">
        <v>-42</v>
      </c>
      <c r="F92" s="65">
        <v>-2.2000000000000002</v>
      </c>
      <c r="G92" s="65">
        <v>-0.3</v>
      </c>
      <c r="H92" s="48">
        <v>294</v>
      </c>
      <c r="I92" s="65">
        <v>16</v>
      </c>
      <c r="J92" s="65">
        <v>3</v>
      </c>
    </row>
    <row r="93" spans="1:10" ht="15" customHeight="1" x14ac:dyDescent="0.25">
      <c r="A93" s="5" t="s">
        <v>159</v>
      </c>
      <c r="B93" s="48">
        <v>738</v>
      </c>
      <c r="C93" s="48">
        <v>885</v>
      </c>
      <c r="D93" s="48">
        <v>768</v>
      </c>
      <c r="E93" s="48">
        <v>147</v>
      </c>
      <c r="F93" s="65">
        <v>19.899999999999999</v>
      </c>
      <c r="G93" s="65">
        <v>2.6</v>
      </c>
      <c r="H93" s="48">
        <v>-117</v>
      </c>
      <c r="I93" s="65">
        <v>-13.2</v>
      </c>
      <c r="J93" s="65">
        <v>-2.8</v>
      </c>
    </row>
    <row r="94" spans="1:10" ht="15" customHeight="1" x14ac:dyDescent="0.25">
      <c r="A94" s="5" t="s">
        <v>160</v>
      </c>
      <c r="B94" s="48">
        <v>1854</v>
      </c>
      <c r="C94" s="48">
        <v>1929</v>
      </c>
      <c r="D94" s="48">
        <v>2385</v>
      </c>
      <c r="E94" s="48">
        <v>75</v>
      </c>
      <c r="F94" s="65">
        <v>4</v>
      </c>
      <c r="G94" s="65">
        <v>0.6</v>
      </c>
      <c r="H94" s="48">
        <v>456</v>
      </c>
      <c r="I94" s="65">
        <v>23.6</v>
      </c>
      <c r="J94" s="65">
        <v>4.3</v>
      </c>
    </row>
    <row r="95" spans="1:10" ht="15" customHeight="1" x14ac:dyDescent="0.25">
      <c r="A95" s="5" t="s">
        <v>161</v>
      </c>
      <c r="B95" s="48">
        <v>1161</v>
      </c>
      <c r="C95" s="48">
        <v>1368</v>
      </c>
      <c r="D95" s="48">
        <v>1398</v>
      </c>
      <c r="E95" s="48">
        <v>207</v>
      </c>
      <c r="F95" s="65">
        <v>17.8</v>
      </c>
      <c r="G95" s="65">
        <v>2.4</v>
      </c>
      <c r="H95" s="48">
        <v>30</v>
      </c>
      <c r="I95" s="65">
        <v>2.2000000000000002</v>
      </c>
      <c r="J95" s="65">
        <v>0.4</v>
      </c>
    </row>
    <row r="96" spans="1:10" ht="15" customHeight="1" x14ac:dyDescent="0.25">
      <c r="A96" s="5" t="s">
        <v>162</v>
      </c>
      <c r="B96" s="48">
        <v>1674</v>
      </c>
      <c r="C96" s="48">
        <v>1866</v>
      </c>
      <c r="D96" s="48">
        <v>2196</v>
      </c>
      <c r="E96" s="48">
        <v>192</v>
      </c>
      <c r="F96" s="65">
        <v>11.5</v>
      </c>
      <c r="G96" s="65">
        <v>1.6</v>
      </c>
      <c r="H96" s="48">
        <v>330</v>
      </c>
      <c r="I96" s="65">
        <v>17.7</v>
      </c>
      <c r="J96" s="65">
        <v>3.3</v>
      </c>
    </row>
    <row r="97" spans="1:10" ht="15" customHeight="1" x14ac:dyDescent="0.25">
      <c r="A97" s="5" t="s">
        <v>163</v>
      </c>
      <c r="B97" s="48">
        <v>738</v>
      </c>
      <c r="C97" s="48">
        <v>840</v>
      </c>
      <c r="D97" s="48">
        <v>975</v>
      </c>
      <c r="E97" s="48">
        <v>102</v>
      </c>
      <c r="F97" s="65">
        <v>13.8</v>
      </c>
      <c r="G97" s="65">
        <v>1.9</v>
      </c>
      <c r="H97" s="48">
        <v>135</v>
      </c>
      <c r="I97" s="65">
        <v>16.100000000000001</v>
      </c>
      <c r="J97" s="65">
        <v>3</v>
      </c>
    </row>
    <row r="98" spans="1:10" ht="15" customHeight="1" x14ac:dyDescent="0.25">
      <c r="A98" s="5" t="s">
        <v>164</v>
      </c>
      <c r="B98" s="48">
        <v>888</v>
      </c>
      <c r="C98" s="48">
        <v>846</v>
      </c>
      <c r="D98" s="48">
        <v>1140</v>
      </c>
      <c r="E98" s="48">
        <v>-42</v>
      </c>
      <c r="F98" s="65">
        <v>-4.7</v>
      </c>
      <c r="G98" s="65">
        <v>-0.7</v>
      </c>
      <c r="H98" s="48">
        <v>294</v>
      </c>
      <c r="I98" s="65">
        <v>34.799999999999997</v>
      </c>
      <c r="J98" s="65">
        <v>6.1</v>
      </c>
    </row>
    <row r="99" spans="1:10" ht="15" customHeight="1" x14ac:dyDescent="0.25">
      <c r="A99" s="5" t="s">
        <v>165</v>
      </c>
      <c r="B99" s="48">
        <v>963</v>
      </c>
      <c r="C99" s="48">
        <v>1050</v>
      </c>
      <c r="D99" s="48">
        <v>1200</v>
      </c>
      <c r="E99" s="48">
        <v>87</v>
      </c>
      <c r="F99" s="65">
        <v>9</v>
      </c>
      <c r="G99" s="65">
        <v>1.2</v>
      </c>
      <c r="H99" s="48">
        <v>150</v>
      </c>
      <c r="I99" s="65">
        <v>14.3</v>
      </c>
      <c r="J99" s="65">
        <v>2.7</v>
      </c>
    </row>
    <row r="100" spans="1:10" ht="15" customHeight="1" x14ac:dyDescent="0.25">
      <c r="A100" s="24" t="s">
        <v>166</v>
      </c>
      <c r="B100" s="54">
        <v>735</v>
      </c>
      <c r="C100" s="54">
        <v>786</v>
      </c>
      <c r="D100" s="54">
        <v>1152</v>
      </c>
      <c r="E100" s="54">
        <v>51</v>
      </c>
      <c r="F100" s="68">
        <v>6.9</v>
      </c>
      <c r="G100" s="68">
        <v>1</v>
      </c>
      <c r="H100" s="54">
        <v>366</v>
      </c>
      <c r="I100" s="68">
        <v>46.6</v>
      </c>
      <c r="J100" s="68">
        <v>7.9</v>
      </c>
    </row>
    <row r="101" spans="1:10" s="25" customFormat="1" ht="15" customHeight="1" x14ac:dyDescent="0.25">
      <c r="A101" s="5" t="s">
        <v>167</v>
      </c>
      <c r="B101" s="48">
        <v>1980</v>
      </c>
      <c r="C101" s="48">
        <v>2052</v>
      </c>
      <c r="D101" s="48">
        <v>2433</v>
      </c>
      <c r="E101" s="48">
        <v>72</v>
      </c>
      <c r="F101" s="65">
        <v>3.6</v>
      </c>
      <c r="G101" s="65">
        <v>0.5</v>
      </c>
      <c r="H101" s="48">
        <v>381</v>
      </c>
      <c r="I101" s="65">
        <v>18.600000000000001</v>
      </c>
      <c r="J101" s="65">
        <v>3.5</v>
      </c>
    </row>
    <row r="102" spans="1:10" s="25" customFormat="1" ht="15" customHeight="1" x14ac:dyDescent="0.25">
      <c r="A102" s="18"/>
      <c r="B102" s="56"/>
      <c r="C102" s="56"/>
      <c r="D102" s="56"/>
      <c r="E102" s="56"/>
      <c r="F102" s="69"/>
      <c r="G102" s="69"/>
      <c r="H102" s="56"/>
      <c r="I102" s="69"/>
      <c r="J102" s="69"/>
    </row>
    <row r="103" spans="1:10" s="30" customFormat="1" ht="15" customHeight="1" x14ac:dyDescent="0.25">
      <c r="A103" s="28" t="s">
        <v>173</v>
      </c>
      <c r="B103" s="58">
        <v>33330</v>
      </c>
      <c r="C103" s="58">
        <v>33360</v>
      </c>
      <c r="D103" s="58">
        <v>39393</v>
      </c>
      <c r="E103" s="58">
        <v>30</v>
      </c>
      <c r="F103" s="70">
        <v>0.1</v>
      </c>
      <c r="G103" s="70">
        <v>0</v>
      </c>
      <c r="H103" s="58">
        <v>6033</v>
      </c>
      <c r="I103" s="70">
        <v>18.100000000000001</v>
      </c>
      <c r="J103" s="70">
        <v>3.4</v>
      </c>
    </row>
    <row r="104" spans="1:10" x14ac:dyDescent="0.25">
      <c r="F104" s="67"/>
      <c r="G104" s="67"/>
      <c r="I104" s="67"/>
      <c r="J104" s="67"/>
    </row>
    <row r="105" spans="1:10" x14ac:dyDescent="0.25">
      <c r="A105" s="144" t="s">
        <v>298</v>
      </c>
      <c r="B105" s="144"/>
      <c r="C105" s="144"/>
      <c r="D105" s="144"/>
      <c r="E105" s="144"/>
      <c r="F105" s="144"/>
      <c r="G105" s="144"/>
      <c r="H105" s="144"/>
      <c r="I105" s="144"/>
      <c r="J105" s="144"/>
    </row>
    <row r="106" spans="1:10" x14ac:dyDescent="0.25">
      <c r="A106" s="100" t="s">
        <v>62</v>
      </c>
      <c r="F106" s="67"/>
      <c r="G106" s="67"/>
      <c r="I106" s="67"/>
      <c r="J106" s="67"/>
    </row>
    <row r="107" spans="1:10" x14ac:dyDescent="0.25">
      <c r="A107" s="95" t="s">
        <v>63</v>
      </c>
      <c r="F107" s="67"/>
      <c r="G107" s="67"/>
      <c r="I107" s="67"/>
      <c r="J107" s="67"/>
    </row>
    <row r="108" spans="1:10" x14ac:dyDescent="0.25">
      <c r="A108" s="135" t="s">
        <v>64</v>
      </c>
      <c r="B108" s="135"/>
      <c r="C108" s="135"/>
      <c r="D108" s="135"/>
      <c r="E108" s="135"/>
      <c r="F108" s="135"/>
      <c r="G108" s="135"/>
      <c r="H108" s="135"/>
      <c r="I108" s="135"/>
      <c r="J108" s="135"/>
    </row>
    <row r="109" spans="1:10" x14ac:dyDescent="0.25">
      <c r="A109" s="95" t="s">
        <v>65</v>
      </c>
    </row>
    <row r="110" spans="1:10" ht="12" customHeight="1" x14ac:dyDescent="0.25"/>
    <row r="111" spans="1:10" ht="12" customHeight="1" x14ac:dyDescent="0.25">
      <c r="A111" s="95" t="s">
        <v>290</v>
      </c>
      <c r="B111" s="50"/>
      <c r="C111" s="50"/>
      <c r="D111" s="50"/>
      <c r="E111" s="50"/>
      <c r="F111" s="67"/>
      <c r="G111" s="67"/>
      <c r="H111" s="50"/>
      <c r="I111" s="67"/>
      <c r="J111" s="67"/>
    </row>
    <row r="112" spans="1:10" ht="12" customHeight="1" x14ac:dyDescent="0.25">
      <c r="A112" s="95" t="s">
        <v>291</v>
      </c>
      <c r="B112" s="50"/>
      <c r="C112" s="50"/>
      <c r="D112" s="50"/>
      <c r="E112" s="50"/>
      <c r="F112" s="67"/>
      <c r="G112" s="67"/>
      <c r="H112" s="50"/>
      <c r="I112" s="67"/>
      <c r="J112" s="67"/>
    </row>
    <row r="113" spans="1:10" s="95" customFormat="1" ht="12" customHeight="1" x14ac:dyDescent="0.2">
      <c r="A113" s="95" t="s">
        <v>292</v>
      </c>
      <c r="B113" s="127"/>
      <c r="C113" s="127"/>
      <c r="D113" s="127"/>
      <c r="E113" s="127"/>
      <c r="F113" s="128"/>
      <c r="G113" s="128"/>
      <c r="H113" s="127"/>
      <c r="I113" s="128"/>
      <c r="J113" s="128"/>
    </row>
    <row r="114" spans="1:10" s="95" customFormat="1" ht="12" customHeight="1" x14ac:dyDescent="0.2">
      <c r="A114" s="126" t="s">
        <v>293</v>
      </c>
      <c r="B114" s="127"/>
      <c r="C114" s="127"/>
      <c r="D114" s="127"/>
      <c r="E114" s="127"/>
      <c r="F114" s="128"/>
      <c r="G114" s="128"/>
      <c r="H114" s="127"/>
      <c r="I114" s="128"/>
      <c r="J114" s="128"/>
    </row>
    <row r="115" spans="1:10" ht="12" customHeight="1" x14ac:dyDescent="0.25"/>
    <row r="116" spans="1:10" ht="12" customHeight="1" x14ac:dyDescent="0.25"/>
  </sheetData>
  <mergeCells count="5">
    <mergeCell ref="A5:A6"/>
    <mergeCell ref="A7:J7"/>
    <mergeCell ref="A80:J80"/>
    <mergeCell ref="A105:J105"/>
    <mergeCell ref="A108:J108"/>
  </mergeCells>
  <hyperlinks>
    <hyperlink ref="A108" r:id="rId1" xr:uid="{9573FD8E-DEB5-4905-A4A7-BA6FF98C5797}"/>
    <hyperlink ref="A105" r:id="rId2" xr:uid="{6BDAC1D3-DEDB-4500-9FE6-3ED7BBE97233}"/>
    <hyperlink ref="A114" r:id="rId3" location="/nz.govt.stats/b09ae9c0-de19-4418-952b-c9e4cbf7e1a2" xr:uid="{FDFDBD48-57A2-4D2D-BD68-BBC40CB60358}"/>
  </hyperlinks>
  <pageMargins left="0.70866141732283472" right="0.70866141732283472" top="0.74803149606299213" bottom="0.74803149606299213" header="0.31496062992125984" footer="0.31496062992125984"/>
  <pageSetup paperSize="9" scale="73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zoomScaleNormal="100" workbookViewId="0"/>
  </sheetViews>
  <sheetFormatPr defaultRowHeight="13.2" x14ac:dyDescent="0.25"/>
  <cols>
    <col min="1" max="1" width="23.5546875" customWidth="1"/>
    <col min="2" max="5" width="10.6640625" style="33" customWidth="1"/>
    <col min="8" max="8" width="10.6640625" style="33" customWidth="1"/>
  </cols>
  <sheetData>
    <row r="1" spans="1:11" x14ac:dyDescent="0.25">
      <c r="A1" t="s">
        <v>27</v>
      </c>
    </row>
    <row r="2" spans="1:11" x14ac:dyDescent="0.25">
      <c r="A2" s="3" t="s">
        <v>28</v>
      </c>
    </row>
    <row r="3" spans="1:11" x14ac:dyDescent="0.25">
      <c r="A3" t="s">
        <v>29</v>
      </c>
    </row>
    <row r="4" spans="1:11" x14ac:dyDescent="0.25">
      <c r="A4" t="s">
        <v>30</v>
      </c>
    </row>
    <row r="5" spans="1:11" ht="22.5" customHeight="1" x14ac:dyDescent="0.25">
      <c r="A5" s="142" t="s">
        <v>31</v>
      </c>
      <c r="B5" s="141" t="s">
        <v>32</v>
      </c>
      <c r="C5" s="141"/>
      <c r="D5" s="141"/>
      <c r="E5" s="136" t="s">
        <v>33</v>
      </c>
      <c r="F5" s="136"/>
      <c r="G5" s="137"/>
      <c r="H5" s="138" t="s">
        <v>34</v>
      </c>
      <c r="I5" s="139"/>
      <c r="J5" s="140"/>
    </row>
    <row r="6" spans="1:11" ht="45" customHeight="1" x14ac:dyDescent="0.25">
      <c r="A6" s="143"/>
      <c r="B6" s="44">
        <v>2006</v>
      </c>
      <c r="C6" s="44">
        <v>2013</v>
      </c>
      <c r="D6" s="4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1" ht="15" customHeight="1" x14ac:dyDescent="0.25">
      <c r="A7" s="93" t="s">
        <v>38</v>
      </c>
      <c r="B7" s="85"/>
      <c r="C7" s="85"/>
      <c r="D7" s="85"/>
      <c r="E7" s="86"/>
      <c r="F7" s="12"/>
      <c r="G7" s="13"/>
      <c r="H7" s="86"/>
      <c r="I7" s="12"/>
      <c r="J7" s="13"/>
    </row>
    <row r="8" spans="1:11" ht="15" customHeight="1" x14ac:dyDescent="0.25">
      <c r="A8" s="5" t="s">
        <v>39</v>
      </c>
      <c r="B8" s="49">
        <v>154392</v>
      </c>
      <c r="C8" s="49">
        <v>155805</v>
      </c>
      <c r="D8" s="49">
        <v>181047</v>
      </c>
      <c r="E8" s="49">
        <v>1413</v>
      </c>
      <c r="F8" s="65">
        <v>0.9</v>
      </c>
      <c r="G8" s="65">
        <v>0.1</v>
      </c>
      <c r="H8" s="49">
        <v>25242</v>
      </c>
      <c r="I8" s="65">
        <v>16.2</v>
      </c>
      <c r="J8" s="65">
        <v>3</v>
      </c>
    </row>
    <row r="9" spans="1:11" ht="15" customHeight="1" x14ac:dyDescent="0.25">
      <c r="A9" s="5" t="s">
        <v>40</v>
      </c>
      <c r="B9" s="49">
        <v>1322925</v>
      </c>
      <c r="C9" s="49">
        <v>1438446</v>
      </c>
      <c r="D9" s="49">
        <v>1590261</v>
      </c>
      <c r="E9" s="49">
        <v>115521</v>
      </c>
      <c r="F9" s="65">
        <v>8.6999999999999993</v>
      </c>
      <c r="G9" s="65">
        <v>1.2</v>
      </c>
      <c r="H9" s="49">
        <v>151815</v>
      </c>
      <c r="I9" s="65">
        <v>10.6</v>
      </c>
      <c r="J9" s="65">
        <v>2</v>
      </c>
    </row>
    <row r="10" spans="1:11" ht="15" customHeight="1" x14ac:dyDescent="0.25">
      <c r="A10" s="5" t="s">
        <v>41</v>
      </c>
      <c r="B10" s="49">
        <v>391320</v>
      </c>
      <c r="C10" s="49">
        <v>413202</v>
      </c>
      <c r="D10" s="49">
        <v>466110</v>
      </c>
      <c r="E10" s="49">
        <v>21882</v>
      </c>
      <c r="F10" s="65">
        <v>5.6</v>
      </c>
      <c r="G10" s="65">
        <v>0.8</v>
      </c>
      <c r="H10" s="49">
        <v>52908</v>
      </c>
      <c r="I10" s="65">
        <v>12.8</v>
      </c>
      <c r="J10" s="65">
        <v>2.4</v>
      </c>
      <c r="K10" s="84"/>
    </row>
    <row r="11" spans="1:11" ht="15" customHeight="1" x14ac:dyDescent="0.25">
      <c r="A11" s="5" t="s">
        <v>42</v>
      </c>
      <c r="B11" s="49">
        <v>264180</v>
      </c>
      <c r="C11" s="49">
        <v>273360</v>
      </c>
      <c r="D11" s="49">
        <v>313380</v>
      </c>
      <c r="E11" s="49">
        <v>9180</v>
      </c>
      <c r="F11" s="65">
        <v>3.5</v>
      </c>
      <c r="G11" s="65">
        <v>0.5</v>
      </c>
      <c r="H11" s="49">
        <v>40020</v>
      </c>
      <c r="I11" s="65">
        <v>14.6</v>
      </c>
      <c r="J11" s="65">
        <v>2.8</v>
      </c>
    </row>
    <row r="12" spans="1:11" ht="15" customHeight="1" x14ac:dyDescent="0.25">
      <c r="A12" s="5" t="s">
        <v>43</v>
      </c>
      <c r="B12" s="49">
        <v>48681</v>
      </c>
      <c r="C12" s="49">
        <v>43938</v>
      </c>
      <c r="D12" s="49">
        <v>47565</v>
      </c>
      <c r="E12" s="49">
        <v>-4743</v>
      </c>
      <c r="F12" s="65">
        <v>-9.6999999999999993</v>
      </c>
      <c r="G12" s="65">
        <v>-1.5</v>
      </c>
      <c r="H12" s="49">
        <v>3627</v>
      </c>
      <c r="I12" s="65">
        <v>8.3000000000000007</v>
      </c>
      <c r="J12" s="65">
        <v>1.6</v>
      </c>
    </row>
    <row r="13" spans="1:11" ht="15" customHeight="1" x14ac:dyDescent="0.25">
      <c r="A13" s="5" t="s">
        <v>44</v>
      </c>
      <c r="B13" s="49">
        <v>151755</v>
      </c>
      <c r="C13" s="49">
        <v>156018</v>
      </c>
      <c r="D13" s="49">
        <v>170448</v>
      </c>
      <c r="E13" s="49">
        <v>4263</v>
      </c>
      <c r="F13" s="65">
        <v>2.8</v>
      </c>
      <c r="G13" s="65">
        <v>0.4</v>
      </c>
      <c r="H13" s="49">
        <v>14430</v>
      </c>
      <c r="I13" s="65">
        <v>9.1999999999999993</v>
      </c>
      <c r="J13" s="65">
        <v>1.8</v>
      </c>
    </row>
    <row r="14" spans="1:11" ht="15" customHeight="1" x14ac:dyDescent="0.25">
      <c r="A14" s="5" t="s">
        <v>45</v>
      </c>
      <c r="B14" s="49">
        <v>104697</v>
      </c>
      <c r="C14" s="49">
        <v>110079</v>
      </c>
      <c r="D14" s="49">
        <v>118215</v>
      </c>
      <c r="E14" s="49">
        <v>5382</v>
      </c>
      <c r="F14" s="65">
        <v>5.0999999999999996</v>
      </c>
      <c r="G14" s="65">
        <v>0.7</v>
      </c>
      <c r="H14" s="49">
        <v>8136</v>
      </c>
      <c r="I14" s="65">
        <v>7.4</v>
      </c>
      <c r="J14" s="65">
        <v>1.4</v>
      </c>
    </row>
    <row r="15" spans="1:11" ht="15" customHeight="1" x14ac:dyDescent="0.25">
      <c r="A15" s="5" t="s">
        <v>46</v>
      </c>
      <c r="B15" s="49">
        <v>225696</v>
      </c>
      <c r="C15" s="49">
        <v>225411</v>
      </c>
      <c r="D15" s="49">
        <v>241182</v>
      </c>
      <c r="E15" s="49">
        <v>-285</v>
      </c>
      <c r="F15" s="65">
        <v>-0.1</v>
      </c>
      <c r="G15" s="65">
        <v>0</v>
      </c>
      <c r="H15" s="49">
        <v>15771</v>
      </c>
      <c r="I15" s="65">
        <v>7</v>
      </c>
      <c r="J15" s="65">
        <v>1.4</v>
      </c>
    </row>
    <row r="16" spans="1:11" ht="15" customHeight="1" x14ac:dyDescent="0.25">
      <c r="A16" s="5" t="s">
        <v>47</v>
      </c>
      <c r="B16" s="49">
        <v>456657</v>
      </c>
      <c r="C16" s="49">
        <v>478290</v>
      </c>
      <c r="D16" s="49">
        <v>514752</v>
      </c>
      <c r="E16" s="49">
        <v>21633</v>
      </c>
      <c r="F16" s="65">
        <v>4.7</v>
      </c>
      <c r="G16" s="65">
        <v>0.7</v>
      </c>
      <c r="H16" s="49">
        <v>36462</v>
      </c>
      <c r="I16" s="65">
        <v>7.6</v>
      </c>
      <c r="J16" s="65">
        <v>1.5</v>
      </c>
    </row>
    <row r="17" spans="1:10" ht="15" customHeight="1" x14ac:dyDescent="0.25">
      <c r="A17" s="14" t="s">
        <v>48</v>
      </c>
      <c r="B17" s="49">
        <v>3120303</v>
      </c>
      <c r="C17" s="49">
        <v>3294549</v>
      </c>
      <c r="D17" s="49">
        <v>3642960</v>
      </c>
      <c r="E17" s="49">
        <v>174246</v>
      </c>
      <c r="F17" s="65">
        <v>5.6</v>
      </c>
      <c r="G17" s="65">
        <v>0.8</v>
      </c>
      <c r="H17" s="49">
        <v>348411</v>
      </c>
      <c r="I17" s="65">
        <v>10.6</v>
      </c>
      <c r="J17" s="65">
        <v>2</v>
      </c>
    </row>
    <row r="18" spans="1:10" ht="15" customHeight="1" x14ac:dyDescent="0.25">
      <c r="A18" s="14"/>
      <c r="B18" s="49"/>
      <c r="C18" s="49"/>
      <c r="D18" s="49"/>
      <c r="E18" s="49"/>
      <c r="F18" s="65"/>
      <c r="G18" s="65"/>
      <c r="H18" s="49"/>
      <c r="I18" s="65"/>
      <c r="J18" s="65"/>
    </row>
    <row r="19" spans="1:10" ht="15" customHeight="1" x14ac:dyDescent="0.25">
      <c r="A19" s="14" t="s">
        <v>49</v>
      </c>
      <c r="B19" s="49"/>
      <c r="C19" s="49"/>
      <c r="D19" s="49"/>
      <c r="E19" s="49"/>
      <c r="F19" s="65"/>
      <c r="G19" s="65"/>
      <c r="H19" s="49"/>
      <c r="I19" s="65"/>
      <c r="J19" s="65"/>
    </row>
    <row r="20" spans="1:10" ht="15" customHeight="1" x14ac:dyDescent="0.25">
      <c r="A20" s="5" t="s">
        <v>50</v>
      </c>
      <c r="B20" s="49">
        <v>48306</v>
      </c>
      <c r="C20" s="49">
        <v>51258</v>
      </c>
      <c r="D20" s="49">
        <v>55206</v>
      </c>
      <c r="E20" s="49">
        <v>2952</v>
      </c>
      <c r="F20" s="65">
        <v>6.1</v>
      </c>
      <c r="G20" s="65">
        <v>0.9</v>
      </c>
      <c r="H20" s="49">
        <v>3948</v>
      </c>
      <c r="I20" s="65">
        <v>7.7</v>
      </c>
      <c r="J20" s="65">
        <v>1.5</v>
      </c>
    </row>
    <row r="21" spans="1:10" x14ac:dyDescent="0.25">
      <c r="A21" s="5" t="s">
        <v>51</v>
      </c>
      <c r="B21" s="49">
        <v>45372</v>
      </c>
      <c r="C21" s="49">
        <v>48444</v>
      </c>
      <c r="D21" s="49">
        <v>53082</v>
      </c>
      <c r="E21" s="49">
        <v>3072</v>
      </c>
      <c r="F21" s="65">
        <v>6.8</v>
      </c>
      <c r="G21" s="65">
        <v>0.9</v>
      </c>
      <c r="H21" s="49">
        <v>4638</v>
      </c>
      <c r="I21" s="65">
        <v>9.6</v>
      </c>
      <c r="J21" s="65">
        <v>1.8</v>
      </c>
    </row>
    <row r="22" spans="1:10" ht="15" customHeight="1" x14ac:dyDescent="0.25">
      <c r="A22" s="5" t="s">
        <v>52</v>
      </c>
      <c r="B22" s="49">
        <v>46179</v>
      </c>
      <c r="C22" s="49">
        <v>46302</v>
      </c>
      <c r="D22" s="49">
        <v>50562</v>
      </c>
      <c r="E22" s="49">
        <v>123</v>
      </c>
      <c r="F22" s="65">
        <v>0.3</v>
      </c>
      <c r="G22" s="65">
        <v>0</v>
      </c>
      <c r="H22" s="49">
        <v>4260</v>
      </c>
      <c r="I22" s="65">
        <v>9.1999999999999993</v>
      </c>
      <c r="J22" s="65">
        <v>1.8</v>
      </c>
    </row>
    <row r="23" spans="1:10" x14ac:dyDescent="0.25">
      <c r="A23" s="5" t="s">
        <v>53</v>
      </c>
      <c r="B23" s="49">
        <v>35841</v>
      </c>
      <c r="C23" s="49">
        <v>36294</v>
      </c>
      <c r="D23" s="49">
        <v>35202</v>
      </c>
      <c r="E23" s="49">
        <v>453</v>
      </c>
      <c r="F23" s="65">
        <v>1.3</v>
      </c>
      <c r="G23" s="65">
        <v>0.2</v>
      </c>
      <c r="H23" s="49">
        <v>-1092</v>
      </c>
      <c r="I23" s="65">
        <v>-3</v>
      </c>
      <c r="J23" s="65">
        <v>-0.6</v>
      </c>
    </row>
    <row r="24" spans="1:10" ht="15" customHeight="1" x14ac:dyDescent="0.25">
      <c r="A24" s="5" t="s">
        <v>54</v>
      </c>
      <c r="B24" s="49">
        <v>541518</v>
      </c>
      <c r="C24" s="49">
        <v>554919</v>
      </c>
      <c r="D24" s="49">
        <v>614628</v>
      </c>
      <c r="E24" s="49">
        <v>13401</v>
      </c>
      <c r="F24" s="65">
        <v>2.5</v>
      </c>
      <c r="G24" s="65">
        <v>0.3</v>
      </c>
      <c r="H24" s="49">
        <v>59709</v>
      </c>
      <c r="I24" s="65">
        <v>10.8</v>
      </c>
      <c r="J24" s="65">
        <v>2.1</v>
      </c>
    </row>
    <row r="25" spans="1:10" ht="15" customHeight="1" x14ac:dyDescent="0.25">
      <c r="A25" s="5" t="s">
        <v>55</v>
      </c>
      <c r="B25" s="49">
        <v>209850</v>
      </c>
      <c r="C25" s="49">
        <v>223017</v>
      </c>
      <c r="D25" s="49">
        <v>239313</v>
      </c>
      <c r="E25" s="49">
        <v>13167</v>
      </c>
      <c r="F25" s="65">
        <v>6.3</v>
      </c>
      <c r="G25" s="65">
        <v>0.9</v>
      </c>
      <c r="H25" s="49">
        <v>16296</v>
      </c>
      <c r="I25" s="65">
        <v>7.3</v>
      </c>
      <c r="J25" s="65">
        <v>1.4</v>
      </c>
    </row>
    <row r="26" spans="1:10" ht="15" customHeight="1" x14ac:dyDescent="0.25">
      <c r="A26" s="5" t="s">
        <v>56</v>
      </c>
      <c r="B26" s="49">
        <v>95247</v>
      </c>
      <c r="C26" s="49">
        <v>97824</v>
      </c>
      <c r="D26" s="49">
        <v>101571</v>
      </c>
      <c r="E26" s="49">
        <v>2577</v>
      </c>
      <c r="F26" s="65">
        <v>2.7</v>
      </c>
      <c r="G26" s="65">
        <v>0.4</v>
      </c>
      <c r="H26" s="49">
        <v>3747</v>
      </c>
      <c r="I26" s="65">
        <v>3.8</v>
      </c>
      <c r="J26" s="65">
        <v>0.8</v>
      </c>
    </row>
    <row r="27" spans="1:10" ht="15" customHeight="1" x14ac:dyDescent="0.25">
      <c r="A27" s="14" t="s">
        <v>57</v>
      </c>
      <c r="B27" s="49">
        <v>1022316</v>
      </c>
      <c r="C27" s="49">
        <v>1058052</v>
      </c>
      <c r="D27" s="49">
        <v>1149576</v>
      </c>
      <c r="E27" s="49">
        <v>35736</v>
      </c>
      <c r="F27" s="65">
        <v>3.5</v>
      </c>
      <c r="G27" s="65">
        <v>0.5</v>
      </c>
      <c r="H27" s="49">
        <v>91524</v>
      </c>
      <c r="I27" s="65">
        <v>8.6999999999999993</v>
      </c>
      <c r="J27" s="65">
        <v>1.7</v>
      </c>
    </row>
    <row r="28" spans="1:10" ht="15" customHeight="1" x14ac:dyDescent="0.25">
      <c r="A28" s="14"/>
      <c r="B28" s="49"/>
      <c r="C28" s="49"/>
      <c r="D28" s="49"/>
      <c r="E28" s="49"/>
      <c r="F28" s="65"/>
      <c r="G28" s="65"/>
      <c r="H28" s="49"/>
      <c r="I28" s="65"/>
      <c r="J28" s="65"/>
    </row>
    <row r="29" spans="1:10" ht="15" customHeight="1" x14ac:dyDescent="0.25">
      <c r="A29" s="14" t="s">
        <v>58</v>
      </c>
      <c r="B29" s="49">
        <v>4142619</v>
      </c>
      <c r="C29" s="49">
        <v>4352598</v>
      </c>
      <c r="D29" s="49">
        <v>4792533</v>
      </c>
      <c r="E29" s="49">
        <v>209979</v>
      </c>
      <c r="F29" s="65">
        <v>5.0999999999999996</v>
      </c>
      <c r="G29" s="65">
        <v>0.7</v>
      </c>
      <c r="H29" s="49">
        <v>439935</v>
      </c>
      <c r="I29" s="65">
        <v>10.1</v>
      </c>
      <c r="J29" s="65">
        <v>1.9</v>
      </c>
    </row>
    <row r="30" spans="1:10" ht="15" customHeight="1" x14ac:dyDescent="0.25">
      <c r="A30" s="14"/>
      <c r="B30" s="49"/>
      <c r="C30" s="49"/>
      <c r="D30" s="49"/>
      <c r="E30" s="49"/>
      <c r="F30" s="65"/>
      <c r="G30" s="65"/>
      <c r="H30" s="49"/>
      <c r="I30" s="65"/>
      <c r="J30" s="65"/>
    </row>
    <row r="31" spans="1:10" ht="15" customHeight="1" x14ac:dyDescent="0.25">
      <c r="A31" s="5" t="s">
        <v>59</v>
      </c>
      <c r="B31" s="49">
        <v>660</v>
      </c>
      <c r="C31" s="49">
        <v>600</v>
      </c>
      <c r="D31" s="49">
        <v>822</v>
      </c>
      <c r="E31" s="49">
        <v>-60</v>
      </c>
      <c r="F31" s="65">
        <v>-9.1</v>
      </c>
      <c r="G31" s="65">
        <v>-1.4</v>
      </c>
      <c r="H31" s="49">
        <v>222</v>
      </c>
      <c r="I31" s="65">
        <v>37</v>
      </c>
      <c r="J31" s="65">
        <v>6.5</v>
      </c>
    </row>
    <row r="32" spans="1:10" ht="15" customHeight="1" x14ac:dyDescent="0.25">
      <c r="A32" s="5"/>
      <c r="B32" s="49"/>
      <c r="C32" s="49"/>
      <c r="D32" s="49"/>
      <c r="E32" s="49"/>
      <c r="F32" s="65"/>
      <c r="G32" s="65"/>
      <c r="H32" s="49"/>
      <c r="I32" s="65"/>
      <c r="J32" s="65"/>
    </row>
    <row r="33" spans="1:10" ht="24.75" customHeight="1" x14ac:dyDescent="0.25">
      <c r="A33" s="96" t="s">
        <v>60</v>
      </c>
      <c r="B33" s="49">
        <v>4143282</v>
      </c>
      <c r="C33" s="49">
        <v>4353198</v>
      </c>
      <c r="D33" s="49">
        <v>4793358</v>
      </c>
      <c r="E33" s="49">
        <v>209916</v>
      </c>
      <c r="F33" s="65">
        <v>5.0999999999999996</v>
      </c>
      <c r="G33" s="65">
        <v>0.7</v>
      </c>
      <c r="H33" s="49">
        <v>440160</v>
      </c>
      <c r="I33" s="65">
        <v>10.1</v>
      </c>
      <c r="J33" s="65">
        <v>1.9</v>
      </c>
    </row>
    <row r="34" spans="1:10" x14ac:dyDescent="0.25">
      <c r="A34" s="6"/>
      <c r="B34" s="52"/>
      <c r="C34" s="52"/>
      <c r="D34" s="52"/>
      <c r="E34" s="52"/>
      <c r="F34" s="66"/>
      <c r="G34" s="66"/>
      <c r="H34" s="52"/>
      <c r="I34" s="66"/>
      <c r="J34" s="66"/>
    </row>
    <row r="35" spans="1:10" x14ac:dyDescent="0.25">
      <c r="A35" s="144" t="s">
        <v>61</v>
      </c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10" x14ac:dyDescent="0.25">
      <c r="A36" s="98" t="s">
        <v>62</v>
      </c>
      <c r="B36" s="50"/>
      <c r="C36" s="50"/>
      <c r="D36" s="50"/>
      <c r="E36" s="50"/>
      <c r="F36" s="67"/>
      <c r="G36" s="67"/>
      <c r="H36" s="50"/>
      <c r="I36" s="67"/>
      <c r="J36" s="67"/>
    </row>
    <row r="37" spans="1:10" x14ac:dyDescent="0.25">
      <c r="A37" s="95" t="s">
        <v>63</v>
      </c>
      <c r="B37" s="50"/>
      <c r="C37" s="50"/>
      <c r="D37" s="50"/>
      <c r="E37" s="50"/>
      <c r="F37" s="67"/>
      <c r="G37" s="67"/>
      <c r="H37" s="50"/>
      <c r="I37" s="67"/>
      <c r="J37" s="67"/>
    </row>
    <row r="38" spans="1:10" x14ac:dyDescent="0.25">
      <c r="A38" s="135" t="s">
        <v>64</v>
      </c>
      <c r="B38" s="135"/>
      <c r="C38" s="135"/>
      <c r="D38" s="135"/>
      <c r="E38" s="135"/>
      <c r="F38" s="135"/>
      <c r="G38" s="135"/>
      <c r="H38" s="135"/>
      <c r="I38" s="135"/>
      <c r="J38" s="135"/>
    </row>
    <row r="39" spans="1:10" x14ac:dyDescent="0.25">
      <c r="A39" s="95" t="s">
        <v>65</v>
      </c>
      <c r="B39" s="50"/>
      <c r="C39" s="50"/>
      <c r="D39" s="50"/>
      <c r="E39" s="50"/>
      <c r="F39" s="67"/>
      <c r="G39" s="67"/>
      <c r="H39" s="50"/>
      <c r="I39" s="67"/>
      <c r="J39" s="67"/>
    </row>
    <row r="40" spans="1:10" x14ac:dyDescent="0.25">
      <c r="B40" s="50"/>
      <c r="C40" s="50"/>
      <c r="D40" s="50"/>
      <c r="E40" s="50"/>
      <c r="F40" s="67"/>
      <c r="G40" s="67"/>
      <c r="H40" s="50"/>
      <c r="I40" s="67"/>
      <c r="J40" s="67"/>
    </row>
    <row r="41" spans="1:10" x14ac:dyDescent="0.25">
      <c r="B41" s="50"/>
      <c r="C41" s="50"/>
      <c r="D41" s="50"/>
      <c r="E41" s="50"/>
      <c r="F41" s="67"/>
      <c r="G41" s="67"/>
      <c r="H41" s="50"/>
      <c r="I41" s="67"/>
      <c r="J41" s="67"/>
    </row>
    <row r="42" spans="1:10" x14ac:dyDescent="0.25">
      <c r="B42" s="50"/>
      <c r="C42" s="50"/>
      <c r="D42" s="50"/>
      <c r="E42" s="50"/>
      <c r="F42" s="67"/>
      <c r="G42" s="67"/>
      <c r="H42" s="50"/>
      <c r="I42" s="67"/>
      <c r="J42" s="67"/>
    </row>
    <row r="43" spans="1:10" x14ac:dyDescent="0.25">
      <c r="B43" s="50"/>
      <c r="C43" s="50"/>
      <c r="D43" s="50"/>
      <c r="E43" s="50"/>
      <c r="F43" s="67"/>
      <c r="G43" s="67"/>
      <c r="H43" s="50"/>
      <c r="I43" s="67"/>
      <c r="J43" s="67"/>
    </row>
    <row r="44" spans="1:10" x14ac:dyDescent="0.25">
      <c r="B44" s="50"/>
      <c r="C44" s="50"/>
      <c r="D44" s="50"/>
      <c r="E44" s="50"/>
      <c r="F44" s="67"/>
      <c r="G44" s="67"/>
      <c r="H44" s="50"/>
      <c r="I44" s="67"/>
      <c r="J44" s="67"/>
    </row>
    <row r="45" spans="1:10" x14ac:dyDescent="0.25">
      <c r="B45" s="50"/>
      <c r="C45" s="50"/>
      <c r="D45" s="50"/>
      <c r="E45" s="50"/>
      <c r="F45" s="67"/>
      <c r="G45" s="67"/>
      <c r="H45" s="50"/>
      <c r="I45" s="67"/>
      <c r="J45" s="67"/>
    </row>
    <row r="46" spans="1:10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1:10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1:10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F93" s="67"/>
      <c r="G93" s="67"/>
      <c r="I93" s="67"/>
      <c r="J93" s="67"/>
    </row>
    <row r="94" spans="2:10" x14ac:dyDescent="0.25">
      <c r="F94" s="67"/>
      <c r="G94" s="67"/>
      <c r="I94" s="67"/>
      <c r="J94" s="67"/>
    </row>
    <row r="95" spans="2:10" x14ac:dyDescent="0.25">
      <c r="F95" s="67"/>
      <c r="G95" s="67"/>
      <c r="I95" s="67"/>
      <c r="J95" s="67"/>
    </row>
    <row r="96" spans="2:10" x14ac:dyDescent="0.25">
      <c r="F96" s="67"/>
      <c r="G96" s="67"/>
      <c r="I96" s="67"/>
      <c r="J96" s="67"/>
    </row>
    <row r="97" spans="6:10" x14ac:dyDescent="0.25">
      <c r="F97" s="67"/>
      <c r="G97" s="67"/>
      <c r="I97" s="67"/>
      <c r="J97" s="67"/>
    </row>
    <row r="98" spans="6:10" x14ac:dyDescent="0.25">
      <c r="F98" s="67"/>
      <c r="G98" s="67"/>
      <c r="I98" s="67"/>
      <c r="J98" s="67"/>
    </row>
    <row r="99" spans="6:10" x14ac:dyDescent="0.25">
      <c r="F99" s="67"/>
      <c r="G99" s="67"/>
      <c r="I99" s="67"/>
      <c r="J99" s="67"/>
    </row>
  </sheetData>
  <mergeCells count="6">
    <mergeCell ref="A38:J38"/>
    <mergeCell ref="E5:G5"/>
    <mergeCell ref="H5:J5"/>
    <mergeCell ref="B5:D5"/>
    <mergeCell ref="A5:A6"/>
    <mergeCell ref="A35:J35"/>
  </mergeCells>
  <hyperlinks>
    <hyperlink ref="A38" r:id="rId1" xr:uid="{28D87672-902F-4C95-AEA7-5766B338F430}"/>
    <hyperlink ref="A35" r:id="rId2" xr:uid="{C8A06125-084C-456C-A7F5-CF18B8A0BB19}"/>
    <hyperlink ref="A35:J35" r:id="rId3" display="Note: The census night population count is rated as moderate quality. Information by variable has more information eg definitions, and data quality." xr:uid="{CDFAF94A-CB4C-4975-8D05-EFDAB32EDE0B}"/>
  </hyperlinks>
  <pageMargins left="0.7" right="0.7" top="0.75" bottom="0.75" header="0.3" footer="0.3"/>
  <pageSetup paperSize="9" scale="78"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zoomScaleNormal="100" workbookViewId="0"/>
  </sheetViews>
  <sheetFormatPr defaultRowHeight="13.2" x14ac:dyDescent="0.25"/>
  <cols>
    <col min="1" max="1" width="24.33203125" customWidth="1"/>
    <col min="2" max="5" width="10.6640625" style="33" customWidth="1"/>
    <col min="8" max="8" width="10.6640625" style="33" customWidth="1"/>
  </cols>
  <sheetData>
    <row r="1" spans="1:10" x14ac:dyDescent="0.25">
      <c r="A1" t="s">
        <v>66</v>
      </c>
    </row>
    <row r="2" spans="1:10" x14ac:dyDescent="0.25">
      <c r="A2" s="3" t="s">
        <v>67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ht="20.399999999999999" x14ac:dyDescent="0.25">
      <c r="A5" s="145" t="s">
        <v>31</v>
      </c>
      <c r="B5" s="36" t="s">
        <v>68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5" customHeight="1" x14ac:dyDescent="0.25">
      <c r="A6" s="146"/>
      <c r="B6" s="44">
        <v>2006</v>
      </c>
      <c r="C6" s="44">
        <v>2013</v>
      </c>
      <c r="D6" s="4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0" ht="15" customHeight="1" x14ac:dyDescent="0.25">
      <c r="A7" s="92" t="s">
        <v>38</v>
      </c>
      <c r="B7" s="62"/>
      <c r="C7" s="62"/>
      <c r="D7" s="62"/>
      <c r="E7" s="63"/>
      <c r="F7" s="64"/>
      <c r="G7" s="13"/>
      <c r="H7" s="63"/>
      <c r="I7" s="12"/>
      <c r="J7" s="13"/>
    </row>
    <row r="8" spans="1:10" ht="15" customHeight="1" x14ac:dyDescent="0.25">
      <c r="A8" s="5" t="s">
        <v>39</v>
      </c>
      <c r="B8" s="48">
        <v>148470</v>
      </c>
      <c r="C8" s="48">
        <v>151689</v>
      </c>
      <c r="D8" s="48">
        <v>179076</v>
      </c>
      <c r="E8" s="48">
        <v>3219</v>
      </c>
      <c r="F8" s="65">
        <v>2.2000000000000002</v>
      </c>
      <c r="G8" s="65">
        <v>0.3</v>
      </c>
      <c r="H8" s="48">
        <v>27387</v>
      </c>
      <c r="I8" s="65">
        <v>18.100000000000001</v>
      </c>
      <c r="J8" s="65">
        <v>3.4</v>
      </c>
    </row>
    <row r="9" spans="1:10" ht="15" customHeight="1" x14ac:dyDescent="0.25">
      <c r="A9" s="5" t="s">
        <v>40</v>
      </c>
      <c r="B9" s="48">
        <v>1304958</v>
      </c>
      <c r="C9" s="48">
        <v>1415550</v>
      </c>
      <c r="D9" s="48">
        <v>1571718</v>
      </c>
      <c r="E9" s="48">
        <v>110592</v>
      </c>
      <c r="F9" s="65">
        <v>8.5</v>
      </c>
      <c r="G9" s="65">
        <v>1.2</v>
      </c>
      <c r="H9" s="48">
        <v>156168</v>
      </c>
      <c r="I9" s="65">
        <v>11</v>
      </c>
      <c r="J9" s="65">
        <v>2.1</v>
      </c>
    </row>
    <row r="10" spans="1:10" ht="15" customHeight="1" x14ac:dyDescent="0.25">
      <c r="A10" s="5" t="s">
        <v>41</v>
      </c>
      <c r="B10" s="48">
        <v>380823</v>
      </c>
      <c r="C10" s="48">
        <v>403641</v>
      </c>
      <c r="D10" s="48">
        <v>458202</v>
      </c>
      <c r="E10" s="48">
        <v>22818</v>
      </c>
      <c r="F10" s="65">
        <v>6</v>
      </c>
      <c r="G10" s="65">
        <v>0.8</v>
      </c>
      <c r="H10" s="48">
        <v>54561</v>
      </c>
      <c r="I10" s="65">
        <v>13.5</v>
      </c>
      <c r="J10" s="65">
        <v>2.6</v>
      </c>
    </row>
    <row r="11" spans="1:10" ht="15" customHeight="1" x14ac:dyDescent="0.25">
      <c r="A11" s="5" t="s">
        <v>42</v>
      </c>
      <c r="B11" s="48">
        <v>257379</v>
      </c>
      <c r="C11" s="48">
        <v>267741</v>
      </c>
      <c r="D11" s="48">
        <v>308499</v>
      </c>
      <c r="E11" s="48">
        <v>10362</v>
      </c>
      <c r="F11" s="65">
        <v>4</v>
      </c>
      <c r="G11" s="65">
        <v>0.6</v>
      </c>
      <c r="H11" s="48">
        <v>40758</v>
      </c>
      <c r="I11" s="65">
        <v>15.2</v>
      </c>
      <c r="J11" s="65">
        <v>2.9</v>
      </c>
    </row>
    <row r="12" spans="1:10" ht="15" customHeight="1" x14ac:dyDescent="0.25">
      <c r="A12" s="5" t="s">
        <v>43</v>
      </c>
      <c r="B12" s="48">
        <v>44499</v>
      </c>
      <c r="C12" s="48">
        <v>43653</v>
      </c>
      <c r="D12" s="48">
        <v>47517</v>
      </c>
      <c r="E12" s="48">
        <v>-846</v>
      </c>
      <c r="F12" s="65">
        <v>-1.9</v>
      </c>
      <c r="G12" s="65">
        <v>-0.3</v>
      </c>
      <c r="H12" s="48">
        <v>3864</v>
      </c>
      <c r="I12" s="65">
        <v>8.9</v>
      </c>
      <c r="J12" s="65">
        <v>1.7</v>
      </c>
    </row>
    <row r="13" spans="1:10" ht="15" customHeight="1" x14ac:dyDescent="0.25">
      <c r="A13" s="5" t="s">
        <v>44</v>
      </c>
      <c r="B13" s="48">
        <v>147783</v>
      </c>
      <c r="C13" s="48">
        <v>151179</v>
      </c>
      <c r="D13" s="48">
        <v>166368</v>
      </c>
      <c r="E13" s="48">
        <v>3396</v>
      </c>
      <c r="F13" s="65">
        <v>2.2999999999999998</v>
      </c>
      <c r="G13" s="65">
        <v>0.3</v>
      </c>
      <c r="H13" s="48">
        <v>15189</v>
      </c>
      <c r="I13" s="65">
        <v>10</v>
      </c>
      <c r="J13" s="65">
        <v>1.9</v>
      </c>
    </row>
    <row r="14" spans="1:10" ht="15" customHeight="1" x14ac:dyDescent="0.25">
      <c r="A14" s="5" t="s">
        <v>45</v>
      </c>
      <c r="B14" s="48">
        <v>104127</v>
      </c>
      <c r="C14" s="48">
        <v>109608</v>
      </c>
      <c r="D14" s="48">
        <v>117561</v>
      </c>
      <c r="E14" s="48">
        <v>5481</v>
      </c>
      <c r="F14" s="65">
        <v>5.3</v>
      </c>
      <c r="G14" s="65">
        <v>0.7</v>
      </c>
      <c r="H14" s="48">
        <v>7953</v>
      </c>
      <c r="I14" s="65">
        <v>7.3</v>
      </c>
      <c r="J14" s="65">
        <v>1.4</v>
      </c>
    </row>
    <row r="15" spans="1:10" ht="15" customHeight="1" x14ac:dyDescent="0.25">
      <c r="A15" s="5" t="s">
        <v>46</v>
      </c>
      <c r="B15" s="48">
        <v>222423</v>
      </c>
      <c r="C15" s="48">
        <v>222672</v>
      </c>
      <c r="D15" s="48">
        <v>238797</v>
      </c>
      <c r="E15" s="48">
        <v>249</v>
      </c>
      <c r="F15" s="65">
        <v>0.1</v>
      </c>
      <c r="G15" s="65">
        <v>0</v>
      </c>
      <c r="H15" s="48">
        <v>16125</v>
      </c>
      <c r="I15" s="65">
        <v>7.2</v>
      </c>
      <c r="J15" s="65">
        <v>1.4</v>
      </c>
    </row>
    <row r="16" spans="1:10" ht="15" customHeight="1" x14ac:dyDescent="0.25">
      <c r="A16" s="5" t="s">
        <v>47</v>
      </c>
      <c r="B16" s="48">
        <v>448959</v>
      </c>
      <c r="C16" s="48">
        <v>471315</v>
      </c>
      <c r="D16" s="48">
        <v>506814</v>
      </c>
      <c r="E16" s="48">
        <v>22356</v>
      </c>
      <c r="F16" s="65">
        <v>5</v>
      </c>
      <c r="G16" s="65">
        <v>0.7</v>
      </c>
      <c r="H16" s="48">
        <v>35499</v>
      </c>
      <c r="I16" s="65">
        <v>7.5</v>
      </c>
      <c r="J16" s="65">
        <v>1.5</v>
      </c>
    </row>
    <row r="17" spans="1:10" ht="15" customHeight="1" x14ac:dyDescent="0.25">
      <c r="A17" s="14" t="s">
        <v>48</v>
      </c>
      <c r="B17" s="48">
        <v>3059418</v>
      </c>
      <c r="C17" s="48">
        <v>3237048</v>
      </c>
      <c r="D17" s="48">
        <v>3594552</v>
      </c>
      <c r="E17" s="48">
        <v>177630</v>
      </c>
      <c r="F17" s="65">
        <v>5.8</v>
      </c>
      <c r="G17" s="65">
        <v>0.8</v>
      </c>
      <c r="H17" s="48">
        <v>357504</v>
      </c>
      <c r="I17" s="65">
        <v>11</v>
      </c>
      <c r="J17" s="65">
        <v>2.1</v>
      </c>
    </row>
    <row r="18" spans="1:10" ht="15" customHeight="1" x14ac:dyDescent="0.25">
      <c r="A18" s="14"/>
      <c r="B18" s="48"/>
      <c r="C18" s="48"/>
      <c r="D18" s="48"/>
      <c r="E18" s="48"/>
      <c r="F18" s="65"/>
      <c r="G18" s="65"/>
      <c r="H18" s="48"/>
      <c r="I18" s="65"/>
      <c r="J18" s="65"/>
    </row>
    <row r="19" spans="1:10" ht="15" customHeight="1" x14ac:dyDescent="0.25">
      <c r="A19" s="14" t="s">
        <v>49</v>
      </c>
      <c r="B19" s="48"/>
      <c r="C19" s="48"/>
      <c r="D19" s="48"/>
      <c r="E19" s="48"/>
      <c r="F19" s="65"/>
      <c r="G19" s="65"/>
      <c r="H19" s="48"/>
      <c r="I19" s="65"/>
      <c r="J19" s="65"/>
    </row>
    <row r="20" spans="1:10" ht="15" customHeight="1" x14ac:dyDescent="0.25">
      <c r="A20" s="5" t="s">
        <v>50</v>
      </c>
      <c r="B20" s="48">
        <v>44625</v>
      </c>
      <c r="C20" s="48">
        <v>47157</v>
      </c>
      <c r="D20" s="48">
        <v>52389</v>
      </c>
      <c r="E20" s="48">
        <v>2532</v>
      </c>
      <c r="F20" s="65">
        <v>5.7</v>
      </c>
      <c r="G20" s="65">
        <v>0.8</v>
      </c>
      <c r="H20" s="48">
        <v>5232</v>
      </c>
      <c r="I20" s="65">
        <v>11.1</v>
      </c>
      <c r="J20" s="65">
        <v>2.1</v>
      </c>
    </row>
    <row r="21" spans="1:10" ht="15" customHeight="1" x14ac:dyDescent="0.25">
      <c r="A21" s="5" t="s">
        <v>51</v>
      </c>
      <c r="B21" s="48">
        <v>42888</v>
      </c>
      <c r="C21" s="48">
        <v>46437</v>
      </c>
      <c r="D21" s="48">
        <v>50880</v>
      </c>
      <c r="E21" s="48">
        <v>3549</v>
      </c>
      <c r="F21" s="65">
        <v>8.3000000000000007</v>
      </c>
      <c r="G21" s="65">
        <v>1.1000000000000001</v>
      </c>
      <c r="H21" s="48">
        <v>4443</v>
      </c>
      <c r="I21" s="65">
        <v>9.6</v>
      </c>
      <c r="J21" s="65">
        <v>1.8</v>
      </c>
    </row>
    <row r="22" spans="1:10" ht="15" customHeight="1" x14ac:dyDescent="0.25">
      <c r="A22" s="5" t="s">
        <v>52</v>
      </c>
      <c r="B22" s="48">
        <v>42558</v>
      </c>
      <c r="C22" s="48">
        <v>43416</v>
      </c>
      <c r="D22" s="48">
        <v>47340</v>
      </c>
      <c r="E22" s="48">
        <v>858</v>
      </c>
      <c r="F22" s="65">
        <v>2</v>
      </c>
      <c r="G22" s="65">
        <v>0.3</v>
      </c>
      <c r="H22" s="48">
        <v>3924</v>
      </c>
      <c r="I22" s="65">
        <v>9</v>
      </c>
      <c r="J22" s="65">
        <v>1.7</v>
      </c>
    </row>
    <row r="23" spans="1:10" ht="15" customHeight="1" x14ac:dyDescent="0.25">
      <c r="A23" s="5" t="s">
        <v>53</v>
      </c>
      <c r="B23" s="48">
        <v>31326</v>
      </c>
      <c r="C23" s="48">
        <v>32148</v>
      </c>
      <c r="D23" s="48">
        <v>31575</v>
      </c>
      <c r="E23" s="48">
        <v>822</v>
      </c>
      <c r="F23" s="65">
        <v>2.6</v>
      </c>
      <c r="G23" s="65">
        <v>0.4</v>
      </c>
      <c r="H23" s="48">
        <v>-573</v>
      </c>
      <c r="I23" s="65">
        <v>-1.8</v>
      </c>
      <c r="J23" s="65">
        <v>-0.4</v>
      </c>
    </row>
    <row r="24" spans="1:10" ht="15" customHeight="1" x14ac:dyDescent="0.25">
      <c r="A24" s="5" t="s">
        <v>54</v>
      </c>
      <c r="B24" s="48">
        <v>521832</v>
      </c>
      <c r="C24" s="48">
        <v>539433</v>
      </c>
      <c r="D24" s="48">
        <v>599694</v>
      </c>
      <c r="E24" s="48">
        <v>17601</v>
      </c>
      <c r="F24" s="65">
        <v>3.4</v>
      </c>
      <c r="G24" s="65">
        <v>0.5</v>
      </c>
      <c r="H24" s="48">
        <v>60261</v>
      </c>
      <c r="I24" s="65">
        <v>11.2</v>
      </c>
      <c r="J24" s="65">
        <v>2.1</v>
      </c>
    </row>
    <row r="25" spans="1:10" ht="15" customHeight="1" x14ac:dyDescent="0.25">
      <c r="A25" s="5" t="s">
        <v>55</v>
      </c>
      <c r="B25" s="48">
        <v>193803</v>
      </c>
      <c r="C25" s="48">
        <v>202470</v>
      </c>
      <c r="D25" s="48">
        <v>225186</v>
      </c>
      <c r="E25" s="48">
        <v>8667</v>
      </c>
      <c r="F25" s="65">
        <v>4.5</v>
      </c>
      <c r="G25" s="65">
        <v>0.6</v>
      </c>
      <c r="H25" s="48">
        <v>22716</v>
      </c>
      <c r="I25" s="65">
        <v>11.2</v>
      </c>
      <c r="J25" s="65">
        <v>2.1</v>
      </c>
    </row>
    <row r="26" spans="1:10" ht="15" customHeight="1" x14ac:dyDescent="0.25">
      <c r="A26" s="5" t="s">
        <v>56</v>
      </c>
      <c r="B26" s="48">
        <v>90876</v>
      </c>
      <c r="C26" s="48">
        <v>93342</v>
      </c>
      <c r="D26" s="48">
        <v>97467</v>
      </c>
      <c r="E26" s="48">
        <v>2466</v>
      </c>
      <c r="F26" s="65">
        <v>2.7</v>
      </c>
      <c r="G26" s="65">
        <v>0.4</v>
      </c>
      <c r="H26" s="48">
        <v>4125</v>
      </c>
      <c r="I26" s="65">
        <v>4.4000000000000004</v>
      </c>
      <c r="J26" s="65">
        <v>0.9</v>
      </c>
    </row>
    <row r="27" spans="1:10" ht="15" customHeight="1" x14ac:dyDescent="0.25">
      <c r="A27" s="14" t="s">
        <v>57</v>
      </c>
      <c r="B27" s="48">
        <v>967908</v>
      </c>
      <c r="C27" s="48">
        <v>1004400</v>
      </c>
      <c r="D27" s="48">
        <v>1104537</v>
      </c>
      <c r="E27" s="48">
        <v>36492</v>
      </c>
      <c r="F27" s="65">
        <v>3.8</v>
      </c>
      <c r="G27" s="65">
        <v>0.5</v>
      </c>
      <c r="H27" s="48">
        <v>100137</v>
      </c>
      <c r="I27" s="65">
        <v>10</v>
      </c>
      <c r="J27" s="65">
        <v>1.9</v>
      </c>
    </row>
    <row r="28" spans="1:10" ht="15" customHeight="1" x14ac:dyDescent="0.25">
      <c r="A28" s="14"/>
      <c r="B28" s="48"/>
      <c r="C28" s="48"/>
      <c r="D28" s="48"/>
      <c r="E28" s="48"/>
      <c r="F28" s="65"/>
      <c r="G28" s="65"/>
      <c r="H28" s="48"/>
      <c r="I28" s="65"/>
      <c r="J28" s="65"/>
    </row>
    <row r="29" spans="1:10" ht="15" customHeight="1" x14ac:dyDescent="0.25">
      <c r="A29" s="14" t="s">
        <v>58</v>
      </c>
      <c r="B29" s="48">
        <v>4027329</v>
      </c>
      <c r="C29" s="48">
        <v>4241448</v>
      </c>
      <c r="D29" s="48">
        <v>4699089</v>
      </c>
      <c r="E29" s="48">
        <v>214119</v>
      </c>
      <c r="F29" s="65">
        <v>5.3</v>
      </c>
      <c r="G29" s="65">
        <v>0.7</v>
      </c>
      <c r="H29" s="48">
        <v>457641</v>
      </c>
      <c r="I29" s="65">
        <v>10.8</v>
      </c>
      <c r="J29" s="65">
        <v>2.1</v>
      </c>
    </row>
    <row r="30" spans="1:10" ht="15" customHeight="1" x14ac:dyDescent="0.25">
      <c r="A30" s="14"/>
      <c r="B30" s="48"/>
      <c r="C30" s="48"/>
      <c r="D30" s="48"/>
      <c r="E30" s="48"/>
      <c r="F30" s="65"/>
      <c r="G30" s="65"/>
      <c r="H30" s="48"/>
      <c r="I30" s="65"/>
      <c r="J30" s="65"/>
    </row>
    <row r="31" spans="1:10" ht="15" customHeight="1" x14ac:dyDescent="0.25">
      <c r="A31" s="5" t="s">
        <v>59</v>
      </c>
      <c r="B31" s="48">
        <v>618</v>
      </c>
      <c r="C31" s="48">
        <v>600</v>
      </c>
      <c r="D31" s="48">
        <v>669</v>
      </c>
      <c r="E31" s="48">
        <v>-18</v>
      </c>
      <c r="F31" s="65">
        <v>-2.9</v>
      </c>
      <c r="G31" s="65">
        <v>-0.4</v>
      </c>
      <c r="H31" s="48">
        <v>69</v>
      </c>
      <c r="I31" s="65">
        <v>11.5</v>
      </c>
      <c r="J31" s="65">
        <v>2.2000000000000002</v>
      </c>
    </row>
    <row r="32" spans="1:10" ht="15" customHeight="1" x14ac:dyDescent="0.25">
      <c r="A32" s="5"/>
      <c r="B32" s="48"/>
      <c r="C32" s="48"/>
      <c r="D32" s="48"/>
      <c r="E32" s="48"/>
      <c r="F32" s="65"/>
      <c r="G32" s="65"/>
      <c r="H32" s="48"/>
      <c r="I32" s="65"/>
      <c r="J32" s="65"/>
    </row>
    <row r="33" spans="1:10" ht="25.5" customHeight="1" x14ac:dyDescent="0.25">
      <c r="A33" s="96" t="s">
        <v>60</v>
      </c>
      <c r="B33" s="48">
        <v>4027947</v>
      </c>
      <c r="C33" s="48">
        <v>4242048</v>
      </c>
      <c r="D33" s="48">
        <v>4699755</v>
      </c>
      <c r="E33" s="48">
        <v>214101</v>
      </c>
      <c r="F33" s="65">
        <v>5.3</v>
      </c>
      <c r="G33" s="65">
        <v>0.7</v>
      </c>
      <c r="H33" s="48">
        <v>457707</v>
      </c>
      <c r="I33" s="65">
        <v>10.8</v>
      </c>
      <c r="J33" s="65">
        <v>2.1</v>
      </c>
    </row>
    <row r="34" spans="1:10" x14ac:dyDescent="0.25">
      <c r="A34" s="6"/>
      <c r="B34" s="52"/>
      <c r="C34" s="52"/>
      <c r="D34" s="52"/>
      <c r="E34" s="52"/>
      <c r="F34" s="66"/>
      <c r="G34" s="66"/>
      <c r="H34" s="52"/>
      <c r="I34" s="66"/>
      <c r="J34" s="66"/>
    </row>
    <row r="35" spans="1:10" x14ac:dyDescent="0.25">
      <c r="A35" s="147" t="s">
        <v>71</v>
      </c>
      <c r="B35" s="147"/>
      <c r="C35" s="147"/>
      <c r="D35" s="147"/>
      <c r="E35" s="147"/>
      <c r="F35" s="147"/>
      <c r="G35" s="147"/>
      <c r="H35" s="147"/>
      <c r="I35" s="147"/>
      <c r="J35" s="147"/>
    </row>
    <row r="36" spans="1:10" x14ac:dyDescent="0.25">
      <c r="A36" s="100" t="s">
        <v>62</v>
      </c>
      <c r="B36" s="50"/>
      <c r="C36" s="50"/>
      <c r="D36" s="50"/>
      <c r="E36" s="50"/>
      <c r="F36" s="67"/>
      <c r="G36" s="67"/>
      <c r="H36" s="50"/>
      <c r="I36" s="67"/>
      <c r="J36" s="67"/>
    </row>
    <row r="37" spans="1:10" x14ac:dyDescent="0.25">
      <c r="A37" s="95" t="s">
        <v>63</v>
      </c>
      <c r="B37" s="50"/>
      <c r="C37" s="50"/>
      <c r="D37" s="50"/>
      <c r="E37" s="50"/>
      <c r="F37" s="67"/>
      <c r="G37" s="67"/>
      <c r="H37" s="50"/>
      <c r="I37" s="67"/>
      <c r="J37" s="67"/>
    </row>
    <row r="38" spans="1:10" x14ac:dyDescent="0.25">
      <c r="A38" s="135" t="s">
        <v>64</v>
      </c>
      <c r="B38" s="135"/>
      <c r="C38" s="135"/>
      <c r="D38" s="135"/>
      <c r="E38" s="135"/>
      <c r="F38" s="135"/>
      <c r="G38" s="135"/>
      <c r="H38" s="135"/>
      <c r="I38" s="135"/>
      <c r="J38" s="135"/>
    </row>
    <row r="39" spans="1:10" x14ac:dyDescent="0.25">
      <c r="A39" s="95" t="s">
        <v>65</v>
      </c>
      <c r="B39" s="50"/>
      <c r="C39" s="50"/>
      <c r="D39" s="50"/>
      <c r="E39" s="50"/>
      <c r="F39" s="67"/>
      <c r="G39" s="67"/>
      <c r="H39" s="50"/>
      <c r="I39" s="67"/>
      <c r="J39" s="67"/>
    </row>
    <row r="40" spans="1:10" x14ac:dyDescent="0.25">
      <c r="B40" s="50"/>
      <c r="C40" s="50"/>
      <c r="D40" s="50"/>
      <c r="E40" s="50"/>
      <c r="F40" s="67"/>
      <c r="G40" s="67"/>
      <c r="H40" s="50"/>
      <c r="I40" s="67"/>
      <c r="J40" s="67"/>
    </row>
    <row r="41" spans="1:10" x14ac:dyDescent="0.25">
      <c r="B41" s="50"/>
      <c r="C41" s="50"/>
      <c r="D41" s="50"/>
      <c r="E41" s="50"/>
      <c r="F41" s="67"/>
      <c r="G41" s="67"/>
      <c r="H41" s="50"/>
      <c r="I41" s="67"/>
      <c r="J41" s="67"/>
    </row>
    <row r="42" spans="1:10" x14ac:dyDescent="0.25">
      <c r="B42" s="50"/>
      <c r="C42" s="50"/>
      <c r="D42" s="50"/>
      <c r="E42" s="50"/>
      <c r="F42" s="67"/>
      <c r="G42" s="67"/>
      <c r="H42" s="50"/>
      <c r="I42" s="67"/>
      <c r="J42" s="67"/>
    </row>
    <row r="43" spans="1:10" x14ac:dyDescent="0.25">
      <c r="B43" s="50"/>
      <c r="C43" s="50"/>
      <c r="D43" s="50"/>
      <c r="E43" s="50"/>
      <c r="F43" s="67"/>
      <c r="G43" s="67"/>
      <c r="H43" s="50"/>
      <c r="I43" s="67"/>
      <c r="J43" s="67"/>
    </row>
    <row r="44" spans="1:10" x14ac:dyDescent="0.25">
      <c r="B44" s="50"/>
      <c r="C44" s="50"/>
      <c r="D44" s="50"/>
      <c r="E44" s="50"/>
      <c r="F44" s="67"/>
      <c r="G44" s="67"/>
      <c r="H44" s="50"/>
      <c r="I44" s="67"/>
      <c r="J44" s="67"/>
    </row>
    <row r="45" spans="1:10" x14ac:dyDescent="0.25">
      <c r="B45" s="50"/>
      <c r="C45" s="50"/>
      <c r="D45" s="50"/>
      <c r="E45" s="50"/>
      <c r="F45" s="67"/>
      <c r="G45" s="67"/>
      <c r="H45" s="50"/>
      <c r="I45" s="67"/>
      <c r="J45" s="67"/>
    </row>
    <row r="46" spans="1:10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1:10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1:10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2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2:10" x14ac:dyDescent="0.25">
      <c r="B95" s="50"/>
      <c r="C95" s="50"/>
      <c r="D95" s="50"/>
      <c r="E95" s="50"/>
      <c r="F95" s="67"/>
      <c r="G95" s="67"/>
      <c r="H95" s="50"/>
      <c r="I95" s="67"/>
      <c r="J95" s="67"/>
    </row>
    <row r="96" spans="2:10" x14ac:dyDescent="0.25">
      <c r="B96" s="50"/>
      <c r="C96" s="50"/>
      <c r="D96" s="50"/>
      <c r="E96" s="50"/>
      <c r="F96" s="67"/>
      <c r="G96" s="67"/>
      <c r="H96" s="50"/>
      <c r="I96" s="67"/>
      <c r="J96" s="67"/>
    </row>
    <row r="97" spans="2:10" x14ac:dyDescent="0.25">
      <c r="B97" s="50"/>
      <c r="C97" s="50"/>
      <c r="D97" s="50"/>
      <c r="E97" s="50"/>
      <c r="F97" s="67"/>
      <c r="G97" s="67"/>
      <c r="H97" s="50"/>
      <c r="I97" s="67"/>
      <c r="J97" s="67"/>
    </row>
    <row r="98" spans="2:10" x14ac:dyDescent="0.25">
      <c r="B98" s="50"/>
      <c r="C98" s="50"/>
      <c r="D98" s="50"/>
      <c r="E98" s="50"/>
      <c r="F98" s="67"/>
      <c r="G98" s="67"/>
      <c r="H98" s="50"/>
      <c r="I98" s="67"/>
      <c r="J98" s="67"/>
    </row>
    <row r="99" spans="2:10" x14ac:dyDescent="0.25">
      <c r="B99" s="50"/>
      <c r="C99" s="50"/>
      <c r="D99" s="50"/>
      <c r="E99" s="50"/>
      <c r="F99" s="67"/>
      <c r="G99" s="67"/>
      <c r="H99" s="50"/>
      <c r="I99" s="67"/>
      <c r="J99" s="67"/>
    </row>
    <row r="100" spans="2:10" x14ac:dyDescent="0.25">
      <c r="B100" s="50"/>
      <c r="C100" s="50"/>
      <c r="D100" s="50"/>
      <c r="E100" s="50"/>
      <c r="F100" s="67"/>
      <c r="G100" s="67"/>
      <c r="H100" s="50"/>
      <c r="I100" s="67"/>
      <c r="J100" s="67"/>
    </row>
    <row r="101" spans="2:10" x14ac:dyDescent="0.25">
      <c r="B101" s="50"/>
      <c r="C101" s="50"/>
      <c r="D101" s="50"/>
      <c r="E101" s="50"/>
      <c r="F101" s="67"/>
      <c r="G101" s="67"/>
      <c r="H101" s="50"/>
      <c r="I101" s="67"/>
      <c r="J101" s="67"/>
    </row>
    <row r="102" spans="2:10" x14ac:dyDescent="0.25">
      <c r="F102" s="67"/>
      <c r="G102" s="67"/>
      <c r="I102" s="67"/>
      <c r="J102" s="67"/>
    </row>
    <row r="103" spans="2:10" x14ac:dyDescent="0.25">
      <c r="F103" s="67"/>
      <c r="G103" s="67"/>
      <c r="I103" s="67"/>
      <c r="J103" s="67"/>
    </row>
    <row r="104" spans="2:10" x14ac:dyDescent="0.25">
      <c r="F104" s="67"/>
      <c r="G104" s="67"/>
      <c r="I104" s="67"/>
      <c r="J104" s="67"/>
    </row>
    <row r="105" spans="2:10" x14ac:dyDescent="0.25">
      <c r="F105" s="67"/>
      <c r="G105" s="67"/>
      <c r="I105" s="67"/>
      <c r="J105" s="67"/>
    </row>
    <row r="106" spans="2:10" x14ac:dyDescent="0.25">
      <c r="F106" s="67"/>
      <c r="G106" s="67"/>
      <c r="I106" s="67"/>
      <c r="J106" s="67"/>
    </row>
    <row r="107" spans="2:10" x14ac:dyDescent="0.25">
      <c r="F107" s="67"/>
      <c r="G107" s="67"/>
      <c r="I107" s="67"/>
      <c r="J107" s="67"/>
    </row>
    <row r="108" spans="2:10" x14ac:dyDescent="0.25">
      <c r="F108" s="67"/>
      <c r="G108" s="67"/>
      <c r="I108" s="67"/>
      <c r="J108" s="67"/>
    </row>
  </sheetData>
  <mergeCells count="3">
    <mergeCell ref="A5:A6"/>
    <mergeCell ref="A35:J35"/>
    <mergeCell ref="A38:J38"/>
  </mergeCells>
  <hyperlinks>
    <hyperlink ref="A38" r:id="rId1" xr:uid="{3CDAA143-7E08-448A-BE68-272FAF9D8C10}"/>
    <hyperlink ref="A35" r:id="rId2" xr:uid="{FD8EFF41-345C-4185-BD06-792FFC51148E}"/>
    <hyperlink ref="A35:J35" r:id="rId3" display="Note: The census usually resident population count is rated as very high quality. Information by variable has more information eg definitions, and data quality." xr:uid="{36CEF091-D309-44EE-99D9-14A19F388267}"/>
  </hyperlinks>
  <pageMargins left="0.7" right="0.7" top="0.75" bottom="0.75" header="0.3" footer="0.3"/>
  <pageSetup paperSize="9" scale="78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9"/>
  <sheetViews>
    <sheetView zoomScaleNormal="100" workbookViewId="0"/>
  </sheetViews>
  <sheetFormatPr defaultRowHeight="13.2" x14ac:dyDescent="0.25"/>
  <cols>
    <col min="1" max="1" width="28.5546875" customWidth="1"/>
    <col min="2" max="5" width="10.6640625" style="33" customWidth="1"/>
    <col min="8" max="8" width="10.6640625" style="33" customWidth="1"/>
  </cols>
  <sheetData>
    <row r="1" spans="1:10" x14ac:dyDescent="0.25">
      <c r="A1" t="s">
        <v>72</v>
      </c>
    </row>
    <row r="2" spans="1:10" x14ac:dyDescent="0.25">
      <c r="A2" s="3" t="s">
        <v>28</v>
      </c>
    </row>
    <row r="3" spans="1:10" x14ac:dyDescent="0.25">
      <c r="A3" t="s">
        <v>73</v>
      </c>
    </row>
    <row r="4" spans="1:10" x14ac:dyDescent="0.25">
      <c r="A4" s="7" t="s">
        <v>30</v>
      </c>
    </row>
    <row r="5" spans="1:10" ht="22.5" customHeight="1" x14ac:dyDescent="0.25">
      <c r="A5" s="154" t="s">
        <v>74</v>
      </c>
      <c r="B5" s="141" t="s">
        <v>32</v>
      </c>
      <c r="C5" s="141"/>
      <c r="D5" s="141"/>
      <c r="E5" s="136" t="s">
        <v>33</v>
      </c>
      <c r="F5" s="136"/>
      <c r="G5" s="136"/>
      <c r="H5" s="152" t="s">
        <v>34</v>
      </c>
      <c r="I5" s="152"/>
      <c r="J5" s="153"/>
    </row>
    <row r="6" spans="1:10" ht="45" customHeight="1" x14ac:dyDescent="0.25">
      <c r="A6" s="155"/>
      <c r="B6" s="44">
        <v>2006</v>
      </c>
      <c r="C6" s="44">
        <v>2013</v>
      </c>
      <c r="D6" s="4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0" ht="15" customHeight="1" x14ac:dyDescent="0.25">
      <c r="A7" s="156" t="s">
        <v>75</v>
      </c>
      <c r="B7" s="157"/>
      <c r="C7" s="157"/>
      <c r="D7" s="157"/>
      <c r="E7" s="157"/>
      <c r="F7" s="157"/>
      <c r="G7" s="156"/>
      <c r="H7" s="157"/>
      <c r="I7" s="156"/>
      <c r="J7" s="158"/>
    </row>
    <row r="8" spans="1:10" ht="15" customHeight="1" x14ac:dyDescent="0.25">
      <c r="A8" s="5" t="s">
        <v>76</v>
      </c>
      <c r="B8" s="48">
        <v>60498</v>
      </c>
      <c r="C8" s="48">
        <v>58920</v>
      </c>
      <c r="D8" s="48">
        <v>67077</v>
      </c>
      <c r="E8" s="48">
        <v>-1578</v>
      </c>
      <c r="F8" s="65">
        <v>-2.6</v>
      </c>
      <c r="G8" s="65">
        <v>-0.4</v>
      </c>
      <c r="H8" s="48">
        <v>8157</v>
      </c>
      <c r="I8" s="65">
        <v>13.8</v>
      </c>
      <c r="J8" s="65">
        <v>2.6</v>
      </c>
    </row>
    <row r="9" spans="1:10" ht="15" customHeight="1" x14ac:dyDescent="0.25">
      <c r="A9" s="5" t="s">
        <v>77</v>
      </c>
      <c r="B9" s="48">
        <v>75423</v>
      </c>
      <c r="C9" s="48">
        <v>77751</v>
      </c>
      <c r="D9" s="48">
        <v>91230</v>
      </c>
      <c r="E9" s="48">
        <v>2328</v>
      </c>
      <c r="F9" s="65">
        <v>3.1</v>
      </c>
      <c r="G9" s="65">
        <v>0.4</v>
      </c>
      <c r="H9" s="48">
        <v>13479</v>
      </c>
      <c r="I9" s="65">
        <v>17.3</v>
      </c>
      <c r="J9" s="65">
        <v>3.2</v>
      </c>
    </row>
    <row r="10" spans="1:10" ht="15" customHeight="1" x14ac:dyDescent="0.25">
      <c r="A10" s="5" t="s">
        <v>78</v>
      </c>
      <c r="B10" s="48">
        <v>18429</v>
      </c>
      <c r="C10" s="48">
        <v>19134</v>
      </c>
      <c r="D10" s="48">
        <v>22737</v>
      </c>
      <c r="E10" s="48">
        <v>705</v>
      </c>
      <c r="F10" s="65">
        <v>3.8</v>
      </c>
      <c r="G10" s="65">
        <v>0.5</v>
      </c>
      <c r="H10" s="48">
        <v>3603</v>
      </c>
      <c r="I10" s="65">
        <v>18.8</v>
      </c>
      <c r="J10" s="65">
        <v>3.5</v>
      </c>
    </row>
    <row r="11" spans="1:10" ht="15" customHeight="1" x14ac:dyDescent="0.25">
      <c r="A11" s="5" t="s">
        <v>79</v>
      </c>
      <c r="B11" s="48">
        <v>1322925</v>
      </c>
      <c r="C11" s="48">
        <v>1438446</v>
      </c>
      <c r="D11" s="48">
        <v>1590261</v>
      </c>
      <c r="E11" s="48">
        <v>115521</v>
      </c>
      <c r="F11" s="65">
        <v>8.6999999999999993</v>
      </c>
      <c r="G11" s="65">
        <v>1.2</v>
      </c>
      <c r="H11" s="48">
        <v>151815</v>
      </c>
      <c r="I11" s="65">
        <v>10.6</v>
      </c>
      <c r="J11" s="65">
        <v>2</v>
      </c>
    </row>
    <row r="12" spans="1:10" ht="15" customHeight="1" x14ac:dyDescent="0.25">
      <c r="A12" s="5" t="s">
        <v>80</v>
      </c>
      <c r="B12" s="48">
        <v>29091</v>
      </c>
      <c r="C12" s="48">
        <v>29394</v>
      </c>
      <c r="D12" s="48">
        <v>31881</v>
      </c>
      <c r="E12" s="48">
        <v>303</v>
      </c>
      <c r="F12" s="65">
        <v>1</v>
      </c>
      <c r="G12" s="65">
        <v>0.1</v>
      </c>
      <c r="H12" s="48">
        <v>2487</v>
      </c>
      <c r="I12" s="65">
        <v>8.5</v>
      </c>
      <c r="J12" s="65">
        <v>1.6</v>
      </c>
    </row>
    <row r="13" spans="1:10" ht="15" customHeight="1" x14ac:dyDescent="0.25">
      <c r="A13" s="5" t="s">
        <v>81</v>
      </c>
      <c r="B13" s="48">
        <v>17889</v>
      </c>
      <c r="C13" s="48">
        <v>17793</v>
      </c>
      <c r="D13" s="48">
        <v>19833</v>
      </c>
      <c r="E13" s="48">
        <v>-96</v>
      </c>
      <c r="F13" s="65">
        <v>-0.5</v>
      </c>
      <c r="G13" s="65">
        <v>-0.1</v>
      </c>
      <c r="H13" s="48">
        <v>2040</v>
      </c>
      <c r="I13" s="65">
        <v>11.5</v>
      </c>
      <c r="J13" s="65">
        <v>2.2000000000000002</v>
      </c>
    </row>
    <row r="14" spans="1:10" ht="15" customHeight="1" x14ac:dyDescent="0.25">
      <c r="A14" s="5" t="s">
        <v>82</v>
      </c>
      <c r="B14" s="48">
        <v>57879</v>
      </c>
      <c r="C14" s="48">
        <v>63741</v>
      </c>
      <c r="D14" s="48">
        <v>75828</v>
      </c>
      <c r="E14" s="48">
        <v>5862</v>
      </c>
      <c r="F14" s="65">
        <v>10.1</v>
      </c>
      <c r="G14" s="65">
        <v>1.4</v>
      </c>
      <c r="H14" s="48">
        <v>12087</v>
      </c>
      <c r="I14" s="65">
        <v>19</v>
      </c>
      <c r="J14" s="65">
        <v>3.5</v>
      </c>
    </row>
    <row r="15" spans="1:10" ht="15" customHeight="1" x14ac:dyDescent="0.25">
      <c r="A15" s="5" t="s">
        <v>83</v>
      </c>
      <c r="B15" s="48">
        <v>30366</v>
      </c>
      <c r="C15" s="48">
        <v>31656</v>
      </c>
      <c r="D15" s="48">
        <v>34416</v>
      </c>
      <c r="E15" s="48">
        <v>1290</v>
      </c>
      <c r="F15" s="65">
        <v>4.2</v>
      </c>
      <c r="G15" s="65">
        <v>0.6</v>
      </c>
      <c r="H15" s="48">
        <v>2760</v>
      </c>
      <c r="I15" s="65">
        <v>8.6999999999999993</v>
      </c>
      <c r="J15" s="65">
        <v>1.7</v>
      </c>
    </row>
    <row r="16" spans="1:10" ht="15" customHeight="1" x14ac:dyDescent="0.25">
      <c r="A16" s="5" t="s">
        <v>84</v>
      </c>
      <c r="B16" s="48">
        <v>132408</v>
      </c>
      <c r="C16" s="48">
        <v>143718</v>
      </c>
      <c r="D16" s="48">
        <v>163440</v>
      </c>
      <c r="E16" s="48">
        <v>11310</v>
      </c>
      <c r="F16" s="65">
        <v>8.5</v>
      </c>
      <c r="G16" s="65">
        <v>1.2</v>
      </c>
      <c r="H16" s="48">
        <v>19722</v>
      </c>
      <c r="I16" s="65">
        <v>13.7</v>
      </c>
      <c r="J16" s="65">
        <v>2.6</v>
      </c>
    </row>
    <row r="17" spans="1:10" ht="15" customHeight="1" x14ac:dyDescent="0.25">
      <c r="A17" s="5" t="s">
        <v>85</v>
      </c>
      <c r="B17" s="48">
        <v>43089</v>
      </c>
      <c r="C17" s="48">
        <v>46944</v>
      </c>
      <c r="D17" s="48">
        <v>54123</v>
      </c>
      <c r="E17" s="48">
        <v>3855</v>
      </c>
      <c r="F17" s="65">
        <v>8.9</v>
      </c>
      <c r="G17" s="65">
        <v>1.2</v>
      </c>
      <c r="H17" s="48">
        <v>7179</v>
      </c>
      <c r="I17" s="65">
        <v>15.3</v>
      </c>
      <c r="J17" s="65">
        <v>2.9</v>
      </c>
    </row>
    <row r="18" spans="1:10" ht="15" customHeight="1" x14ac:dyDescent="0.25">
      <c r="A18" s="5" t="s">
        <v>86</v>
      </c>
      <c r="B18" s="48">
        <v>9519</v>
      </c>
      <c r="C18" s="48">
        <v>9513</v>
      </c>
      <c r="D18" s="48">
        <v>10539</v>
      </c>
      <c r="E18" s="48">
        <v>-6</v>
      </c>
      <c r="F18" s="65">
        <v>-0.1</v>
      </c>
      <c r="G18" s="65">
        <v>0</v>
      </c>
      <c r="H18" s="48">
        <v>1026</v>
      </c>
      <c r="I18" s="65">
        <v>10.8</v>
      </c>
      <c r="J18" s="65">
        <v>2.1</v>
      </c>
    </row>
    <row r="19" spans="1:10" ht="15" customHeight="1" x14ac:dyDescent="0.25">
      <c r="A19" s="5" t="s">
        <v>87</v>
      </c>
      <c r="B19" s="48">
        <v>22581</v>
      </c>
      <c r="C19" s="48">
        <v>21969</v>
      </c>
      <c r="D19" s="48">
        <v>23643</v>
      </c>
      <c r="E19" s="48">
        <v>-612</v>
      </c>
      <c r="F19" s="65">
        <v>-2.7</v>
      </c>
      <c r="G19" s="65">
        <v>-0.4</v>
      </c>
      <c r="H19" s="48">
        <v>1674</v>
      </c>
      <c r="I19" s="65">
        <v>7.6</v>
      </c>
      <c r="J19" s="65">
        <v>1.5</v>
      </c>
    </row>
    <row r="20" spans="1:10" ht="15" customHeight="1" x14ac:dyDescent="0.25">
      <c r="A20" s="5" t="s">
        <v>88</v>
      </c>
      <c r="B20" s="48">
        <v>9663</v>
      </c>
      <c r="C20" s="48">
        <v>9135</v>
      </c>
      <c r="D20" s="48">
        <v>9399</v>
      </c>
      <c r="E20" s="48">
        <v>-528</v>
      </c>
      <c r="F20" s="65">
        <v>-5.5</v>
      </c>
      <c r="G20" s="65">
        <v>-0.8</v>
      </c>
      <c r="H20" s="48">
        <v>264</v>
      </c>
      <c r="I20" s="65">
        <v>2.9</v>
      </c>
      <c r="J20" s="65">
        <v>0.6</v>
      </c>
    </row>
    <row r="21" spans="1:10" ht="15" customHeight="1" x14ac:dyDescent="0.25">
      <c r="A21" s="5" t="s">
        <v>89</v>
      </c>
      <c r="B21" s="48">
        <v>35541</v>
      </c>
      <c r="C21" s="48">
        <v>35847</v>
      </c>
      <c r="D21" s="48">
        <v>39576</v>
      </c>
      <c r="E21" s="48">
        <v>306</v>
      </c>
      <c r="F21" s="65">
        <v>0.9</v>
      </c>
      <c r="G21" s="65">
        <v>0.1</v>
      </c>
      <c r="H21" s="48">
        <v>3729</v>
      </c>
      <c r="I21" s="65">
        <v>10.4</v>
      </c>
      <c r="J21" s="65">
        <v>2</v>
      </c>
    </row>
    <row r="22" spans="1:10" ht="15" customHeight="1" x14ac:dyDescent="0.25">
      <c r="A22" s="5" t="s">
        <v>90</v>
      </c>
      <c r="B22" s="48">
        <v>42168</v>
      </c>
      <c r="C22" s="48">
        <v>43863</v>
      </c>
      <c r="D22" s="48">
        <v>51018</v>
      </c>
      <c r="E22" s="48">
        <v>1695</v>
      </c>
      <c r="F22" s="65">
        <v>4</v>
      </c>
      <c r="G22" s="65">
        <v>0.6</v>
      </c>
      <c r="H22" s="48">
        <v>7155</v>
      </c>
      <c r="I22" s="65">
        <v>16.3</v>
      </c>
      <c r="J22" s="65">
        <v>3.1</v>
      </c>
    </row>
    <row r="23" spans="1:10" ht="15" customHeight="1" x14ac:dyDescent="0.25">
      <c r="A23" s="5" t="s">
        <v>91</v>
      </c>
      <c r="B23" s="48">
        <v>105303</v>
      </c>
      <c r="C23" s="48">
        <v>116190</v>
      </c>
      <c r="D23" s="48">
        <v>137781</v>
      </c>
      <c r="E23" s="48">
        <v>10887</v>
      </c>
      <c r="F23" s="65">
        <v>10.3</v>
      </c>
      <c r="G23" s="65">
        <v>1.4</v>
      </c>
      <c r="H23" s="48">
        <v>21591</v>
      </c>
      <c r="I23" s="65">
        <v>18.600000000000001</v>
      </c>
      <c r="J23" s="65">
        <v>3.5</v>
      </c>
    </row>
    <row r="24" spans="1:10" ht="15" customHeight="1" x14ac:dyDescent="0.25">
      <c r="A24" s="5" t="s">
        <v>92</v>
      </c>
      <c r="B24" s="48">
        <v>70737</v>
      </c>
      <c r="C24" s="48">
        <v>69258</v>
      </c>
      <c r="D24" s="48">
        <v>75915</v>
      </c>
      <c r="E24" s="48">
        <v>-1479</v>
      </c>
      <c r="F24" s="65">
        <v>-2.1</v>
      </c>
      <c r="G24" s="65">
        <v>-0.3</v>
      </c>
      <c r="H24" s="48">
        <v>6657</v>
      </c>
      <c r="I24" s="65">
        <v>9.6</v>
      </c>
      <c r="J24" s="65">
        <v>1.9</v>
      </c>
    </row>
    <row r="25" spans="1:10" ht="15" customHeight="1" x14ac:dyDescent="0.25">
      <c r="A25" s="5" t="s">
        <v>93</v>
      </c>
      <c r="B25" s="48">
        <v>33594</v>
      </c>
      <c r="C25" s="48">
        <v>32826</v>
      </c>
      <c r="D25" s="48">
        <v>35844</v>
      </c>
      <c r="E25" s="48">
        <v>-768</v>
      </c>
      <c r="F25" s="65">
        <v>-2.2999999999999998</v>
      </c>
      <c r="G25" s="65">
        <v>-0.3</v>
      </c>
      <c r="H25" s="48">
        <v>3018</v>
      </c>
      <c r="I25" s="65">
        <v>9.1999999999999993</v>
      </c>
      <c r="J25" s="65">
        <v>1.8</v>
      </c>
    </row>
    <row r="26" spans="1:10" ht="15" customHeight="1" x14ac:dyDescent="0.25">
      <c r="A26" s="5" t="s">
        <v>94</v>
      </c>
      <c r="B26" s="48">
        <v>6810</v>
      </c>
      <c r="C26" s="48">
        <v>6252</v>
      </c>
      <c r="D26" s="48">
        <v>7053</v>
      </c>
      <c r="E26" s="48">
        <v>-558</v>
      </c>
      <c r="F26" s="65">
        <v>-8.1999999999999993</v>
      </c>
      <c r="G26" s="65">
        <v>-1.2</v>
      </c>
      <c r="H26" s="48">
        <v>801</v>
      </c>
      <c r="I26" s="65">
        <v>12.8</v>
      </c>
      <c r="J26" s="65">
        <v>2.4</v>
      </c>
    </row>
    <row r="27" spans="1:10" ht="15" customHeight="1" x14ac:dyDescent="0.25">
      <c r="A27" s="5" t="s">
        <v>95</v>
      </c>
      <c r="B27" s="48">
        <v>9018</v>
      </c>
      <c r="C27" s="48">
        <v>8514</v>
      </c>
      <c r="D27" s="48">
        <v>9288</v>
      </c>
      <c r="E27" s="48">
        <v>-504</v>
      </c>
      <c r="F27" s="65">
        <v>-5.6</v>
      </c>
      <c r="G27" s="65">
        <v>-0.8</v>
      </c>
      <c r="H27" s="48">
        <v>774</v>
      </c>
      <c r="I27" s="65">
        <v>9.1</v>
      </c>
      <c r="J27" s="65">
        <v>1.8</v>
      </c>
    </row>
    <row r="28" spans="1:10" ht="15" customHeight="1" x14ac:dyDescent="0.25">
      <c r="A28" s="5" t="s">
        <v>96</v>
      </c>
      <c r="B28" s="48">
        <v>44553</v>
      </c>
      <c r="C28" s="48">
        <v>43938</v>
      </c>
      <c r="D28" s="48">
        <v>47565</v>
      </c>
      <c r="E28" s="48">
        <v>-615</v>
      </c>
      <c r="F28" s="65">
        <v>-1.4</v>
      </c>
      <c r="G28" s="65">
        <v>-0.2</v>
      </c>
      <c r="H28" s="48">
        <v>3627</v>
      </c>
      <c r="I28" s="65">
        <v>8.3000000000000007</v>
      </c>
      <c r="J28" s="65">
        <v>1.6</v>
      </c>
    </row>
    <row r="29" spans="1:10" ht="15" customHeight="1" x14ac:dyDescent="0.25">
      <c r="A29" s="5" t="s">
        <v>97</v>
      </c>
      <c r="B29" s="48">
        <v>8634</v>
      </c>
      <c r="C29" s="48">
        <v>7908</v>
      </c>
      <c r="D29" s="48">
        <v>8193</v>
      </c>
      <c r="E29" s="48">
        <v>-726</v>
      </c>
      <c r="F29" s="65">
        <v>-8.4</v>
      </c>
      <c r="G29" s="65">
        <v>-1.2</v>
      </c>
      <c r="H29" s="48">
        <v>285</v>
      </c>
      <c r="I29" s="65">
        <v>3.6</v>
      </c>
      <c r="J29" s="65">
        <v>0.7</v>
      </c>
    </row>
    <row r="30" spans="1:10" ht="15" customHeight="1" x14ac:dyDescent="0.25">
      <c r="A30" s="5" t="s">
        <v>98</v>
      </c>
      <c r="B30" s="48">
        <v>72693</v>
      </c>
      <c r="C30" s="48">
        <v>76158</v>
      </c>
      <c r="D30" s="48">
        <v>84117</v>
      </c>
      <c r="E30" s="48">
        <v>3465</v>
      </c>
      <c r="F30" s="65">
        <v>4.8</v>
      </c>
      <c r="G30" s="65">
        <v>0.7</v>
      </c>
      <c r="H30" s="48">
        <v>7959</v>
      </c>
      <c r="I30" s="65">
        <v>10.5</v>
      </c>
      <c r="J30" s="65">
        <v>2</v>
      </c>
    </row>
    <row r="31" spans="1:10" ht="15" customHeight="1" x14ac:dyDescent="0.25">
      <c r="A31" s="5" t="s">
        <v>99</v>
      </c>
      <c r="B31" s="48">
        <v>57210</v>
      </c>
      <c r="C31" s="48">
        <v>58830</v>
      </c>
      <c r="D31" s="48">
        <v>63741</v>
      </c>
      <c r="E31" s="48">
        <v>1620</v>
      </c>
      <c r="F31" s="65">
        <v>2.8</v>
      </c>
      <c r="G31" s="65">
        <v>0.4</v>
      </c>
      <c r="H31" s="48">
        <v>4911</v>
      </c>
      <c r="I31" s="65">
        <v>8.3000000000000007</v>
      </c>
      <c r="J31" s="65">
        <v>1.6</v>
      </c>
    </row>
    <row r="32" spans="1:10" ht="15" customHeight="1" x14ac:dyDescent="0.25">
      <c r="A32" s="5" t="s">
        <v>100</v>
      </c>
      <c r="B32" s="48">
        <v>12945</v>
      </c>
      <c r="C32" s="48">
        <v>12948</v>
      </c>
      <c r="D32" s="48">
        <v>14304</v>
      </c>
      <c r="E32" s="48">
        <v>3</v>
      </c>
      <c r="F32" s="65">
        <v>0</v>
      </c>
      <c r="G32" s="65">
        <v>0</v>
      </c>
      <c r="H32" s="48">
        <v>1356</v>
      </c>
      <c r="I32" s="65">
        <v>10.5</v>
      </c>
      <c r="J32" s="65">
        <v>2</v>
      </c>
    </row>
    <row r="33" spans="1:10" ht="15" customHeight="1" x14ac:dyDescent="0.25">
      <c r="A33" s="5" t="s">
        <v>101</v>
      </c>
      <c r="B33" s="48">
        <v>69729</v>
      </c>
      <c r="C33" s="48">
        <v>74760</v>
      </c>
      <c r="D33" s="48">
        <v>81558</v>
      </c>
      <c r="E33" s="48">
        <v>5031</v>
      </c>
      <c r="F33" s="65">
        <v>7.2</v>
      </c>
      <c r="G33" s="65">
        <v>1</v>
      </c>
      <c r="H33" s="48">
        <v>6798</v>
      </c>
      <c r="I33" s="65">
        <v>9.1</v>
      </c>
      <c r="J33" s="65">
        <v>1.8</v>
      </c>
    </row>
    <row r="34" spans="1:10" ht="15" customHeight="1" x14ac:dyDescent="0.25">
      <c r="A34" s="5" t="s">
        <v>102</v>
      </c>
      <c r="B34" s="48">
        <v>8964</v>
      </c>
      <c r="C34" s="48">
        <v>9072</v>
      </c>
      <c r="D34" s="48">
        <v>9540</v>
      </c>
      <c r="E34" s="48">
        <v>108</v>
      </c>
      <c r="F34" s="65">
        <v>1.2</v>
      </c>
      <c r="G34" s="65">
        <v>0.2</v>
      </c>
      <c r="H34" s="48">
        <v>468</v>
      </c>
      <c r="I34" s="65">
        <v>5.2</v>
      </c>
      <c r="J34" s="65">
        <v>1</v>
      </c>
    </row>
    <row r="35" spans="1:10" ht="15" customHeight="1" x14ac:dyDescent="0.25">
      <c r="A35" s="5" t="s">
        <v>103</v>
      </c>
      <c r="B35" s="48">
        <v>26040</v>
      </c>
      <c r="C35" s="48">
        <v>26154</v>
      </c>
      <c r="D35" s="48">
        <v>27186</v>
      </c>
      <c r="E35" s="48">
        <v>114</v>
      </c>
      <c r="F35" s="65">
        <v>0.4</v>
      </c>
      <c r="G35" s="65">
        <v>0.1</v>
      </c>
      <c r="H35" s="48">
        <v>1032</v>
      </c>
      <c r="I35" s="65">
        <v>3.9</v>
      </c>
      <c r="J35" s="65">
        <v>0.8</v>
      </c>
    </row>
    <row r="36" spans="1:10" ht="15" customHeight="1" x14ac:dyDescent="0.25">
      <c r="A36" s="5" t="s">
        <v>104</v>
      </c>
      <c r="B36" s="48">
        <v>14739</v>
      </c>
      <c r="C36" s="48">
        <v>13620</v>
      </c>
      <c r="D36" s="48">
        <v>13791</v>
      </c>
      <c r="E36" s="48">
        <v>-1119</v>
      </c>
      <c r="F36" s="65">
        <v>-7.6</v>
      </c>
      <c r="G36" s="65">
        <v>-1.1000000000000001</v>
      </c>
      <c r="H36" s="48">
        <v>171</v>
      </c>
      <c r="I36" s="65">
        <v>1.3</v>
      </c>
      <c r="J36" s="65">
        <v>0.2</v>
      </c>
    </row>
    <row r="37" spans="1:10" ht="15" customHeight="1" x14ac:dyDescent="0.25">
      <c r="A37" s="5" t="s">
        <v>105</v>
      </c>
      <c r="B37" s="48">
        <v>43719</v>
      </c>
      <c r="C37" s="48">
        <v>42402</v>
      </c>
      <c r="D37" s="48">
        <v>45750</v>
      </c>
      <c r="E37" s="48">
        <v>-1317</v>
      </c>
      <c r="F37" s="65">
        <v>-3</v>
      </c>
      <c r="G37" s="65">
        <v>-0.4</v>
      </c>
      <c r="H37" s="48">
        <v>3348</v>
      </c>
      <c r="I37" s="65">
        <v>7.9</v>
      </c>
      <c r="J37" s="65">
        <v>1.5</v>
      </c>
    </row>
    <row r="38" spans="1:10" ht="15" customHeight="1" x14ac:dyDescent="0.25">
      <c r="A38" s="5" t="s">
        <v>106</v>
      </c>
      <c r="B38" s="48">
        <v>14976</v>
      </c>
      <c r="C38" s="48">
        <v>14373</v>
      </c>
      <c r="D38" s="48">
        <v>14964</v>
      </c>
      <c r="E38" s="48">
        <v>-603</v>
      </c>
      <c r="F38" s="65">
        <v>-4</v>
      </c>
      <c r="G38" s="65">
        <v>-0.6</v>
      </c>
      <c r="H38" s="48">
        <v>591</v>
      </c>
      <c r="I38" s="65">
        <v>4.0999999999999996</v>
      </c>
      <c r="J38" s="65">
        <v>0.8</v>
      </c>
    </row>
    <row r="39" spans="1:10" ht="15" customHeight="1" x14ac:dyDescent="0.25">
      <c r="A39" s="5" t="s">
        <v>107</v>
      </c>
      <c r="B39" s="48">
        <v>25971</v>
      </c>
      <c r="C39" s="48">
        <v>27156</v>
      </c>
      <c r="D39" s="48">
        <v>30246</v>
      </c>
      <c r="E39" s="48">
        <v>1185</v>
      </c>
      <c r="F39" s="65">
        <v>4.5999999999999996</v>
      </c>
      <c r="G39" s="65">
        <v>0.6</v>
      </c>
      <c r="H39" s="48">
        <v>3090</v>
      </c>
      <c r="I39" s="65">
        <v>11.4</v>
      </c>
      <c r="J39" s="65">
        <v>2.2000000000000002</v>
      </c>
    </row>
    <row r="40" spans="1:10" ht="15" customHeight="1" x14ac:dyDescent="0.25">
      <c r="A40" s="5" t="s">
        <v>108</v>
      </c>
      <c r="B40" s="48">
        <v>78894</v>
      </c>
      <c r="C40" s="48">
        <v>81228</v>
      </c>
      <c r="D40" s="48">
        <v>85716</v>
      </c>
      <c r="E40" s="48">
        <v>2334</v>
      </c>
      <c r="F40" s="65">
        <v>3</v>
      </c>
      <c r="G40" s="65">
        <v>0.4</v>
      </c>
      <c r="H40" s="48">
        <v>4488</v>
      </c>
      <c r="I40" s="65">
        <v>5.5</v>
      </c>
      <c r="J40" s="65">
        <v>1.1000000000000001</v>
      </c>
    </row>
    <row r="41" spans="1:10" ht="15" customHeight="1" x14ac:dyDescent="0.25">
      <c r="A41" s="5" t="s">
        <v>109</v>
      </c>
      <c r="B41" s="48">
        <v>17535</v>
      </c>
      <c r="C41" s="48">
        <v>16635</v>
      </c>
      <c r="D41" s="48">
        <v>17613</v>
      </c>
      <c r="E41" s="48">
        <v>-900</v>
      </c>
      <c r="F41" s="65">
        <v>-5.0999999999999996</v>
      </c>
      <c r="G41" s="65">
        <v>-0.7</v>
      </c>
      <c r="H41" s="48">
        <v>978</v>
      </c>
      <c r="I41" s="65">
        <v>5.9</v>
      </c>
      <c r="J41" s="65">
        <v>1.1000000000000001</v>
      </c>
    </row>
    <row r="42" spans="1:10" ht="15" customHeight="1" x14ac:dyDescent="0.25">
      <c r="A42" s="5" t="s">
        <v>110</v>
      </c>
      <c r="B42" s="48">
        <v>29646</v>
      </c>
      <c r="C42" s="48">
        <v>29787</v>
      </c>
      <c r="D42" s="48">
        <v>32949</v>
      </c>
      <c r="E42" s="48">
        <v>141</v>
      </c>
      <c r="F42" s="65">
        <v>0.5</v>
      </c>
      <c r="G42" s="65">
        <v>0.1</v>
      </c>
      <c r="H42" s="48">
        <v>3162</v>
      </c>
      <c r="I42" s="65">
        <v>10.6</v>
      </c>
      <c r="J42" s="65">
        <v>2</v>
      </c>
    </row>
    <row r="43" spans="1:10" ht="15" customHeight="1" x14ac:dyDescent="0.25">
      <c r="A43" s="5" t="s">
        <v>111</v>
      </c>
      <c r="B43" s="48">
        <v>46458</v>
      </c>
      <c r="C43" s="48">
        <v>49287</v>
      </c>
      <c r="D43" s="48">
        <v>53940</v>
      </c>
      <c r="E43" s="48">
        <v>2829</v>
      </c>
      <c r="F43" s="65">
        <v>6.1</v>
      </c>
      <c r="G43" s="65">
        <v>0.8</v>
      </c>
      <c r="H43" s="48">
        <v>4653</v>
      </c>
      <c r="I43" s="65">
        <v>9.4</v>
      </c>
      <c r="J43" s="65">
        <v>1.8</v>
      </c>
    </row>
    <row r="44" spans="1:10" ht="15" customHeight="1" x14ac:dyDescent="0.25">
      <c r="A44" s="5" t="s">
        <v>112</v>
      </c>
      <c r="B44" s="48">
        <v>48672</v>
      </c>
      <c r="C44" s="48">
        <v>51429</v>
      </c>
      <c r="D44" s="48">
        <v>56811</v>
      </c>
      <c r="E44" s="48">
        <v>2757</v>
      </c>
      <c r="F44" s="65">
        <v>5.7</v>
      </c>
      <c r="G44" s="65">
        <v>0.8</v>
      </c>
      <c r="H44" s="48">
        <v>5382</v>
      </c>
      <c r="I44" s="65">
        <v>10.5</v>
      </c>
      <c r="J44" s="65">
        <v>2</v>
      </c>
    </row>
    <row r="45" spans="1:10" ht="15" customHeight="1" x14ac:dyDescent="0.25">
      <c r="A45" s="5" t="s">
        <v>113</v>
      </c>
      <c r="B45" s="48">
        <v>38916</v>
      </c>
      <c r="C45" s="48">
        <v>40620</v>
      </c>
      <c r="D45" s="48">
        <v>44439</v>
      </c>
      <c r="E45" s="48">
        <v>1704</v>
      </c>
      <c r="F45" s="65">
        <v>4.4000000000000004</v>
      </c>
      <c r="G45" s="65">
        <v>0.6</v>
      </c>
      <c r="H45" s="48">
        <v>3819</v>
      </c>
      <c r="I45" s="65">
        <v>9.4</v>
      </c>
      <c r="J45" s="65">
        <v>1.8</v>
      </c>
    </row>
    <row r="46" spans="1:10" ht="15" customHeight="1" x14ac:dyDescent="0.25">
      <c r="A46" s="5" t="s">
        <v>114</v>
      </c>
      <c r="B46" s="48">
        <v>97839</v>
      </c>
      <c r="C46" s="48">
        <v>98220</v>
      </c>
      <c r="D46" s="48">
        <v>104685</v>
      </c>
      <c r="E46" s="48">
        <v>381</v>
      </c>
      <c r="F46" s="65">
        <v>0.4</v>
      </c>
      <c r="G46" s="65">
        <v>0.1</v>
      </c>
      <c r="H46" s="48">
        <v>6465</v>
      </c>
      <c r="I46" s="65">
        <v>6.6</v>
      </c>
      <c r="J46" s="65">
        <v>1.3</v>
      </c>
    </row>
    <row r="47" spans="1:10" ht="15" customHeight="1" x14ac:dyDescent="0.25">
      <c r="A47" s="5" t="s">
        <v>115</v>
      </c>
      <c r="B47" s="48">
        <v>185187</v>
      </c>
      <c r="C47" s="48">
        <v>197019</v>
      </c>
      <c r="D47" s="48">
        <v>209172</v>
      </c>
      <c r="E47" s="48">
        <v>11832</v>
      </c>
      <c r="F47" s="65">
        <v>6.4</v>
      </c>
      <c r="G47" s="65">
        <v>0.9</v>
      </c>
      <c r="H47" s="48">
        <v>12153</v>
      </c>
      <c r="I47" s="65">
        <v>6.2</v>
      </c>
      <c r="J47" s="65">
        <v>1.2</v>
      </c>
    </row>
    <row r="48" spans="1:10" ht="15" customHeight="1" x14ac:dyDescent="0.25">
      <c r="A48" s="5" t="s">
        <v>116</v>
      </c>
      <c r="B48" s="48">
        <v>23271</v>
      </c>
      <c r="C48" s="48">
        <v>23736</v>
      </c>
      <c r="D48" s="48">
        <v>25917</v>
      </c>
      <c r="E48" s="48">
        <v>465</v>
      </c>
      <c r="F48" s="65">
        <v>2</v>
      </c>
      <c r="G48" s="65">
        <v>0.3</v>
      </c>
      <c r="H48" s="48">
        <v>2181</v>
      </c>
      <c r="I48" s="65">
        <v>9.1999999999999993</v>
      </c>
      <c r="J48" s="65">
        <v>1.8</v>
      </c>
    </row>
    <row r="49" spans="1:10" ht="15" customHeight="1" x14ac:dyDescent="0.25">
      <c r="A49" s="5" t="s">
        <v>117</v>
      </c>
      <c r="B49" s="48">
        <v>7191</v>
      </c>
      <c r="C49" s="48">
        <v>8241</v>
      </c>
      <c r="D49" s="48">
        <v>9132</v>
      </c>
      <c r="E49" s="48">
        <v>1050</v>
      </c>
      <c r="F49" s="65">
        <v>14.6</v>
      </c>
      <c r="G49" s="65">
        <v>2</v>
      </c>
      <c r="H49" s="48">
        <v>891</v>
      </c>
      <c r="I49" s="65">
        <v>10.8</v>
      </c>
      <c r="J49" s="65">
        <v>2.1</v>
      </c>
    </row>
    <row r="50" spans="1:10" ht="15" customHeight="1" x14ac:dyDescent="0.25">
      <c r="A50" s="5" t="s">
        <v>118</v>
      </c>
      <c r="B50" s="48">
        <v>9006</v>
      </c>
      <c r="C50" s="48">
        <v>9582</v>
      </c>
      <c r="D50" s="48">
        <v>10656</v>
      </c>
      <c r="E50" s="48">
        <v>576</v>
      </c>
      <c r="F50" s="65">
        <v>6.4</v>
      </c>
      <c r="G50" s="65">
        <v>0.9</v>
      </c>
      <c r="H50" s="48">
        <v>1074</v>
      </c>
      <c r="I50" s="65">
        <v>11.2</v>
      </c>
      <c r="J50" s="65">
        <v>2.1</v>
      </c>
    </row>
    <row r="51" spans="1:10" ht="15" customHeight="1" x14ac:dyDescent="0.25">
      <c r="A51" s="5" t="s">
        <v>119</v>
      </c>
      <c r="B51" s="48">
        <v>48306</v>
      </c>
      <c r="C51" s="48">
        <v>51258</v>
      </c>
      <c r="D51" s="48">
        <v>55206</v>
      </c>
      <c r="E51" s="48">
        <v>2952</v>
      </c>
      <c r="F51" s="65">
        <v>6.1</v>
      </c>
      <c r="G51" s="65">
        <v>0.9</v>
      </c>
      <c r="H51" s="48">
        <v>3948</v>
      </c>
      <c r="I51" s="65">
        <v>7.7</v>
      </c>
      <c r="J51" s="65">
        <v>1.5</v>
      </c>
    </row>
    <row r="52" spans="1:10" ht="15" customHeight="1" x14ac:dyDescent="0.25">
      <c r="A52" s="5" t="s">
        <v>120</v>
      </c>
      <c r="B52" s="48">
        <v>45372</v>
      </c>
      <c r="C52" s="48">
        <v>48444</v>
      </c>
      <c r="D52" s="48">
        <v>53082</v>
      </c>
      <c r="E52" s="48">
        <v>3072</v>
      </c>
      <c r="F52" s="65">
        <v>6.8</v>
      </c>
      <c r="G52" s="65">
        <v>0.9</v>
      </c>
      <c r="H52" s="48">
        <v>4638</v>
      </c>
      <c r="I52" s="65">
        <v>9.6</v>
      </c>
      <c r="J52" s="65">
        <v>1.8</v>
      </c>
    </row>
    <row r="53" spans="1:10" ht="15" customHeight="1" x14ac:dyDescent="0.25">
      <c r="A53" s="5" t="s">
        <v>121</v>
      </c>
      <c r="B53" s="48">
        <v>45972</v>
      </c>
      <c r="C53" s="48">
        <v>46302</v>
      </c>
      <c r="D53" s="48">
        <v>50562</v>
      </c>
      <c r="E53" s="48">
        <v>330</v>
      </c>
      <c r="F53" s="65">
        <v>0.7</v>
      </c>
      <c r="G53" s="65">
        <v>0.1</v>
      </c>
      <c r="H53" s="48">
        <v>4260</v>
      </c>
      <c r="I53" s="65">
        <v>9.1999999999999993</v>
      </c>
      <c r="J53" s="65">
        <v>1.8</v>
      </c>
    </row>
    <row r="54" spans="1:10" ht="15" customHeight="1" x14ac:dyDescent="0.25">
      <c r="A54" s="5" t="s">
        <v>122</v>
      </c>
      <c r="B54" s="48">
        <v>4884</v>
      </c>
      <c r="C54" s="48">
        <v>4464</v>
      </c>
      <c r="D54" s="48">
        <v>4632</v>
      </c>
      <c r="E54" s="48">
        <v>-420</v>
      </c>
      <c r="F54" s="65">
        <v>-8.6</v>
      </c>
      <c r="G54" s="65">
        <v>-1.3</v>
      </c>
      <c r="H54" s="48">
        <v>168</v>
      </c>
      <c r="I54" s="65">
        <v>3.8</v>
      </c>
      <c r="J54" s="65">
        <v>0.7</v>
      </c>
    </row>
    <row r="55" spans="1:10" ht="15" customHeight="1" x14ac:dyDescent="0.25">
      <c r="A55" s="5" t="s">
        <v>123</v>
      </c>
      <c r="B55" s="48">
        <v>10593</v>
      </c>
      <c r="C55" s="48">
        <v>11211</v>
      </c>
      <c r="D55" s="48">
        <v>10131</v>
      </c>
      <c r="E55" s="48">
        <v>618</v>
      </c>
      <c r="F55" s="65">
        <v>5.8</v>
      </c>
      <c r="G55" s="65">
        <v>0.8</v>
      </c>
      <c r="H55" s="48">
        <v>-1080</v>
      </c>
      <c r="I55" s="65">
        <v>-9.6</v>
      </c>
      <c r="J55" s="65">
        <v>-2</v>
      </c>
    </row>
    <row r="56" spans="1:10" ht="15" customHeight="1" x14ac:dyDescent="0.25">
      <c r="A56" s="5" t="s">
        <v>124</v>
      </c>
      <c r="B56" s="48">
        <v>14049</v>
      </c>
      <c r="C56" s="48">
        <v>13947</v>
      </c>
      <c r="D56" s="48">
        <v>13770</v>
      </c>
      <c r="E56" s="48">
        <v>-102</v>
      </c>
      <c r="F56" s="65">
        <v>-0.7</v>
      </c>
      <c r="G56" s="65">
        <v>-0.1</v>
      </c>
      <c r="H56" s="48">
        <v>-177</v>
      </c>
      <c r="I56" s="65">
        <v>-1.3</v>
      </c>
      <c r="J56" s="65">
        <v>-0.3</v>
      </c>
    </row>
    <row r="57" spans="1:10" ht="15" customHeight="1" x14ac:dyDescent="0.25">
      <c r="A57" s="5" t="s">
        <v>125</v>
      </c>
      <c r="B57" s="48">
        <v>11199</v>
      </c>
      <c r="C57" s="48">
        <v>11136</v>
      </c>
      <c r="D57" s="48">
        <v>11301</v>
      </c>
      <c r="E57" s="48">
        <v>-63</v>
      </c>
      <c r="F57" s="65">
        <v>-0.6</v>
      </c>
      <c r="G57" s="65">
        <v>-0.1</v>
      </c>
      <c r="H57" s="48">
        <v>165</v>
      </c>
      <c r="I57" s="65">
        <v>1.5</v>
      </c>
      <c r="J57" s="65">
        <v>0.3</v>
      </c>
    </row>
    <row r="58" spans="1:10" ht="15" customHeight="1" x14ac:dyDescent="0.25">
      <c r="A58" s="5" t="s">
        <v>126</v>
      </c>
      <c r="B58" s="48">
        <v>11589</v>
      </c>
      <c r="C58" s="48">
        <v>12531</v>
      </c>
      <c r="D58" s="48">
        <v>13107</v>
      </c>
      <c r="E58" s="48">
        <v>942</v>
      </c>
      <c r="F58" s="65">
        <v>8.1</v>
      </c>
      <c r="G58" s="65">
        <v>1.1000000000000001</v>
      </c>
      <c r="H58" s="48">
        <v>576</v>
      </c>
      <c r="I58" s="65">
        <v>4.5999999999999996</v>
      </c>
      <c r="J58" s="65">
        <v>0.9</v>
      </c>
    </row>
    <row r="59" spans="1:10" ht="15" customHeight="1" x14ac:dyDescent="0.25">
      <c r="A59" s="5" t="s">
        <v>127</v>
      </c>
      <c r="B59" s="48">
        <v>42678</v>
      </c>
      <c r="C59" s="48">
        <v>49971</v>
      </c>
      <c r="D59" s="48">
        <v>59322</v>
      </c>
      <c r="E59" s="48">
        <v>7293</v>
      </c>
      <c r="F59" s="65">
        <v>17.100000000000001</v>
      </c>
      <c r="G59" s="65">
        <v>2.2999999999999998</v>
      </c>
      <c r="H59" s="48">
        <v>9351</v>
      </c>
      <c r="I59" s="65">
        <v>18.7</v>
      </c>
      <c r="J59" s="65">
        <v>3.5</v>
      </c>
    </row>
    <row r="60" spans="1:10" ht="15" customHeight="1" x14ac:dyDescent="0.25">
      <c r="A60" s="5" t="s">
        <v>128</v>
      </c>
      <c r="B60" s="48">
        <v>361968</v>
      </c>
      <c r="C60" s="48">
        <v>350889</v>
      </c>
      <c r="D60" s="48">
        <v>378480</v>
      </c>
      <c r="E60" s="48">
        <v>-11079</v>
      </c>
      <c r="F60" s="65">
        <v>-3.1</v>
      </c>
      <c r="G60" s="65">
        <v>-0.4</v>
      </c>
      <c r="H60" s="48">
        <v>27591</v>
      </c>
      <c r="I60" s="65">
        <v>7.9</v>
      </c>
      <c r="J60" s="65">
        <v>1.5</v>
      </c>
    </row>
    <row r="61" spans="1:10" ht="15" customHeight="1" x14ac:dyDescent="0.25">
      <c r="A61" s="5" t="s">
        <v>129</v>
      </c>
      <c r="B61" s="48">
        <v>34644</v>
      </c>
      <c r="C61" s="48">
        <v>45324</v>
      </c>
      <c r="D61" s="48">
        <v>60972</v>
      </c>
      <c r="E61" s="48">
        <v>10680</v>
      </c>
      <c r="F61" s="65">
        <v>30.8</v>
      </c>
      <c r="G61" s="65">
        <v>3.9</v>
      </c>
      <c r="H61" s="48">
        <v>15648</v>
      </c>
      <c r="I61" s="65">
        <v>34.5</v>
      </c>
      <c r="J61" s="65">
        <v>6.1</v>
      </c>
    </row>
    <row r="62" spans="1:10" ht="15" customHeight="1" x14ac:dyDescent="0.25">
      <c r="A62" s="5" t="s">
        <v>130</v>
      </c>
      <c r="B62" s="48">
        <v>27690</v>
      </c>
      <c r="C62" s="48">
        <v>31521</v>
      </c>
      <c r="D62" s="48">
        <v>33333</v>
      </c>
      <c r="E62" s="48">
        <v>3831</v>
      </c>
      <c r="F62" s="65">
        <v>13.8</v>
      </c>
      <c r="G62" s="65">
        <v>1.9</v>
      </c>
      <c r="H62" s="48">
        <v>1812</v>
      </c>
      <c r="I62" s="65">
        <v>5.7</v>
      </c>
      <c r="J62" s="65">
        <v>1.1000000000000001</v>
      </c>
    </row>
    <row r="63" spans="1:10" ht="15" customHeight="1" x14ac:dyDescent="0.25">
      <c r="A63" s="5" t="s">
        <v>131</v>
      </c>
      <c r="B63" s="48">
        <v>43290</v>
      </c>
      <c r="C63" s="48">
        <v>44544</v>
      </c>
      <c r="D63" s="48">
        <v>47172</v>
      </c>
      <c r="E63" s="48">
        <v>1254</v>
      </c>
      <c r="F63" s="65">
        <v>2.9</v>
      </c>
      <c r="G63" s="65">
        <v>0.4</v>
      </c>
      <c r="H63" s="48">
        <v>2628</v>
      </c>
      <c r="I63" s="65">
        <v>5.9</v>
      </c>
      <c r="J63" s="65">
        <v>1.2</v>
      </c>
    </row>
    <row r="64" spans="1:10" ht="15" customHeight="1" x14ac:dyDescent="0.25">
      <c r="A64" s="5" t="s">
        <v>132</v>
      </c>
      <c r="B64" s="48">
        <v>5487</v>
      </c>
      <c r="C64" s="48">
        <v>6006</v>
      </c>
      <c r="D64" s="48">
        <v>7662</v>
      </c>
      <c r="E64" s="48">
        <v>519</v>
      </c>
      <c r="F64" s="65">
        <v>9.5</v>
      </c>
      <c r="G64" s="65">
        <v>1.3</v>
      </c>
      <c r="H64" s="48">
        <v>1656</v>
      </c>
      <c r="I64" s="65">
        <v>27.6</v>
      </c>
      <c r="J64" s="65">
        <v>5</v>
      </c>
    </row>
    <row r="65" spans="1:20" ht="15" customHeight="1" x14ac:dyDescent="0.25">
      <c r="A65" s="5" t="s">
        <v>133</v>
      </c>
      <c r="B65" s="48">
        <v>7176</v>
      </c>
      <c r="C65" s="48">
        <v>7515</v>
      </c>
      <c r="D65" s="48">
        <v>7731</v>
      </c>
      <c r="E65" s="48">
        <v>339</v>
      </c>
      <c r="F65" s="65">
        <v>4.7</v>
      </c>
      <c r="G65" s="65">
        <v>0.7</v>
      </c>
      <c r="H65" s="48">
        <v>216</v>
      </c>
      <c r="I65" s="65">
        <v>2.9</v>
      </c>
      <c r="J65" s="65">
        <v>0.6</v>
      </c>
    </row>
    <row r="66" spans="1:20" ht="15" customHeight="1" x14ac:dyDescent="0.25">
      <c r="A66" s="5" t="s">
        <v>134</v>
      </c>
      <c r="B66" s="48">
        <v>645</v>
      </c>
      <c r="C66" s="48">
        <v>597</v>
      </c>
      <c r="D66" s="48">
        <v>720</v>
      </c>
      <c r="E66" s="48">
        <v>-48</v>
      </c>
      <c r="F66" s="65">
        <v>-7.4</v>
      </c>
      <c r="G66" s="65">
        <v>-1.1000000000000001</v>
      </c>
      <c r="H66" s="48">
        <v>123</v>
      </c>
      <c r="I66" s="65">
        <v>20.6</v>
      </c>
      <c r="J66" s="65">
        <v>3.8</v>
      </c>
    </row>
    <row r="67" spans="1:20" ht="15" customHeight="1" x14ac:dyDescent="0.25">
      <c r="A67" s="5" t="s">
        <v>135</v>
      </c>
      <c r="B67" s="48">
        <v>21291</v>
      </c>
      <c r="C67" s="48">
        <v>21954</v>
      </c>
      <c r="D67" s="48">
        <v>23232</v>
      </c>
      <c r="E67" s="48">
        <v>663</v>
      </c>
      <c r="F67" s="65">
        <v>3.1</v>
      </c>
      <c r="G67" s="65">
        <v>0.4</v>
      </c>
      <c r="H67" s="48">
        <v>1278</v>
      </c>
      <c r="I67" s="65">
        <v>5.8</v>
      </c>
      <c r="J67" s="65">
        <v>1.1000000000000001</v>
      </c>
    </row>
    <row r="68" spans="1:20" ht="15" customHeight="1" x14ac:dyDescent="0.25">
      <c r="A68" s="5" t="s">
        <v>136</v>
      </c>
      <c r="B68" s="48">
        <v>17400</v>
      </c>
      <c r="C68" s="48">
        <v>18879</v>
      </c>
      <c r="D68" s="48">
        <v>22893</v>
      </c>
      <c r="E68" s="48">
        <v>1479</v>
      </c>
      <c r="F68" s="65">
        <v>8.5</v>
      </c>
      <c r="G68" s="65">
        <v>1.2</v>
      </c>
      <c r="H68" s="48">
        <v>4014</v>
      </c>
      <c r="I68" s="65">
        <v>21.3</v>
      </c>
      <c r="J68" s="65">
        <v>3.9</v>
      </c>
    </row>
    <row r="69" spans="1:20" ht="15" customHeight="1" x14ac:dyDescent="0.25">
      <c r="A69" s="5" t="s">
        <v>137</v>
      </c>
      <c r="B69" s="48">
        <v>32592</v>
      </c>
      <c r="C69" s="48">
        <v>38862</v>
      </c>
      <c r="D69" s="48">
        <v>47025</v>
      </c>
      <c r="E69" s="48">
        <v>6270</v>
      </c>
      <c r="F69" s="65">
        <v>19.2</v>
      </c>
      <c r="G69" s="65">
        <v>2.5</v>
      </c>
      <c r="H69" s="48">
        <v>8163</v>
      </c>
      <c r="I69" s="65">
        <v>21</v>
      </c>
      <c r="J69" s="65">
        <v>3.9</v>
      </c>
    </row>
    <row r="70" spans="1:20" ht="15" customHeight="1" x14ac:dyDescent="0.25">
      <c r="A70" s="5" t="s">
        <v>138</v>
      </c>
      <c r="B70" s="48">
        <v>123516</v>
      </c>
      <c r="C70" s="48">
        <v>127956</v>
      </c>
      <c r="D70" s="48">
        <v>130194</v>
      </c>
      <c r="E70" s="48">
        <v>4440</v>
      </c>
      <c r="F70" s="65">
        <v>3.6</v>
      </c>
      <c r="G70" s="65">
        <v>0.5</v>
      </c>
      <c r="H70" s="48">
        <v>2238</v>
      </c>
      <c r="I70" s="65">
        <v>1.7</v>
      </c>
      <c r="J70" s="65">
        <v>0.3</v>
      </c>
    </row>
    <row r="71" spans="1:20" ht="15" customHeight="1" x14ac:dyDescent="0.25">
      <c r="A71" s="5" t="s">
        <v>139</v>
      </c>
      <c r="B71" s="48">
        <v>17160</v>
      </c>
      <c r="C71" s="48">
        <v>17361</v>
      </c>
      <c r="D71" s="48">
        <v>18180</v>
      </c>
      <c r="E71" s="48">
        <v>201</v>
      </c>
      <c r="F71" s="65">
        <v>1.2</v>
      </c>
      <c r="G71" s="65">
        <v>0.2</v>
      </c>
      <c r="H71" s="48">
        <v>819</v>
      </c>
      <c r="I71" s="65">
        <v>4.7</v>
      </c>
      <c r="J71" s="65">
        <v>0.9</v>
      </c>
    </row>
    <row r="72" spans="1:20" ht="15" customHeight="1" x14ac:dyDescent="0.25">
      <c r="A72" s="5" t="s">
        <v>140</v>
      </c>
      <c r="B72" s="48">
        <v>32109</v>
      </c>
      <c r="C72" s="48">
        <v>33138</v>
      </c>
      <c r="D72" s="48">
        <v>34194</v>
      </c>
      <c r="E72" s="48">
        <v>1029</v>
      </c>
      <c r="F72" s="65">
        <v>3.2</v>
      </c>
      <c r="G72" s="65">
        <v>0.5</v>
      </c>
      <c r="H72" s="48">
        <v>1056</v>
      </c>
      <c r="I72" s="65">
        <v>3.2</v>
      </c>
      <c r="J72" s="65">
        <v>0.6</v>
      </c>
    </row>
    <row r="73" spans="1:20" ht="15" customHeight="1" x14ac:dyDescent="0.25">
      <c r="A73" s="5" t="s">
        <v>141</v>
      </c>
      <c r="B73" s="48">
        <v>12111</v>
      </c>
      <c r="C73" s="48">
        <v>12150</v>
      </c>
      <c r="D73" s="48">
        <v>12492</v>
      </c>
      <c r="E73" s="48">
        <v>39</v>
      </c>
      <c r="F73" s="65">
        <v>0.3</v>
      </c>
      <c r="G73" s="65">
        <v>0</v>
      </c>
      <c r="H73" s="48">
        <v>342</v>
      </c>
      <c r="I73" s="65">
        <v>2.8</v>
      </c>
      <c r="J73" s="65">
        <v>0.6</v>
      </c>
    </row>
    <row r="74" spans="1:20" ht="15" customHeight="1" x14ac:dyDescent="0.25">
      <c r="A74" s="5" t="s">
        <v>142</v>
      </c>
      <c r="B74" s="48">
        <v>51021</v>
      </c>
      <c r="C74" s="48">
        <v>52314</v>
      </c>
      <c r="D74" s="48">
        <v>54873</v>
      </c>
      <c r="E74" s="48">
        <v>1293</v>
      </c>
      <c r="F74" s="65">
        <v>2.5</v>
      </c>
      <c r="G74" s="65">
        <v>0.4</v>
      </c>
      <c r="H74" s="48">
        <v>2559</v>
      </c>
      <c r="I74" s="65">
        <v>4.9000000000000004</v>
      </c>
      <c r="J74" s="65">
        <v>1</v>
      </c>
    </row>
    <row r="75" spans="1:20" ht="15" customHeight="1" x14ac:dyDescent="0.25">
      <c r="A75" s="14" t="s">
        <v>143</v>
      </c>
      <c r="B75" s="48">
        <v>4138458</v>
      </c>
      <c r="C75" s="48">
        <v>4352238</v>
      </c>
      <c r="D75" s="48">
        <v>4793145</v>
      </c>
      <c r="E75" s="48">
        <v>213780</v>
      </c>
      <c r="F75" s="65">
        <v>5.2</v>
      </c>
      <c r="G75" s="65">
        <v>0.7</v>
      </c>
      <c r="H75" s="48">
        <v>440907</v>
      </c>
      <c r="I75" s="65">
        <v>10.1</v>
      </c>
      <c r="J75" s="65">
        <v>1.9</v>
      </c>
    </row>
    <row r="76" spans="1:20" ht="15" customHeight="1" x14ac:dyDescent="0.25">
      <c r="A76" s="14"/>
      <c r="B76" s="48"/>
      <c r="C76" s="48"/>
      <c r="D76" s="48"/>
      <c r="E76" s="48"/>
      <c r="F76" s="65"/>
      <c r="G76" s="65"/>
      <c r="H76" s="48"/>
      <c r="I76" s="65"/>
      <c r="J76" s="65"/>
    </row>
    <row r="77" spans="1:20" ht="15" customHeight="1" x14ac:dyDescent="0.25">
      <c r="A77" s="5" t="s">
        <v>144</v>
      </c>
      <c r="B77" s="48">
        <v>4818</v>
      </c>
      <c r="C77" s="48">
        <v>963</v>
      </c>
      <c r="D77" s="48">
        <v>216</v>
      </c>
      <c r="E77" s="48">
        <v>-3855</v>
      </c>
      <c r="F77" s="65">
        <v>-80</v>
      </c>
      <c r="G77" s="65">
        <v>-20.5</v>
      </c>
      <c r="H77" s="48">
        <v>-747</v>
      </c>
      <c r="I77" s="65">
        <v>-77.599999999999994</v>
      </c>
      <c r="J77" s="65">
        <v>-25.8</v>
      </c>
    </row>
    <row r="78" spans="1:20" ht="15" customHeight="1" x14ac:dyDescent="0.25">
      <c r="A78" s="14"/>
      <c r="B78" s="48"/>
      <c r="C78" s="48"/>
      <c r="D78" s="48"/>
      <c r="E78" s="48"/>
      <c r="F78" s="65"/>
      <c r="G78" s="65"/>
      <c r="H78" s="48"/>
      <c r="I78" s="65"/>
      <c r="J78" s="65"/>
    </row>
    <row r="79" spans="1:20" ht="24.75" customHeight="1" x14ac:dyDescent="0.25">
      <c r="A79" s="96" t="s">
        <v>145</v>
      </c>
      <c r="B79" s="48">
        <v>4143282</v>
      </c>
      <c r="C79" s="48">
        <v>4353198</v>
      </c>
      <c r="D79" s="48">
        <v>4793358</v>
      </c>
      <c r="E79" s="48">
        <v>209916</v>
      </c>
      <c r="F79" s="65">
        <v>5.0999999999999996</v>
      </c>
      <c r="G79" s="65">
        <v>0.7</v>
      </c>
      <c r="H79" s="48">
        <v>440160</v>
      </c>
      <c r="I79" s="65">
        <v>10.1</v>
      </c>
      <c r="J79" s="65">
        <v>1.9</v>
      </c>
    </row>
    <row r="80" spans="1:20" s="19" customFormat="1" ht="12.75" customHeight="1" x14ac:dyDescent="0.25">
      <c r="A80" s="148" t="s">
        <v>146</v>
      </c>
      <c r="B80" s="149"/>
      <c r="C80" s="149"/>
      <c r="D80" s="149"/>
      <c r="E80" s="149"/>
      <c r="F80" s="150"/>
      <c r="G80" s="150"/>
      <c r="H80" s="149"/>
      <c r="I80" s="150"/>
      <c r="J80" s="151"/>
      <c r="M80" s="20"/>
      <c r="N80" s="21"/>
      <c r="O80" s="20"/>
      <c r="P80" s="22"/>
      <c r="Q80" s="22"/>
      <c r="R80" s="20"/>
      <c r="S80" s="22"/>
      <c r="T80" s="22"/>
    </row>
    <row r="81" spans="1:10" ht="15" customHeight="1" x14ac:dyDescent="0.25">
      <c r="A81" s="5" t="s">
        <v>147</v>
      </c>
      <c r="B81" s="48">
        <v>49665</v>
      </c>
      <c r="C81" s="48">
        <v>55440</v>
      </c>
      <c r="D81" s="48">
        <v>66183</v>
      </c>
      <c r="E81" s="48">
        <v>5775</v>
      </c>
      <c r="F81" s="65">
        <v>11.6</v>
      </c>
      <c r="G81" s="65">
        <v>1.6</v>
      </c>
      <c r="H81" s="48">
        <v>10743</v>
      </c>
      <c r="I81" s="65">
        <v>19.399999999999999</v>
      </c>
      <c r="J81" s="65">
        <v>3.6</v>
      </c>
    </row>
    <row r="82" spans="1:10" ht="15" customHeight="1" x14ac:dyDescent="0.25">
      <c r="A82" s="5" t="s">
        <v>148</v>
      </c>
      <c r="B82" s="48">
        <v>82362</v>
      </c>
      <c r="C82" s="48">
        <v>90660</v>
      </c>
      <c r="D82" s="48">
        <v>104817</v>
      </c>
      <c r="E82" s="48">
        <v>8298</v>
      </c>
      <c r="F82" s="65">
        <v>10.1</v>
      </c>
      <c r="G82" s="65">
        <v>1.4</v>
      </c>
      <c r="H82" s="48">
        <v>14157</v>
      </c>
      <c r="I82" s="65">
        <v>15.6</v>
      </c>
      <c r="J82" s="65">
        <v>2.9</v>
      </c>
    </row>
    <row r="83" spans="1:10" ht="15" customHeight="1" x14ac:dyDescent="0.25">
      <c r="A83" s="5" t="s">
        <v>149</v>
      </c>
      <c r="B83" s="48">
        <v>43470</v>
      </c>
      <c r="C83" s="48">
        <v>54645</v>
      </c>
      <c r="D83" s="48">
        <v>64020</v>
      </c>
      <c r="E83" s="48">
        <v>11175</v>
      </c>
      <c r="F83" s="65">
        <v>25.7</v>
      </c>
      <c r="G83" s="65">
        <v>3.3</v>
      </c>
      <c r="H83" s="48">
        <v>9375</v>
      </c>
      <c r="I83" s="65">
        <v>17.2</v>
      </c>
      <c r="J83" s="65">
        <v>3.2</v>
      </c>
    </row>
    <row r="84" spans="1:10" ht="15" customHeight="1" x14ac:dyDescent="0.25">
      <c r="A84" s="5" t="s">
        <v>150</v>
      </c>
      <c r="B84" s="48">
        <v>79443</v>
      </c>
      <c r="C84" s="48">
        <v>83025</v>
      </c>
      <c r="D84" s="48">
        <v>88773</v>
      </c>
      <c r="E84" s="48">
        <v>3582</v>
      </c>
      <c r="F84" s="65">
        <v>4.5</v>
      </c>
      <c r="G84" s="65">
        <v>0.6</v>
      </c>
      <c r="H84" s="48">
        <v>5748</v>
      </c>
      <c r="I84" s="65">
        <v>6.9</v>
      </c>
      <c r="J84" s="65">
        <v>1.3</v>
      </c>
    </row>
    <row r="85" spans="1:10" ht="15" customHeight="1" x14ac:dyDescent="0.25">
      <c r="A85" s="5" t="s">
        <v>151</v>
      </c>
      <c r="B85" s="48">
        <v>53520</v>
      </c>
      <c r="C85" s="48">
        <v>56913</v>
      </c>
      <c r="D85" s="48">
        <v>59499</v>
      </c>
      <c r="E85" s="48">
        <v>3393</v>
      </c>
      <c r="F85" s="65">
        <v>6.3</v>
      </c>
      <c r="G85" s="65">
        <v>0.9</v>
      </c>
      <c r="H85" s="48">
        <v>2586</v>
      </c>
      <c r="I85" s="65">
        <v>4.5</v>
      </c>
      <c r="J85" s="65">
        <v>0.9</v>
      </c>
    </row>
    <row r="86" spans="1:10" ht="15" customHeight="1" x14ac:dyDescent="0.25">
      <c r="A86" s="5" t="s">
        <v>152</v>
      </c>
      <c r="B86" s="48">
        <v>98781</v>
      </c>
      <c r="C86" s="48">
        <v>107979</v>
      </c>
      <c r="D86" s="48">
        <v>118425</v>
      </c>
      <c r="E86" s="48">
        <v>9198</v>
      </c>
      <c r="F86" s="65">
        <v>9.3000000000000007</v>
      </c>
      <c r="G86" s="65">
        <v>1.3</v>
      </c>
      <c r="H86" s="48">
        <v>10446</v>
      </c>
      <c r="I86" s="65">
        <v>9.6999999999999993</v>
      </c>
      <c r="J86" s="65">
        <v>1.9</v>
      </c>
    </row>
    <row r="87" spans="1:10" ht="15" customHeight="1" x14ac:dyDescent="0.25">
      <c r="A87" s="5" t="s">
        <v>153</v>
      </c>
      <c r="B87" s="48">
        <v>45357</v>
      </c>
      <c r="C87" s="48">
        <v>48540</v>
      </c>
      <c r="D87" s="48">
        <v>52248</v>
      </c>
      <c r="E87" s="48">
        <v>3183</v>
      </c>
      <c r="F87" s="65">
        <v>7</v>
      </c>
      <c r="G87" s="65">
        <v>1</v>
      </c>
      <c r="H87" s="48">
        <v>3708</v>
      </c>
      <c r="I87" s="65">
        <v>7.6</v>
      </c>
      <c r="J87" s="65">
        <v>1.5</v>
      </c>
    </row>
    <row r="88" spans="1:10" ht="15" customHeight="1" x14ac:dyDescent="0.25">
      <c r="A88" s="5" t="s">
        <v>154</v>
      </c>
      <c r="B88" s="48">
        <v>1020</v>
      </c>
      <c r="C88" s="48">
        <v>1074</v>
      </c>
      <c r="D88" s="48">
        <v>978</v>
      </c>
      <c r="E88" s="48">
        <v>54</v>
      </c>
      <c r="F88" s="65">
        <v>5.3</v>
      </c>
      <c r="G88" s="65">
        <v>0.7</v>
      </c>
      <c r="H88" s="48">
        <v>-96</v>
      </c>
      <c r="I88" s="65">
        <v>-8.9</v>
      </c>
      <c r="J88" s="65">
        <v>-1.9</v>
      </c>
    </row>
    <row r="89" spans="1:10" ht="15" customHeight="1" x14ac:dyDescent="0.25">
      <c r="A89" s="5" t="s">
        <v>155</v>
      </c>
      <c r="B89" s="48">
        <v>8544</v>
      </c>
      <c r="C89" s="48">
        <v>8934</v>
      </c>
      <c r="D89" s="48">
        <v>9387</v>
      </c>
      <c r="E89" s="48">
        <v>390</v>
      </c>
      <c r="F89" s="65">
        <v>4.5999999999999996</v>
      </c>
      <c r="G89" s="65">
        <v>0.6</v>
      </c>
      <c r="H89" s="48">
        <v>453</v>
      </c>
      <c r="I89" s="65">
        <v>5.0999999999999996</v>
      </c>
      <c r="J89" s="65">
        <v>1</v>
      </c>
    </row>
    <row r="90" spans="1:10" ht="15" customHeight="1" x14ac:dyDescent="0.25">
      <c r="A90" s="5" t="s">
        <v>156</v>
      </c>
      <c r="B90" s="48">
        <v>73191</v>
      </c>
      <c r="C90" s="48">
        <v>87726</v>
      </c>
      <c r="D90" s="48">
        <v>91857</v>
      </c>
      <c r="E90" s="48">
        <v>14535</v>
      </c>
      <c r="F90" s="65">
        <v>19.899999999999999</v>
      </c>
      <c r="G90" s="65">
        <v>2.6</v>
      </c>
      <c r="H90" s="48">
        <v>4131</v>
      </c>
      <c r="I90" s="65">
        <v>4.7</v>
      </c>
      <c r="J90" s="65">
        <v>0.9</v>
      </c>
    </row>
    <row r="91" spans="1:10" ht="15" customHeight="1" x14ac:dyDescent="0.25">
      <c r="A91" s="5" t="s">
        <v>157</v>
      </c>
      <c r="B91" s="48">
        <v>69489</v>
      </c>
      <c r="C91" s="48">
        <v>72903</v>
      </c>
      <c r="D91" s="48">
        <v>79551</v>
      </c>
      <c r="E91" s="48">
        <v>3414</v>
      </c>
      <c r="F91" s="65">
        <v>4.9000000000000004</v>
      </c>
      <c r="G91" s="65">
        <v>0.7</v>
      </c>
      <c r="H91" s="48">
        <v>6648</v>
      </c>
      <c r="I91" s="65">
        <v>9.1</v>
      </c>
      <c r="J91" s="65">
        <v>1.8</v>
      </c>
    </row>
    <row r="92" spans="1:10" ht="15" customHeight="1" x14ac:dyDescent="0.25">
      <c r="A92" s="5" t="s">
        <v>158</v>
      </c>
      <c r="B92" s="48">
        <v>93306</v>
      </c>
      <c r="C92" s="48">
        <v>96531</v>
      </c>
      <c r="D92" s="48">
        <v>100383</v>
      </c>
      <c r="E92" s="48">
        <v>3225</v>
      </c>
      <c r="F92" s="65">
        <v>3.5</v>
      </c>
      <c r="G92" s="65">
        <v>0.5</v>
      </c>
      <c r="H92" s="48">
        <v>3852</v>
      </c>
      <c r="I92" s="65">
        <v>4</v>
      </c>
      <c r="J92" s="65">
        <v>0.8</v>
      </c>
    </row>
    <row r="93" spans="1:10" ht="15" customHeight="1" x14ac:dyDescent="0.25">
      <c r="A93" s="5" t="s">
        <v>159</v>
      </c>
      <c r="B93" s="48">
        <v>50943</v>
      </c>
      <c r="C93" s="48">
        <v>53265</v>
      </c>
      <c r="D93" s="48">
        <v>57858</v>
      </c>
      <c r="E93" s="48">
        <v>2322</v>
      </c>
      <c r="F93" s="65">
        <v>4.5999999999999996</v>
      </c>
      <c r="G93" s="65">
        <v>0.6</v>
      </c>
      <c r="H93" s="48">
        <v>4593</v>
      </c>
      <c r="I93" s="65">
        <v>8.6</v>
      </c>
      <c r="J93" s="65">
        <v>1.7</v>
      </c>
    </row>
    <row r="94" spans="1:10" ht="15" customHeight="1" x14ac:dyDescent="0.25">
      <c r="A94" s="5" t="s">
        <v>160</v>
      </c>
      <c r="B94" s="48">
        <v>74778</v>
      </c>
      <c r="C94" s="48">
        <v>80316</v>
      </c>
      <c r="D94" s="48">
        <v>84795</v>
      </c>
      <c r="E94" s="48">
        <v>5538</v>
      </c>
      <c r="F94" s="65">
        <v>7.4</v>
      </c>
      <c r="G94" s="65">
        <v>1</v>
      </c>
      <c r="H94" s="48">
        <v>4479</v>
      </c>
      <c r="I94" s="65">
        <v>5.6</v>
      </c>
      <c r="J94" s="65">
        <v>1.1000000000000001</v>
      </c>
    </row>
    <row r="95" spans="1:10" ht="15" customHeight="1" x14ac:dyDescent="0.25">
      <c r="A95" s="5" t="s">
        <v>161</v>
      </c>
      <c r="B95" s="48">
        <v>66846</v>
      </c>
      <c r="C95" s="48">
        <v>70206</v>
      </c>
      <c r="D95" s="48">
        <v>76248</v>
      </c>
      <c r="E95" s="48">
        <v>3360</v>
      </c>
      <c r="F95" s="65">
        <v>5</v>
      </c>
      <c r="G95" s="65">
        <v>0.7</v>
      </c>
      <c r="H95" s="48">
        <v>6042</v>
      </c>
      <c r="I95" s="65">
        <v>8.6</v>
      </c>
      <c r="J95" s="65">
        <v>1.7</v>
      </c>
    </row>
    <row r="96" spans="1:10" ht="15" customHeight="1" x14ac:dyDescent="0.25">
      <c r="A96" s="5" t="s">
        <v>162</v>
      </c>
      <c r="B96" s="48">
        <v>113535</v>
      </c>
      <c r="C96" s="48">
        <v>127905</v>
      </c>
      <c r="D96" s="48">
        <v>142002</v>
      </c>
      <c r="E96" s="48">
        <v>14370</v>
      </c>
      <c r="F96" s="65">
        <v>12.7</v>
      </c>
      <c r="G96" s="65">
        <v>1.7</v>
      </c>
      <c r="H96" s="48">
        <v>14097</v>
      </c>
      <c r="I96" s="65">
        <v>11</v>
      </c>
      <c r="J96" s="65">
        <v>2.1</v>
      </c>
    </row>
    <row r="97" spans="1:10" ht="15" customHeight="1" x14ac:dyDescent="0.25">
      <c r="A97" s="5" t="s">
        <v>163</v>
      </c>
      <c r="B97" s="48">
        <v>69207</v>
      </c>
      <c r="C97" s="48">
        <v>72939</v>
      </c>
      <c r="D97" s="48">
        <v>79635</v>
      </c>
      <c r="E97" s="48">
        <v>3732</v>
      </c>
      <c r="F97" s="65">
        <v>5.4</v>
      </c>
      <c r="G97" s="65">
        <v>0.8</v>
      </c>
      <c r="H97" s="48">
        <v>6696</v>
      </c>
      <c r="I97" s="65">
        <v>9.1999999999999993</v>
      </c>
      <c r="J97" s="65">
        <v>1.8</v>
      </c>
    </row>
    <row r="98" spans="1:10" ht="15" customHeight="1" x14ac:dyDescent="0.25">
      <c r="A98" s="5" t="s">
        <v>164</v>
      </c>
      <c r="B98" s="48">
        <v>72777</v>
      </c>
      <c r="C98" s="48">
        <v>76269</v>
      </c>
      <c r="D98" s="48">
        <v>85605</v>
      </c>
      <c r="E98" s="48">
        <v>3492</v>
      </c>
      <c r="F98" s="65">
        <v>4.8</v>
      </c>
      <c r="G98" s="65">
        <v>0.7</v>
      </c>
      <c r="H98" s="48">
        <v>9336</v>
      </c>
      <c r="I98" s="65">
        <v>12.2</v>
      </c>
      <c r="J98" s="65">
        <v>2.2999999999999998</v>
      </c>
    </row>
    <row r="99" spans="1:10" ht="15" customHeight="1" x14ac:dyDescent="0.25">
      <c r="A99" s="5" t="s">
        <v>165</v>
      </c>
      <c r="B99" s="48">
        <v>76992</v>
      </c>
      <c r="C99" s="48">
        <v>82242</v>
      </c>
      <c r="D99" s="48">
        <v>95769</v>
      </c>
      <c r="E99" s="48">
        <v>5250</v>
      </c>
      <c r="F99" s="65">
        <v>6.8</v>
      </c>
      <c r="G99" s="65">
        <v>0.9</v>
      </c>
      <c r="H99" s="48">
        <v>13527</v>
      </c>
      <c r="I99" s="65">
        <v>16.399999999999999</v>
      </c>
      <c r="J99" s="65">
        <v>3.1</v>
      </c>
    </row>
    <row r="100" spans="1:10" ht="15" customHeight="1" x14ac:dyDescent="0.25">
      <c r="A100" s="24" t="s">
        <v>166</v>
      </c>
      <c r="B100" s="54">
        <v>41181</v>
      </c>
      <c r="C100" s="54">
        <v>45393</v>
      </c>
      <c r="D100" s="54">
        <v>57372</v>
      </c>
      <c r="E100" s="54">
        <v>4212</v>
      </c>
      <c r="F100" s="68">
        <v>10.199999999999999</v>
      </c>
      <c r="G100" s="68">
        <v>1.4</v>
      </c>
      <c r="H100" s="54">
        <v>11979</v>
      </c>
      <c r="I100" s="68">
        <v>26.4</v>
      </c>
      <c r="J100" s="68">
        <v>4.8</v>
      </c>
    </row>
    <row r="101" spans="1:10" s="25" customFormat="1" ht="15" customHeight="1" x14ac:dyDescent="0.25">
      <c r="A101" s="5" t="s">
        <v>167</v>
      </c>
      <c r="B101" s="48">
        <v>58524</v>
      </c>
      <c r="C101" s="48">
        <v>65547</v>
      </c>
      <c r="D101" s="48">
        <v>74865</v>
      </c>
      <c r="E101" s="48">
        <v>7023</v>
      </c>
      <c r="F101" s="65">
        <v>12</v>
      </c>
      <c r="G101" s="65">
        <v>1.6</v>
      </c>
      <c r="H101" s="48">
        <v>9318</v>
      </c>
      <c r="I101" s="65">
        <v>14.2</v>
      </c>
      <c r="J101" s="65">
        <v>2.7</v>
      </c>
    </row>
    <row r="102" spans="1:10" s="25" customFormat="1" ht="15" customHeight="1" x14ac:dyDescent="0.25">
      <c r="A102" s="18"/>
      <c r="B102" s="56"/>
      <c r="C102" s="56"/>
      <c r="D102" s="56"/>
      <c r="E102" s="56"/>
      <c r="F102" s="69"/>
      <c r="G102" s="69"/>
      <c r="H102" s="56"/>
      <c r="I102" s="69"/>
      <c r="J102" s="69"/>
    </row>
    <row r="103" spans="1:10" ht="15" customHeight="1" x14ac:dyDescent="0.25">
      <c r="A103" s="14" t="s">
        <v>168</v>
      </c>
      <c r="B103" s="35">
        <v>1322925</v>
      </c>
      <c r="C103" s="35">
        <v>1438446</v>
      </c>
      <c r="D103" s="35">
        <v>1590261</v>
      </c>
      <c r="E103" s="35">
        <v>115521</v>
      </c>
      <c r="F103" s="65">
        <v>8.6999999999999993</v>
      </c>
      <c r="G103" s="65">
        <v>1.2</v>
      </c>
      <c r="H103" s="35">
        <v>151815</v>
      </c>
      <c r="I103" s="65">
        <v>10.6</v>
      </c>
      <c r="J103" s="65">
        <v>2</v>
      </c>
    </row>
    <row r="104" spans="1:10" x14ac:dyDescent="0.25">
      <c r="A104" s="26"/>
      <c r="B104" s="40"/>
      <c r="C104" s="40"/>
      <c r="D104" s="40"/>
      <c r="E104" s="40"/>
      <c r="F104" s="71"/>
      <c r="G104" s="71"/>
      <c r="H104" s="40"/>
      <c r="I104" s="71"/>
      <c r="J104" s="71"/>
    </row>
    <row r="105" spans="1:10" x14ac:dyDescent="0.25">
      <c r="A105" s="144" t="s">
        <v>169</v>
      </c>
      <c r="B105" s="144"/>
      <c r="C105" s="144"/>
      <c r="D105" s="144"/>
      <c r="E105" s="144"/>
      <c r="F105" s="144"/>
      <c r="G105" s="144"/>
      <c r="H105" s="144"/>
      <c r="I105" s="144"/>
      <c r="J105" s="144"/>
    </row>
    <row r="106" spans="1:10" x14ac:dyDescent="0.25">
      <c r="A106" s="100" t="s">
        <v>62</v>
      </c>
      <c r="F106" s="67"/>
      <c r="G106" s="67"/>
      <c r="I106" s="67"/>
      <c r="J106" s="67"/>
    </row>
    <row r="107" spans="1:10" x14ac:dyDescent="0.25">
      <c r="A107" s="95" t="s">
        <v>63</v>
      </c>
      <c r="F107" s="67"/>
      <c r="G107" s="67"/>
      <c r="I107" s="67"/>
      <c r="J107" s="67"/>
    </row>
    <row r="108" spans="1:10" x14ac:dyDescent="0.25">
      <c r="A108" s="124" t="s">
        <v>64</v>
      </c>
      <c r="B108" s="124"/>
      <c r="C108" s="124"/>
      <c r="D108" s="124"/>
      <c r="E108" s="124"/>
      <c r="F108" s="124"/>
      <c r="G108" s="124"/>
      <c r="H108" s="124"/>
      <c r="I108" s="124"/>
      <c r="J108" s="124"/>
    </row>
    <row r="109" spans="1:10" x14ac:dyDescent="0.25">
      <c r="A109" s="95" t="s">
        <v>65</v>
      </c>
    </row>
  </sheetData>
  <mergeCells count="7">
    <mergeCell ref="A105:J105"/>
    <mergeCell ref="A80:J80"/>
    <mergeCell ref="B5:D5"/>
    <mergeCell ref="E5:G5"/>
    <mergeCell ref="H5:J5"/>
    <mergeCell ref="A5:A6"/>
    <mergeCell ref="A7:J7"/>
  </mergeCells>
  <hyperlinks>
    <hyperlink ref="A108" r:id="rId1" xr:uid="{C7E57247-7403-4C22-97F5-9D0CAC062831}"/>
    <hyperlink ref="A105:J105" r:id="rId2" display="Note: The census night population count is rated as moderate quality. Information by variable has more information eg definitions, and data quality." xr:uid="{037D3003-147A-4B69-A86F-0180AD4A6203}"/>
  </hyperlinks>
  <printOptions horizontalCentered="1"/>
  <pageMargins left="0.39370078740157483" right="0.23622047244094491" top="0.74803149606299213" bottom="0.74803149606299213" header="0.31496062992125984" footer="0.31496062992125984"/>
  <pageSetup paperSize="9" scale="80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/>
  </sheetViews>
  <sheetFormatPr defaultRowHeight="13.2" x14ac:dyDescent="0.25"/>
  <cols>
    <col min="1" max="1" width="29.5546875" customWidth="1"/>
    <col min="2" max="4" width="10.6640625" style="33" customWidth="1"/>
    <col min="5" max="5" width="10.6640625" customWidth="1"/>
    <col min="8" max="8" width="10.6640625" style="33" customWidth="1"/>
  </cols>
  <sheetData>
    <row r="1" spans="1:10" x14ac:dyDescent="0.25">
      <c r="A1" t="s">
        <v>170</v>
      </c>
    </row>
    <row r="2" spans="1:10" x14ac:dyDescent="0.25">
      <c r="A2" s="3" t="s">
        <v>67</v>
      </c>
    </row>
    <row r="3" spans="1:10" x14ac:dyDescent="0.25">
      <c r="A3" t="s">
        <v>73</v>
      </c>
    </row>
    <row r="4" spans="1:10" x14ac:dyDescent="0.25">
      <c r="A4" s="7" t="s">
        <v>171</v>
      </c>
    </row>
    <row r="5" spans="1:10" ht="20.399999999999999" x14ac:dyDescent="0.25">
      <c r="A5" s="159" t="s">
        <v>74</v>
      </c>
      <c r="B5" s="41" t="s">
        <v>68</v>
      </c>
      <c r="C5" s="41"/>
      <c r="D5" s="41"/>
      <c r="E5" s="27" t="s">
        <v>69</v>
      </c>
      <c r="F5" s="27"/>
      <c r="G5" s="27"/>
      <c r="H5" s="41" t="s">
        <v>70</v>
      </c>
      <c r="I5" s="27"/>
      <c r="J5" s="81"/>
    </row>
    <row r="6" spans="1:10" ht="40.799999999999997" x14ac:dyDescent="0.25">
      <c r="A6" s="159"/>
      <c r="B6" s="44">
        <v>2006</v>
      </c>
      <c r="C6" s="44">
        <v>2013</v>
      </c>
      <c r="D6" s="44">
        <v>2018</v>
      </c>
      <c r="E6" s="8" t="s">
        <v>35</v>
      </c>
      <c r="F6" s="8" t="s">
        <v>36</v>
      </c>
      <c r="G6" s="9" t="s">
        <v>37</v>
      </c>
      <c r="H6" s="34" t="s">
        <v>35</v>
      </c>
      <c r="I6" s="8" t="s">
        <v>36</v>
      </c>
      <c r="J6" s="11" t="s">
        <v>37</v>
      </c>
    </row>
    <row r="7" spans="1:10" ht="15" customHeight="1" x14ac:dyDescent="0.25">
      <c r="A7" s="156" t="s">
        <v>75</v>
      </c>
      <c r="B7" s="157"/>
      <c r="C7" s="157"/>
      <c r="D7" s="157"/>
      <c r="E7" s="157"/>
      <c r="F7" s="157"/>
      <c r="G7" s="156"/>
      <c r="H7" s="157"/>
      <c r="I7" s="156"/>
      <c r="J7" s="158"/>
    </row>
    <row r="8" spans="1:10" ht="15" customHeight="1" x14ac:dyDescent="0.25">
      <c r="A8" s="5" t="s">
        <v>76</v>
      </c>
      <c r="B8" s="48">
        <v>55845</v>
      </c>
      <c r="C8" s="48">
        <v>55734</v>
      </c>
      <c r="D8" s="48">
        <v>65250</v>
      </c>
      <c r="E8" s="49">
        <v>-111</v>
      </c>
      <c r="F8" s="65">
        <v>-0.2</v>
      </c>
      <c r="G8" s="65">
        <v>0</v>
      </c>
      <c r="H8" s="48">
        <v>9516</v>
      </c>
      <c r="I8" s="65">
        <v>17.100000000000001</v>
      </c>
      <c r="J8" s="65">
        <v>3.2</v>
      </c>
    </row>
    <row r="9" spans="1:10" ht="15" customHeight="1" x14ac:dyDescent="0.25">
      <c r="A9" s="5" t="s">
        <v>77</v>
      </c>
      <c r="B9" s="48">
        <v>74463</v>
      </c>
      <c r="C9" s="48">
        <v>76995</v>
      </c>
      <c r="D9" s="48">
        <v>90960</v>
      </c>
      <c r="E9" s="49">
        <v>2532</v>
      </c>
      <c r="F9" s="65">
        <v>3.4</v>
      </c>
      <c r="G9" s="65">
        <v>0.5</v>
      </c>
      <c r="H9" s="48">
        <v>13965</v>
      </c>
      <c r="I9" s="65">
        <v>18.100000000000001</v>
      </c>
      <c r="J9" s="65">
        <v>3.4</v>
      </c>
    </row>
    <row r="10" spans="1:10" ht="15" customHeight="1" x14ac:dyDescent="0.25">
      <c r="A10" s="5" t="s">
        <v>78</v>
      </c>
      <c r="B10" s="48">
        <v>18135</v>
      </c>
      <c r="C10" s="48">
        <v>18963</v>
      </c>
      <c r="D10" s="48">
        <v>22869</v>
      </c>
      <c r="E10" s="49">
        <v>828</v>
      </c>
      <c r="F10" s="65">
        <v>4.5999999999999996</v>
      </c>
      <c r="G10" s="65">
        <v>0.6</v>
      </c>
      <c r="H10" s="48">
        <v>3906</v>
      </c>
      <c r="I10" s="65">
        <v>20.6</v>
      </c>
      <c r="J10" s="65">
        <v>3.8</v>
      </c>
    </row>
    <row r="11" spans="1:10" ht="15" customHeight="1" x14ac:dyDescent="0.25">
      <c r="A11" s="5" t="s">
        <v>79</v>
      </c>
      <c r="B11" s="48">
        <v>1304958</v>
      </c>
      <c r="C11" s="48">
        <v>1415550</v>
      </c>
      <c r="D11" s="48">
        <v>1571718</v>
      </c>
      <c r="E11" s="49">
        <v>110592</v>
      </c>
      <c r="F11" s="65">
        <v>8.5</v>
      </c>
      <c r="G11" s="65">
        <v>1.2</v>
      </c>
      <c r="H11" s="48">
        <v>156168</v>
      </c>
      <c r="I11" s="65">
        <v>11</v>
      </c>
      <c r="J11" s="65">
        <v>2.1</v>
      </c>
    </row>
    <row r="12" spans="1:10" ht="15" customHeight="1" x14ac:dyDescent="0.25">
      <c r="A12" s="5" t="s">
        <v>80</v>
      </c>
      <c r="B12" s="48">
        <v>25938</v>
      </c>
      <c r="C12" s="48">
        <v>26178</v>
      </c>
      <c r="D12" s="48">
        <v>29895</v>
      </c>
      <c r="E12" s="49">
        <v>240</v>
      </c>
      <c r="F12" s="65">
        <v>0.9</v>
      </c>
      <c r="G12" s="65">
        <v>0.1</v>
      </c>
      <c r="H12" s="48">
        <v>3717</v>
      </c>
      <c r="I12" s="65">
        <v>14.2</v>
      </c>
      <c r="J12" s="65">
        <v>2.7</v>
      </c>
    </row>
    <row r="13" spans="1:10" ht="15" customHeight="1" x14ac:dyDescent="0.25">
      <c r="A13" s="5" t="s">
        <v>81</v>
      </c>
      <c r="B13" s="48">
        <v>17856</v>
      </c>
      <c r="C13" s="48">
        <v>17808</v>
      </c>
      <c r="D13" s="48">
        <v>20022</v>
      </c>
      <c r="E13" s="49">
        <v>-48</v>
      </c>
      <c r="F13" s="65">
        <v>-0.3</v>
      </c>
      <c r="G13" s="65">
        <v>0</v>
      </c>
      <c r="H13" s="48">
        <v>2214</v>
      </c>
      <c r="I13" s="65">
        <v>12.4</v>
      </c>
      <c r="J13" s="65">
        <v>2.4</v>
      </c>
    </row>
    <row r="14" spans="1:10" ht="15" customHeight="1" x14ac:dyDescent="0.25">
      <c r="A14" s="5" t="s">
        <v>82</v>
      </c>
      <c r="B14" s="48">
        <v>57588</v>
      </c>
      <c r="C14" s="48">
        <v>63378</v>
      </c>
      <c r="D14" s="48">
        <v>75618</v>
      </c>
      <c r="E14" s="49">
        <v>5790</v>
      </c>
      <c r="F14" s="65">
        <v>10.1</v>
      </c>
      <c r="G14" s="65">
        <v>1.4</v>
      </c>
      <c r="H14" s="48">
        <v>12240</v>
      </c>
      <c r="I14" s="65">
        <v>19.3</v>
      </c>
      <c r="J14" s="65">
        <v>3.6</v>
      </c>
    </row>
    <row r="15" spans="1:10" ht="15" customHeight="1" x14ac:dyDescent="0.25">
      <c r="A15" s="5" t="s">
        <v>83</v>
      </c>
      <c r="B15" s="48">
        <v>30483</v>
      </c>
      <c r="C15" s="48">
        <v>31536</v>
      </c>
      <c r="D15" s="48">
        <v>34404</v>
      </c>
      <c r="E15" s="49">
        <v>1053</v>
      </c>
      <c r="F15" s="65">
        <v>3.5</v>
      </c>
      <c r="G15" s="65">
        <v>0.5</v>
      </c>
      <c r="H15" s="48">
        <v>2868</v>
      </c>
      <c r="I15" s="65">
        <v>9.1</v>
      </c>
      <c r="J15" s="65">
        <v>1.8</v>
      </c>
    </row>
    <row r="16" spans="1:10" ht="15" customHeight="1" x14ac:dyDescent="0.25">
      <c r="A16" s="5" t="s">
        <v>84</v>
      </c>
      <c r="B16" s="48">
        <v>129588</v>
      </c>
      <c r="C16" s="48">
        <v>141612</v>
      </c>
      <c r="D16" s="48">
        <v>160911</v>
      </c>
      <c r="E16" s="49">
        <v>12024</v>
      </c>
      <c r="F16" s="65">
        <v>9.3000000000000007</v>
      </c>
      <c r="G16" s="65">
        <v>1.3</v>
      </c>
      <c r="H16" s="48">
        <v>19299</v>
      </c>
      <c r="I16" s="65">
        <v>13.6</v>
      </c>
      <c r="J16" s="65">
        <v>2.6</v>
      </c>
    </row>
    <row r="17" spans="1:10" ht="15" customHeight="1" x14ac:dyDescent="0.25">
      <c r="A17" s="5" t="s">
        <v>85</v>
      </c>
      <c r="B17" s="48">
        <v>42501</v>
      </c>
      <c r="C17" s="48">
        <v>46668</v>
      </c>
      <c r="D17" s="48">
        <v>53241</v>
      </c>
      <c r="E17" s="49">
        <v>4167</v>
      </c>
      <c r="F17" s="65">
        <v>9.8000000000000007</v>
      </c>
      <c r="G17" s="65">
        <v>1.3</v>
      </c>
      <c r="H17" s="48">
        <v>6573</v>
      </c>
      <c r="I17" s="65">
        <v>14.1</v>
      </c>
      <c r="J17" s="65">
        <v>2.7</v>
      </c>
    </row>
    <row r="18" spans="1:10" ht="15" customHeight="1" x14ac:dyDescent="0.25">
      <c r="A18" s="5" t="s">
        <v>86</v>
      </c>
      <c r="B18" s="48">
        <v>9075</v>
      </c>
      <c r="C18" s="48">
        <v>9141</v>
      </c>
      <c r="D18" s="48">
        <v>10104</v>
      </c>
      <c r="E18" s="49">
        <v>66</v>
      </c>
      <c r="F18" s="65">
        <v>0.7</v>
      </c>
      <c r="G18" s="65">
        <v>0.1</v>
      </c>
      <c r="H18" s="48">
        <v>963</v>
      </c>
      <c r="I18" s="65">
        <v>10.5</v>
      </c>
      <c r="J18" s="65">
        <v>2</v>
      </c>
    </row>
    <row r="19" spans="1:10" ht="15" customHeight="1" x14ac:dyDescent="0.25">
      <c r="A19" s="5" t="s">
        <v>87</v>
      </c>
      <c r="B19" s="48">
        <v>22641</v>
      </c>
      <c r="C19" s="48">
        <v>22071</v>
      </c>
      <c r="D19" s="48">
        <v>24042</v>
      </c>
      <c r="E19" s="49">
        <v>-570</v>
      </c>
      <c r="F19" s="65">
        <v>-2.5</v>
      </c>
      <c r="G19" s="65">
        <v>-0.4</v>
      </c>
      <c r="H19" s="48">
        <v>1971</v>
      </c>
      <c r="I19" s="65">
        <v>8.9</v>
      </c>
      <c r="J19" s="65">
        <v>1.7</v>
      </c>
    </row>
    <row r="20" spans="1:10" ht="15" customHeight="1" x14ac:dyDescent="0.25">
      <c r="A20" s="5" t="s">
        <v>88</v>
      </c>
      <c r="B20" s="48">
        <v>9438</v>
      </c>
      <c r="C20" s="48">
        <v>8907</v>
      </c>
      <c r="D20" s="48">
        <v>9303</v>
      </c>
      <c r="E20" s="49">
        <v>-531</v>
      </c>
      <c r="F20" s="65">
        <v>-5.6</v>
      </c>
      <c r="G20" s="65">
        <v>-0.8</v>
      </c>
      <c r="H20" s="48">
        <v>396</v>
      </c>
      <c r="I20" s="65">
        <v>4.4000000000000004</v>
      </c>
      <c r="J20" s="65">
        <v>0.9</v>
      </c>
    </row>
    <row r="21" spans="1:10" ht="15" customHeight="1" x14ac:dyDescent="0.25">
      <c r="A21" s="5" t="s">
        <v>89</v>
      </c>
      <c r="B21" s="48">
        <v>32418</v>
      </c>
      <c r="C21" s="48">
        <v>32907</v>
      </c>
      <c r="D21" s="48">
        <v>37203</v>
      </c>
      <c r="E21" s="49">
        <v>489</v>
      </c>
      <c r="F21" s="65">
        <v>1.5</v>
      </c>
      <c r="G21" s="65">
        <v>0.2</v>
      </c>
      <c r="H21" s="48">
        <v>4296</v>
      </c>
      <c r="I21" s="65">
        <v>13.1</v>
      </c>
      <c r="J21" s="65">
        <v>2.5</v>
      </c>
    </row>
    <row r="22" spans="1:10" ht="15" customHeight="1" x14ac:dyDescent="0.25">
      <c r="A22" s="5" t="s">
        <v>90</v>
      </c>
      <c r="B22" s="48">
        <v>41826</v>
      </c>
      <c r="C22" s="48">
        <v>43692</v>
      </c>
      <c r="D22" s="48">
        <v>51321</v>
      </c>
      <c r="E22" s="49">
        <v>1866</v>
      </c>
      <c r="F22" s="65">
        <v>4.5</v>
      </c>
      <c r="G22" s="65">
        <v>0.6</v>
      </c>
      <c r="H22" s="48">
        <v>7629</v>
      </c>
      <c r="I22" s="65">
        <v>17.5</v>
      </c>
      <c r="J22" s="65">
        <v>3.3</v>
      </c>
    </row>
    <row r="23" spans="1:10" ht="15" customHeight="1" x14ac:dyDescent="0.25">
      <c r="A23" s="5" t="s">
        <v>91</v>
      </c>
      <c r="B23" s="48">
        <v>103881</v>
      </c>
      <c r="C23" s="48">
        <v>114789</v>
      </c>
      <c r="D23" s="48">
        <v>136713</v>
      </c>
      <c r="E23" s="49">
        <v>10908</v>
      </c>
      <c r="F23" s="65">
        <v>10.5</v>
      </c>
      <c r="G23" s="65">
        <v>1.4</v>
      </c>
      <c r="H23" s="48">
        <v>21924</v>
      </c>
      <c r="I23" s="65">
        <v>19.100000000000001</v>
      </c>
      <c r="J23" s="65">
        <v>3.6</v>
      </c>
    </row>
    <row r="24" spans="1:10" ht="15" customHeight="1" x14ac:dyDescent="0.25">
      <c r="A24" s="5" t="s">
        <v>92</v>
      </c>
      <c r="B24" s="48">
        <v>65901</v>
      </c>
      <c r="C24" s="48">
        <v>65280</v>
      </c>
      <c r="D24" s="48">
        <v>71877</v>
      </c>
      <c r="E24" s="49">
        <v>-621</v>
      </c>
      <c r="F24" s="65">
        <v>-0.9</v>
      </c>
      <c r="G24" s="65">
        <v>-0.1</v>
      </c>
      <c r="H24" s="48">
        <v>6597</v>
      </c>
      <c r="I24" s="65">
        <v>10.1</v>
      </c>
      <c r="J24" s="65">
        <v>1.9</v>
      </c>
    </row>
    <row r="25" spans="1:10" ht="15" customHeight="1" x14ac:dyDescent="0.25">
      <c r="A25" s="5" t="s">
        <v>93</v>
      </c>
      <c r="B25" s="48">
        <v>33300</v>
      </c>
      <c r="C25" s="48">
        <v>32691</v>
      </c>
      <c r="D25" s="48">
        <v>35700</v>
      </c>
      <c r="E25" s="49">
        <v>-609</v>
      </c>
      <c r="F25" s="65">
        <v>-1.8</v>
      </c>
      <c r="G25" s="65">
        <v>-0.3</v>
      </c>
      <c r="H25" s="48">
        <v>3009</v>
      </c>
      <c r="I25" s="65">
        <v>9.1999999999999993</v>
      </c>
      <c r="J25" s="65">
        <v>1.8</v>
      </c>
    </row>
    <row r="26" spans="1:10" ht="15" customHeight="1" x14ac:dyDescent="0.25">
      <c r="A26" s="5" t="s">
        <v>94</v>
      </c>
      <c r="B26" s="48">
        <v>6921</v>
      </c>
      <c r="C26" s="48">
        <v>6363</v>
      </c>
      <c r="D26" s="48">
        <v>7146</v>
      </c>
      <c r="E26" s="49">
        <v>-558</v>
      </c>
      <c r="F26" s="65">
        <v>-8.1</v>
      </c>
      <c r="G26" s="65">
        <v>-1.2</v>
      </c>
      <c r="H26" s="48">
        <v>783</v>
      </c>
      <c r="I26" s="65">
        <v>12.3</v>
      </c>
      <c r="J26" s="65">
        <v>2.2999999999999998</v>
      </c>
    </row>
    <row r="27" spans="1:10" ht="15" customHeight="1" x14ac:dyDescent="0.25">
      <c r="A27" s="5" t="s">
        <v>95</v>
      </c>
      <c r="B27" s="48">
        <v>8973</v>
      </c>
      <c r="C27" s="48">
        <v>8436</v>
      </c>
      <c r="D27" s="48">
        <v>9276</v>
      </c>
      <c r="E27" s="49">
        <v>-537</v>
      </c>
      <c r="F27" s="65">
        <v>-6</v>
      </c>
      <c r="G27" s="65">
        <v>-0.9</v>
      </c>
      <c r="H27" s="48">
        <v>840</v>
      </c>
      <c r="I27" s="65">
        <v>10</v>
      </c>
      <c r="J27" s="65">
        <v>1.9</v>
      </c>
    </row>
    <row r="28" spans="1:10" ht="15" customHeight="1" x14ac:dyDescent="0.25">
      <c r="A28" s="5" t="s">
        <v>96</v>
      </c>
      <c r="B28" s="48">
        <v>44460</v>
      </c>
      <c r="C28" s="48">
        <v>43653</v>
      </c>
      <c r="D28" s="48">
        <v>47517</v>
      </c>
      <c r="E28" s="49">
        <v>-807</v>
      </c>
      <c r="F28" s="65">
        <v>-1.8</v>
      </c>
      <c r="G28" s="65">
        <v>-0.3</v>
      </c>
      <c r="H28" s="48">
        <v>3864</v>
      </c>
      <c r="I28" s="65">
        <v>8.9</v>
      </c>
      <c r="J28" s="65">
        <v>1.7</v>
      </c>
    </row>
    <row r="29" spans="1:10" ht="15" customHeight="1" x14ac:dyDescent="0.25">
      <c r="A29" s="5" t="s">
        <v>97</v>
      </c>
      <c r="B29" s="48">
        <v>8484</v>
      </c>
      <c r="C29" s="48">
        <v>7890</v>
      </c>
      <c r="D29" s="48">
        <v>8367</v>
      </c>
      <c r="E29" s="49">
        <v>-594</v>
      </c>
      <c r="F29" s="65">
        <v>-7</v>
      </c>
      <c r="G29" s="65">
        <v>-1</v>
      </c>
      <c r="H29" s="48">
        <v>477</v>
      </c>
      <c r="I29" s="65">
        <v>6</v>
      </c>
      <c r="J29" s="65">
        <v>1.2</v>
      </c>
    </row>
    <row r="30" spans="1:10" ht="15" customHeight="1" x14ac:dyDescent="0.25">
      <c r="A30" s="5" t="s">
        <v>98</v>
      </c>
      <c r="B30" s="48">
        <v>70842</v>
      </c>
      <c r="C30" s="48">
        <v>73245</v>
      </c>
      <c r="D30" s="48">
        <v>81537</v>
      </c>
      <c r="E30" s="49">
        <v>2403</v>
      </c>
      <c r="F30" s="65">
        <v>3.4</v>
      </c>
      <c r="G30" s="65">
        <v>0.5</v>
      </c>
      <c r="H30" s="48">
        <v>8292</v>
      </c>
      <c r="I30" s="65">
        <v>11.3</v>
      </c>
      <c r="J30" s="65">
        <v>2.2000000000000002</v>
      </c>
    </row>
    <row r="31" spans="1:10" ht="15" customHeight="1" x14ac:dyDescent="0.25">
      <c r="A31" s="5" t="s">
        <v>99</v>
      </c>
      <c r="B31" s="48">
        <v>55359</v>
      </c>
      <c r="C31" s="48">
        <v>57240</v>
      </c>
      <c r="D31" s="48">
        <v>62241</v>
      </c>
      <c r="E31" s="49">
        <v>1881</v>
      </c>
      <c r="F31" s="65">
        <v>3.4</v>
      </c>
      <c r="G31" s="65">
        <v>0.5</v>
      </c>
      <c r="H31" s="48">
        <v>5001</v>
      </c>
      <c r="I31" s="65">
        <v>8.6999999999999993</v>
      </c>
      <c r="J31" s="65">
        <v>1.7</v>
      </c>
    </row>
    <row r="32" spans="1:10" ht="15" customHeight="1" x14ac:dyDescent="0.25">
      <c r="A32" s="5" t="s">
        <v>100</v>
      </c>
      <c r="B32" s="48">
        <v>12957</v>
      </c>
      <c r="C32" s="48">
        <v>12717</v>
      </c>
      <c r="D32" s="48">
        <v>14142</v>
      </c>
      <c r="E32" s="49">
        <v>-240</v>
      </c>
      <c r="F32" s="65">
        <v>-1.9</v>
      </c>
      <c r="G32" s="65">
        <v>-0.3</v>
      </c>
      <c r="H32" s="48">
        <v>1425</v>
      </c>
      <c r="I32" s="65">
        <v>11.2</v>
      </c>
      <c r="J32" s="65">
        <v>2.1</v>
      </c>
    </row>
    <row r="33" spans="1:10" ht="15" customHeight="1" x14ac:dyDescent="0.25">
      <c r="A33" s="5" t="s">
        <v>101</v>
      </c>
      <c r="B33" s="48">
        <v>68901</v>
      </c>
      <c r="C33" s="48">
        <v>74184</v>
      </c>
      <c r="D33" s="48">
        <v>80679</v>
      </c>
      <c r="E33" s="49">
        <v>5283</v>
      </c>
      <c r="F33" s="65">
        <v>7.7</v>
      </c>
      <c r="G33" s="65">
        <v>1.1000000000000001</v>
      </c>
      <c r="H33" s="48">
        <v>6495</v>
      </c>
      <c r="I33" s="65">
        <v>8.8000000000000007</v>
      </c>
      <c r="J33" s="65">
        <v>1.7</v>
      </c>
    </row>
    <row r="34" spans="1:10" ht="15" customHeight="1" x14ac:dyDescent="0.25">
      <c r="A34" s="5" t="s">
        <v>102</v>
      </c>
      <c r="B34" s="48">
        <v>8889</v>
      </c>
      <c r="C34" s="48">
        <v>8988</v>
      </c>
      <c r="D34" s="48">
        <v>9474</v>
      </c>
      <c r="E34" s="49">
        <v>99</v>
      </c>
      <c r="F34" s="65">
        <v>1.1000000000000001</v>
      </c>
      <c r="G34" s="65">
        <v>0.2</v>
      </c>
      <c r="H34" s="48">
        <v>486</v>
      </c>
      <c r="I34" s="65">
        <v>5.4</v>
      </c>
      <c r="J34" s="65">
        <v>1.1000000000000001</v>
      </c>
    </row>
    <row r="35" spans="1:10" ht="15" customHeight="1" x14ac:dyDescent="0.25">
      <c r="A35" s="5" t="s">
        <v>103</v>
      </c>
      <c r="B35" s="48">
        <v>26487</v>
      </c>
      <c r="C35" s="48">
        <v>26580</v>
      </c>
      <c r="D35" s="48">
        <v>27534</v>
      </c>
      <c r="E35" s="49">
        <v>93</v>
      </c>
      <c r="F35" s="65">
        <v>0.4</v>
      </c>
      <c r="G35" s="65">
        <v>0.1</v>
      </c>
      <c r="H35" s="48">
        <v>954</v>
      </c>
      <c r="I35" s="65">
        <v>3.6</v>
      </c>
      <c r="J35" s="65">
        <v>0.7</v>
      </c>
    </row>
    <row r="36" spans="1:10" ht="15" customHeight="1" x14ac:dyDescent="0.25">
      <c r="A36" s="5" t="s">
        <v>104</v>
      </c>
      <c r="B36" s="48">
        <v>13572</v>
      </c>
      <c r="C36" s="48">
        <v>11844</v>
      </c>
      <c r="D36" s="48">
        <v>12309</v>
      </c>
      <c r="E36" s="49">
        <v>-1728</v>
      </c>
      <c r="F36" s="65">
        <v>-12.7</v>
      </c>
      <c r="G36" s="65">
        <v>-1.9</v>
      </c>
      <c r="H36" s="48">
        <v>465</v>
      </c>
      <c r="I36" s="65">
        <v>3.9</v>
      </c>
      <c r="J36" s="65">
        <v>0.8</v>
      </c>
    </row>
    <row r="37" spans="1:10" ht="15" customHeight="1" x14ac:dyDescent="0.25">
      <c r="A37" s="5" t="s">
        <v>105</v>
      </c>
      <c r="B37" s="48">
        <v>42636</v>
      </c>
      <c r="C37" s="48">
        <v>42153</v>
      </c>
      <c r="D37" s="48">
        <v>45309</v>
      </c>
      <c r="E37" s="49">
        <v>-483</v>
      </c>
      <c r="F37" s="65">
        <v>-1.1000000000000001</v>
      </c>
      <c r="G37" s="65">
        <v>-0.2</v>
      </c>
      <c r="H37" s="48">
        <v>3156</v>
      </c>
      <c r="I37" s="65">
        <v>7.5</v>
      </c>
      <c r="J37" s="65">
        <v>1.5</v>
      </c>
    </row>
    <row r="38" spans="1:10" ht="15" customHeight="1" x14ac:dyDescent="0.25">
      <c r="A38" s="5" t="s">
        <v>106</v>
      </c>
      <c r="B38" s="48">
        <v>14712</v>
      </c>
      <c r="C38" s="48">
        <v>14019</v>
      </c>
      <c r="D38" s="48">
        <v>15027</v>
      </c>
      <c r="E38" s="49">
        <v>-693</v>
      </c>
      <c r="F38" s="65">
        <v>-4.7</v>
      </c>
      <c r="G38" s="65">
        <v>-0.7</v>
      </c>
      <c r="H38" s="48">
        <v>1008</v>
      </c>
      <c r="I38" s="65">
        <v>7.2</v>
      </c>
      <c r="J38" s="65">
        <v>1.4</v>
      </c>
    </row>
    <row r="39" spans="1:10" ht="15" customHeight="1" x14ac:dyDescent="0.25">
      <c r="A39" s="5" t="s">
        <v>107</v>
      </c>
      <c r="B39" s="48">
        <v>26070</v>
      </c>
      <c r="C39" s="48">
        <v>27459</v>
      </c>
      <c r="D39" s="48">
        <v>30165</v>
      </c>
      <c r="E39" s="49">
        <v>1389</v>
      </c>
      <c r="F39" s="65">
        <v>5.3</v>
      </c>
      <c r="G39" s="65">
        <v>0.7</v>
      </c>
      <c r="H39" s="48">
        <v>2706</v>
      </c>
      <c r="I39" s="65">
        <v>9.9</v>
      </c>
      <c r="J39" s="65">
        <v>1.9</v>
      </c>
    </row>
    <row r="40" spans="1:10" ht="15" customHeight="1" x14ac:dyDescent="0.25">
      <c r="A40" s="5" t="s">
        <v>108</v>
      </c>
      <c r="B40" s="48">
        <v>77727</v>
      </c>
      <c r="C40" s="48">
        <v>80079</v>
      </c>
      <c r="D40" s="48">
        <v>84639</v>
      </c>
      <c r="E40" s="49">
        <v>2352</v>
      </c>
      <c r="F40" s="65">
        <v>3</v>
      </c>
      <c r="G40" s="65">
        <v>0.4</v>
      </c>
      <c r="H40" s="48">
        <v>4560</v>
      </c>
      <c r="I40" s="65">
        <v>5.7</v>
      </c>
      <c r="J40" s="65">
        <v>1.1000000000000001</v>
      </c>
    </row>
    <row r="41" spans="1:10" ht="15" customHeight="1" x14ac:dyDescent="0.25">
      <c r="A41" s="5" t="s">
        <v>109</v>
      </c>
      <c r="B41" s="48">
        <v>17634</v>
      </c>
      <c r="C41" s="48">
        <v>16854</v>
      </c>
      <c r="D41" s="48">
        <v>17943</v>
      </c>
      <c r="E41" s="49">
        <v>-780</v>
      </c>
      <c r="F41" s="65">
        <v>-4.4000000000000004</v>
      </c>
      <c r="G41" s="65">
        <v>-0.6</v>
      </c>
      <c r="H41" s="48">
        <v>1089</v>
      </c>
      <c r="I41" s="65">
        <v>6.5</v>
      </c>
      <c r="J41" s="65">
        <v>1.3</v>
      </c>
    </row>
    <row r="42" spans="1:10" ht="15" customHeight="1" x14ac:dyDescent="0.25">
      <c r="A42" s="5" t="s">
        <v>110</v>
      </c>
      <c r="B42" s="48">
        <v>29868</v>
      </c>
      <c r="C42" s="48">
        <v>30096</v>
      </c>
      <c r="D42" s="48">
        <v>33261</v>
      </c>
      <c r="E42" s="49">
        <v>228</v>
      </c>
      <c r="F42" s="65">
        <v>0.8</v>
      </c>
      <c r="G42" s="65">
        <v>0.1</v>
      </c>
      <c r="H42" s="48">
        <v>3165</v>
      </c>
      <c r="I42" s="65">
        <v>10.5</v>
      </c>
      <c r="J42" s="65">
        <v>2</v>
      </c>
    </row>
    <row r="43" spans="1:10" ht="15" customHeight="1" x14ac:dyDescent="0.25">
      <c r="A43" s="5" t="s">
        <v>111</v>
      </c>
      <c r="B43" s="48">
        <v>46197</v>
      </c>
      <c r="C43" s="48">
        <v>49104</v>
      </c>
      <c r="D43" s="48">
        <v>53673</v>
      </c>
      <c r="E43" s="49">
        <v>2907</v>
      </c>
      <c r="F43" s="65">
        <v>6.3</v>
      </c>
      <c r="G43" s="65">
        <v>0.9</v>
      </c>
      <c r="H43" s="48">
        <v>4569</v>
      </c>
      <c r="I43" s="65">
        <v>9.3000000000000007</v>
      </c>
      <c r="J43" s="65">
        <v>1.8</v>
      </c>
    </row>
    <row r="44" spans="1:10" ht="15" customHeight="1" x14ac:dyDescent="0.25">
      <c r="A44" s="5" t="s">
        <v>112</v>
      </c>
      <c r="B44" s="48">
        <v>48546</v>
      </c>
      <c r="C44" s="48">
        <v>51717</v>
      </c>
      <c r="D44" s="48">
        <v>56559</v>
      </c>
      <c r="E44" s="49">
        <v>3171</v>
      </c>
      <c r="F44" s="65">
        <v>6.5</v>
      </c>
      <c r="G44" s="65">
        <v>0.9</v>
      </c>
      <c r="H44" s="48">
        <v>4842</v>
      </c>
      <c r="I44" s="65">
        <v>9.4</v>
      </c>
      <c r="J44" s="65">
        <v>1.8</v>
      </c>
    </row>
    <row r="45" spans="1:10" ht="15" customHeight="1" x14ac:dyDescent="0.25">
      <c r="A45" s="5" t="s">
        <v>113</v>
      </c>
      <c r="B45" s="48">
        <v>38415</v>
      </c>
      <c r="C45" s="48">
        <v>40179</v>
      </c>
      <c r="D45" s="48">
        <v>43980</v>
      </c>
      <c r="E45" s="49">
        <v>1764</v>
      </c>
      <c r="F45" s="65">
        <v>4.5999999999999996</v>
      </c>
      <c r="G45" s="65">
        <v>0.6</v>
      </c>
      <c r="H45" s="48">
        <v>3801</v>
      </c>
      <c r="I45" s="65">
        <v>9.5</v>
      </c>
      <c r="J45" s="65">
        <v>1.8</v>
      </c>
    </row>
    <row r="46" spans="1:10" ht="15" customHeight="1" x14ac:dyDescent="0.25">
      <c r="A46" s="5" t="s">
        <v>114</v>
      </c>
      <c r="B46" s="48">
        <v>97701</v>
      </c>
      <c r="C46" s="48">
        <v>98238</v>
      </c>
      <c r="D46" s="48">
        <v>104532</v>
      </c>
      <c r="E46" s="49">
        <v>537</v>
      </c>
      <c r="F46" s="65">
        <v>0.5</v>
      </c>
      <c r="G46" s="65">
        <v>0.1</v>
      </c>
      <c r="H46" s="48">
        <v>6294</v>
      </c>
      <c r="I46" s="65">
        <v>6.4</v>
      </c>
      <c r="J46" s="65">
        <v>1.2</v>
      </c>
    </row>
    <row r="47" spans="1:10" ht="15" customHeight="1" x14ac:dyDescent="0.25">
      <c r="A47" s="5" t="s">
        <v>115</v>
      </c>
      <c r="B47" s="48">
        <v>179466</v>
      </c>
      <c r="C47" s="48">
        <v>190956</v>
      </c>
      <c r="D47" s="48">
        <v>202737</v>
      </c>
      <c r="E47" s="49">
        <v>11490</v>
      </c>
      <c r="F47" s="65">
        <v>6.4</v>
      </c>
      <c r="G47" s="65">
        <v>0.9</v>
      </c>
      <c r="H47" s="48">
        <v>11781</v>
      </c>
      <c r="I47" s="65">
        <v>6.2</v>
      </c>
      <c r="J47" s="65">
        <v>1.2</v>
      </c>
    </row>
    <row r="48" spans="1:10" ht="15" customHeight="1" x14ac:dyDescent="0.25">
      <c r="A48" s="5" t="s">
        <v>116</v>
      </c>
      <c r="B48" s="48">
        <v>22623</v>
      </c>
      <c r="C48" s="48">
        <v>23352</v>
      </c>
      <c r="D48" s="48">
        <v>25557</v>
      </c>
      <c r="E48" s="49">
        <v>729</v>
      </c>
      <c r="F48" s="65">
        <v>3.2</v>
      </c>
      <c r="G48" s="65">
        <v>0.5</v>
      </c>
      <c r="H48" s="48">
        <v>2205</v>
      </c>
      <c r="I48" s="65">
        <v>9.4</v>
      </c>
      <c r="J48" s="65">
        <v>1.8</v>
      </c>
    </row>
    <row r="49" spans="1:10" ht="15" customHeight="1" x14ac:dyDescent="0.25">
      <c r="A49" s="5" t="s">
        <v>117</v>
      </c>
      <c r="B49" s="48">
        <v>7101</v>
      </c>
      <c r="C49" s="48">
        <v>8235</v>
      </c>
      <c r="D49" s="48">
        <v>9198</v>
      </c>
      <c r="E49" s="49">
        <v>1134</v>
      </c>
      <c r="F49" s="65">
        <v>16</v>
      </c>
      <c r="G49" s="65">
        <v>2.1</v>
      </c>
      <c r="H49" s="48">
        <v>963</v>
      </c>
      <c r="I49" s="65">
        <v>11.7</v>
      </c>
      <c r="J49" s="65">
        <v>2.2000000000000002</v>
      </c>
    </row>
    <row r="50" spans="1:10" ht="15" customHeight="1" x14ac:dyDescent="0.25">
      <c r="A50" s="5" t="s">
        <v>118</v>
      </c>
      <c r="B50" s="48">
        <v>8892</v>
      </c>
      <c r="C50" s="48">
        <v>9528</v>
      </c>
      <c r="D50" s="48">
        <v>10575</v>
      </c>
      <c r="E50" s="49">
        <v>636</v>
      </c>
      <c r="F50" s="65">
        <v>7.2</v>
      </c>
      <c r="G50" s="65">
        <v>1</v>
      </c>
      <c r="H50" s="48">
        <v>1047</v>
      </c>
      <c r="I50" s="65">
        <v>11</v>
      </c>
      <c r="J50" s="65">
        <v>2.1</v>
      </c>
    </row>
    <row r="51" spans="1:10" ht="15" customHeight="1" x14ac:dyDescent="0.25">
      <c r="A51" s="5" t="s">
        <v>119</v>
      </c>
      <c r="B51" s="48">
        <v>44625</v>
      </c>
      <c r="C51" s="48">
        <v>47157</v>
      </c>
      <c r="D51" s="48">
        <v>52389</v>
      </c>
      <c r="E51" s="49">
        <v>2532</v>
      </c>
      <c r="F51" s="65">
        <v>5.7</v>
      </c>
      <c r="G51" s="65">
        <v>0.8</v>
      </c>
      <c r="H51" s="48">
        <v>5232</v>
      </c>
      <c r="I51" s="65">
        <v>11.1</v>
      </c>
      <c r="J51" s="65">
        <v>2.1</v>
      </c>
    </row>
    <row r="52" spans="1:10" ht="15" customHeight="1" x14ac:dyDescent="0.25">
      <c r="A52" s="5" t="s">
        <v>120</v>
      </c>
      <c r="B52" s="48">
        <v>42888</v>
      </c>
      <c r="C52" s="48">
        <v>46437</v>
      </c>
      <c r="D52" s="48">
        <v>50880</v>
      </c>
      <c r="E52" s="49">
        <v>3549</v>
      </c>
      <c r="F52" s="65">
        <v>8.3000000000000007</v>
      </c>
      <c r="G52" s="65">
        <v>1.1000000000000001</v>
      </c>
      <c r="H52" s="48">
        <v>4443</v>
      </c>
      <c r="I52" s="65">
        <v>9.6</v>
      </c>
      <c r="J52" s="65">
        <v>1.8</v>
      </c>
    </row>
    <row r="53" spans="1:10" ht="15" customHeight="1" x14ac:dyDescent="0.25">
      <c r="A53" s="5" t="s">
        <v>121</v>
      </c>
      <c r="B53" s="48">
        <v>42549</v>
      </c>
      <c r="C53" s="48">
        <v>43416</v>
      </c>
      <c r="D53" s="48">
        <v>47340</v>
      </c>
      <c r="E53" s="49">
        <v>867</v>
      </c>
      <c r="F53" s="65">
        <v>2</v>
      </c>
      <c r="G53" s="65">
        <v>0.3</v>
      </c>
      <c r="H53" s="48">
        <v>3924</v>
      </c>
      <c r="I53" s="65">
        <v>9</v>
      </c>
      <c r="J53" s="65">
        <v>1.7</v>
      </c>
    </row>
    <row r="54" spans="1:10" ht="15" customHeight="1" x14ac:dyDescent="0.25">
      <c r="A54" s="5" t="s">
        <v>122</v>
      </c>
      <c r="B54" s="48">
        <v>3621</v>
      </c>
      <c r="C54" s="48">
        <v>3552</v>
      </c>
      <c r="D54" s="48">
        <v>3912</v>
      </c>
      <c r="E54" s="49">
        <v>-69</v>
      </c>
      <c r="F54" s="65">
        <v>-1.9</v>
      </c>
      <c r="G54" s="65">
        <v>-0.3</v>
      </c>
      <c r="H54" s="48">
        <v>360</v>
      </c>
      <c r="I54" s="65">
        <v>10.1</v>
      </c>
      <c r="J54" s="65">
        <v>1.9</v>
      </c>
    </row>
    <row r="55" spans="1:10" ht="15" customHeight="1" x14ac:dyDescent="0.25">
      <c r="A55" s="5" t="s">
        <v>123</v>
      </c>
      <c r="B55" s="48">
        <v>9702</v>
      </c>
      <c r="C55" s="48">
        <v>10473</v>
      </c>
      <c r="D55" s="48">
        <v>9591</v>
      </c>
      <c r="E55" s="49">
        <v>771</v>
      </c>
      <c r="F55" s="65">
        <v>7.9</v>
      </c>
      <c r="G55" s="65">
        <v>1.1000000000000001</v>
      </c>
      <c r="H55" s="48">
        <v>-882</v>
      </c>
      <c r="I55" s="65">
        <v>-8.4</v>
      </c>
      <c r="J55" s="65">
        <v>-1.7</v>
      </c>
    </row>
    <row r="56" spans="1:10" ht="15" customHeight="1" x14ac:dyDescent="0.25">
      <c r="A56" s="5" t="s">
        <v>124</v>
      </c>
      <c r="B56" s="48">
        <v>13221</v>
      </c>
      <c r="C56" s="48">
        <v>13371</v>
      </c>
      <c r="D56" s="48">
        <v>13344</v>
      </c>
      <c r="E56" s="49">
        <v>150</v>
      </c>
      <c r="F56" s="65">
        <v>1.1000000000000001</v>
      </c>
      <c r="G56" s="65">
        <v>0.2</v>
      </c>
      <c r="H56" s="48">
        <v>-27</v>
      </c>
      <c r="I56" s="65">
        <v>-0.2</v>
      </c>
      <c r="J56" s="65">
        <v>0</v>
      </c>
    </row>
    <row r="57" spans="1:10" ht="15" customHeight="1" x14ac:dyDescent="0.25">
      <c r="A57" s="5" t="s">
        <v>125</v>
      </c>
      <c r="B57" s="48">
        <v>8403</v>
      </c>
      <c r="C57" s="48">
        <v>8304</v>
      </c>
      <c r="D57" s="48">
        <v>8640</v>
      </c>
      <c r="E57" s="49">
        <v>-99</v>
      </c>
      <c r="F57" s="65">
        <v>-1.2</v>
      </c>
      <c r="G57" s="65">
        <v>-0.2</v>
      </c>
      <c r="H57" s="48">
        <v>336</v>
      </c>
      <c r="I57" s="65">
        <v>4</v>
      </c>
      <c r="J57" s="65">
        <v>0.8</v>
      </c>
    </row>
    <row r="58" spans="1:10" ht="15" customHeight="1" x14ac:dyDescent="0.25">
      <c r="A58" s="5" t="s">
        <v>126</v>
      </c>
      <c r="B58" s="48">
        <v>10476</v>
      </c>
      <c r="C58" s="48">
        <v>11529</v>
      </c>
      <c r="D58" s="48">
        <v>12558</v>
      </c>
      <c r="E58" s="49">
        <v>1053</v>
      </c>
      <c r="F58" s="65">
        <v>10.1</v>
      </c>
      <c r="G58" s="65">
        <v>1.4</v>
      </c>
      <c r="H58" s="48">
        <v>1029</v>
      </c>
      <c r="I58" s="65">
        <v>8.9</v>
      </c>
      <c r="J58" s="65">
        <v>1.7</v>
      </c>
    </row>
    <row r="59" spans="1:10" ht="15" customHeight="1" x14ac:dyDescent="0.25">
      <c r="A59" s="5" t="s">
        <v>127</v>
      </c>
      <c r="B59" s="48">
        <v>42834</v>
      </c>
      <c r="C59" s="48">
        <v>49989</v>
      </c>
      <c r="D59" s="48">
        <v>59502</v>
      </c>
      <c r="E59" s="49">
        <v>7155</v>
      </c>
      <c r="F59" s="65">
        <v>16.7</v>
      </c>
      <c r="G59" s="65">
        <v>2.2000000000000002</v>
      </c>
      <c r="H59" s="48">
        <v>9513</v>
      </c>
      <c r="I59" s="65">
        <v>19</v>
      </c>
      <c r="J59" s="65">
        <v>3.5</v>
      </c>
    </row>
    <row r="60" spans="1:10" ht="15" customHeight="1" x14ac:dyDescent="0.25">
      <c r="A60" s="5" t="s">
        <v>128</v>
      </c>
      <c r="B60" s="48">
        <v>348456</v>
      </c>
      <c r="C60" s="48">
        <v>341469</v>
      </c>
      <c r="D60" s="48">
        <v>369006</v>
      </c>
      <c r="E60" s="49">
        <v>-6987</v>
      </c>
      <c r="F60" s="65">
        <v>-2</v>
      </c>
      <c r="G60" s="65">
        <v>-0.3</v>
      </c>
      <c r="H60" s="48">
        <v>27537</v>
      </c>
      <c r="I60" s="65">
        <v>8.1</v>
      </c>
      <c r="J60" s="65">
        <v>1.6</v>
      </c>
    </row>
    <row r="61" spans="1:10" ht="15" customHeight="1" x14ac:dyDescent="0.25">
      <c r="A61" s="5" t="s">
        <v>129</v>
      </c>
      <c r="B61" s="48">
        <v>33645</v>
      </c>
      <c r="C61" s="48">
        <v>44595</v>
      </c>
      <c r="D61" s="48">
        <v>60561</v>
      </c>
      <c r="E61" s="49">
        <v>10950</v>
      </c>
      <c r="F61" s="65">
        <v>32.5</v>
      </c>
      <c r="G61" s="65">
        <v>4.0999999999999996</v>
      </c>
      <c r="H61" s="48">
        <v>15966</v>
      </c>
      <c r="I61" s="65">
        <v>35.799999999999997</v>
      </c>
      <c r="J61" s="65">
        <v>6.3</v>
      </c>
    </row>
    <row r="62" spans="1:10" ht="15" customHeight="1" x14ac:dyDescent="0.25">
      <c r="A62" s="5" t="s">
        <v>130</v>
      </c>
      <c r="B62" s="48">
        <v>27372</v>
      </c>
      <c r="C62" s="48">
        <v>31041</v>
      </c>
      <c r="D62" s="48">
        <v>33423</v>
      </c>
      <c r="E62" s="49">
        <v>3669</v>
      </c>
      <c r="F62" s="65">
        <v>13.4</v>
      </c>
      <c r="G62" s="65">
        <v>1.8</v>
      </c>
      <c r="H62" s="48">
        <v>2382</v>
      </c>
      <c r="I62" s="65">
        <v>7.7</v>
      </c>
      <c r="J62" s="65">
        <v>1.5</v>
      </c>
    </row>
    <row r="63" spans="1:10" ht="15" customHeight="1" x14ac:dyDescent="0.25">
      <c r="A63" s="5" t="s">
        <v>131</v>
      </c>
      <c r="B63" s="48">
        <v>42870</v>
      </c>
      <c r="C63" s="48">
        <v>43932</v>
      </c>
      <c r="D63" s="48">
        <v>46296</v>
      </c>
      <c r="E63" s="49">
        <v>1062</v>
      </c>
      <c r="F63" s="65">
        <v>2.5</v>
      </c>
      <c r="G63" s="65">
        <v>0.4</v>
      </c>
      <c r="H63" s="48">
        <v>2364</v>
      </c>
      <c r="I63" s="65">
        <v>5.4</v>
      </c>
      <c r="J63" s="65">
        <v>1.1000000000000001</v>
      </c>
    </row>
    <row r="64" spans="1:10" ht="15" customHeight="1" x14ac:dyDescent="0.25">
      <c r="A64" s="5" t="s">
        <v>132</v>
      </c>
      <c r="B64" s="48">
        <v>3801</v>
      </c>
      <c r="C64" s="48">
        <v>4158</v>
      </c>
      <c r="D64" s="48">
        <v>4866</v>
      </c>
      <c r="E64" s="49">
        <v>357</v>
      </c>
      <c r="F64" s="65">
        <v>9.4</v>
      </c>
      <c r="G64" s="65">
        <v>1.3</v>
      </c>
      <c r="H64" s="48">
        <v>708</v>
      </c>
      <c r="I64" s="65">
        <v>17</v>
      </c>
      <c r="J64" s="65">
        <v>3.2</v>
      </c>
    </row>
    <row r="65" spans="1:10" ht="15" customHeight="1" x14ac:dyDescent="0.25">
      <c r="A65" s="5" t="s">
        <v>133</v>
      </c>
      <c r="B65" s="48">
        <v>7209</v>
      </c>
      <c r="C65" s="48">
        <v>7536</v>
      </c>
      <c r="D65" s="48">
        <v>7815</v>
      </c>
      <c r="E65" s="49">
        <v>327</v>
      </c>
      <c r="F65" s="65">
        <v>4.5</v>
      </c>
      <c r="G65" s="65">
        <v>0.6</v>
      </c>
      <c r="H65" s="48">
        <v>279</v>
      </c>
      <c r="I65" s="65">
        <v>3.7</v>
      </c>
      <c r="J65" s="65">
        <v>0.7</v>
      </c>
    </row>
    <row r="66" spans="1:10" ht="15" customHeight="1" x14ac:dyDescent="0.25">
      <c r="A66" s="5" t="s">
        <v>134</v>
      </c>
      <c r="B66" s="48">
        <v>612</v>
      </c>
      <c r="C66" s="48">
        <v>600</v>
      </c>
      <c r="D66" s="48">
        <v>663</v>
      </c>
      <c r="E66" s="49">
        <v>-12</v>
      </c>
      <c r="F66" s="65">
        <v>-2</v>
      </c>
      <c r="G66" s="65">
        <v>-0.3</v>
      </c>
      <c r="H66" s="48">
        <v>63</v>
      </c>
      <c r="I66" s="65">
        <v>10.5</v>
      </c>
      <c r="J66" s="65">
        <v>2</v>
      </c>
    </row>
    <row r="67" spans="1:10" ht="15" customHeight="1" x14ac:dyDescent="0.25">
      <c r="A67" s="5" t="s">
        <v>135</v>
      </c>
      <c r="B67" s="48">
        <v>20223</v>
      </c>
      <c r="C67" s="48">
        <v>20829</v>
      </c>
      <c r="D67" s="48">
        <v>22308</v>
      </c>
      <c r="E67" s="49">
        <v>606</v>
      </c>
      <c r="F67" s="65">
        <v>3</v>
      </c>
      <c r="G67" s="65">
        <v>0.4</v>
      </c>
      <c r="H67" s="48">
        <v>1479</v>
      </c>
      <c r="I67" s="65">
        <v>7.1</v>
      </c>
      <c r="J67" s="65">
        <v>1.4</v>
      </c>
    </row>
    <row r="68" spans="1:10" ht="15" customHeight="1" x14ac:dyDescent="0.25">
      <c r="A68" s="5" t="s">
        <v>136</v>
      </c>
      <c r="B68" s="48">
        <v>16644</v>
      </c>
      <c r="C68" s="48">
        <v>17895</v>
      </c>
      <c r="D68" s="48">
        <v>21558</v>
      </c>
      <c r="E68" s="49">
        <v>1251</v>
      </c>
      <c r="F68" s="65">
        <v>7.5</v>
      </c>
      <c r="G68" s="65">
        <v>1</v>
      </c>
      <c r="H68" s="48">
        <v>3663</v>
      </c>
      <c r="I68" s="65">
        <v>20.5</v>
      </c>
      <c r="J68" s="65">
        <v>3.8</v>
      </c>
    </row>
    <row r="69" spans="1:10" ht="15" customHeight="1" x14ac:dyDescent="0.25">
      <c r="A69" s="5" t="s">
        <v>137</v>
      </c>
      <c r="B69" s="48">
        <v>22959</v>
      </c>
      <c r="C69" s="48">
        <v>28224</v>
      </c>
      <c r="D69" s="48">
        <v>39153</v>
      </c>
      <c r="E69" s="49">
        <v>5265</v>
      </c>
      <c r="F69" s="65">
        <v>22.9</v>
      </c>
      <c r="G69" s="65">
        <v>3</v>
      </c>
      <c r="H69" s="48">
        <v>10929</v>
      </c>
      <c r="I69" s="65">
        <v>38.700000000000003</v>
      </c>
      <c r="J69" s="65">
        <v>6.8</v>
      </c>
    </row>
    <row r="70" spans="1:10" ht="15" customHeight="1" x14ac:dyDescent="0.25">
      <c r="A70" s="5" t="s">
        <v>138</v>
      </c>
      <c r="B70" s="48">
        <v>118683</v>
      </c>
      <c r="C70" s="48">
        <v>120249</v>
      </c>
      <c r="D70" s="48">
        <v>126255</v>
      </c>
      <c r="E70" s="49">
        <v>1566</v>
      </c>
      <c r="F70" s="65">
        <v>1.3</v>
      </c>
      <c r="G70" s="65">
        <v>0.2</v>
      </c>
      <c r="H70" s="48">
        <v>6006</v>
      </c>
      <c r="I70" s="65">
        <v>5</v>
      </c>
      <c r="J70" s="65">
        <v>1</v>
      </c>
    </row>
    <row r="71" spans="1:10" ht="15" customHeight="1" x14ac:dyDescent="0.25">
      <c r="A71" s="5" t="s">
        <v>139</v>
      </c>
      <c r="B71" s="48">
        <v>16839</v>
      </c>
      <c r="C71" s="48">
        <v>16890</v>
      </c>
      <c r="D71" s="48">
        <v>17667</v>
      </c>
      <c r="E71" s="49">
        <v>51</v>
      </c>
      <c r="F71" s="65">
        <v>0.3</v>
      </c>
      <c r="G71" s="65">
        <v>0</v>
      </c>
      <c r="H71" s="48">
        <v>777</v>
      </c>
      <c r="I71" s="65">
        <v>4.5999999999999996</v>
      </c>
      <c r="J71" s="65">
        <v>0.9</v>
      </c>
    </row>
    <row r="72" spans="1:10" ht="15" customHeight="1" x14ac:dyDescent="0.25">
      <c r="A72" s="5" t="s">
        <v>140</v>
      </c>
      <c r="B72" s="48">
        <v>28437</v>
      </c>
      <c r="C72" s="48">
        <v>29613</v>
      </c>
      <c r="D72" s="48">
        <v>30864</v>
      </c>
      <c r="E72" s="49">
        <v>1176</v>
      </c>
      <c r="F72" s="65">
        <v>4.0999999999999996</v>
      </c>
      <c r="G72" s="65">
        <v>0.6</v>
      </c>
      <c r="H72" s="48">
        <v>1251</v>
      </c>
      <c r="I72" s="65">
        <v>4.2</v>
      </c>
      <c r="J72" s="65">
        <v>0.8</v>
      </c>
    </row>
    <row r="73" spans="1:10" ht="15" customHeight="1" x14ac:dyDescent="0.25">
      <c r="A73" s="5" t="s">
        <v>141</v>
      </c>
      <c r="B73" s="48">
        <v>12108</v>
      </c>
      <c r="C73" s="48">
        <v>12033</v>
      </c>
      <c r="D73" s="48">
        <v>12396</v>
      </c>
      <c r="E73" s="49">
        <v>-75</v>
      </c>
      <c r="F73" s="65">
        <v>-0.6</v>
      </c>
      <c r="G73" s="65">
        <v>-0.1</v>
      </c>
      <c r="H73" s="48">
        <v>363</v>
      </c>
      <c r="I73" s="65">
        <v>3</v>
      </c>
      <c r="J73" s="65">
        <v>0.6</v>
      </c>
    </row>
    <row r="74" spans="1:10" ht="15" customHeight="1" x14ac:dyDescent="0.25">
      <c r="A74" s="5" t="s">
        <v>142</v>
      </c>
      <c r="B74" s="48">
        <v>50325</v>
      </c>
      <c r="C74" s="48">
        <v>51696</v>
      </c>
      <c r="D74" s="48">
        <v>54204</v>
      </c>
      <c r="E74" s="49">
        <v>1371</v>
      </c>
      <c r="F74" s="65">
        <v>2.7</v>
      </c>
      <c r="G74" s="65">
        <v>0.4</v>
      </c>
      <c r="H74" s="48">
        <v>2508</v>
      </c>
      <c r="I74" s="65">
        <v>4.9000000000000004</v>
      </c>
      <c r="J74" s="65">
        <v>1</v>
      </c>
    </row>
    <row r="75" spans="1:10" ht="15" customHeight="1" x14ac:dyDescent="0.25">
      <c r="A75" s="14" t="s">
        <v>143</v>
      </c>
      <c r="B75" s="48">
        <v>4027770</v>
      </c>
      <c r="C75" s="48">
        <v>4242000</v>
      </c>
      <c r="D75" s="48">
        <v>4699719</v>
      </c>
      <c r="E75" s="49">
        <v>214230</v>
      </c>
      <c r="F75" s="65">
        <v>5.3</v>
      </c>
      <c r="G75" s="65">
        <v>0.7</v>
      </c>
      <c r="H75" s="48">
        <v>457719</v>
      </c>
      <c r="I75" s="65">
        <v>10.8</v>
      </c>
      <c r="J75" s="65">
        <v>2.1</v>
      </c>
    </row>
    <row r="76" spans="1:10" ht="15" customHeight="1" x14ac:dyDescent="0.25">
      <c r="A76" s="14"/>
      <c r="B76" s="48"/>
      <c r="C76" s="48"/>
      <c r="D76" s="48"/>
      <c r="E76" s="49"/>
      <c r="F76" s="65"/>
      <c r="G76" s="65"/>
      <c r="H76" s="48"/>
      <c r="I76" s="65"/>
      <c r="J76" s="65"/>
    </row>
    <row r="77" spans="1:10" ht="15" customHeight="1" x14ac:dyDescent="0.25">
      <c r="A77" s="5" t="s">
        <v>144</v>
      </c>
      <c r="B77" s="48">
        <v>177</v>
      </c>
      <c r="C77" s="48">
        <v>51</v>
      </c>
      <c r="D77" s="48">
        <v>39</v>
      </c>
      <c r="E77" s="49">
        <v>-126</v>
      </c>
      <c r="F77" s="65">
        <v>-71.2</v>
      </c>
      <c r="G77" s="65">
        <v>-16.3</v>
      </c>
      <c r="H77" s="48">
        <v>-12</v>
      </c>
      <c r="I77" s="65">
        <v>-23.5</v>
      </c>
      <c r="J77" s="65">
        <v>-5.2</v>
      </c>
    </row>
    <row r="78" spans="1:10" ht="15" customHeight="1" x14ac:dyDescent="0.25">
      <c r="A78" s="14"/>
      <c r="B78" s="48"/>
      <c r="C78" s="48"/>
      <c r="D78" s="48"/>
      <c r="E78" s="49"/>
      <c r="F78" s="65"/>
      <c r="G78" s="65"/>
      <c r="H78" s="48"/>
      <c r="I78" s="65"/>
      <c r="J78" s="65"/>
    </row>
    <row r="79" spans="1:10" ht="23.25" customHeight="1" x14ac:dyDescent="0.25">
      <c r="A79" s="96" t="s">
        <v>172</v>
      </c>
      <c r="B79" s="48">
        <v>4027947</v>
      </c>
      <c r="C79" s="48">
        <v>4242048</v>
      </c>
      <c r="D79" s="48">
        <v>4699755</v>
      </c>
      <c r="E79" s="49">
        <v>214101</v>
      </c>
      <c r="F79" s="65">
        <v>5.3</v>
      </c>
      <c r="G79" s="65">
        <v>0.7</v>
      </c>
      <c r="H79" s="48">
        <v>457707</v>
      </c>
      <c r="I79" s="65">
        <v>10.8</v>
      </c>
      <c r="J79" s="65">
        <v>2.1</v>
      </c>
    </row>
    <row r="80" spans="1:10" ht="15" customHeight="1" x14ac:dyDescent="0.25">
      <c r="A80" s="148" t="s">
        <v>146</v>
      </c>
      <c r="B80" s="149"/>
      <c r="C80" s="149"/>
      <c r="D80" s="149"/>
      <c r="E80" s="149"/>
      <c r="F80" s="150"/>
      <c r="G80" s="150"/>
      <c r="H80" s="149"/>
      <c r="I80" s="150"/>
      <c r="J80" s="151"/>
    </row>
    <row r="81" spans="1:10" ht="15" customHeight="1" x14ac:dyDescent="0.25">
      <c r="A81" s="5" t="s">
        <v>147</v>
      </c>
      <c r="B81" s="48">
        <v>49359</v>
      </c>
      <c r="C81" s="48">
        <v>54882</v>
      </c>
      <c r="D81" s="48">
        <v>66417</v>
      </c>
      <c r="E81" s="49">
        <v>5523</v>
      </c>
      <c r="F81" s="65">
        <v>11.2</v>
      </c>
      <c r="G81" s="65">
        <v>1.5</v>
      </c>
      <c r="H81" s="48">
        <v>11535</v>
      </c>
      <c r="I81" s="65">
        <v>21</v>
      </c>
      <c r="J81" s="65">
        <v>3.9</v>
      </c>
    </row>
    <row r="82" spans="1:10" ht="15" customHeight="1" x14ac:dyDescent="0.25">
      <c r="A82" s="5" t="s">
        <v>148</v>
      </c>
      <c r="B82" s="48">
        <v>81858</v>
      </c>
      <c r="C82" s="48">
        <v>89829</v>
      </c>
      <c r="D82" s="48">
        <v>104010</v>
      </c>
      <c r="E82" s="49">
        <v>7971</v>
      </c>
      <c r="F82" s="65">
        <v>9.6999999999999993</v>
      </c>
      <c r="G82" s="65">
        <v>1.3</v>
      </c>
      <c r="H82" s="48">
        <v>14181</v>
      </c>
      <c r="I82" s="65">
        <v>15.8</v>
      </c>
      <c r="J82" s="65">
        <v>3</v>
      </c>
    </row>
    <row r="83" spans="1:10" ht="15" customHeight="1" x14ac:dyDescent="0.25">
      <c r="A83" s="5" t="s">
        <v>149</v>
      </c>
      <c r="B83" s="48">
        <v>42876</v>
      </c>
      <c r="C83" s="48">
        <v>53670</v>
      </c>
      <c r="D83" s="48">
        <v>62841</v>
      </c>
      <c r="E83" s="49">
        <v>10794</v>
      </c>
      <c r="F83" s="65">
        <v>25.2</v>
      </c>
      <c r="G83" s="65">
        <v>3.3</v>
      </c>
      <c r="H83" s="48">
        <v>9171</v>
      </c>
      <c r="I83" s="65">
        <v>17.100000000000001</v>
      </c>
      <c r="J83" s="65">
        <v>3.2</v>
      </c>
    </row>
    <row r="84" spans="1:10" ht="15" customHeight="1" x14ac:dyDescent="0.25">
      <c r="A84" s="5" t="s">
        <v>150</v>
      </c>
      <c r="B84" s="48">
        <v>79128</v>
      </c>
      <c r="C84" s="48">
        <v>82494</v>
      </c>
      <c r="D84" s="48">
        <v>88269</v>
      </c>
      <c r="E84" s="49">
        <v>3366</v>
      </c>
      <c r="F84" s="65">
        <v>4.3</v>
      </c>
      <c r="G84" s="65">
        <v>0.6</v>
      </c>
      <c r="H84" s="48">
        <v>5775</v>
      </c>
      <c r="I84" s="65">
        <v>7</v>
      </c>
      <c r="J84" s="65">
        <v>1.4</v>
      </c>
    </row>
    <row r="85" spans="1:10" ht="15" customHeight="1" x14ac:dyDescent="0.25">
      <c r="A85" s="5" t="s">
        <v>151</v>
      </c>
      <c r="B85" s="48">
        <v>52653</v>
      </c>
      <c r="C85" s="48">
        <v>55470</v>
      </c>
      <c r="D85" s="48">
        <v>57975</v>
      </c>
      <c r="E85" s="49">
        <v>2817</v>
      </c>
      <c r="F85" s="65">
        <v>5.4</v>
      </c>
      <c r="G85" s="65">
        <v>0.7</v>
      </c>
      <c r="H85" s="48">
        <v>2505</v>
      </c>
      <c r="I85" s="65">
        <v>4.5</v>
      </c>
      <c r="J85" s="65">
        <v>0.9</v>
      </c>
    </row>
    <row r="86" spans="1:10" ht="15" customHeight="1" x14ac:dyDescent="0.25">
      <c r="A86" s="5" t="s">
        <v>152</v>
      </c>
      <c r="B86" s="48">
        <v>98790</v>
      </c>
      <c r="C86" s="48">
        <v>107685</v>
      </c>
      <c r="D86" s="48">
        <v>118422</v>
      </c>
      <c r="E86" s="49">
        <v>8895</v>
      </c>
      <c r="F86" s="65">
        <v>9</v>
      </c>
      <c r="G86" s="65">
        <v>1.2</v>
      </c>
      <c r="H86" s="48">
        <v>10737</v>
      </c>
      <c r="I86" s="65">
        <v>10</v>
      </c>
      <c r="J86" s="65">
        <v>1.9</v>
      </c>
    </row>
    <row r="87" spans="1:10" ht="15" customHeight="1" x14ac:dyDescent="0.25">
      <c r="A87" s="5" t="s">
        <v>153</v>
      </c>
      <c r="B87" s="48">
        <v>45498</v>
      </c>
      <c r="C87" s="48">
        <v>48399</v>
      </c>
      <c r="D87" s="48">
        <v>52095</v>
      </c>
      <c r="E87" s="49">
        <v>2901</v>
      </c>
      <c r="F87" s="65">
        <v>6.4</v>
      </c>
      <c r="G87" s="65">
        <v>0.9</v>
      </c>
      <c r="H87" s="48">
        <v>3696</v>
      </c>
      <c r="I87" s="65">
        <v>7.6</v>
      </c>
      <c r="J87" s="65">
        <v>1.5</v>
      </c>
    </row>
    <row r="88" spans="1:10" ht="15" customHeight="1" x14ac:dyDescent="0.25">
      <c r="A88" s="5" t="s">
        <v>154</v>
      </c>
      <c r="B88" s="48">
        <v>894</v>
      </c>
      <c r="C88" s="48">
        <v>939</v>
      </c>
      <c r="D88" s="48">
        <v>936</v>
      </c>
      <c r="E88" s="49">
        <v>45</v>
      </c>
      <c r="F88" s="65">
        <v>5</v>
      </c>
      <c r="G88" s="65">
        <v>0.7</v>
      </c>
      <c r="H88" s="48">
        <v>-3</v>
      </c>
      <c r="I88" s="65">
        <v>-0.3</v>
      </c>
      <c r="J88" s="65">
        <v>-0.1</v>
      </c>
    </row>
    <row r="89" spans="1:10" ht="15" customHeight="1" x14ac:dyDescent="0.25">
      <c r="A89" s="5" t="s">
        <v>155</v>
      </c>
      <c r="B89" s="48">
        <v>7797</v>
      </c>
      <c r="C89" s="48">
        <v>8340</v>
      </c>
      <c r="D89" s="48">
        <v>9063</v>
      </c>
      <c r="E89" s="49">
        <v>543</v>
      </c>
      <c r="F89" s="65">
        <v>7</v>
      </c>
      <c r="G89" s="65">
        <v>1</v>
      </c>
      <c r="H89" s="48">
        <v>723</v>
      </c>
      <c r="I89" s="65">
        <v>8.6999999999999993</v>
      </c>
      <c r="J89" s="65">
        <v>1.7</v>
      </c>
    </row>
    <row r="90" spans="1:10" ht="15" customHeight="1" x14ac:dyDescent="0.25">
      <c r="A90" s="5" t="s">
        <v>156</v>
      </c>
      <c r="B90" s="48">
        <v>62928</v>
      </c>
      <c r="C90" s="48">
        <v>77136</v>
      </c>
      <c r="D90" s="48">
        <v>82866</v>
      </c>
      <c r="E90" s="49">
        <v>14208</v>
      </c>
      <c r="F90" s="65">
        <v>22.6</v>
      </c>
      <c r="G90" s="65">
        <v>3</v>
      </c>
      <c r="H90" s="48">
        <v>5730</v>
      </c>
      <c r="I90" s="65">
        <v>7.4</v>
      </c>
      <c r="J90" s="65">
        <v>1.4</v>
      </c>
    </row>
    <row r="91" spans="1:10" ht="15" customHeight="1" x14ac:dyDescent="0.25">
      <c r="A91" s="5" t="s">
        <v>157</v>
      </c>
      <c r="B91" s="48">
        <v>69171</v>
      </c>
      <c r="C91" s="48">
        <v>72594</v>
      </c>
      <c r="D91" s="48">
        <v>79356</v>
      </c>
      <c r="E91" s="49">
        <v>3423</v>
      </c>
      <c r="F91" s="65">
        <v>4.9000000000000004</v>
      </c>
      <c r="G91" s="65">
        <v>0.7</v>
      </c>
      <c r="H91" s="48">
        <v>6762</v>
      </c>
      <c r="I91" s="65">
        <v>9.3000000000000007</v>
      </c>
      <c r="J91" s="65">
        <v>1.8</v>
      </c>
    </row>
    <row r="92" spans="1:10" ht="15" customHeight="1" x14ac:dyDescent="0.25">
      <c r="A92" s="5" t="s">
        <v>158</v>
      </c>
      <c r="B92" s="48">
        <v>90978</v>
      </c>
      <c r="C92" s="48">
        <v>94695</v>
      </c>
      <c r="D92" s="48">
        <v>98622</v>
      </c>
      <c r="E92" s="49">
        <v>3717</v>
      </c>
      <c r="F92" s="65">
        <v>4.0999999999999996</v>
      </c>
      <c r="G92" s="65">
        <v>0.6</v>
      </c>
      <c r="H92" s="48">
        <v>3927</v>
      </c>
      <c r="I92" s="65">
        <v>4.0999999999999996</v>
      </c>
      <c r="J92" s="65">
        <v>0.8</v>
      </c>
    </row>
    <row r="93" spans="1:10" ht="15" customHeight="1" x14ac:dyDescent="0.25">
      <c r="A93" s="5" t="s">
        <v>159</v>
      </c>
      <c r="B93" s="48">
        <v>50802</v>
      </c>
      <c r="C93" s="48">
        <v>52938</v>
      </c>
      <c r="D93" s="48">
        <v>57555</v>
      </c>
      <c r="E93" s="49">
        <v>2136</v>
      </c>
      <c r="F93" s="65">
        <v>4.2</v>
      </c>
      <c r="G93" s="65">
        <v>0.6</v>
      </c>
      <c r="H93" s="48">
        <v>4617</v>
      </c>
      <c r="I93" s="65">
        <v>8.6999999999999993</v>
      </c>
      <c r="J93" s="65">
        <v>1.7</v>
      </c>
    </row>
    <row r="94" spans="1:10" ht="15" customHeight="1" x14ac:dyDescent="0.25">
      <c r="A94" s="5" t="s">
        <v>160</v>
      </c>
      <c r="B94" s="48">
        <v>74520</v>
      </c>
      <c r="C94" s="48">
        <v>79539</v>
      </c>
      <c r="D94" s="48">
        <v>84318</v>
      </c>
      <c r="E94" s="49">
        <v>5019</v>
      </c>
      <c r="F94" s="65">
        <v>6.7</v>
      </c>
      <c r="G94" s="65">
        <v>0.9</v>
      </c>
      <c r="H94" s="48">
        <v>4779</v>
      </c>
      <c r="I94" s="65">
        <v>6</v>
      </c>
      <c r="J94" s="65">
        <v>1.2</v>
      </c>
    </row>
    <row r="95" spans="1:10" ht="15" customHeight="1" x14ac:dyDescent="0.25">
      <c r="A95" s="5" t="s">
        <v>161</v>
      </c>
      <c r="B95" s="48">
        <v>66372</v>
      </c>
      <c r="C95" s="48">
        <v>70005</v>
      </c>
      <c r="D95" s="48">
        <v>76284</v>
      </c>
      <c r="E95" s="49">
        <v>3633</v>
      </c>
      <c r="F95" s="65">
        <v>5.5</v>
      </c>
      <c r="G95" s="65">
        <v>0.8</v>
      </c>
      <c r="H95" s="48">
        <v>6279</v>
      </c>
      <c r="I95" s="65">
        <v>9</v>
      </c>
      <c r="J95" s="65">
        <v>1.7</v>
      </c>
    </row>
    <row r="96" spans="1:10" ht="15" customHeight="1" x14ac:dyDescent="0.25">
      <c r="A96" s="5" t="s">
        <v>162</v>
      </c>
      <c r="B96" s="48">
        <v>113505</v>
      </c>
      <c r="C96" s="48">
        <v>127125</v>
      </c>
      <c r="D96" s="48">
        <v>140970</v>
      </c>
      <c r="E96" s="49">
        <v>13620</v>
      </c>
      <c r="F96" s="65">
        <v>12</v>
      </c>
      <c r="G96" s="65">
        <v>1.6</v>
      </c>
      <c r="H96" s="48">
        <v>13845</v>
      </c>
      <c r="I96" s="65">
        <v>10.9</v>
      </c>
      <c r="J96" s="65">
        <v>2.1</v>
      </c>
    </row>
    <row r="97" spans="1:10" ht="15" customHeight="1" x14ac:dyDescent="0.25">
      <c r="A97" s="5" t="s">
        <v>163</v>
      </c>
      <c r="B97" s="48">
        <v>68154</v>
      </c>
      <c r="C97" s="48">
        <v>70959</v>
      </c>
      <c r="D97" s="48">
        <v>78450</v>
      </c>
      <c r="E97" s="49">
        <v>2805</v>
      </c>
      <c r="F97" s="65">
        <v>4.0999999999999996</v>
      </c>
      <c r="G97" s="65">
        <v>0.6</v>
      </c>
      <c r="H97" s="48">
        <v>7491</v>
      </c>
      <c r="I97" s="65">
        <v>10.6</v>
      </c>
      <c r="J97" s="65">
        <v>2</v>
      </c>
    </row>
    <row r="98" spans="1:10" ht="15" customHeight="1" x14ac:dyDescent="0.25">
      <c r="A98" s="5" t="s">
        <v>164</v>
      </c>
      <c r="B98" s="48">
        <v>72324</v>
      </c>
      <c r="C98" s="48">
        <v>75663</v>
      </c>
      <c r="D98" s="48">
        <v>85122</v>
      </c>
      <c r="E98" s="49">
        <v>3339</v>
      </c>
      <c r="F98" s="65">
        <v>4.5999999999999996</v>
      </c>
      <c r="G98" s="65">
        <v>0.6</v>
      </c>
      <c r="H98" s="48">
        <v>9459</v>
      </c>
      <c r="I98" s="65">
        <v>12.5</v>
      </c>
      <c r="J98" s="65">
        <v>2.4</v>
      </c>
    </row>
    <row r="99" spans="1:10" ht="15" customHeight="1" x14ac:dyDescent="0.25">
      <c r="A99" s="5" t="s">
        <v>165</v>
      </c>
      <c r="B99" s="48">
        <v>77190</v>
      </c>
      <c r="C99" s="48">
        <v>82242</v>
      </c>
      <c r="D99" s="48">
        <v>95670</v>
      </c>
      <c r="E99" s="49">
        <v>5052</v>
      </c>
      <c r="F99" s="65">
        <v>6.5</v>
      </c>
      <c r="G99" s="65">
        <v>0.9</v>
      </c>
      <c r="H99" s="48">
        <v>13428</v>
      </c>
      <c r="I99" s="65">
        <v>16.3</v>
      </c>
      <c r="J99" s="65">
        <v>3.1</v>
      </c>
    </row>
    <row r="100" spans="1:10" ht="15" customHeight="1" x14ac:dyDescent="0.25">
      <c r="A100" s="24" t="s">
        <v>166</v>
      </c>
      <c r="B100" s="54">
        <v>41559</v>
      </c>
      <c r="C100" s="54">
        <v>45636</v>
      </c>
      <c r="D100" s="54">
        <v>57636</v>
      </c>
      <c r="E100" s="55">
        <v>4077</v>
      </c>
      <c r="F100" s="68">
        <v>9.8000000000000007</v>
      </c>
      <c r="G100" s="68">
        <v>1.3</v>
      </c>
      <c r="H100" s="54">
        <v>12000</v>
      </c>
      <c r="I100" s="68">
        <v>26.3</v>
      </c>
      <c r="J100" s="68">
        <v>4.8</v>
      </c>
    </row>
    <row r="101" spans="1:10" s="25" customFormat="1" ht="15" customHeight="1" x14ac:dyDescent="0.25">
      <c r="A101" s="5" t="s">
        <v>167</v>
      </c>
      <c r="B101" s="48">
        <v>58605</v>
      </c>
      <c r="C101" s="48">
        <v>65319</v>
      </c>
      <c r="D101" s="48">
        <v>74838</v>
      </c>
      <c r="E101" s="49">
        <v>6714</v>
      </c>
      <c r="F101" s="65">
        <v>11.5</v>
      </c>
      <c r="G101" s="65">
        <v>1.6</v>
      </c>
      <c r="H101" s="48">
        <v>9519</v>
      </c>
      <c r="I101" s="65">
        <v>14.6</v>
      </c>
      <c r="J101" s="65">
        <v>2.8</v>
      </c>
    </row>
    <row r="102" spans="1:10" s="25" customFormat="1" ht="15" customHeight="1" x14ac:dyDescent="0.25">
      <c r="A102" s="18"/>
      <c r="B102" s="56"/>
      <c r="C102" s="56"/>
      <c r="D102" s="56"/>
      <c r="E102" s="57"/>
      <c r="F102" s="69"/>
      <c r="G102" s="69"/>
      <c r="H102" s="56"/>
      <c r="I102" s="69"/>
      <c r="J102" s="69"/>
    </row>
    <row r="103" spans="1:10" ht="15" customHeight="1" x14ac:dyDescent="0.25">
      <c r="A103" s="28" t="s">
        <v>173</v>
      </c>
      <c r="B103" s="58">
        <v>1304958</v>
      </c>
      <c r="C103" s="58">
        <v>1415550</v>
      </c>
      <c r="D103" s="58">
        <v>1571718</v>
      </c>
      <c r="E103" s="59">
        <v>110592</v>
      </c>
      <c r="F103" s="70">
        <v>8.5</v>
      </c>
      <c r="G103" s="70">
        <v>1.2</v>
      </c>
      <c r="H103" s="58">
        <v>156168</v>
      </c>
      <c r="I103" s="70">
        <v>11</v>
      </c>
      <c r="J103" s="70">
        <v>2.1</v>
      </c>
    </row>
    <row r="104" spans="1:10" x14ac:dyDescent="0.25">
      <c r="F104" s="67"/>
      <c r="G104" s="67"/>
      <c r="I104" s="67"/>
      <c r="J104" s="67"/>
    </row>
    <row r="105" spans="1:10" x14ac:dyDescent="0.25">
      <c r="A105" s="147" t="s">
        <v>71</v>
      </c>
      <c r="B105" s="147"/>
      <c r="C105" s="147"/>
      <c r="D105" s="147"/>
      <c r="E105" s="147"/>
      <c r="F105" s="147"/>
      <c r="G105" s="147"/>
      <c r="H105" s="147"/>
      <c r="I105" s="147"/>
      <c r="J105" s="147"/>
    </row>
    <row r="106" spans="1:10" x14ac:dyDescent="0.25">
      <c r="A106" s="100" t="s">
        <v>62</v>
      </c>
      <c r="F106" s="67"/>
      <c r="G106" s="67"/>
      <c r="I106" s="67"/>
      <c r="J106" s="67"/>
    </row>
    <row r="107" spans="1:10" x14ac:dyDescent="0.25">
      <c r="A107" s="95" t="s">
        <v>63</v>
      </c>
      <c r="F107" s="67"/>
      <c r="G107" s="67"/>
      <c r="I107" s="67"/>
      <c r="J107" s="67"/>
    </row>
    <row r="108" spans="1:10" x14ac:dyDescent="0.25">
      <c r="A108" s="135" t="s">
        <v>64</v>
      </c>
      <c r="B108" s="135"/>
      <c r="C108" s="135"/>
      <c r="D108" s="135"/>
      <c r="E108" s="135"/>
      <c r="F108" s="135"/>
      <c r="G108" s="135"/>
      <c r="H108" s="135"/>
      <c r="I108" s="135"/>
      <c r="J108" s="135"/>
    </row>
    <row r="109" spans="1:10" x14ac:dyDescent="0.25">
      <c r="A109" s="95" t="s">
        <v>65</v>
      </c>
    </row>
  </sheetData>
  <mergeCells count="5">
    <mergeCell ref="A5:A6"/>
    <mergeCell ref="A7:J7"/>
    <mergeCell ref="A80:J80"/>
    <mergeCell ref="A105:J105"/>
    <mergeCell ref="A108:J108"/>
  </mergeCells>
  <hyperlinks>
    <hyperlink ref="A108" r:id="rId1" xr:uid="{891E0F9D-956F-4B6A-B8D3-D8C27D621614}"/>
    <hyperlink ref="A105" r:id="rId2" xr:uid="{DE9ABB23-E9F6-4318-A333-CBAAF49E0B0D}"/>
    <hyperlink ref="A105:J105" r:id="rId3" display="Note: The census usually resident population count is rated as very high quality. Information by variable has more information eg definitions, and data quality." xr:uid="{505158CB-5D42-4E99-B36E-C3ECB958A772}"/>
  </hyperlinks>
  <printOptions horizontalCentered="1"/>
  <pageMargins left="0.39370078740157483" right="0.70866141732283472" top="0.74803149606299213" bottom="0.74803149606299213" header="0.31496062992125984" footer="0.31496062992125984"/>
  <pageSetup paperSize="9" scale="74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0"/>
  <sheetViews>
    <sheetView zoomScaleNormal="100" workbookViewId="0"/>
  </sheetViews>
  <sheetFormatPr defaultRowHeight="13.2" x14ac:dyDescent="0.25"/>
  <cols>
    <col min="1" max="1" width="16.33203125" customWidth="1"/>
    <col min="2" max="5" width="10.6640625" style="33" customWidth="1"/>
    <col min="8" max="8" width="10.6640625" style="33" customWidth="1"/>
  </cols>
  <sheetData>
    <row r="1" spans="1:10" x14ac:dyDescent="0.25">
      <c r="A1" t="s">
        <v>174</v>
      </c>
    </row>
    <row r="2" spans="1:10" x14ac:dyDescent="0.25">
      <c r="A2" s="3" t="s">
        <v>28</v>
      </c>
    </row>
    <row r="3" spans="1:10" x14ac:dyDescent="0.25">
      <c r="A3" t="s">
        <v>175</v>
      </c>
    </row>
    <row r="4" spans="1:10" x14ac:dyDescent="0.25">
      <c r="A4" s="7" t="s">
        <v>171</v>
      </c>
    </row>
    <row r="5" spans="1:10" ht="33.75" customHeight="1" x14ac:dyDescent="0.25">
      <c r="A5" s="160" t="s">
        <v>176</v>
      </c>
      <c r="B5" s="36" t="s">
        <v>32</v>
      </c>
      <c r="C5" s="37"/>
      <c r="D5" s="38"/>
      <c r="E5" s="39" t="s">
        <v>69</v>
      </c>
      <c r="F5" s="15"/>
      <c r="G5" s="16"/>
      <c r="H5" s="39" t="s">
        <v>70</v>
      </c>
      <c r="I5" s="15"/>
      <c r="J5" s="17"/>
    </row>
    <row r="6" spans="1:10" ht="40.799999999999997" x14ac:dyDescent="0.25">
      <c r="A6" s="161"/>
      <c r="B6" s="44">
        <v>2006</v>
      </c>
      <c r="C6" s="44">
        <v>2013</v>
      </c>
      <c r="D6" s="44">
        <v>2018</v>
      </c>
      <c r="E6" s="34" t="s">
        <v>35</v>
      </c>
      <c r="F6" s="8" t="s">
        <v>36</v>
      </c>
      <c r="G6" s="9" t="s">
        <v>37</v>
      </c>
      <c r="H6" s="34" t="s">
        <v>35</v>
      </c>
      <c r="I6" s="10" t="s">
        <v>36</v>
      </c>
      <c r="J6" s="11" t="s">
        <v>37</v>
      </c>
    </row>
    <row r="7" spans="1:10" ht="15" customHeight="1" x14ac:dyDescent="0.25">
      <c r="A7" s="14" t="s">
        <v>177</v>
      </c>
      <c r="B7" s="48"/>
      <c r="C7" s="48"/>
      <c r="D7" s="48"/>
      <c r="E7" s="48"/>
      <c r="F7" s="49"/>
      <c r="G7" s="4"/>
      <c r="H7" s="48"/>
      <c r="I7" s="4"/>
      <c r="J7" s="4"/>
    </row>
    <row r="8" spans="1:10" ht="15" customHeight="1" x14ac:dyDescent="0.25">
      <c r="A8" s="5" t="s">
        <v>178</v>
      </c>
      <c r="B8" s="48">
        <v>141504</v>
      </c>
      <c r="C8" s="48">
        <v>150510</v>
      </c>
      <c r="D8" s="48">
        <v>152163</v>
      </c>
      <c r="E8" s="48">
        <v>9006</v>
      </c>
      <c r="F8" s="65">
        <v>6.4</v>
      </c>
      <c r="G8" s="65">
        <v>0.9</v>
      </c>
      <c r="H8" s="48">
        <v>1653</v>
      </c>
      <c r="I8" s="65">
        <v>1.1000000000000001</v>
      </c>
      <c r="J8" s="65">
        <v>0.2</v>
      </c>
    </row>
    <row r="9" spans="1:10" ht="15" customHeight="1" x14ac:dyDescent="0.25">
      <c r="A9" s="5" t="s">
        <v>179</v>
      </c>
      <c r="B9" s="48">
        <v>147285</v>
      </c>
      <c r="C9" s="48">
        <v>146775</v>
      </c>
      <c r="D9" s="48">
        <v>166296</v>
      </c>
      <c r="E9" s="48">
        <v>-510</v>
      </c>
      <c r="F9" s="65">
        <v>-0.3</v>
      </c>
      <c r="G9" s="65">
        <v>0</v>
      </c>
      <c r="H9" s="48">
        <v>19521</v>
      </c>
      <c r="I9" s="65">
        <v>13.3</v>
      </c>
      <c r="J9" s="65">
        <v>2.5</v>
      </c>
    </row>
    <row r="10" spans="1:10" ht="15" customHeight="1" x14ac:dyDescent="0.25">
      <c r="A10" s="5" t="s">
        <v>180</v>
      </c>
      <c r="B10" s="48">
        <v>157992</v>
      </c>
      <c r="C10" s="48">
        <v>147342</v>
      </c>
      <c r="D10" s="48">
        <v>156924</v>
      </c>
      <c r="E10" s="48">
        <v>-10650</v>
      </c>
      <c r="F10" s="65">
        <v>-6.7</v>
      </c>
      <c r="G10" s="65">
        <v>-1</v>
      </c>
      <c r="H10" s="48">
        <v>9582</v>
      </c>
      <c r="I10" s="65">
        <v>6.5</v>
      </c>
      <c r="J10" s="65">
        <v>1.3</v>
      </c>
    </row>
    <row r="11" spans="1:10" ht="15" customHeight="1" x14ac:dyDescent="0.25">
      <c r="A11" s="5" t="s">
        <v>181</v>
      </c>
      <c r="B11" s="48">
        <v>155283</v>
      </c>
      <c r="C11" s="48">
        <v>154302</v>
      </c>
      <c r="D11" s="48">
        <v>156918</v>
      </c>
      <c r="E11" s="48">
        <v>-981</v>
      </c>
      <c r="F11" s="65">
        <v>-0.6</v>
      </c>
      <c r="G11" s="65">
        <v>-0.1</v>
      </c>
      <c r="H11" s="48">
        <v>2616</v>
      </c>
      <c r="I11" s="65">
        <v>1.7</v>
      </c>
      <c r="J11" s="65">
        <v>0.3</v>
      </c>
    </row>
    <row r="12" spans="1:10" ht="15" customHeight="1" x14ac:dyDescent="0.25">
      <c r="A12" s="5" t="s">
        <v>182</v>
      </c>
      <c r="B12" s="48">
        <v>141078</v>
      </c>
      <c r="C12" s="48">
        <v>152163</v>
      </c>
      <c r="D12" s="48">
        <v>168237</v>
      </c>
      <c r="E12" s="48">
        <v>11085</v>
      </c>
      <c r="F12" s="65">
        <v>7.9</v>
      </c>
      <c r="G12" s="65">
        <v>1.1000000000000001</v>
      </c>
      <c r="H12" s="48">
        <v>16074</v>
      </c>
      <c r="I12" s="65">
        <v>10.6</v>
      </c>
      <c r="J12" s="65">
        <v>2</v>
      </c>
    </row>
    <row r="13" spans="1:10" ht="15" customHeight="1" x14ac:dyDescent="0.25">
      <c r="A13" s="5" t="s">
        <v>183</v>
      </c>
      <c r="B13" s="48">
        <v>123294</v>
      </c>
      <c r="C13" s="48">
        <v>131829</v>
      </c>
      <c r="D13" s="48">
        <v>178755</v>
      </c>
      <c r="E13" s="48">
        <v>8535</v>
      </c>
      <c r="F13" s="65">
        <v>6.9</v>
      </c>
      <c r="G13" s="65">
        <v>1</v>
      </c>
      <c r="H13" s="48">
        <v>46926</v>
      </c>
      <c r="I13" s="65">
        <v>35.6</v>
      </c>
      <c r="J13" s="65">
        <v>6.3</v>
      </c>
    </row>
    <row r="14" spans="1:10" ht="15" customHeight="1" x14ac:dyDescent="0.25">
      <c r="A14" s="5" t="s">
        <v>184</v>
      </c>
      <c r="B14" s="48">
        <v>135477</v>
      </c>
      <c r="C14" s="48">
        <v>126912</v>
      </c>
      <c r="D14" s="48">
        <v>159456</v>
      </c>
      <c r="E14" s="48">
        <v>-8565</v>
      </c>
      <c r="F14" s="65">
        <v>-6.3</v>
      </c>
      <c r="G14" s="65">
        <v>-0.9</v>
      </c>
      <c r="H14" s="48">
        <v>32544</v>
      </c>
      <c r="I14" s="65">
        <v>25.6</v>
      </c>
      <c r="J14" s="65">
        <v>4.7</v>
      </c>
    </row>
    <row r="15" spans="1:10" ht="15" customHeight="1" x14ac:dyDescent="0.25">
      <c r="A15" s="5" t="s">
        <v>185</v>
      </c>
      <c r="B15" s="48">
        <v>146685</v>
      </c>
      <c r="C15" s="48">
        <v>129678</v>
      </c>
      <c r="D15" s="48">
        <v>147192</v>
      </c>
      <c r="E15" s="48">
        <v>-17007</v>
      </c>
      <c r="F15" s="65">
        <v>-11.6</v>
      </c>
      <c r="G15" s="65">
        <v>-1.7</v>
      </c>
      <c r="H15" s="48">
        <v>17514</v>
      </c>
      <c r="I15" s="65">
        <v>13.5</v>
      </c>
      <c r="J15" s="65">
        <v>2.6</v>
      </c>
    </row>
    <row r="16" spans="1:10" ht="15" customHeight="1" x14ac:dyDescent="0.25">
      <c r="A16" s="5" t="s">
        <v>186</v>
      </c>
      <c r="B16" s="48">
        <v>154029</v>
      </c>
      <c r="C16" s="48">
        <v>146889</v>
      </c>
      <c r="D16" s="48">
        <v>142938</v>
      </c>
      <c r="E16" s="48">
        <v>-7140</v>
      </c>
      <c r="F16" s="65">
        <v>-4.5999999999999996</v>
      </c>
      <c r="G16" s="65">
        <v>-0.7</v>
      </c>
      <c r="H16" s="48">
        <v>-3951</v>
      </c>
      <c r="I16" s="65">
        <v>-2.7</v>
      </c>
      <c r="J16" s="65">
        <v>-0.5</v>
      </c>
    </row>
    <row r="17" spans="1:10" ht="15" customHeight="1" x14ac:dyDescent="0.25">
      <c r="A17" s="5" t="s">
        <v>187</v>
      </c>
      <c r="B17" s="48">
        <v>145977</v>
      </c>
      <c r="C17" s="48">
        <v>146922</v>
      </c>
      <c r="D17" s="48">
        <v>157185</v>
      </c>
      <c r="E17" s="48">
        <v>945</v>
      </c>
      <c r="F17" s="65">
        <v>0.6</v>
      </c>
      <c r="G17" s="65">
        <v>0.1</v>
      </c>
      <c r="H17" s="48">
        <v>10263</v>
      </c>
      <c r="I17" s="65">
        <v>7</v>
      </c>
      <c r="J17" s="65">
        <v>1.4</v>
      </c>
    </row>
    <row r="18" spans="1:10" ht="15" customHeight="1" x14ac:dyDescent="0.25">
      <c r="A18" s="5" t="s">
        <v>188</v>
      </c>
      <c r="B18" s="48">
        <v>127587</v>
      </c>
      <c r="C18" s="48">
        <v>147447</v>
      </c>
      <c r="D18" s="48">
        <v>152502</v>
      </c>
      <c r="E18" s="48">
        <v>19860</v>
      </c>
      <c r="F18" s="65">
        <v>15.6</v>
      </c>
      <c r="G18" s="65">
        <v>2.1</v>
      </c>
      <c r="H18" s="48">
        <v>5055</v>
      </c>
      <c r="I18" s="65">
        <v>3.4</v>
      </c>
      <c r="J18" s="65">
        <v>0.7</v>
      </c>
    </row>
    <row r="19" spans="1:10" ht="15" customHeight="1" x14ac:dyDescent="0.25">
      <c r="A19" s="5" t="s">
        <v>189</v>
      </c>
      <c r="B19" s="48">
        <v>119844</v>
      </c>
      <c r="C19" s="48">
        <v>129885</v>
      </c>
      <c r="D19" s="48">
        <v>150324</v>
      </c>
      <c r="E19" s="48">
        <v>10041</v>
      </c>
      <c r="F19" s="65">
        <v>8.4</v>
      </c>
      <c r="G19" s="65">
        <v>1.2</v>
      </c>
      <c r="H19" s="48">
        <v>20439</v>
      </c>
      <c r="I19" s="65">
        <v>15.7</v>
      </c>
      <c r="J19" s="65">
        <v>3</v>
      </c>
    </row>
    <row r="20" spans="1:10" ht="15" customHeight="1" x14ac:dyDescent="0.25">
      <c r="A20" s="5" t="s">
        <v>190</v>
      </c>
      <c r="B20" s="48">
        <v>93771</v>
      </c>
      <c r="C20" s="48">
        <v>118911</v>
      </c>
      <c r="D20" s="48">
        <v>131508</v>
      </c>
      <c r="E20" s="48">
        <v>25140</v>
      </c>
      <c r="F20" s="65">
        <v>26.8</v>
      </c>
      <c r="G20" s="65">
        <v>3.5</v>
      </c>
      <c r="H20" s="48">
        <v>12597</v>
      </c>
      <c r="I20" s="65">
        <v>10.6</v>
      </c>
      <c r="J20" s="65">
        <v>2</v>
      </c>
    </row>
    <row r="21" spans="1:10" ht="15" customHeight="1" x14ac:dyDescent="0.25">
      <c r="A21" s="5" t="s">
        <v>191</v>
      </c>
      <c r="B21" s="48">
        <v>77385</v>
      </c>
      <c r="C21" s="48">
        <v>101085</v>
      </c>
      <c r="D21" s="48">
        <v>116988</v>
      </c>
      <c r="E21" s="48">
        <v>23700</v>
      </c>
      <c r="F21" s="65">
        <v>30.6</v>
      </c>
      <c r="G21" s="65">
        <v>3.9</v>
      </c>
      <c r="H21" s="48">
        <v>15903</v>
      </c>
      <c r="I21" s="65">
        <v>15.7</v>
      </c>
      <c r="J21" s="65">
        <v>3</v>
      </c>
    </row>
    <row r="22" spans="1:10" ht="15" customHeight="1" x14ac:dyDescent="0.25">
      <c r="A22" s="5" t="s">
        <v>192</v>
      </c>
      <c r="B22" s="48">
        <v>58812</v>
      </c>
      <c r="C22" s="48">
        <v>75246</v>
      </c>
      <c r="D22" s="48">
        <v>92451</v>
      </c>
      <c r="E22" s="48">
        <v>16434</v>
      </c>
      <c r="F22" s="65">
        <v>27.9</v>
      </c>
      <c r="G22" s="65">
        <v>3.6</v>
      </c>
      <c r="H22" s="48">
        <v>17205</v>
      </c>
      <c r="I22" s="65">
        <v>22.9</v>
      </c>
      <c r="J22" s="65">
        <v>4.2</v>
      </c>
    </row>
    <row r="23" spans="1:10" ht="15" customHeight="1" x14ac:dyDescent="0.25">
      <c r="A23" s="5" t="s">
        <v>193</v>
      </c>
      <c r="B23" s="48">
        <v>47793</v>
      </c>
      <c r="C23" s="48">
        <v>51009</v>
      </c>
      <c r="D23" s="48">
        <v>63729</v>
      </c>
      <c r="E23" s="48">
        <v>3216</v>
      </c>
      <c r="F23" s="65">
        <v>6.7</v>
      </c>
      <c r="G23" s="65">
        <v>0.9</v>
      </c>
      <c r="H23" s="48">
        <v>12720</v>
      </c>
      <c r="I23" s="65">
        <v>24.9</v>
      </c>
      <c r="J23" s="65">
        <v>4.5999999999999996</v>
      </c>
    </row>
    <row r="24" spans="1:10" ht="15" customHeight="1" x14ac:dyDescent="0.25">
      <c r="A24" s="5" t="s">
        <v>194</v>
      </c>
      <c r="B24" s="48">
        <v>29622</v>
      </c>
      <c r="C24" s="48">
        <v>36138</v>
      </c>
      <c r="D24" s="48">
        <v>38712</v>
      </c>
      <c r="E24" s="48">
        <v>6516</v>
      </c>
      <c r="F24" s="65">
        <v>22</v>
      </c>
      <c r="G24" s="65">
        <v>2.9</v>
      </c>
      <c r="H24" s="48">
        <v>2574</v>
      </c>
      <c r="I24" s="65">
        <v>7.1</v>
      </c>
      <c r="J24" s="65">
        <v>1.4</v>
      </c>
    </row>
    <row r="25" spans="1:10" ht="15" customHeight="1" x14ac:dyDescent="0.25">
      <c r="A25" s="5" t="s">
        <v>195</v>
      </c>
      <c r="B25" s="48">
        <v>12972</v>
      </c>
      <c r="C25" s="48">
        <v>19209</v>
      </c>
      <c r="D25" s="48">
        <v>22149</v>
      </c>
      <c r="E25" s="48">
        <v>6237</v>
      </c>
      <c r="F25" s="65">
        <v>48.1</v>
      </c>
      <c r="G25" s="65">
        <v>5.8</v>
      </c>
      <c r="H25" s="48">
        <v>2940</v>
      </c>
      <c r="I25" s="65">
        <v>15.3</v>
      </c>
      <c r="J25" s="65">
        <v>2.9</v>
      </c>
    </row>
    <row r="26" spans="1:10" ht="15" customHeight="1" x14ac:dyDescent="0.25">
      <c r="A26" s="5" t="s">
        <v>196</v>
      </c>
      <c r="B26" s="48">
        <v>4026</v>
      </c>
      <c r="C26" s="48">
        <v>6018</v>
      </c>
      <c r="D26" s="48">
        <v>8172</v>
      </c>
      <c r="E26" s="48">
        <v>1992</v>
      </c>
      <c r="F26" s="65">
        <v>49.5</v>
      </c>
      <c r="G26" s="65">
        <v>5.9</v>
      </c>
      <c r="H26" s="48">
        <v>2154</v>
      </c>
      <c r="I26" s="65">
        <v>35.799999999999997</v>
      </c>
      <c r="J26" s="65">
        <v>6.3</v>
      </c>
    </row>
    <row r="27" spans="1:10" ht="15" customHeight="1" x14ac:dyDescent="0.25">
      <c r="A27" s="5" t="s">
        <v>197</v>
      </c>
      <c r="B27" s="48">
        <v>723</v>
      </c>
      <c r="C27" s="48">
        <v>1074</v>
      </c>
      <c r="D27" s="48">
        <v>1602</v>
      </c>
      <c r="E27" s="48">
        <v>351</v>
      </c>
      <c r="F27" s="65">
        <v>48.5</v>
      </c>
      <c r="G27" s="65">
        <v>5.8</v>
      </c>
      <c r="H27" s="48">
        <v>528</v>
      </c>
      <c r="I27" s="65">
        <v>49.2</v>
      </c>
      <c r="J27" s="65">
        <v>8.3000000000000007</v>
      </c>
    </row>
    <row r="28" spans="1:10" ht="15" customHeight="1" x14ac:dyDescent="0.25">
      <c r="A28" s="5" t="s">
        <v>198</v>
      </c>
      <c r="B28" s="48">
        <v>138</v>
      </c>
      <c r="C28" s="48">
        <v>120</v>
      </c>
      <c r="D28" s="48">
        <v>111</v>
      </c>
      <c r="E28" s="48">
        <v>-18</v>
      </c>
      <c r="F28" s="65">
        <v>-13</v>
      </c>
      <c r="G28" s="65">
        <v>-2</v>
      </c>
      <c r="H28" s="48">
        <v>-9</v>
      </c>
      <c r="I28" s="65">
        <v>-7.5</v>
      </c>
      <c r="J28" s="65">
        <v>-1.5</v>
      </c>
    </row>
    <row r="29" spans="1:10" ht="15" customHeight="1" x14ac:dyDescent="0.25">
      <c r="A29" s="14" t="s">
        <v>199</v>
      </c>
      <c r="B29" s="48">
        <v>2021277</v>
      </c>
      <c r="C29" s="48">
        <v>2119467</v>
      </c>
      <c r="D29" s="48">
        <v>2364315</v>
      </c>
      <c r="E29" s="48">
        <v>98190</v>
      </c>
      <c r="F29" s="65">
        <v>4.9000000000000004</v>
      </c>
      <c r="G29" s="65">
        <v>0.7</v>
      </c>
      <c r="H29" s="48">
        <v>244848</v>
      </c>
      <c r="I29" s="65">
        <v>11.6</v>
      </c>
      <c r="J29" s="65">
        <v>2.2000000000000002</v>
      </c>
    </row>
    <row r="30" spans="1:10" ht="15" customHeight="1" x14ac:dyDescent="0.25">
      <c r="A30" s="5"/>
      <c r="B30" s="48"/>
      <c r="C30" s="48"/>
      <c r="D30" s="48"/>
      <c r="E30" s="48"/>
      <c r="F30" s="65"/>
      <c r="G30" s="65"/>
      <c r="H30" s="48"/>
      <c r="I30" s="65"/>
      <c r="J30" s="65"/>
    </row>
    <row r="31" spans="1:10" ht="15" customHeight="1" x14ac:dyDescent="0.25">
      <c r="A31" s="14" t="s">
        <v>200</v>
      </c>
      <c r="B31" s="48"/>
      <c r="C31" s="48"/>
      <c r="D31" s="48"/>
      <c r="E31" s="48"/>
      <c r="F31" s="65"/>
      <c r="G31" s="65"/>
      <c r="H31" s="48"/>
      <c r="I31" s="65"/>
      <c r="J31" s="65"/>
    </row>
    <row r="32" spans="1:10" ht="15" customHeight="1" x14ac:dyDescent="0.25">
      <c r="A32" s="5" t="s">
        <v>178</v>
      </c>
      <c r="B32" s="48">
        <v>135762</v>
      </c>
      <c r="C32" s="48">
        <v>143847</v>
      </c>
      <c r="D32" s="48">
        <v>144498</v>
      </c>
      <c r="E32" s="48">
        <v>8085</v>
      </c>
      <c r="F32" s="65">
        <v>6</v>
      </c>
      <c r="G32" s="65">
        <v>0.8</v>
      </c>
      <c r="H32" s="48">
        <v>651</v>
      </c>
      <c r="I32" s="65">
        <v>0.5</v>
      </c>
      <c r="J32" s="65">
        <v>0.1</v>
      </c>
    </row>
    <row r="33" spans="1:10" ht="15" customHeight="1" x14ac:dyDescent="0.25">
      <c r="A33" s="5" t="s">
        <v>179</v>
      </c>
      <c r="B33" s="48">
        <v>140664</v>
      </c>
      <c r="C33" s="48">
        <v>141159</v>
      </c>
      <c r="D33" s="48">
        <v>157263</v>
      </c>
      <c r="E33" s="48">
        <v>495</v>
      </c>
      <c r="F33" s="65">
        <v>0.4</v>
      </c>
      <c r="G33" s="65">
        <v>0.1</v>
      </c>
      <c r="H33" s="48">
        <v>16104</v>
      </c>
      <c r="I33" s="65">
        <v>11.4</v>
      </c>
      <c r="J33" s="65">
        <v>2.2000000000000002</v>
      </c>
    </row>
    <row r="34" spans="1:10" ht="15" customHeight="1" x14ac:dyDescent="0.25">
      <c r="A34" s="5" t="s">
        <v>180</v>
      </c>
      <c r="B34" s="48">
        <v>149727</v>
      </c>
      <c r="C34" s="48">
        <v>140856</v>
      </c>
      <c r="D34" s="48">
        <v>149946</v>
      </c>
      <c r="E34" s="48">
        <v>-8871</v>
      </c>
      <c r="F34" s="65">
        <v>-5.9</v>
      </c>
      <c r="G34" s="65">
        <v>-0.9</v>
      </c>
      <c r="H34" s="48">
        <v>9090</v>
      </c>
      <c r="I34" s="65">
        <v>6.5</v>
      </c>
      <c r="J34" s="65">
        <v>1.3</v>
      </c>
    </row>
    <row r="35" spans="1:10" ht="15" customHeight="1" x14ac:dyDescent="0.25">
      <c r="A35" s="5" t="s">
        <v>181</v>
      </c>
      <c r="B35" s="48">
        <v>151704</v>
      </c>
      <c r="C35" s="48">
        <v>149472</v>
      </c>
      <c r="D35" s="48">
        <v>151389</v>
      </c>
      <c r="E35" s="48">
        <v>-2232</v>
      </c>
      <c r="F35" s="65">
        <v>-1.5</v>
      </c>
      <c r="G35" s="65">
        <v>-0.2</v>
      </c>
      <c r="H35" s="48">
        <v>1917</v>
      </c>
      <c r="I35" s="65">
        <v>1.3</v>
      </c>
      <c r="J35" s="65">
        <v>0.3</v>
      </c>
    </row>
    <row r="36" spans="1:10" ht="15" customHeight="1" x14ac:dyDescent="0.25">
      <c r="A36" s="5" t="s">
        <v>182</v>
      </c>
      <c r="B36" s="48">
        <v>143850</v>
      </c>
      <c r="C36" s="48">
        <v>152316</v>
      </c>
      <c r="D36" s="48">
        <v>158961</v>
      </c>
      <c r="E36" s="48">
        <v>8466</v>
      </c>
      <c r="F36" s="65">
        <v>5.9</v>
      </c>
      <c r="G36" s="65">
        <v>0.8</v>
      </c>
      <c r="H36" s="48">
        <v>6645</v>
      </c>
      <c r="I36" s="65">
        <v>4.4000000000000004</v>
      </c>
      <c r="J36" s="65">
        <v>0.9</v>
      </c>
    </row>
    <row r="37" spans="1:10" ht="15" customHeight="1" x14ac:dyDescent="0.25">
      <c r="A37" s="5" t="s">
        <v>183</v>
      </c>
      <c r="B37" s="48">
        <v>132033</v>
      </c>
      <c r="C37" s="48">
        <v>139347</v>
      </c>
      <c r="D37" s="48">
        <v>176010</v>
      </c>
      <c r="E37" s="48">
        <v>7314</v>
      </c>
      <c r="F37" s="65">
        <v>5.5</v>
      </c>
      <c r="G37" s="65">
        <v>0.8</v>
      </c>
      <c r="H37" s="48">
        <v>36663</v>
      </c>
      <c r="I37" s="65">
        <v>26.3</v>
      </c>
      <c r="J37" s="65">
        <v>4.8</v>
      </c>
    </row>
    <row r="38" spans="1:10" ht="15" customHeight="1" x14ac:dyDescent="0.25">
      <c r="A38" s="5" t="s">
        <v>184</v>
      </c>
      <c r="B38" s="48">
        <v>150042</v>
      </c>
      <c r="C38" s="48">
        <v>138534</v>
      </c>
      <c r="D38" s="48">
        <v>164991</v>
      </c>
      <c r="E38" s="48">
        <v>-11508</v>
      </c>
      <c r="F38" s="65">
        <v>-7.7</v>
      </c>
      <c r="G38" s="65">
        <v>-1.1000000000000001</v>
      </c>
      <c r="H38" s="48">
        <v>26457</v>
      </c>
      <c r="I38" s="65">
        <v>19.100000000000001</v>
      </c>
      <c r="J38" s="65">
        <v>3.6</v>
      </c>
    </row>
    <row r="39" spans="1:10" ht="15" customHeight="1" x14ac:dyDescent="0.25">
      <c r="A39" s="5" t="s">
        <v>185</v>
      </c>
      <c r="B39" s="48">
        <v>161409</v>
      </c>
      <c r="C39" s="48">
        <v>143523</v>
      </c>
      <c r="D39" s="48">
        <v>152724</v>
      </c>
      <c r="E39" s="48">
        <v>-17886</v>
      </c>
      <c r="F39" s="65">
        <v>-11.1</v>
      </c>
      <c r="G39" s="65">
        <v>-1.7</v>
      </c>
      <c r="H39" s="48">
        <v>9201</v>
      </c>
      <c r="I39" s="65">
        <v>6.4</v>
      </c>
      <c r="J39" s="65">
        <v>1.3</v>
      </c>
    </row>
    <row r="40" spans="1:10" ht="15" customHeight="1" x14ac:dyDescent="0.25">
      <c r="A40" s="5" t="s">
        <v>186</v>
      </c>
      <c r="B40" s="48">
        <v>165195</v>
      </c>
      <c r="C40" s="48">
        <v>163698</v>
      </c>
      <c r="D40" s="48">
        <v>151794</v>
      </c>
      <c r="E40" s="48">
        <v>-1497</v>
      </c>
      <c r="F40" s="65">
        <v>-0.9</v>
      </c>
      <c r="G40" s="65">
        <v>-0.1</v>
      </c>
      <c r="H40" s="48">
        <v>-11904</v>
      </c>
      <c r="I40" s="65">
        <v>-7.3</v>
      </c>
      <c r="J40" s="65">
        <v>-1.5</v>
      </c>
    </row>
    <row r="41" spans="1:10" ht="15" customHeight="1" x14ac:dyDescent="0.25">
      <c r="A41" s="5" t="s">
        <v>187</v>
      </c>
      <c r="B41" s="48">
        <v>153174</v>
      </c>
      <c r="C41" s="48">
        <v>159486</v>
      </c>
      <c r="D41" s="48">
        <v>167724</v>
      </c>
      <c r="E41" s="48">
        <v>6312</v>
      </c>
      <c r="F41" s="65">
        <v>4.0999999999999996</v>
      </c>
      <c r="G41" s="65">
        <v>0.6</v>
      </c>
      <c r="H41" s="48">
        <v>8238</v>
      </c>
      <c r="I41" s="65">
        <v>5.2</v>
      </c>
      <c r="J41" s="65">
        <v>1</v>
      </c>
    </row>
    <row r="42" spans="1:10" ht="15" customHeight="1" x14ac:dyDescent="0.25">
      <c r="A42" s="5" t="s">
        <v>188</v>
      </c>
      <c r="B42" s="48">
        <v>132273</v>
      </c>
      <c r="C42" s="48">
        <v>158784</v>
      </c>
      <c r="D42" s="48">
        <v>160956</v>
      </c>
      <c r="E42" s="48">
        <v>26511</v>
      </c>
      <c r="F42" s="65">
        <v>20</v>
      </c>
      <c r="G42" s="65">
        <v>2.6</v>
      </c>
      <c r="H42" s="48">
        <v>2172</v>
      </c>
      <c r="I42" s="65">
        <v>1.4</v>
      </c>
      <c r="J42" s="65">
        <v>0.3</v>
      </c>
    </row>
    <row r="43" spans="1:10" ht="15" customHeight="1" x14ac:dyDescent="0.25">
      <c r="A43" s="5" t="s">
        <v>189</v>
      </c>
      <c r="B43" s="48">
        <v>124170</v>
      </c>
      <c r="C43" s="48">
        <v>138741</v>
      </c>
      <c r="D43" s="48">
        <v>159663</v>
      </c>
      <c r="E43" s="48">
        <v>14571</v>
      </c>
      <c r="F43" s="65">
        <v>11.7</v>
      </c>
      <c r="G43" s="65">
        <v>1.6</v>
      </c>
      <c r="H43" s="48">
        <v>20922</v>
      </c>
      <c r="I43" s="65">
        <v>15.1</v>
      </c>
      <c r="J43" s="65">
        <v>2.8</v>
      </c>
    </row>
    <row r="44" spans="1:10" ht="15" customHeight="1" x14ac:dyDescent="0.25">
      <c r="A44" s="5" t="s">
        <v>190</v>
      </c>
      <c r="B44" s="48">
        <v>97917</v>
      </c>
      <c r="C44" s="48">
        <v>125238</v>
      </c>
      <c r="D44" s="48">
        <v>139671</v>
      </c>
      <c r="E44" s="48">
        <v>27321</v>
      </c>
      <c r="F44" s="65">
        <v>27.9</v>
      </c>
      <c r="G44" s="65">
        <v>3.6</v>
      </c>
      <c r="H44" s="48">
        <v>14433</v>
      </c>
      <c r="I44" s="65">
        <v>11.5</v>
      </c>
      <c r="J44" s="65">
        <v>2.2000000000000002</v>
      </c>
    </row>
    <row r="45" spans="1:10" ht="15" customHeight="1" x14ac:dyDescent="0.25">
      <c r="A45" s="5" t="s">
        <v>191</v>
      </c>
      <c r="B45" s="48">
        <v>81363</v>
      </c>
      <c r="C45" s="48">
        <v>106023</v>
      </c>
      <c r="D45" s="48">
        <v>122163</v>
      </c>
      <c r="E45" s="48">
        <v>24660</v>
      </c>
      <c r="F45" s="65">
        <v>30.3</v>
      </c>
      <c r="G45" s="65">
        <v>3.9</v>
      </c>
      <c r="H45" s="48">
        <v>16140</v>
      </c>
      <c r="I45" s="65">
        <v>15.2</v>
      </c>
      <c r="J45" s="65">
        <v>2.9</v>
      </c>
    </row>
    <row r="46" spans="1:10" ht="15" customHeight="1" x14ac:dyDescent="0.25">
      <c r="A46" s="5" t="s">
        <v>192</v>
      </c>
      <c r="B46" s="48">
        <v>63714</v>
      </c>
      <c r="C46" s="48">
        <v>81030</v>
      </c>
      <c r="D46" s="48">
        <v>98208</v>
      </c>
      <c r="E46" s="48">
        <v>17316</v>
      </c>
      <c r="F46" s="65">
        <v>27.2</v>
      </c>
      <c r="G46" s="65">
        <v>3.5</v>
      </c>
      <c r="H46" s="48">
        <v>17178</v>
      </c>
      <c r="I46" s="65">
        <v>21.2</v>
      </c>
      <c r="J46" s="65">
        <v>3.9</v>
      </c>
    </row>
    <row r="47" spans="1:10" ht="15" customHeight="1" x14ac:dyDescent="0.25">
      <c r="A47" s="5" t="s">
        <v>193</v>
      </c>
      <c r="B47" s="48">
        <v>56178</v>
      </c>
      <c r="C47" s="48">
        <v>58293</v>
      </c>
      <c r="D47" s="48">
        <v>72249</v>
      </c>
      <c r="E47" s="48">
        <v>2115</v>
      </c>
      <c r="F47" s="65">
        <v>3.8</v>
      </c>
      <c r="G47" s="65">
        <v>0.5</v>
      </c>
      <c r="H47" s="48">
        <v>13956</v>
      </c>
      <c r="I47" s="65">
        <v>23.9</v>
      </c>
      <c r="J47" s="65">
        <v>4.4000000000000004</v>
      </c>
    </row>
    <row r="48" spans="1:10" ht="15" customHeight="1" x14ac:dyDescent="0.25">
      <c r="A48" s="5" t="s">
        <v>194</v>
      </c>
      <c r="B48" s="48">
        <v>43617</v>
      </c>
      <c r="C48" s="48">
        <v>46011</v>
      </c>
      <c r="D48" s="48">
        <v>47949</v>
      </c>
      <c r="E48" s="48">
        <v>2394</v>
      </c>
      <c r="F48" s="65">
        <v>5.5</v>
      </c>
      <c r="G48" s="65">
        <v>0.8</v>
      </c>
      <c r="H48" s="48">
        <v>1938</v>
      </c>
      <c r="I48" s="65">
        <v>4.2</v>
      </c>
      <c r="J48" s="65">
        <v>0.8</v>
      </c>
    </row>
    <row r="49" spans="1:10" ht="15" customHeight="1" x14ac:dyDescent="0.25">
      <c r="A49" s="5" t="s">
        <v>195</v>
      </c>
      <c r="B49" s="48">
        <v>25437</v>
      </c>
      <c r="C49" s="48">
        <v>30165</v>
      </c>
      <c r="D49" s="48">
        <v>32250</v>
      </c>
      <c r="E49" s="48">
        <v>4728</v>
      </c>
      <c r="F49" s="65">
        <v>18.600000000000001</v>
      </c>
      <c r="G49" s="65">
        <v>2.5</v>
      </c>
      <c r="H49" s="48">
        <v>2085</v>
      </c>
      <c r="I49" s="65">
        <v>6.9</v>
      </c>
      <c r="J49" s="65">
        <v>1.3</v>
      </c>
    </row>
    <row r="50" spans="1:10" ht="15" customHeight="1" x14ac:dyDescent="0.25">
      <c r="A50" s="5" t="s">
        <v>196</v>
      </c>
      <c r="B50" s="48">
        <v>10815</v>
      </c>
      <c r="C50" s="48">
        <v>13452</v>
      </c>
      <c r="D50" s="48">
        <v>15756</v>
      </c>
      <c r="E50" s="48">
        <v>2637</v>
      </c>
      <c r="F50" s="65">
        <v>24.4</v>
      </c>
      <c r="G50" s="65">
        <v>3.2</v>
      </c>
      <c r="H50" s="48">
        <v>2304</v>
      </c>
      <c r="I50" s="65">
        <v>17.100000000000001</v>
      </c>
      <c r="J50" s="65">
        <v>3.2</v>
      </c>
    </row>
    <row r="51" spans="1:10" ht="15" customHeight="1" x14ac:dyDescent="0.25">
      <c r="A51" s="5" t="s">
        <v>197</v>
      </c>
      <c r="B51" s="48">
        <v>2535</v>
      </c>
      <c r="C51" s="48">
        <v>3297</v>
      </c>
      <c r="D51" s="48">
        <v>4350</v>
      </c>
      <c r="E51" s="48">
        <v>762</v>
      </c>
      <c r="F51" s="65">
        <v>30.1</v>
      </c>
      <c r="G51" s="65">
        <v>3.8</v>
      </c>
      <c r="H51" s="48">
        <v>1053</v>
      </c>
      <c r="I51" s="65">
        <v>31.9</v>
      </c>
      <c r="J51" s="65">
        <v>5.7</v>
      </c>
    </row>
    <row r="52" spans="1:10" ht="15" customHeight="1" x14ac:dyDescent="0.25">
      <c r="A52" s="5" t="s">
        <v>198</v>
      </c>
      <c r="B52" s="48">
        <v>423</v>
      </c>
      <c r="C52" s="48">
        <v>462</v>
      </c>
      <c r="D52" s="48">
        <v>537</v>
      </c>
      <c r="E52" s="48">
        <v>39</v>
      </c>
      <c r="F52" s="65">
        <v>9.1999999999999993</v>
      </c>
      <c r="G52" s="65">
        <v>1.3</v>
      </c>
      <c r="H52" s="48">
        <v>75</v>
      </c>
      <c r="I52" s="65">
        <v>16.2</v>
      </c>
      <c r="J52" s="65">
        <v>3.1</v>
      </c>
    </row>
    <row r="53" spans="1:10" ht="15" customHeight="1" x14ac:dyDescent="0.25">
      <c r="A53" s="14" t="s">
        <v>201</v>
      </c>
      <c r="B53" s="48">
        <v>2122002</v>
      </c>
      <c r="C53" s="48">
        <v>2233734</v>
      </c>
      <c r="D53" s="48">
        <v>2429046</v>
      </c>
      <c r="E53" s="48">
        <v>111732</v>
      </c>
      <c r="F53" s="65">
        <v>5.3</v>
      </c>
      <c r="G53" s="65">
        <v>0.7</v>
      </c>
      <c r="H53" s="48">
        <v>195312</v>
      </c>
      <c r="I53" s="65">
        <v>8.6999999999999993</v>
      </c>
      <c r="J53" s="65">
        <v>1.7</v>
      </c>
    </row>
    <row r="54" spans="1:10" ht="15" customHeight="1" x14ac:dyDescent="0.25">
      <c r="A54" s="5"/>
      <c r="B54" s="48"/>
      <c r="C54" s="48"/>
      <c r="D54" s="48"/>
      <c r="E54" s="48"/>
      <c r="F54" s="65"/>
      <c r="G54" s="65"/>
      <c r="H54" s="48"/>
      <c r="I54" s="65"/>
      <c r="J54" s="65"/>
    </row>
    <row r="55" spans="1:10" ht="15" customHeight="1" x14ac:dyDescent="0.25">
      <c r="A55" s="14" t="s">
        <v>202</v>
      </c>
      <c r="B55" s="48"/>
      <c r="C55" s="48"/>
      <c r="D55" s="48"/>
      <c r="E55" s="48"/>
      <c r="F55" s="65"/>
      <c r="G55" s="65"/>
      <c r="H55" s="48"/>
      <c r="I55" s="65"/>
      <c r="J55" s="65"/>
    </row>
    <row r="56" spans="1:10" ht="15" customHeight="1" x14ac:dyDescent="0.25">
      <c r="A56" s="5" t="s">
        <v>178</v>
      </c>
      <c r="B56" s="48">
        <v>277266</v>
      </c>
      <c r="C56" s="48">
        <v>294357</v>
      </c>
      <c r="D56" s="48">
        <v>296661</v>
      </c>
      <c r="E56" s="48">
        <v>17091</v>
      </c>
      <c r="F56" s="65">
        <v>6.2</v>
      </c>
      <c r="G56" s="65">
        <v>0.9</v>
      </c>
      <c r="H56" s="48">
        <v>2304</v>
      </c>
      <c r="I56" s="65">
        <v>0.8</v>
      </c>
      <c r="J56" s="65">
        <v>0.2</v>
      </c>
    </row>
    <row r="57" spans="1:10" ht="15" customHeight="1" x14ac:dyDescent="0.25">
      <c r="A57" s="5" t="s">
        <v>179</v>
      </c>
      <c r="B57" s="48">
        <v>287952</v>
      </c>
      <c r="C57" s="48">
        <v>287934</v>
      </c>
      <c r="D57" s="48">
        <v>323559</v>
      </c>
      <c r="E57" s="48">
        <v>-18</v>
      </c>
      <c r="F57" s="65">
        <v>0</v>
      </c>
      <c r="G57" s="65">
        <v>0</v>
      </c>
      <c r="H57" s="48">
        <v>35625</v>
      </c>
      <c r="I57" s="65">
        <v>12.4</v>
      </c>
      <c r="J57" s="65">
        <v>2.4</v>
      </c>
    </row>
    <row r="58" spans="1:10" ht="15" customHeight="1" x14ac:dyDescent="0.25">
      <c r="A58" s="5" t="s">
        <v>180</v>
      </c>
      <c r="B58" s="48">
        <v>307719</v>
      </c>
      <c r="C58" s="48">
        <v>288195</v>
      </c>
      <c r="D58" s="48">
        <v>306873</v>
      </c>
      <c r="E58" s="48">
        <v>-19524</v>
      </c>
      <c r="F58" s="65">
        <v>-6.3</v>
      </c>
      <c r="G58" s="65">
        <v>-0.9</v>
      </c>
      <c r="H58" s="48">
        <v>18678</v>
      </c>
      <c r="I58" s="65">
        <v>6.5</v>
      </c>
      <c r="J58" s="65">
        <v>1.3</v>
      </c>
    </row>
    <row r="59" spans="1:10" ht="15" customHeight="1" x14ac:dyDescent="0.25">
      <c r="A59" s="5" t="s">
        <v>181</v>
      </c>
      <c r="B59" s="48">
        <v>306984</v>
      </c>
      <c r="C59" s="48">
        <v>303771</v>
      </c>
      <c r="D59" s="48">
        <v>308307</v>
      </c>
      <c r="E59" s="48">
        <v>-3213</v>
      </c>
      <c r="F59" s="65">
        <v>-1</v>
      </c>
      <c r="G59" s="65">
        <v>-0.2</v>
      </c>
      <c r="H59" s="48">
        <v>4536</v>
      </c>
      <c r="I59" s="65">
        <v>1.5</v>
      </c>
      <c r="J59" s="65">
        <v>0.3</v>
      </c>
    </row>
    <row r="60" spans="1:10" ht="15" customHeight="1" x14ac:dyDescent="0.25">
      <c r="A60" s="5" t="s">
        <v>182</v>
      </c>
      <c r="B60" s="48">
        <v>284928</v>
      </c>
      <c r="C60" s="48">
        <v>304479</v>
      </c>
      <c r="D60" s="48">
        <v>327198</v>
      </c>
      <c r="E60" s="48">
        <v>19551</v>
      </c>
      <c r="F60" s="65">
        <v>6.9</v>
      </c>
      <c r="G60" s="65">
        <v>1</v>
      </c>
      <c r="H60" s="48">
        <v>22719</v>
      </c>
      <c r="I60" s="65">
        <v>7.5</v>
      </c>
      <c r="J60" s="65">
        <v>1.4</v>
      </c>
    </row>
    <row r="61" spans="1:10" ht="15" customHeight="1" x14ac:dyDescent="0.25">
      <c r="A61" s="5" t="s">
        <v>183</v>
      </c>
      <c r="B61" s="48">
        <v>255327</v>
      </c>
      <c r="C61" s="48">
        <v>271176</v>
      </c>
      <c r="D61" s="48">
        <v>354765</v>
      </c>
      <c r="E61" s="48">
        <v>15849</v>
      </c>
      <c r="F61" s="65">
        <v>6.2</v>
      </c>
      <c r="G61" s="65">
        <v>0.9</v>
      </c>
      <c r="H61" s="48">
        <v>83589</v>
      </c>
      <c r="I61" s="65">
        <v>30.8</v>
      </c>
      <c r="J61" s="65">
        <v>5.5</v>
      </c>
    </row>
    <row r="62" spans="1:10" ht="15" customHeight="1" x14ac:dyDescent="0.25">
      <c r="A62" s="5" t="s">
        <v>184</v>
      </c>
      <c r="B62" s="48">
        <v>285519</v>
      </c>
      <c r="C62" s="48">
        <v>265443</v>
      </c>
      <c r="D62" s="48">
        <v>324447</v>
      </c>
      <c r="E62" s="48">
        <v>-20076</v>
      </c>
      <c r="F62" s="65">
        <v>-7</v>
      </c>
      <c r="G62" s="65">
        <v>-1</v>
      </c>
      <c r="H62" s="48">
        <v>59004</v>
      </c>
      <c r="I62" s="65">
        <v>22.2</v>
      </c>
      <c r="J62" s="65">
        <v>4.0999999999999996</v>
      </c>
    </row>
    <row r="63" spans="1:10" ht="15" customHeight="1" x14ac:dyDescent="0.25">
      <c r="A63" s="5" t="s">
        <v>185</v>
      </c>
      <c r="B63" s="48">
        <v>308097</v>
      </c>
      <c r="C63" s="48">
        <v>273204</v>
      </c>
      <c r="D63" s="48">
        <v>299916</v>
      </c>
      <c r="E63" s="48">
        <v>-34893</v>
      </c>
      <c r="F63" s="65">
        <v>-11.3</v>
      </c>
      <c r="G63" s="65">
        <v>-1.7</v>
      </c>
      <c r="H63" s="48">
        <v>26712</v>
      </c>
      <c r="I63" s="65">
        <v>9.8000000000000007</v>
      </c>
      <c r="J63" s="65">
        <v>1.9</v>
      </c>
    </row>
    <row r="64" spans="1:10" ht="15" customHeight="1" x14ac:dyDescent="0.25">
      <c r="A64" s="5" t="s">
        <v>186</v>
      </c>
      <c r="B64" s="48">
        <v>319224</v>
      </c>
      <c r="C64" s="48">
        <v>310587</v>
      </c>
      <c r="D64" s="48">
        <v>294729</v>
      </c>
      <c r="E64" s="48">
        <v>-8637</v>
      </c>
      <c r="F64" s="65">
        <v>-2.7</v>
      </c>
      <c r="G64" s="65">
        <v>-0.4</v>
      </c>
      <c r="H64" s="48">
        <v>-15858</v>
      </c>
      <c r="I64" s="65">
        <v>-5.0999999999999996</v>
      </c>
      <c r="J64" s="65">
        <v>-1</v>
      </c>
    </row>
    <row r="65" spans="1:10" ht="15" customHeight="1" x14ac:dyDescent="0.25">
      <c r="A65" s="5" t="s">
        <v>187</v>
      </c>
      <c r="B65" s="48">
        <v>299154</v>
      </c>
      <c r="C65" s="48">
        <v>306405</v>
      </c>
      <c r="D65" s="48">
        <v>324909</v>
      </c>
      <c r="E65" s="48">
        <v>7251</v>
      </c>
      <c r="F65" s="65">
        <v>2.4</v>
      </c>
      <c r="G65" s="65">
        <v>0.3</v>
      </c>
      <c r="H65" s="48">
        <v>18504</v>
      </c>
      <c r="I65" s="65">
        <v>6</v>
      </c>
      <c r="J65" s="65">
        <v>1.2</v>
      </c>
    </row>
    <row r="66" spans="1:10" ht="15" customHeight="1" x14ac:dyDescent="0.25">
      <c r="A66" s="5" t="s">
        <v>188</v>
      </c>
      <c r="B66" s="48">
        <v>259860</v>
      </c>
      <c r="C66" s="48">
        <v>306228</v>
      </c>
      <c r="D66" s="48">
        <v>313458</v>
      </c>
      <c r="E66" s="48">
        <v>46368</v>
      </c>
      <c r="F66" s="65">
        <v>17.8</v>
      </c>
      <c r="G66" s="65">
        <v>2.4</v>
      </c>
      <c r="H66" s="48">
        <v>7230</v>
      </c>
      <c r="I66" s="65">
        <v>2.4</v>
      </c>
      <c r="J66" s="65">
        <v>0.5</v>
      </c>
    </row>
    <row r="67" spans="1:10" ht="15" customHeight="1" x14ac:dyDescent="0.25">
      <c r="A67" s="5" t="s">
        <v>189</v>
      </c>
      <c r="B67" s="48">
        <v>244011</v>
      </c>
      <c r="C67" s="48">
        <v>268626</v>
      </c>
      <c r="D67" s="48">
        <v>309987</v>
      </c>
      <c r="E67" s="48">
        <v>24615</v>
      </c>
      <c r="F67" s="65">
        <v>10.1</v>
      </c>
      <c r="G67" s="65">
        <v>1.4</v>
      </c>
      <c r="H67" s="48">
        <v>41361</v>
      </c>
      <c r="I67" s="65">
        <v>15.4</v>
      </c>
      <c r="J67" s="65">
        <v>2.9</v>
      </c>
    </row>
    <row r="68" spans="1:10" ht="15" customHeight="1" x14ac:dyDescent="0.25">
      <c r="A68" s="5" t="s">
        <v>190</v>
      </c>
      <c r="B68" s="48">
        <v>191688</v>
      </c>
      <c r="C68" s="48">
        <v>244146</v>
      </c>
      <c r="D68" s="48">
        <v>271176</v>
      </c>
      <c r="E68" s="48">
        <v>52458</v>
      </c>
      <c r="F68" s="65">
        <v>27.4</v>
      </c>
      <c r="G68" s="65">
        <v>3.5</v>
      </c>
      <c r="H68" s="48">
        <v>27030</v>
      </c>
      <c r="I68" s="65">
        <v>11.1</v>
      </c>
      <c r="J68" s="65">
        <v>2.1</v>
      </c>
    </row>
    <row r="69" spans="1:10" ht="15" customHeight="1" x14ac:dyDescent="0.25">
      <c r="A69" s="5" t="s">
        <v>191</v>
      </c>
      <c r="B69" s="48">
        <v>158745</v>
      </c>
      <c r="C69" s="48">
        <v>207111</v>
      </c>
      <c r="D69" s="48">
        <v>239151</v>
      </c>
      <c r="E69" s="48">
        <v>48366</v>
      </c>
      <c r="F69" s="65">
        <v>30.5</v>
      </c>
      <c r="G69" s="65">
        <v>3.9</v>
      </c>
      <c r="H69" s="48">
        <v>32040</v>
      </c>
      <c r="I69" s="65">
        <v>15.5</v>
      </c>
      <c r="J69" s="65">
        <v>2.9</v>
      </c>
    </row>
    <row r="70" spans="1:10" ht="15" customHeight="1" x14ac:dyDescent="0.25">
      <c r="A70" s="5" t="s">
        <v>192</v>
      </c>
      <c r="B70" s="48">
        <v>122526</v>
      </c>
      <c r="C70" s="48">
        <v>156276</v>
      </c>
      <c r="D70" s="48">
        <v>190656</v>
      </c>
      <c r="E70" s="48">
        <v>33750</v>
      </c>
      <c r="F70" s="65">
        <v>27.5</v>
      </c>
      <c r="G70" s="65">
        <v>3.5</v>
      </c>
      <c r="H70" s="48">
        <v>34380</v>
      </c>
      <c r="I70" s="65">
        <v>22</v>
      </c>
      <c r="J70" s="65">
        <v>4.0999999999999996</v>
      </c>
    </row>
    <row r="71" spans="1:10" ht="15" customHeight="1" x14ac:dyDescent="0.25">
      <c r="A71" s="5" t="s">
        <v>193</v>
      </c>
      <c r="B71" s="48">
        <v>103971</v>
      </c>
      <c r="C71" s="48">
        <v>109305</v>
      </c>
      <c r="D71" s="48">
        <v>135981</v>
      </c>
      <c r="E71" s="48">
        <v>5334</v>
      </c>
      <c r="F71" s="65">
        <v>5.0999999999999996</v>
      </c>
      <c r="G71" s="65">
        <v>0.7</v>
      </c>
      <c r="H71" s="48">
        <v>26676</v>
      </c>
      <c r="I71" s="65">
        <v>24.4</v>
      </c>
      <c r="J71" s="65">
        <v>4.5</v>
      </c>
    </row>
    <row r="72" spans="1:10" ht="15" customHeight="1" x14ac:dyDescent="0.25">
      <c r="A72" s="5" t="s">
        <v>194</v>
      </c>
      <c r="B72" s="48">
        <v>73239</v>
      </c>
      <c r="C72" s="48">
        <v>82149</v>
      </c>
      <c r="D72" s="48">
        <v>86661</v>
      </c>
      <c r="E72" s="48">
        <v>8910</v>
      </c>
      <c r="F72" s="65">
        <v>12.2</v>
      </c>
      <c r="G72" s="65">
        <v>1.7</v>
      </c>
      <c r="H72" s="48">
        <v>4512</v>
      </c>
      <c r="I72" s="65">
        <v>5.5</v>
      </c>
      <c r="J72" s="65">
        <v>1.1000000000000001</v>
      </c>
    </row>
    <row r="73" spans="1:10" ht="15" customHeight="1" x14ac:dyDescent="0.25">
      <c r="A73" s="5" t="s">
        <v>195</v>
      </c>
      <c r="B73" s="48">
        <v>38412</v>
      </c>
      <c r="C73" s="48">
        <v>49377</v>
      </c>
      <c r="D73" s="48">
        <v>54396</v>
      </c>
      <c r="E73" s="48">
        <v>10965</v>
      </c>
      <c r="F73" s="65">
        <v>28.5</v>
      </c>
      <c r="G73" s="65">
        <v>3.7</v>
      </c>
      <c r="H73" s="48">
        <v>5019</v>
      </c>
      <c r="I73" s="65">
        <v>10.199999999999999</v>
      </c>
      <c r="J73" s="65">
        <v>2</v>
      </c>
    </row>
    <row r="74" spans="1:10" ht="15" customHeight="1" x14ac:dyDescent="0.25">
      <c r="A74" s="5" t="s">
        <v>196</v>
      </c>
      <c r="B74" s="48">
        <v>14841</v>
      </c>
      <c r="C74" s="48">
        <v>19470</v>
      </c>
      <c r="D74" s="48">
        <v>23925</v>
      </c>
      <c r="E74" s="48">
        <v>4629</v>
      </c>
      <c r="F74" s="65">
        <v>31.2</v>
      </c>
      <c r="G74" s="65">
        <v>4</v>
      </c>
      <c r="H74" s="48">
        <v>4455</v>
      </c>
      <c r="I74" s="65">
        <v>22.9</v>
      </c>
      <c r="J74" s="65">
        <v>4.2</v>
      </c>
    </row>
    <row r="75" spans="1:10" ht="15" customHeight="1" x14ac:dyDescent="0.25">
      <c r="A75" s="5" t="s">
        <v>197</v>
      </c>
      <c r="B75" s="48">
        <v>3258</v>
      </c>
      <c r="C75" s="48">
        <v>4371</v>
      </c>
      <c r="D75" s="48">
        <v>5949</v>
      </c>
      <c r="E75" s="48">
        <v>1113</v>
      </c>
      <c r="F75" s="65">
        <v>34.200000000000003</v>
      </c>
      <c r="G75" s="65">
        <v>4.3</v>
      </c>
      <c r="H75" s="48">
        <v>1578</v>
      </c>
      <c r="I75" s="65">
        <v>36.1</v>
      </c>
      <c r="J75" s="65">
        <v>6.4</v>
      </c>
    </row>
    <row r="76" spans="1:10" ht="15" customHeight="1" x14ac:dyDescent="0.25">
      <c r="A76" s="5" t="s">
        <v>198</v>
      </c>
      <c r="B76" s="48">
        <v>561</v>
      </c>
      <c r="C76" s="48">
        <v>582</v>
      </c>
      <c r="D76" s="48">
        <v>648</v>
      </c>
      <c r="E76" s="48">
        <v>21</v>
      </c>
      <c r="F76" s="65">
        <v>3.7</v>
      </c>
      <c r="G76" s="65">
        <v>0.5</v>
      </c>
      <c r="H76" s="48">
        <v>66</v>
      </c>
      <c r="I76" s="65">
        <v>11.3</v>
      </c>
      <c r="J76" s="65">
        <v>2.2000000000000002</v>
      </c>
    </row>
    <row r="77" spans="1:10" ht="15" customHeight="1" x14ac:dyDescent="0.25">
      <c r="A77" s="14" t="s">
        <v>203</v>
      </c>
      <c r="B77" s="48">
        <v>4143282</v>
      </c>
      <c r="C77" s="48">
        <v>4353198</v>
      </c>
      <c r="D77" s="48">
        <v>4793358</v>
      </c>
      <c r="E77" s="48">
        <v>209916</v>
      </c>
      <c r="F77" s="65">
        <v>5.0999999999999996</v>
      </c>
      <c r="G77" s="65">
        <v>0.7</v>
      </c>
      <c r="H77" s="48">
        <v>440160</v>
      </c>
      <c r="I77" s="65">
        <v>10.1</v>
      </c>
      <c r="J77" s="65">
        <v>1.9</v>
      </c>
    </row>
    <row r="78" spans="1:10" x14ac:dyDescent="0.25">
      <c r="A78" s="6"/>
      <c r="B78" s="52"/>
      <c r="C78" s="52"/>
      <c r="D78" s="52"/>
      <c r="E78" s="52"/>
      <c r="F78" s="66"/>
      <c r="G78" s="66"/>
      <c r="H78" s="52"/>
      <c r="I78" s="66"/>
      <c r="J78" s="66"/>
    </row>
    <row r="79" spans="1:10" x14ac:dyDescent="0.25">
      <c r="A79" s="144" t="s">
        <v>169</v>
      </c>
      <c r="B79" s="144"/>
      <c r="C79" s="144"/>
      <c r="D79" s="144"/>
      <c r="E79" s="144"/>
      <c r="F79" s="144"/>
      <c r="G79" s="144"/>
      <c r="H79" s="144"/>
      <c r="I79" s="144"/>
      <c r="J79" s="144"/>
    </row>
    <row r="80" spans="1:10" x14ac:dyDescent="0.25">
      <c r="A80" s="144" t="s">
        <v>204</v>
      </c>
      <c r="B80" s="144"/>
      <c r="C80" s="144"/>
      <c r="D80" s="144"/>
      <c r="E80" s="144"/>
      <c r="F80" s="144"/>
      <c r="G80" s="144"/>
      <c r="H80" s="144"/>
      <c r="I80" s="144"/>
      <c r="J80" s="144"/>
    </row>
    <row r="81" spans="1:10" x14ac:dyDescent="0.25">
      <c r="A81" s="135" t="s">
        <v>205</v>
      </c>
      <c r="B81" s="135"/>
      <c r="C81" s="135"/>
      <c r="D81" s="135"/>
      <c r="E81" s="135"/>
      <c r="F81" s="135"/>
      <c r="G81" s="135"/>
      <c r="H81" s="135"/>
      <c r="I81" s="135"/>
      <c r="J81" s="135"/>
    </row>
    <row r="82" spans="1:10" x14ac:dyDescent="0.25">
      <c r="A82" s="100" t="s">
        <v>62</v>
      </c>
      <c r="B82" s="50"/>
      <c r="C82" s="50"/>
      <c r="D82" s="50"/>
      <c r="E82" s="50"/>
      <c r="F82" s="67"/>
      <c r="G82" s="67"/>
      <c r="H82" s="50"/>
      <c r="I82" s="67"/>
      <c r="J82" s="67"/>
    </row>
    <row r="83" spans="1:10" x14ac:dyDescent="0.25">
      <c r="A83" s="95" t="s">
        <v>63</v>
      </c>
      <c r="B83" s="50"/>
      <c r="C83" s="50"/>
      <c r="D83" s="50"/>
      <c r="E83" s="50"/>
      <c r="F83" s="67"/>
      <c r="G83" s="67"/>
      <c r="H83" s="50"/>
      <c r="I83" s="67"/>
      <c r="J83" s="67"/>
    </row>
    <row r="84" spans="1:10" x14ac:dyDescent="0.25">
      <c r="A84" s="135" t="s">
        <v>64</v>
      </c>
      <c r="B84" s="135"/>
      <c r="C84" s="135"/>
      <c r="D84" s="135"/>
      <c r="E84" s="135"/>
      <c r="F84" s="135"/>
      <c r="G84" s="135"/>
      <c r="H84" s="135"/>
      <c r="I84" s="135"/>
      <c r="J84" s="135"/>
    </row>
    <row r="85" spans="1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1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1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1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1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1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1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1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1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1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1:10" x14ac:dyDescent="0.25">
      <c r="B95" s="50"/>
      <c r="C95" s="50"/>
      <c r="D95" s="50"/>
      <c r="E95" s="50"/>
      <c r="F95" s="67"/>
      <c r="G95" s="67"/>
      <c r="H95" s="50"/>
      <c r="I95" s="67"/>
      <c r="J95" s="67"/>
    </row>
    <row r="96" spans="1:10" x14ac:dyDescent="0.25">
      <c r="B96" s="50"/>
      <c r="C96" s="50"/>
      <c r="D96" s="50"/>
      <c r="E96" s="50"/>
      <c r="F96" s="67"/>
      <c r="G96" s="67"/>
      <c r="H96" s="50"/>
      <c r="I96" s="67"/>
      <c r="J96" s="67"/>
    </row>
    <row r="97" spans="2:10" x14ac:dyDescent="0.25">
      <c r="B97" s="50"/>
      <c r="C97" s="50"/>
      <c r="D97" s="50"/>
      <c r="E97" s="50"/>
      <c r="F97" s="67"/>
      <c r="G97" s="67"/>
      <c r="H97" s="50"/>
      <c r="I97" s="67"/>
      <c r="J97" s="67"/>
    </row>
    <row r="98" spans="2:10" x14ac:dyDescent="0.25">
      <c r="B98" s="50"/>
      <c r="C98" s="50"/>
      <c r="D98" s="50"/>
      <c r="E98" s="50"/>
      <c r="F98" s="67"/>
      <c r="G98" s="67"/>
      <c r="H98" s="50"/>
      <c r="I98" s="67"/>
      <c r="J98" s="67"/>
    </row>
    <row r="99" spans="2:10" x14ac:dyDescent="0.25">
      <c r="B99" s="50"/>
      <c r="C99" s="50"/>
      <c r="D99" s="50"/>
      <c r="E99" s="50"/>
      <c r="F99" s="67"/>
      <c r="G99" s="67"/>
      <c r="H99" s="50"/>
      <c r="I99" s="67"/>
      <c r="J99" s="67"/>
    </row>
    <row r="100" spans="2:10" x14ac:dyDescent="0.25">
      <c r="B100" s="50"/>
      <c r="C100" s="50"/>
      <c r="D100" s="50"/>
      <c r="E100" s="50"/>
      <c r="F100" s="67"/>
      <c r="G100" s="67"/>
      <c r="H100" s="50"/>
      <c r="I100" s="67"/>
      <c r="J100" s="67"/>
    </row>
    <row r="101" spans="2:10" x14ac:dyDescent="0.25">
      <c r="B101" s="50"/>
      <c r="C101" s="50"/>
      <c r="D101" s="50"/>
      <c r="E101" s="50"/>
      <c r="F101" s="67"/>
      <c r="G101" s="67"/>
      <c r="H101" s="50"/>
      <c r="I101" s="67"/>
      <c r="J101" s="67"/>
    </row>
    <row r="102" spans="2:10" x14ac:dyDescent="0.25">
      <c r="B102" s="50"/>
      <c r="C102" s="50"/>
      <c r="D102" s="50"/>
      <c r="E102" s="50"/>
      <c r="F102" s="67"/>
      <c r="G102" s="67"/>
      <c r="H102" s="50"/>
      <c r="I102" s="67"/>
      <c r="J102" s="67"/>
    </row>
    <row r="103" spans="2:10" x14ac:dyDescent="0.25">
      <c r="B103" s="50"/>
      <c r="C103" s="50"/>
      <c r="D103" s="50"/>
      <c r="E103" s="50"/>
      <c r="F103" s="67"/>
      <c r="G103" s="67"/>
      <c r="H103" s="50"/>
      <c r="I103" s="67"/>
      <c r="J103" s="67"/>
    </row>
    <row r="104" spans="2:10" x14ac:dyDescent="0.25">
      <c r="F104" s="67"/>
      <c r="G104" s="67"/>
      <c r="I104" s="67"/>
      <c r="J104" s="67"/>
    </row>
    <row r="105" spans="2:10" x14ac:dyDescent="0.25">
      <c r="F105" s="67"/>
      <c r="G105" s="67"/>
      <c r="I105" s="67"/>
      <c r="J105" s="67"/>
    </row>
    <row r="106" spans="2:10" x14ac:dyDescent="0.25">
      <c r="F106" s="67"/>
      <c r="G106" s="67"/>
      <c r="I106" s="67"/>
      <c r="J106" s="67"/>
    </row>
    <row r="107" spans="2:10" x14ac:dyDescent="0.25">
      <c r="F107" s="67"/>
      <c r="G107" s="67"/>
      <c r="I107" s="67"/>
      <c r="J107" s="67"/>
    </row>
    <row r="108" spans="2:10" x14ac:dyDescent="0.25">
      <c r="F108" s="67"/>
      <c r="G108" s="67"/>
      <c r="I108" s="67"/>
      <c r="J108" s="67"/>
    </row>
    <row r="109" spans="2:10" x14ac:dyDescent="0.25">
      <c r="F109" s="67"/>
      <c r="G109" s="67"/>
      <c r="I109" s="67"/>
      <c r="J109" s="67"/>
    </row>
    <row r="110" spans="2:10" x14ac:dyDescent="0.25">
      <c r="F110" s="67"/>
      <c r="G110" s="67"/>
      <c r="I110" s="67"/>
      <c r="J110" s="67"/>
    </row>
  </sheetData>
  <mergeCells count="5">
    <mergeCell ref="A84:J84"/>
    <mergeCell ref="A5:A6"/>
    <mergeCell ref="A79:J79"/>
    <mergeCell ref="A80:J80"/>
    <mergeCell ref="A81:J81"/>
  </mergeCells>
  <hyperlinks>
    <hyperlink ref="A84" r:id="rId1" xr:uid="{748E7CE1-8D59-4FB8-808A-B407384CE87C}"/>
    <hyperlink ref="A79:J79" r:id="rId2" display="Note: The census night population count is rated as moderate quality. Information by variable has more information eg definitions, and data quality." xr:uid="{B5BC4E55-9F8D-4D4F-83A4-40A03FE9986C}"/>
    <hyperlink ref="A80:J80" r:id="rId3" display="The age variable is rated as very high quality. Information by variable has more information eg definitions, and data quality." xr:uid="{A4C966C1-54CF-4C6B-942F-E2AA64BFBC67}"/>
    <hyperlink ref="A81" r:id="rId4" xr:uid="{787B4401-1366-49D0-A741-2305A2E98748}"/>
  </hyperlinks>
  <printOptions horizontalCentered="1"/>
  <pageMargins left="0.39370078740157483" right="0.70866141732283472" top="0.74803149606299213" bottom="0.74803149606299213" header="0.31496062992125984" footer="0.31496062992125984"/>
  <pageSetup paperSize="9" scale="83" orientation="portrait" horizontalDpi="300" verticalDpi="300" r:id="rId5"/>
  <ignoredErrors>
    <ignoredError sqref="A10 A34 A58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5"/>
  <sheetViews>
    <sheetView zoomScaleNormal="100" workbookViewId="0"/>
  </sheetViews>
  <sheetFormatPr defaultRowHeight="13.2" x14ac:dyDescent="0.25"/>
  <cols>
    <col min="1" max="1" width="17.44140625" customWidth="1"/>
    <col min="2" max="5" width="10.6640625" style="33" customWidth="1"/>
    <col min="8" max="8" width="10.6640625" style="33" customWidth="1"/>
  </cols>
  <sheetData>
    <row r="1" spans="1:10" x14ac:dyDescent="0.25">
      <c r="A1" t="s">
        <v>206</v>
      </c>
    </row>
    <row r="2" spans="1:10" x14ac:dyDescent="0.25">
      <c r="A2" s="3" t="s">
        <v>67</v>
      </c>
    </row>
    <row r="3" spans="1:10" x14ac:dyDescent="0.25">
      <c r="A3" t="s">
        <v>175</v>
      </c>
    </row>
    <row r="4" spans="1:10" x14ac:dyDescent="0.25">
      <c r="A4" s="7" t="s">
        <v>171</v>
      </c>
    </row>
    <row r="5" spans="1:10" ht="22.5" customHeight="1" x14ac:dyDescent="0.25">
      <c r="A5" s="162" t="s">
        <v>176</v>
      </c>
      <c r="B5" s="45" t="s">
        <v>68</v>
      </c>
      <c r="C5" s="46"/>
      <c r="D5" s="47"/>
      <c r="E5" s="36" t="s">
        <v>69</v>
      </c>
      <c r="F5" s="17"/>
      <c r="G5" s="75"/>
      <c r="H5" s="36" t="s">
        <v>70</v>
      </c>
      <c r="I5" s="17"/>
      <c r="J5" s="17"/>
    </row>
    <row r="6" spans="1:10" ht="40.799999999999997" x14ac:dyDescent="0.25">
      <c r="A6" s="163"/>
      <c r="B6" s="80">
        <v>2006</v>
      </c>
      <c r="C6" s="80">
        <v>2013</v>
      </c>
      <c r="D6" s="80">
        <v>2018</v>
      </c>
      <c r="E6" s="76" t="s">
        <v>35</v>
      </c>
      <c r="F6" s="77" t="s">
        <v>36</v>
      </c>
      <c r="G6" s="78" t="s">
        <v>37</v>
      </c>
      <c r="H6" s="76" t="s">
        <v>35</v>
      </c>
      <c r="I6" s="79" t="s">
        <v>36</v>
      </c>
      <c r="J6" s="11" t="s">
        <v>37</v>
      </c>
    </row>
    <row r="7" spans="1:10" ht="15" customHeight="1" x14ac:dyDescent="0.25">
      <c r="A7" s="14" t="s">
        <v>177</v>
      </c>
      <c r="B7" s="48"/>
      <c r="C7" s="48"/>
      <c r="D7" s="48"/>
      <c r="E7" s="48"/>
      <c r="F7" s="65"/>
      <c r="G7" s="65"/>
      <c r="H7" s="48"/>
      <c r="I7" s="65"/>
      <c r="J7" s="65"/>
    </row>
    <row r="8" spans="1:10" ht="15" customHeight="1" x14ac:dyDescent="0.25">
      <c r="A8" s="5" t="s">
        <v>178</v>
      </c>
      <c r="B8" s="48">
        <v>140379</v>
      </c>
      <c r="C8" s="48">
        <v>149298</v>
      </c>
      <c r="D8" s="48">
        <v>151269</v>
      </c>
      <c r="E8" s="48">
        <v>8919</v>
      </c>
      <c r="F8" s="65">
        <v>6.4</v>
      </c>
      <c r="G8" s="65">
        <v>0.9</v>
      </c>
      <c r="H8" s="48">
        <v>1971</v>
      </c>
      <c r="I8" s="65">
        <v>1.3</v>
      </c>
      <c r="J8" s="65">
        <v>0.3</v>
      </c>
    </row>
    <row r="9" spans="1:10" ht="15" customHeight="1" x14ac:dyDescent="0.25">
      <c r="A9" s="5" t="s">
        <v>179</v>
      </c>
      <c r="B9" s="48">
        <v>146532</v>
      </c>
      <c r="C9" s="48">
        <v>146202</v>
      </c>
      <c r="D9" s="48">
        <v>165780</v>
      </c>
      <c r="E9" s="48">
        <v>-330</v>
      </c>
      <c r="F9" s="65">
        <v>-0.2</v>
      </c>
      <c r="G9" s="65">
        <v>0</v>
      </c>
      <c r="H9" s="48">
        <v>19578</v>
      </c>
      <c r="I9" s="65">
        <v>13.4</v>
      </c>
      <c r="J9" s="65">
        <v>2.5</v>
      </c>
    </row>
    <row r="10" spans="1:10" ht="15" customHeight="1" x14ac:dyDescent="0.25">
      <c r="A10" s="5" t="s">
        <v>180</v>
      </c>
      <c r="B10" s="48">
        <v>157113</v>
      </c>
      <c r="C10" s="48">
        <v>146673</v>
      </c>
      <c r="D10" s="48">
        <v>156405</v>
      </c>
      <c r="E10" s="48">
        <v>-10440</v>
      </c>
      <c r="F10" s="65">
        <v>-6.6</v>
      </c>
      <c r="G10" s="65">
        <v>-1</v>
      </c>
      <c r="H10" s="48">
        <v>9732</v>
      </c>
      <c r="I10" s="65">
        <v>6.6</v>
      </c>
      <c r="J10" s="65">
        <v>1.3</v>
      </c>
    </row>
    <row r="11" spans="1:10" ht="15" customHeight="1" x14ac:dyDescent="0.25">
      <c r="A11" s="5" t="s">
        <v>181</v>
      </c>
      <c r="B11" s="48">
        <v>152436</v>
      </c>
      <c r="C11" s="48">
        <v>150912</v>
      </c>
      <c r="D11" s="48">
        <v>154209</v>
      </c>
      <c r="E11" s="48">
        <v>-1524</v>
      </c>
      <c r="F11" s="65">
        <v>-1</v>
      </c>
      <c r="G11" s="65">
        <v>-0.1</v>
      </c>
      <c r="H11" s="48">
        <v>3297</v>
      </c>
      <c r="I11" s="65">
        <v>2.2000000000000002</v>
      </c>
      <c r="J11" s="65">
        <v>0.4</v>
      </c>
    </row>
    <row r="12" spans="1:10" ht="15" customHeight="1" x14ac:dyDescent="0.25">
      <c r="A12" s="5" t="s">
        <v>182</v>
      </c>
      <c r="B12" s="48">
        <v>135087</v>
      </c>
      <c r="C12" s="48">
        <v>145593</v>
      </c>
      <c r="D12" s="48">
        <v>163731</v>
      </c>
      <c r="E12" s="48">
        <v>10506</v>
      </c>
      <c r="F12" s="65">
        <v>7.8</v>
      </c>
      <c r="G12" s="65">
        <v>1.1000000000000001</v>
      </c>
      <c r="H12" s="48">
        <v>18138</v>
      </c>
      <c r="I12" s="65">
        <v>12.5</v>
      </c>
      <c r="J12" s="65">
        <v>2.4</v>
      </c>
    </row>
    <row r="13" spans="1:10" ht="15" customHeight="1" x14ac:dyDescent="0.25">
      <c r="A13" s="5" t="s">
        <v>183</v>
      </c>
      <c r="B13" s="48">
        <v>117216</v>
      </c>
      <c r="C13" s="48">
        <v>124956</v>
      </c>
      <c r="D13" s="48">
        <v>173706</v>
      </c>
      <c r="E13" s="48">
        <v>7740</v>
      </c>
      <c r="F13" s="65">
        <v>6.6</v>
      </c>
      <c r="G13" s="65">
        <v>0.9</v>
      </c>
      <c r="H13" s="48">
        <v>48750</v>
      </c>
      <c r="I13" s="65">
        <v>39</v>
      </c>
      <c r="J13" s="65">
        <v>6.8</v>
      </c>
    </row>
    <row r="14" spans="1:10" ht="15" customHeight="1" x14ac:dyDescent="0.25">
      <c r="A14" s="5" t="s">
        <v>184</v>
      </c>
      <c r="B14" s="48">
        <v>130887</v>
      </c>
      <c r="C14" s="48">
        <v>121902</v>
      </c>
      <c r="D14" s="48">
        <v>155532</v>
      </c>
      <c r="E14" s="48">
        <v>-8985</v>
      </c>
      <c r="F14" s="65">
        <v>-6.9</v>
      </c>
      <c r="G14" s="65">
        <v>-1</v>
      </c>
      <c r="H14" s="48">
        <v>33630</v>
      </c>
      <c r="I14" s="65">
        <v>27.6</v>
      </c>
      <c r="J14" s="65">
        <v>5</v>
      </c>
    </row>
    <row r="15" spans="1:10" ht="15" customHeight="1" x14ac:dyDescent="0.25">
      <c r="A15" s="5" t="s">
        <v>185</v>
      </c>
      <c r="B15" s="48">
        <v>143001</v>
      </c>
      <c r="C15" s="48">
        <v>126363</v>
      </c>
      <c r="D15" s="48">
        <v>144657</v>
      </c>
      <c r="E15" s="48">
        <v>-16638</v>
      </c>
      <c r="F15" s="65">
        <v>-11.6</v>
      </c>
      <c r="G15" s="65">
        <v>-1.8</v>
      </c>
      <c r="H15" s="48">
        <v>18294</v>
      </c>
      <c r="I15" s="65">
        <v>14.5</v>
      </c>
      <c r="J15" s="65">
        <v>2.7</v>
      </c>
    </row>
    <row r="16" spans="1:10" ht="15" customHeight="1" x14ac:dyDescent="0.25">
      <c r="A16" s="5" t="s">
        <v>186</v>
      </c>
      <c r="B16" s="48">
        <v>150900</v>
      </c>
      <c r="C16" s="48">
        <v>144078</v>
      </c>
      <c r="D16" s="48">
        <v>140997</v>
      </c>
      <c r="E16" s="48">
        <v>-6822</v>
      </c>
      <c r="F16" s="65">
        <v>-4.5</v>
      </c>
      <c r="G16" s="65">
        <v>-0.7</v>
      </c>
      <c r="H16" s="48">
        <v>-3081</v>
      </c>
      <c r="I16" s="65">
        <v>-2.1</v>
      </c>
      <c r="J16" s="65">
        <v>-0.4</v>
      </c>
    </row>
    <row r="17" spans="1:10" ht="15" customHeight="1" x14ac:dyDescent="0.25">
      <c r="A17" s="5" t="s">
        <v>187</v>
      </c>
      <c r="B17" s="48">
        <v>143052</v>
      </c>
      <c r="C17" s="48">
        <v>144333</v>
      </c>
      <c r="D17" s="48">
        <v>155388</v>
      </c>
      <c r="E17" s="48">
        <v>1281</v>
      </c>
      <c r="F17" s="65">
        <v>0.9</v>
      </c>
      <c r="G17" s="65">
        <v>0.1</v>
      </c>
      <c r="H17" s="48">
        <v>11055</v>
      </c>
      <c r="I17" s="65">
        <v>7.7</v>
      </c>
      <c r="J17" s="65">
        <v>1.5</v>
      </c>
    </row>
    <row r="18" spans="1:10" ht="15" customHeight="1" x14ac:dyDescent="0.25">
      <c r="A18" s="5" t="s">
        <v>188</v>
      </c>
      <c r="B18" s="48">
        <v>124308</v>
      </c>
      <c r="C18" s="48">
        <v>144573</v>
      </c>
      <c r="D18" s="48">
        <v>150456</v>
      </c>
      <c r="E18" s="48">
        <v>20265</v>
      </c>
      <c r="F18" s="65">
        <v>16.3</v>
      </c>
      <c r="G18" s="65">
        <v>2.2000000000000002</v>
      </c>
      <c r="H18" s="48">
        <v>5883</v>
      </c>
      <c r="I18" s="65">
        <v>4.0999999999999996</v>
      </c>
      <c r="J18" s="65">
        <v>0.8</v>
      </c>
    </row>
    <row r="19" spans="1:10" ht="15" customHeight="1" x14ac:dyDescent="0.25">
      <c r="A19" s="5" t="s">
        <v>189</v>
      </c>
      <c r="B19" s="48">
        <v>115224</v>
      </c>
      <c r="C19" s="48">
        <v>126261</v>
      </c>
      <c r="D19" s="48">
        <v>147408</v>
      </c>
      <c r="E19" s="48">
        <v>11037</v>
      </c>
      <c r="F19" s="65">
        <v>9.6</v>
      </c>
      <c r="G19" s="65">
        <v>1.3</v>
      </c>
      <c r="H19" s="48">
        <v>21147</v>
      </c>
      <c r="I19" s="65">
        <v>16.7</v>
      </c>
      <c r="J19" s="65">
        <v>3.1</v>
      </c>
    </row>
    <row r="20" spans="1:10" ht="15" customHeight="1" x14ac:dyDescent="0.25">
      <c r="A20" s="5" t="s">
        <v>190</v>
      </c>
      <c r="B20" s="48">
        <v>88338</v>
      </c>
      <c r="C20" s="48">
        <v>114000</v>
      </c>
      <c r="D20" s="48">
        <v>127092</v>
      </c>
      <c r="E20" s="48">
        <v>25662</v>
      </c>
      <c r="F20" s="65">
        <v>29</v>
      </c>
      <c r="G20" s="65">
        <v>3.7</v>
      </c>
      <c r="H20" s="48">
        <v>13092</v>
      </c>
      <c r="I20" s="65">
        <v>11.5</v>
      </c>
      <c r="J20" s="65">
        <v>2.2000000000000002</v>
      </c>
    </row>
    <row r="21" spans="1:10" ht="15" customHeight="1" x14ac:dyDescent="0.25">
      <c r="A21" s="5" t="s">
        <v>191</v>
      </c>
      <c r="B21" s="48">
        <v>72111</v>
      </c>
      <c r="C21" s="48">
        <v>95553</v>
      </c>
      <c r="D21" s="48">
        <v>112089</v>
      </c>
      <c r="E21" s="48">
        <v>23442</v>
      </c>
      <c r="F21" s="65">
        <v>32.5</v>
      </c>
      <c r="G21" s="65">
        <v>4.0999999999999996</v>
      </c>
      <c r="H21" s="48">
        <v>16536</v>
      </c>
      <c r="I21" s="65">
        <v>17.3</v>
      </c>
      <c r="J21" s="65">
        <v>3.2</v>
      </c>
    </row>
    <row r="22" spans="1:10" ht="15" customHeight="1" x14ac:dyDescent="0.25">
      <c r="A22" s="5" t="s">
        <v>192</v>
      </c>
      <c r="B22" s="48">
        <v>55878</v>
      </c>
      <c r="C22" s="48">
        <v>72012</v>
      </c>
      <c r="D22" s="48">
        <v>88935</v>
      </c>
      <c r="E22" s="48">
        <v>16134</v>
      </c>
      <c r="F22" s="65">
        <v>28.9</v>
      </c>
      <c r="G22" s="65">
        <v>3.7</v>
      </c>
      <c r="H22" s="48">
        <v>16923</v>
      </c>
      <c r="I22" s="65">
        <v>23.5</v>
      </c>
      <c r="J22" s="65">
        <v>4.3</v>
      </c>
    </row>
    <row r="23" spans="1:10" ht="15" customHeight="1" x14ac:dyDescent="0.25">
      <c r="A23" s="5" t="s">
        <v>193</v>
      </c>
      <c r="B23" s="48">
        <v>46356</v>
      </c>
      <c r="C23" s="48">
        <v>49542</v>
      </c>
      <c r="D23" s="48">
        <v>62106</v>
      </c>
      <c r="E23" s="48">
        <v>3186</v>
      </c>
      <c r="F23" s="65">
        <v>6.9</v>
      </c>
      <c r="G23" s="65">
        <v>1</v>
      </c>
      <c r="H23" s="48">
        <v>12564</v>
      </c>
      <c r="I23" s="65">
        <v>25.4</v>
      </c>
      <c r="J23" s="65">
        <v>4.5999999999999996</v>
      </c>
    </row>
    <row r="24" spans="1:10" ht="15" customHeight="1" x14ac:dyDescent="0.25">
      <c r="A24" s="5" t="s">
        <v>194</v>
      </c>
      <c r="B24" s="48">
        <v>29124</v>
      </c>
      <c r="C24" s="48">
        <v>35583</v>
      </c>
      <c r="D24" s="48">
        <v>38043</v>
      </c>
      <c r="E24" s="48">
        <v>6459</v>
      </c>
      <c r="F24" s="65">
        <v>22.2</v>
      </c>
      <c r="G24" s="65">
        <v>2.9</v>
      </c>
      <c r="H24" s="48">
        <v>2460</v>
      </c>
      <c r="I24" s="65">
        <v>6.9</v>
      </c>
      <c r="J24" s="65">
        <v>1.3</v>
      </c>
    </row>
    <row r="25" spans="1:10" ht="15" customHeight="1" x14ac:dyDescent="0.25">
      <c r="A25" s="5" t="s">
        <v>195</v>
      </c>
      <c r="B25" s="48">
        <v>12846</v>
      </c>
      <c r="C25" s="48">
        <v>19041</v>
      </c>
      <c r="D25" s="48">
        <v>21936</v>
      </c>
      <c r="E25" s="48">
        <v>6195</v>
      </c>
      <c r="F25" s="65">
        <v>48.2</v>
      </c>
      <c r="G25" s="65">
        <v>5.8</v>
      </c>
      <c r="H25" s="48">
        <v>2895</v>
      </c>
      <c r="I25" s="65">
        <v>15.2</v>
      </c>
      <c r="J25" s="65">
        <v>2.9</v>
      </c>
    </row>
    <row r="26" spans="1:10" ht="15" customHeight="1" x14ac:dyDescent="0.25">
      <c r="A26" s="5" t="s">
        <v>196</v>
      </c>
      <c r="B26" s="48">
        <v>3996</v>
      </c>
      <c r="C26" s="48">
        <v>5982</v>
      </c>
      <c r="D26" s="48">
        <v>8121</v>
      </c>
      <c r="E26" s="48">
        <v>1986</v>
      </c>
      <c r="F26" s="65">
        <v>49.7</v>
      </c>
      <c r="G26" s="65">
        <v>5.9</v>
      </c>
      <c r="H26" s="48">
        <v>2139</v>
      </c>
      <c r="I26" s="65">
        <v>35.799999999999997</v>
      </c>
      <c r="J26" s="65">
        <v>6.3</v>
      </c>
    </row>
    <row r="27" spans="1:10" ht="15" customHeight="1" x14ac:dyDescent="0.25">
      <c r="A27" s="5" t="s">
        <v>197</v>
      </c>
      <c r="B27" s="48">
        <v>705</v>
      </c>
      <c r="C27" s="48">
        <v>1059</v>
      </c>
      <c r="D27" s="48">
        <v>1587</v>
      </c>
      <c r="E27" s="48">
        <v>354</v>
      </c>
      <c r="F27" s="65">
        <v>50.2</v>
      </c>
      <c r="G27" s="65">
        <v>6</v>
      </c>
      <c r="H27" s="48">
        <v>528</v>
      </c>
      <c r="I27" s="65">
        <v>49.9</v>
      </c>
      <c r="J27" s="65">
        <v>8.4</v>
      </c>
    </row>
    <row r="28" spans="1:10" ht="15" customHeight="1" x14ac:dyDescent="0.25">
      <c r="A28" s="5" t="s">
        <v>198</v>
      </c>
      <c r="B28" s="48">
        <v>123</v>
      </c>
      <c r="C28" s="48">
        <v>105</v>
      </c>
      <c r="D28" s="48">
        <v>111</v>
      </c>
      <c r="E28" s="48">
        <v>-18</v>
      </c>
      <c r="F28" s="65">
        <v>-14.6</v>
      </c>
      <c r="G28" s="65">
        <v>-2.2000000000000002</v>
      </c>
      <c r="H28" s="48">
        <v>6</v>
      </c>
      <c r="I28" s="65">
        <v>5.7</v>
      </c>
      <c r="J28" s="65">
        <v>1.1000000000000001</v>
      </c>
    </row>
    <row r="29" spans="1:10" ht="15" customHeight="1" x14ac:dyDescent="0.25">
      <c r="A29" s="14" t="s">
        <v>199</v>
      </c>
      <c r="B29" s="48">
        <v>1965618</v>
      </c>
      <c r="C29" s="48">
        <v>2064018</v>
      </c>
      <c r="D29" s="48">
        <v>2319558</v>
      </c>
      <c r="E29" s="48">
        <v>98400</v>
      </c>
      <c r="F29" s="65">
        <v>5</v>
      </c>
      <c r="G29" s="65">
        <v>0.7</v>
      </c>
      <c r="H29" s="48">
        <v>255540</v>
      </c>
      <c r="I29" s="65">
        <v>12.4</v>
      </c>
      <c r="J29" s="65">
        <v>2.4</v>
      </c>
    </row>
    <row r="30" spans="1:10" ht="15" customHeight="1" x14ac:dyDescent="0.25">
      <c r="A30" s="5"/>
      <c r="B30" s="48"/>
      <c r="C30" s="48"/>
      <c r="D30" s="48"/>
      <c r="E30" s="48"/>
      <c r="F30" s="65"/>
      <c r="G30" s="65"/>
      <c r="H30" s="48"/>
      <c r="I30" s="65"/>
      <c r="J30" s="65"/>
    </row>
    <row r="31" spans="1:10" ht="15" customHeight="1" x14ac:dyDescent="0.25">
      <c r="A31" s="14" t="s">
        <v>200</v>
      </c>
      <c r="B31" s="48"/>
      <c r="C31" s="48"/>
      <c r="D31" s="48"/>
      <c r="E31" s="48"/>
      <c r="F31" s="65"/>
      <c r="G31" s="65"/>
      <c r="H31" s="48"/>
      <c r="I31" s="65"/>
      <c r="J31" s="65"/>
    </row>
    <row r="32" spans="1:10" ht="15" customHeight="1" x14ac:dyDescent="0.25">
      <c r="A32" s="5" t="s">
        <v>178</v>
      </c>
      <c r="B32" s="48">
        <v>134694</v>
      </c>
      <c r="C32" s="48">
        <v>142746</v>
      </c>
      <c r="D32" s="48">
        <v>143652</v>
      </c>
      <c r="E32" s="48">
        <v>8052</v>
      </c>
      <c r="F32" s="65">
        <v>6</v>
      </c>
      <c r="G32" s="65">
        <v>0.8</v>
      </c>
      <c r="H32" s="48">
        <v>906</v>
      </c>
      <c r="I32" s="65">
        <v>0.6</v>
      </c>
      <c r="J32" s="65">
        <v>0.1</v>
      </c>
    </row>
    <row r="33" spans="1:10" ht="15" customHeight="1" x14ac:dyDescent="0.25">
      <c r="A33" s="5" t="s">
        <v>179</v>
      </c>
      <c r="B33" s="48">
        <v>139953</v>
      </c>
      <c r="C33" s="48">
        <v>140556</v>
      </c>
      <c r="D33" s="48">
        <v>156852</v>
      </c>
      <c r="E33" s="48">
        <v>603</v>
      </c>
      <c r="F33" s="65">
        <v>0.4</v>
      </c>
      <c r="G33" s="65">
        <v>0.1</v>
      </c>
      <c r="H33" s="48">
        <v>16296</v>
      </c>
      <c r="I33" s="65">
        <v>11.6</v>
      </c>
      <c r="J33" s="65">
        <v>2.2000000000000002</v>
      </c>
    </row>
    <row r="34" spans="1:10" ht="15" customHeight="1" x14ac:dyDescent="0.25">
      <c r="A34" s="5" t="s">
        <v>180</v>
      </c>
      <c r="B34" s="48">
        <v>148893</v>
      </c>
      <c r="C34" s="48">
        <v>140157</v>
      </c>
      <c r="D34" s="48">
        <v>149442</v>
      </c>
      <c r="E34" s="48">
        <v>-8736</v>
      </c>
      <c r="F34" s="65">
        <v>-5.9</v>
      </c>
      <c r="G34" s="65">
        <v>-0.9</v>
      </c>
      <c r="H34" s="48">
        <v>9285</v>
      </c>
      <c r="I34" s="65">
        <v>6.6</v>
      </c>
      <c r="J34" s="65">
        <v>1.3</v>
      </c>
    </row>
    <row r="35" spans="1:10" ht="15" customHeight="1" x14ac:dyDescent="0.25">
      <c r="A35" s="5" t="s">
        <v>181</v>
      </c>
      <c r="B35" s="48">
        <v>147762</v>
      </c>
      <c r="C35" s="48">
        <v>144846</v>
      </c>
      <c r="D35" s="48">
        <v>147615</v>
      </c>
      <c r="E35" s="48">
        <v>-2916</v>
      </c>
      <c r="F35" s="65">
        <v>-2</v>
      </c>
      <c r="G35" s="65">
        <v>-0.3</v>
      </c>
      <c r="H35" s="48">
        <v>2769</v>
      </c>
      <c r="I35" s="65">
        <v>1.9</v>
      </c>
      <c r="J35" s="65">
        <v>0.4</v>
      </c>
    </row>
    <row r="36" spans="1:10" ht="15" customHeight="1" x14ac:dyDescent="0.25">
      <c r="A36" s="5" t="s">
        <v>182</v>
      </c>
      <c r="B36" s="48">
        <v>135891</v>
      </c>
      <c r="C36" s="48">
        <v>145095</v>
      </c>
      <c r="D36" s="48">
        <v>153672</v>
      </c>
      <c r="E36" s="48">
        <v>9204</v>
      </c>
      <c r="F36" s="65">
        <v>6.8</v>
      </c>
      <c r="G36" s="65">
        <v>0.9</v>
      </c>
      <c r="H36" s="48">
        <v>8577</v>
      </c>
      <c r="I36" s="65">
        <v>5.9</v>
      </c>
      <c r="J36" s="65">
        <v>1.2</v>
      </c>
    </row>
    <row r="37" spans="1:10" ht="15" customHeight="1" x14ac:dyDescent="0.25">
      <c r="A37" s="5" t="s">
        <v>183</v>
      </c>
      <c r="B37" s="48">
        <v>125223</v>
      </c>
      <c r="C37" s="48">
        <v>133176</v>
      </c>
      <c r="D37" s="48">
        <v>170760</v>
      </c>
      <c r="E37" s="48">
        <v>7953</v>
      </c>
      <c r="F37" s="65">
        <v>6.4</v>
      </c>
      <c r="G37" s="65">
        <v>0.9</v>
      </c>
      <c r="H37" s="48">
        <v>37584</v>
      </c>
      <c r="I37" s="65">
        <v>28.2</v>
      </c>
      <c r="J37" s="65">
        <v>5.0999999999999996</v>
      </c>
    </row>
    <row r="38" spans="1:10" ht="15" customHeight="1" x14ac:dyDescent="0.25">
      <c r="A38" s="5" t="s">
        <v>184</v>
      </c>
      <c r="B38" s="48">
        <v>145677</v>
      </c>
      <c r="C38" s="48">
        <v>134652</v>
      </c>
      <c r="D38" s="48">
        <v>161502</v>
      </c>
      <c r="E38" s="48">
        <v>-11025</v>
      </c>
      <c r="F38" s="65">
        <v>-7.6</v>
      </c>
      <c r="G38" s="65">
        <v>-1.1000000000000001</v>
      </c>
      <c r="H38" s="48">
        <v>26850</v>
      </c>
      <c r="I38" s="65">
        <v>19.899999999999999</v>
      </c>
      <c r="J38" s="65">
        <v>3.7</v>
      </c>
    </row>
    <row r="39" spans="1:10" ht="15" customHeight="1" x14ac:dyDescent="0.25">
      <c r="A39" s="5" t="s">
        <v>185</v>
      </c>
      <c r="B39" s="48">
        <v>158550</v>
      </c>
      <c r="C39" s="48">
        <v>141156</v>
      </c>
      <c r="D39" s="48">
        <v>150738</v>
      </c>
      <c r="E39" s="48">
        <v>-17394</v>
      </c>
      <c r="F39" s="65">
        <v>-11</v>
      </c>
      <c r="G39" s="65">
        <v>-1.6</v>
      </c>
      <c r="H39" s="48">
        <v>9582</v>
      </c>
      <c r="I39" s="65">
        <v>6.8</v>
      </c>
      <c r="J39" s="65">
        <v>1.3</v>
      </c>
    </row>
    <row r="40" spans="1:10" ht="15" customHeight="1" x14ac:dyDescent="0.25">
      <c r="A40" s="5" t="s">
        <v>186</v>
      </c>
      <c r="B40" s="48">
        <v>162795</v>
      </c>
      <c r="C40" s="48">
        <v>161679</v>
      </c>
      <c r="D40" s="48">
        <v>150348</v>
      </c>
      <c r="E40" s="48">
        <v>-1116</v>
      </c>
      <c r="F40" s="65">
        <v>-0.7</v>
      </c>
      <c r="G40" s="65">
        <v>-0.1</v>
      </c>
      <c r="H40" s="48">
        <v>-11331</v>
      </c>
      <c r="I40" s="65">
        <v>-7</v>
      </c>
      <c r="J40" s="65">
        <v>-1.4</v>
      </c>
    </row>
    <row r="41" spans="1:10" ht="15" customHeight="1" x14ac:dyDescent="0.25">
      <c r="A41" s="5" t="s">
        <v>187</v>
      </c>
      <c r="B41" s="48">
        <v>150369</v>
      </c>
      <c r="C41" s="48">
        <v>157302</v>
      </c>
      <c r="D41" s="48">
        <v>166095</v>
      </c>
      <c r="E41" s="48">
        <v>6933</v>
      </c>
      <c r="F41" s="65">
        <v>4.5999999999999996</v>
      </c>
      <c r="G41" s="65">
        <v>0.6</v>
      </c>
      <c r="H41" s="48">
        <v>8793</v>
      </c>
      <c r="I41" s="65">
        <v>5.6</v>
      </c>
      <c r="J41" s="65">
        <v>1.1000000000000001</v>
      </c>
    </row>
    <row r="42" spans="1:10" ht="15" customHeight="1" x14ac:dyDescent="0.25">
      <c r="A42" s="5" t="s">
        <v>188</v>
      </c>
      <c r="B42" s="48">
        <v>128421</v>
      </c>
      <c r="C42" s="48">
        <v>155418</v>
      </c>
      <c r="D42" s="48">
        <v>158133</v>
      </c>
      <c r="E42" s="48">
        <v>26997</v>
      </c>
      <c r="F42" s="65">
        <v>21</v>
      </c>
      <c r="G42" s="65">
        <v>2.8</v>
      </c>
      <c r="H42" s="48">
        <v>2715</v>
      </c>
      <c r="I42" s="65">
        <v>1.7</v>
      </c>
      <c r="J42" s="65">
        <v>0.3</v>
      </c>
    </row>
    <row r="43" spans="1:10" ht="15" customHeight="1" x14ac:dyDescent="0.25">
      <c r="A43" s="5" t="s">
        <v>189</v>
      </c>
      <c r="B43" s="48">
        <v>118347</v>
      </c>
      <c r="C43" s="48">
        <v>133926</v>
      </c>
      <c r="D43" s="48">
        <v>155340</v>
      </c>
      <c r="E43" s="48">
        <v>15579</v>
      </c>
      <c r="F43" s="65">
        <v>13.2</v>
      </c>
      <c r="G43" s="65">
        <v>1.8</v>
      </c>
      <c r="H43" s="48">
        <v>21414</v>
      </c>
      <c r="I43" s="65">
        <v>16</v>
      </c>
      <c r="J43" s="65">
        <v>3</v>
      </c>
    </row>
    <row r="44" spans="1:10" ht="15" customHeight="1" x14ac:dyDescent="0.25">
      <c r="A44" s="5" t="s">
        <v>190</v>
      </c>
      <c r="B44" s="48">
        <v>91278</v>
      </c>
      <c r="C44" s="48">
        <v>119163</v>
      </c>
      <c r="D44" s="48">
        <v>133809</v>
      </c>
      <c r="E44" s="48">
        <v>27885</v>
      </c>
      <c r="F44" s="65">
        <v>30.5</v>
      </c>
      <c r="G44" s="65">
        <v>3.9</v>
      </c>
      <c r="H44" s="48">
        <v>14646</v>
      </c>
      <c r="I44" s="65">
        <v>12.3</v>
      </c>
      <c r="J44" s="65">
        <v>2.2999999999999998</v>
      </c>
    </row>
    <row r="45" spans="1:10" ht="15" customHeight="1" x14ac:dyDescent="0.25">
      <c r="A45" s="5" t="s">
        <v>191</v>
      </c>
      <c r="B45" s="48">
        <v>76434</v>
      </c>
      <c r="C45" s="48">
        <v>100464</v>
      </c>
      <c r="D45" s="48">
        <v>116943</v>
      </c>
      <c r="E45" s="48">
        <v>24030</v>
      </c>
      <c r="F45" s="65">
        <v>31.4</v>
      </c>
      <c r="G45" s="65">
        <v>4</v>
      </c>
      <c r="H45" s="48">
        <v>16479</v>
      </c>
      <c r="I45" s="65">
        <v>16.399999999999999</v>
      </c>
      <c r="J45" s="65">
        <v>3.1</v>
      </c>
    </row>
    <row r="46" spans="1:10" ht="15" customHeight="1" x14ac:dyDescent="0.25">
      <c r="A46" s="5" t="s">
        <v>192</v>
      </c>
      <c r="B46" s="48">
        <v>61056</v>
      </c>
      <c r="C46" s="48">
        <v>78105</v>
      </c>
      <c r="D46" s="48">
        <v>94698</v>
      </c>
      <c r="E46" s="48">
        <v>17049</v>
      </c>
      <c r="F46" s="65">
        <v>27.9</v>
      </c>
      <c r="G46" s="65">
        <v>3.6</v>
      </c>
      <c r="H46" s="48">
        <v>16593</v>
      </c>
      <c r="I46" s="65">
        <v>21.2</v>
      </c>
      <c r="J46" s="65">
        <v>3.9</v>
      </c>
    </row>
    <row r="47" spans="1:10" ht="15" customHeight="1" x14ac:dyDescent="0.25">
      <c r="A47" s="5" t="s">
        <v>193</v>
      </c>
      <c r="B47" s="48">
        <v>54855</v>
      </c>
      <c r="C47" s="48">
        <v>57012</v>
      </c>
      <c r="D47" s="48">
        <v>70686</v>
      </c>
      <c r="E47" s="48">
        <v>2157</v>
      </c>
      <c r="F47" s="65">
        <v>3.9</v>
      </c>
      <c r="G47" s="65">
        <v>0.6</v>
      </c>
      <c r="H47" s="48">
        <v>13674</v>
      </c>
      <c r="I47" s="65">
        <v>24</v>
      </c>
      <c r="J47" s="65">
        <v>4.4000000000000004</v>
      </c>
    </row>
    <row r="48" spans="1:10" ht="15" customHeight="1" x14ac:dyDescent="0.25">
      <c r="A48" s="5" t="s">
        <v>194</v>
      </c>
      <c r="B48" s="48">
        <v>43116</v>
      </c>
      <c r="C48" s="48">
        <v>45444</v>
      </c>
      <c r="D48" s="48">
        <v>47319</v>
      </c>
      <c r="E48" s="48">
        <v>2328</v>
      </c>
      <c r="F48" s="65">
        <v>5.4</v>
      </c>
      <c r="G48" s="65">
        <v>0.8</v>
      </c>
      <c r="H48" s="48">
        <v>1875</v>
      </c>
      <c r="I48" s="65">
        <v>4.0999999999999996</v>
      </c>
      <c r="J48" s="65">
        <v>0.8</v>
      </c>
    </row>
    <row r="49" spans="1:10" ht="15" customHeight="1" x14ac:dyDescent="0.25">
      <c r="A49" s="5" t="s">
        <v>195</v>
      </c>
      <c r="B49" s="48">
        <v>25281</v>
      </c>
      <c r="C49" s="48">
        <v>29985</v>
      </c>
      <c r="D49" s="48">
        <v>32043</v>
      </c>
      <c r="E49" s="48">
        <v>4704</v>
      </c>
      <c r="F49" s="65">
        <v>18.600000000000001</v>
      </c>
      <c r="G49" s="65">
        <v>2.5</v>
      </c>
      <c r="H49" s="48">
        <v>2058</v>
      </c>
      <c r="I49" s="65">
        <v>6.9</v>
      </c>
      <c r="J49" s="65">
        <v>1.3</v>
      </c>
    </row>
    <row r="50" spans="1:10" ht="15" customHeight="1" x14ac:dyDescent="0.25">
      <c r="A50" s="5" t="s">
        <v>196</v>
      </c>
      <c r="B50" s="48">
        <v>10782</v>
      </c>
      <c r="C50" s="48">
        <v>13407</v>
      </c>
      <c r="D50" s="48">
        <v>15693</v>
      </c>
      <c r="E50" s="48">
        <v>2625</v>
      </c>
      <c r="F50" s="65">
        <v>24.3</v>
      </c>
      <c r="G50" s="65">
        <v>3.2</v>
      </c>
      <c r="H50" s="48">
        <v>2286</v>
      </c>
      <c r="I50" s="65">
        <v>17.100000000000001</v>
      </c>
      <c r="J50" s="65">
        <v>3.2</v>
      </c>
    </row>
    <row r="51" spans="1:10" ht="15" customHeight="1" x14ac:dyDescent="0.25">
      <c r="A51" s="5" t="s">
        <v>197</v>
      </c>
      <c r="B51" s="48">
        <v>2526</v>
      </c>
      <c r="C51" s="48">
        <v>3285</v>
      </c>
      <c r="D51" s="48">
        <v>4326</v>
      </c>
      <c r="E51" s="48">
        <v>759</v>
      </c>
      <c r="F51" s="65">
        <v>30</v>
      </c>
      <c r="G51" s="65">
        <v>3.8</v>
      </c>
      <c r="H51" s="48">
        <v>1041</v>
      </c>
      <c r="I51" s="65">
        <v>31.7</v>
      </c>
      <c r="J51" s="65">
        <v>5.7</v>
      </c>
    </row>
    <row r="52" spans="1:10" ht="15" customHeight="1" x14ac:dyDescent="0.25">
      <c r="A52" s="5" t="s">
        <v>198</v>
      </c>
      <c r="B52" s="48">
        <v>411</v>
      </c>
      <c r="C52" s="48">
        <v>453</v>
      </c>
      <c r="D52" s="48">
        <v>537</v>
      </c>
      <c r="E52" s="48">
        <v>42</v>
      </c>
      <c r="F52" s="65">
        <v>10.199999999999999</v>
      </c>
      <c r="G52" s="65">
        <v>1.4</v>
      </c>
      <c r="H52" s="48">
        <v>84</v>
      </c>
      <c r="I52" s="65">
        <v>18.5</v>
      </c>
      <c r="J52" s="65">
        <v>3.5</v>
      </c>
    </row>
    <row r="53" spans="1:10" ht="15" customHeight="1" x14ac:dyDescent="0.25">
      <c r="A53" s="14" t="s">
        <v>201</v>
      </c>
      <c r="B53" s="48">
        <v>2062326</v>
      </c>
      <c r="C53" s="48">
        <v>2178030</v>
      </c>
      <c r="D53" s="48">
        <v>2380197</v>
      </c>
      <c r="E53" s="48">
        <v>115704</v>
      </c>
      <c r="F53" s="65">
        <v>5.6</v>
      </c>
      <c r="G53" s="65">
        <v>0.8</v>
      </c>
      <c r="H53" s="48">
        <v>202167</v>
      </c>
      <c r="I53" s="65">
        <v>9.3000000000000007</v>
      </c>
      <c r="J53" s="65">
        <v>1.8</v>
      </c>
    </row>
    <row r="54" spans="1:10" ht="15" customHeight="1" x14ac:dyDescent="0.25">
      <c r="A54" s="5"/>
      <c r="B54" s="48"/>
      <c r="C54" s="48"/>
      <c r="D54" s="48"/>
      <c r="E54" s="48"/>
      <c r="F54" s="65"/>
      <c r="G54" s="65"/>
      <c r="H54" s="48"/>
      <c r="I54" s="65"/>
      <c r="J54" s="65"/>
    </row>
    <row r="55" spans="1:10" ht="15" customHeight="1" x14ac:dyDescent="0.25">
      <c r="A55" s="14" t="s">
        <v>207</v>
      </c>
      <c r="B55" s="48"/>
      <c r="C55" s="48"/>
      <c r="D55" s="48"/>
      <c r="E55" s="48"/>
      <c r="F55" s="65"/>
      <c r="G55" s="65"/>
      <c r="H55" s="48"/>
      <c r="I55" s="65"/>
      <c r="J55" s="65"/>
    </row>
    <row r="56" spans="1:10" ht="15" customHeight="1" x14ac:dyDescent="0.25">
      <c r="A56" s="5" t="s">
        <v>178</v>
      </c>
      <c r="B56" s="48">
        <v>275076</v>
      </c>
      <c r="C56" s="48">
        <v>292044</v>
      </c>
      <c r="D56" s="48">
        <v>294921</v>
      </c>
      <c r="E56" s="48">
        <v>16968</v>
      </c>
      <c r="F56" s="65">
        <v>6.2</v>
      </c>
      <c r="G56" s="65">
        <v>0.9</v>
      </c>
      <c r="H56" s="48">
        <v>2877</v>
      </c>
      <c r="I56" s="65">
        <v>1</v>
      </c>
      <c r="J56" s="65">
        <v>0.2</v>
      </c>
    </row>
    <row r="57" spans="1:10" ht="15" customHeight="1" x14ac:dyDescent="0.25">
      <c r="A57" s="5" t="s">
        <v>179</v>
      </c>
      <c r="B57" s="48">
        <v>286488</v>
      </c>
      <c r="C57" s="48">
        <v>286758</v>
      </c>
      <c r="D57" s="48">
        <v>322635</v>
      </c>
      <c r="E57" s="48">
        <v>270</v>
      </c>
      <c r="F57" s="65">
        <v>0.1</v>
      </c>
      <c r="G57" s="65">
        <v>0</v>
      </c>
      <c r="H57" s="48">
        <v>35877</v>
      </c>
      <c r="I57" s="65">
        <v>12.5</v>
      </c>
      <c r="J57" s="65">
        <v>2.4</v>
      </c>
    </row>
    <row r="58" spans="1:10" ht="15" customHeight="1" x14ac:dyDescent="0.25">
      <c r="A58" s="5" t="s">
        <v>180</v>
      </c>
      <c r="B58" s="48">
        <v>306009</v>
      </c>
      <c r="C58" s="48">
        <v>286830</v>
      </c>
      <c r="D58" s="48">
        <v>305847</v>
      </c>
      <c r="E58" s="48">
        <v>-19179</v>
      </c>
      <c r="F58" s="65">
        <v>-6.3</v>
      </c>
      <c r="G58" s="65">
        <v>-0.9</v>
      </c>
      <c r="H58" s="48">
        <v>19017</v>
      </c>
      <c r="I58" s="65">
        <v>6.6</v>
      </c>
      <c r="J58" s="65">
        <v>1.3</v>
      </c>
    </row>
    <row r="59" spans="1:10" ht="15" customHeight="1" x14ac:dyDescent="0.25">
      <c r="A59" s="5" t="s">
        <v>181</v>
      </c>
      <c r="B59" s="48">
        <v>300198</v>
      </c>
      <c r="C59" s="48">
        <v>295755</v>
      </c>
      <c r="D59" s="48">
        <v>301824</v>
      </c>
      <c r="E59" s="48">
        <v>-4443</v>
      </c>
      <c r="F59" s="65">
        <v>-1.5</v>
      </c>
      <c r="G59" s="65">
        <v>-0.2</v>
      </c>
      <c r="H59" s="48">
        <v>6069</v>
      </c>
      <c r="I59" s="65">
        <v>2.1</v>
      </c>
      <c r="J59" s="65">
        <v>0.4</v>
      </c>
    </row>
    <row r="60" spans="1:10" ht="15" customHeight="1" x14ac:dyDescent="0.25">
      <c r="A60" s="5" t="s">
        <v>182</v>
      </c>
      <c r="B60" s="48">
        <v>270978</v>
      </c>
      <c r="C60" s="48">
        <v>290691</v>
      </c>
      <c r="D60" s="48">
        <v>317403</v>
      </c>
      <c r="E60" s="48">
        <v>19713</v>
      </c>
      <c r="F60" s="65">
        <v>7.3</v>
      </c>
      <c r="G60" s="65">
        <v>1</v>
      </c>
      <c r="H60" s="48">
        <v>26712</v>
      </c>
      <c r="I60" s="65">
        <v>9.1999999999999993</v>
      </c>
      <c r="J60" s="65">
        <v>1.8</v>
      </c>
    </row>
    <row r="61" spans="1:10" ht="15" customHeight="1" x14ac:dyDescent="0.25">
      <c r="A61" s="5" t="s">
        <v>183</v>
      </c>
      <c r="B61" s="48">
        <v>242442</v>
      </c>
      <c r="C61" s="48">
        <v>258135</v>
      </c>
      <c r="D61" s="48">
        <v>344463</v>
      </c>
      <c r="E61" s="48">
        <v>15693</v>
      </c>
      <c r="F61" s="65">
        <v>6.5</v>
      </c>
      <c r="G61" s="65">
        <v>0.9</v>
      </c>
      <c r="H61" s="48">
        <v>86328</v>
      </c>
      <c r="I61" s="65">
        <v>33.4</v>
      </c>
      <c r="J61" s="65">
        <v>5.9</v>
      </c>
    </row>
    <row r="62" spans="1:10" ht="15" customHeight="1" x14ac:dyDescent="0.25">
      <c r="A62" s="5" t="s">
        <v>184</v>
      </c>
      <c r="B62" s="48">
        <v>276561</v>
      </c>
      <c r="C62" s="48">
        <v>256554</v>
      </c>
      <c r="D62" s="48">
        <v>317037</v>
      </c>
      <c r="E62" s="48">
        <v>-20007</v>
      </c>
      <c r="F62" s="65">
        <v>-7.2</v>
      </c>
      <c r="G62" s="65">
        <v>-1.1000000000000001</v>
      </c>
      <c r="H62" s="48">
        <v>60483</v>
      </c>
      <c r="I62" s="65">
        <v>23.6</v>
      </c>
      <c r="J62" s="65">
        <v>4.3</v>
      </c>
    </row>
    <row r="63" spans="1:10" ht="15" customHeight="1" x14ac:dyDescent="0.25">
      <c r="A63" s="5" t="s">
        <v>185</v>
      </c>
      <c r="B63" s="48">
        <v>301554</v>
      </c>
      <c r="C63" s="48">
        <v>267516</v>
      </c>
      <c r="D63" s="48">
        <v>295395</v>
      </c>
      <c r="E63" s="48">
        <v>-34038</v>
      </c>
      <c r="F63" s="65">
        <v>-11.3</v>
      </c>
      <c r="G63" s="65">
        <v>-1.7</v>
      </c>
      <c r="H63" s="48">
        <v>27879</v>
      </c>
      <c r="I63" s="65">
        <v>10.4</v>
      </c>
      <c r="J63" s="65">
        <v>2</v>
      </c>
    </row>
    <row r="64" spans="1:10" ht="15" customHeight="1" x14ac:dyDescent="0.25">
      <c r="A64" s="5" t="s">
        <v>186</v>
      </c>
      <c r="B64" s="48">
        <v>313695</v>
      </c>
      <c r="C64" s="48">
        <v>305754</v>
      </c>
      <c r="D64" s="48">
        <v>291348</v>
      </c>
      <c r="E64" s="48">
        <v>-7941</v>
      </c>
      <c r="F64" s="65">
        <v>-2.5</v>
      </c>
      <c r="G64" s="65">
        <v>-0.4</v>
      </c>
      <c r="H64" s="48">
        <v>-14406</v>
      </c>
      <c r="I64" s="65">
        <v>-4.7</v>
      </c>
      <c r="J64" s="65">
        <v>-1</v>
      </c>
    </row>
    <row r="65" spans="1:10" ht="15" customHeight="1" x14ac:dyDescent="0.25">
      <c r="A65" s="5" t="s">
        <v>187</v>
      </c>
      <c r="B65" s="48">
        <v>293421</v>
      </c>
      <c r="C65" s="48">
        <v>301638</v>
      </c>
      <c r="D65" s="48">
        <v>321483</v>
      </c>
      <c r="E65" s="48">
        <v>8217</v>
      </c>
      <c r="F65" s="65">
        <v>2.8</v>
      </c>
      <c r="G65" s="65">
        <v>0.4</v>
      </c>
      <c r="H65" s="48">
        <v>19845</v>
      </c>
      <c r="I65" s="65">
        <v>6.6</v>
      </c>
      <c r="J65" s="65">
        <v>1.3</v>
      </c>
    </row>
    <row r="66" spans="1:10" ht="15" customHeight="1" x14ac:dyDescent="0.25">
      <c r="A66" s="5" t="s">
        <v>188</v>
      </c>
      <c r="B66" s="48">
        <v>252729</v>
      </c>
      <c r="C66" s="48">
        <v>299994</v>
      </c>
      <c r="D66" s="48">
        <v>308592</v>
      </c>
      <c r="E66" s="48">
        <v>47265</v>
      </c>
      <c r="F66" s="65">
        <v>18.7</v>
      </c>
      <c r="G66" s="65">
        <v>2.5</v>
      </c>
      <c r="H66" s="48">
        <v>8598</v>
      </c>
      <c r="I66" s="65">
        <v>2.9</v>
      </c>
      <c r="J66" s="65">
        <v>0.6</v>
      </c>
    </row>
    <row r="67" spans="1:10" ht="15" customHeight="1" x14ac:dyDescent="0.25">
      <c r="A67" s="5" t="s">
        <v>189</v>
      </c>
      <c r="B67" s="48">
        <v>233571</v>
      </c>
      <c r="C67" s="48">
        <v>260184</v>
      </c>
      <c r="D67" s="48">
        <v>302745</v>
      </c>
      <c r="E67" s="48">
        <v>26613</v>
      </c>
      <c r="F67" s="65">
        <v>11.4</v>
      </c>
      <c r="G67" s="65">
        <v>1.6</v>
      </c>
      <c r="H67" s="48">
        <v>42561</v>
      </c>
      <c r="I67" s="65">
        <v>16.399999999999999</v>
      </c>
      <c r="J67" s="65">
        <v>3.1</v>
      </c>
    </row>
    <row r="68" spans="1:10" ht="15" customHeight="1" x14ac:dyDescent="0.25">
      <c r="A68" s="5" t="s">
        <v>190</v>
      </c>
      <c r="B68" s="48">
        <v>179613</v>
      </c>
      <c r="C68" s="48">
        <v>233163</v>
      </c>
      <c r="D68" s="48">
        <v>260901</v>
      </c>
      <c r="E68" s="48">
        <v>53550</v>
      </c>
      <c r="F68" s="65">
        <v>29.8</v>
      </c>
      <c r="G68" s="65">
        <v>3.8</v>
      </c>
      <c r="H68" s="48">
        <v>27738</v>
      </c>
      <c r="I68" s="65">
        <v>11.9</v>
      </c>
      <c r="J68" s="65">
        <v>2.2999999999999998</v>
      </c>
    </row>
    <row r="69" spans="1:10" ht="15" customHeight="1" x14ac:dyDescent="0.25">
      <c r="A69" s="5" t="s">
        <v>191</v>
      </c>
      <c r="B69" s="48">
        <v>148545</v>
      </c>
      <c r="C69" s="48">
        <v>196020</v>
      </c>
      <c r="D69" s="48">
        <v>229032</v>
      </c>
      <c r="E69" s="48">
        <v>47475</v>
      </c>
      <c r="F69" s="65">
        <v>32</v>
      </c>
      <c r="G69" s="65">
        <v>4</v>
      </c>
      <c r="H69" s="48">
        <v>33012</v>
      </c>
      <c r="I69" s="65">
        <v>16.8</v>
      </c>
      <c r="J69" s="65">
        <v>3.2</v>
      </c>
    </row>
    <row r="70" spans="1:10" ht="15" customHeight="1" x14ac:dyDescent="0.25">
      <c r="A70" s="5" t="s">
        <v>192</v>
      </c>
      <c r="B70" s="48">
        <v>116937</v>
      </c>
      <c r="C70" s="48">
        <v>150114</v>
      </c>
      <c r="D70" s="48">
        <v>183633</v>
      </c>
      <c r="E70" s="48">
        <v>33177</v>
      </c>
      <c r="F70" s="65">
        <v>28.4</v>
      </c>
      <c r="G70" s="65">
        <v>3.6</v>
      </c>
      <c r="H70" s="48">
        <v>33519</v>
      </c>
      <c r="I70" s="65">
        <v>22.3</v>
      </c>
      <c r="J70" s="65">
        <v>4.0999999999999996</v>
      </c>
    </row>
    <row r="71" spans="1:10" ht="15" customHeight="1" x14ac:dyDescent="0.25">
      <c r="A71" s="5" t="s">
        <v>193</v>
      </c>
      <c r="B71" s="48">
        <v>101214</v>
      </c>
      <c r="C71" s="48">
        <v>106557</v>
      </c>
      <c r="D71" s="48">
        <v>132792</v>
      </c>
      <c r="E71" s="48">
        <v>5343</v>
      </c>
      <c r="F71" s="65">
        <v>5.3</v>
      </c>
      <c r="G71" s="65">
        <v>0.7</v>
      </c>
      <c r="H71" s="48">
        <v>26235</v>
      </c>
      <c r="I71" s="65">
        <v>24.6</v>
      </c>
      <c r="J71" s="65">
        <v>4.5</v>
      </c>
    </row>
    <row r="72" spans="1:10" ht="15" customHeight="1" x14ac:dyDescent="0.25">
      <c r="A72" s="5" t="s">
        <v>194</v>
      </c>
      <c r="B72" s="48">
        <v>72237</v>
      </c>
      <c r="C72" s="48">
        <v>81027</v>
      </c>
      <c r="D72" s="48">
        <v>85362</v>
      </c>
      <c r="E72" s="48">
        <v>8790</v>
      </c>
      <c r="F72" s="65">
        <v>12.2</v>
      </c>
      <c r="G72" s="65">
        <v>1.7</v>
      </c>
      <c r="H72" s="48">
        <v>4335</v>
      </c>
      <c r="I72" s="65">
        <v>5.4</v>
      </c>
      <c r="J72" s="65">
        <v>1</v>
      </c>
    </row>
    <row r="73" spans="1:10" ht="15" customHeight="1" x14ac:dyDescent="0.25">
      <c r="A73" s="5" t="s">
        <v>195</v>
      </c>
      <c r="B73" s="48">
        <v>38124</v>
      </c>
      <c r="C73" s="48">
        <v>49026</v>
      </c>
      <c r="D73" s="48">
        <v>53979</v>
      </c>
      <c r="E73" s="48">
        <v>10902</v>
      </c>
      <c r="F73" s="65">
        <v>28.6</v>
      </c>
      <c r="G73" s="65">
        <v>3.7</v>
      </c>
      <c r="H73" s="48">
        <v>4953</v>
      </c>
      <c r="I73" s="65">
        <v>10.1</v>
      </c>
      <c r="J73" s="65">
        <v>1.9</v>
      </c>
    </row>
    <row r="74" spans="1:10" ht="15" customHeight="1" x14ac:dyDescent="0.25">
      <c r="A74" s="5" t="s">
        <v>196</v>
      </c>
      <c r="B74" s="48">
        <v>14775</v>
      </c>
      <c r="C74" s="48">
        <v>19386</v>
      </c>
      <c r="D74" s="48">
        <v>23811</v>
      </c>
      <c r="E74" s="48">
        <v>4611</v>
      </c>
      <c r="F74" s="65">
        <v>31.2</v>
      </c>
      <c r="G74" s="65">
        <v>4</v>
      </c>
      <c r="H74" s="48">
        <v>4425</v>
      </c>
      <c r="I74" s="65">
        <v>22.8</v>
      </c>
      <c r="J74" s="65">
        <v>4.2</v>
      </c>
    </row>
    <row r="75" spans="1:10" ht="15" customHeight="1" x14ac:dyDescent="0.25">
      <c r="A75" s="5" t="s">
        <v>197</v>
      </c>
      <c r="B75" s="48">
        <v>3234</v>
      </c>
      <c r="C75" s="48">
        <v>4347</v>
      </c>
      <c r="D75" s="48">
        <v>5913</v>
      </c>
      <c r="E75" s="48">
        <v>1113</v>
      </c>
      <c r="F75" s="65">
        <v>34.4</v>
      </c>
      <c r="G75" s="65">
        <v>4.3</v>
      </c>
      <c r="H75" s="48">
        <v>1566</v>
      </c>
      <c r="I75" s="65">
        <v>36</v>
      </c>
      <c r="J75" s="65">
        <v>6.3</v>
      </c>
    </row>
    <row r="76" spans="1:10" ht="15" customHeight="1" x14ac:dyDescent="0.25">
      <c r="A76" s="5" t="s">
        <v>198</v>
      </c>
      <c r="B76" s="48">
        <v>534</v>
      </c>
      <c r="C76" s="48">
        <v>558</v>
      </c>
      <c r="D76" s="48">
        <v>648</v>
      </c>
      <c r="E76" s="48">
        <v>24</v>
      </c>
      <c r="F76" s="65">
        <v>4.5</v>
      </c>
      <c r="G76" s="65">
        <v>0.6</v>
      </c>
      <c r="H76" s="48">
        <v>90</v>
      </c>
      <c r="I76" s="65">
        <v>16.100000000000001</v>
      </c>
      <c r="J76" s="65">
        <v>3</v>
      </c>
    </row>
    <row r="77" spans="1:10" ht="15" customHeight="1" x14ac:dyDescent="0.25">
      <c r="A77" s="14" t="s">
        <v>208</v>
      </c>
      <c r="B77" s="48">
        <v>4027947</v>
      </c>
      <c r="C77" s="48">
        <v>4242048</v>
      </c>
      <c r="D77" s="48">
        <v>4699755</v>
      </c>
      <c r="E77" s="48">
        <v>214101</v>
      </c>
      <c r="F77" s="65">
        <v>5.3</v>
      </c>
      <c r="G77" s="65">
        <v>0.7</v>
      </c>
      <c r="H77" s="48">
        <v>457707</v>
      </c>
      <c r="I77" s="65">
        <v>10.8</v>
      </c>
      <c r="J77" s="65">
        <v>2.1</v>
      </c>
    </row>
    <row r="78" spans="1:10" ht="15" customHeight="1" x14ac:dyDescent="0.25">
      <c r="A78" s="6"/>
      <c r="B78" s="52"/>
      <c r="C78" s="52"/>
      <c r="D78" s="52"/>
      <c r="E78" s="52"/>
      <c r="F78" s="66"/>
      <c r="G78" s="66"/>
      <c r="H78" s="52"/>
      <c r="I78" s="66"/>
      <c r="J78" s="66"/>
    </row>
    <row r="79" spans="1:10" x14ac:dyDescent="0.25">
      <c r="A79" s="147" t="s">
        <v>71</v>
      </c>
      <c r="B79" s="147"/>
      <c r="C79" s="147"/>
      <c r="D79" s="147"/>
      <c r="E79" s="147"/>
      <c r="F79" s="147"/>
      <c r="G79" s="147"/>
      <c r="H79" s="147"/>
      <c r="I79" s="147"/>
      <c r="J79" s="147"/>
    </row>
    <row r="80" spans="1:10" x14ac:dyDescent="0.25">
      <c r="A80" s="144" t="s">
        <v>204</v>
      </c>
      <c r="B80" s="144"/>
      <c r="C80" s="144"/>
      <c r="D80" s="144"/>
      <c r="E80" s="144"/>
      <c r="F80" s="144"/>
      <c r="G80" s="144"/>
      <c r="H80" s="144"/>
      <c r="I80" s="144"/>
      <c r="J80" s="144"/>
    </row>
    <row r="81" spans="1:10" x14ac:dyDescent="0.25">
      <c r="A81" s="135" t="s">
        <v>205</v>
      </c>
      <c r="B81" s="135"/>
      <c r="C81" s="135"/>
      <c r="D81" s="135"/>
      <c r="E81" s="135"/>
      <c r="F81" s="135"/>
      <c r="G81" s="135"/>
      <c r="H81" s="135"/>
      <c r="I81" s="135"/>
      <c r="J81" s="135"/>
    </row>
    <row r="82" spans="1:10" x14ac:dyDescent="0.25">
      <c r="A82" s="100" t="s">
        <v>62</v>
      </c>
      <c r="B82" s="50"/>
      <c r="C82" s="50"/>
      <c r="D82" s="50"/>
      <c r="E82" s="50"/>
      <c r="F82" s="67"/>
      <c r="G82" s="67"/>
      <c r="H82" s="50"/>
      <c r="I82" s="67"/>
      <c r="J82" s="67"/>
    </row>
    <row r="83" spans="1:10" x14ac:dyDescent="0.25">
      <c r="A83" s="95" t="s">
        <v>63</v>
      </c>
      <c r="B83" s="50"/>
      <c r="C83" s="50"/>
      <c r="D83" s="50"/>
      <c r="E83" s="50"/>
      <c r="F83" s="67"/>
      <c r="G83" s="67"/>
      <c r="H83" s="50"/>
      <c r="I83" s="67"/>
      <c r="J83" s="67"/>
    </row>
    <row r="84" spans="1:10" x14ac:dyDescent="0.25">
      <c r="A84" s="135" t="s">
        <v>64</v>
      </c>
      <c r="B84" s="135"/>
      <c r="C84" s="135"/>
      <c r="D84" s="135"/>
      <c r="E84" s="135"/>
      <c r="F84" s="135"/>
      <c r="G84" s="135"/>
      <c r="H84" s="135"/>
      <c r="I84" s="135"/>
      <c r="J84" s="135"/>
    </row>
    <row r="85" spans="1:10" x14ac:dyDescent="0.25">
      <c r="A85" s="95" t="s">
        <v>65</v>
      </c>
      <c r="B85" s="50"/>
      <c r="C85" s="50"/>
      <c r="D85" s="50"/>
      <c r="E85" s="50"/>
      <c r="F85" s="67"/>
      <c r="G85" s="67"/>
      <c r="H85" s="50"/>
      <c r="I85" s="67"/>
      <c r="J85" s="67"/>
    </row>
    <row r="86" spans="1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1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1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1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1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1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1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1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1:10" x14ac:dyDescent="0.25">
      <c r="B94" s="50"/>
      <c r="C94" s="50"/>
      <c r="D94" s="50"/>
      <c r="E94" s="50"/>
      <c r="F94" s="67"/>
      <c r="G94" s="67"/>
      <c r="H94" s="50"/>
      <c r="I94" s="67"/>
      <c r="J94" s="67"/>
    </row>
    <row r="95" spans="1:10" x14ac:dyDescent="0.25">
      <c r="B95" s="50"/>
      <c r="C95" s="50"/>
      <c r="D95" s="50"/>
      <c r="E95" s="50"/>
      <c r="F95" s="67"/>
      <c r="G95" s="67"/>
      <c r="H95" s="50"/>
      <c r="I95" s="67"/>
      <c r="J95" s="67"/>
    </row>
    <row r="96" spans="1:10" x14ac:dyDescent="0.25">
      <c r="B96" s="50"/>
      <c r="C96" s="50"/>
      <c r="D96" s="50"/>
      <c r="E96" s="50"/>
      <c r="F96" s="67"/>
      <c r="G96" s="67"/>
      <c r="H96" s="50"/>
      <c r="I96" s="67"/>
      <c r="J96" s="67"/>
    </row>
    <row r="97" spans="2:10" x14ac:dyDescent="0.25">
      <c r="B97" s="50"/>
      <c r="C97" s="50"/>
      <c r="D97" s="50"/>
      <c r="E97" s="50"/>
      <c r="F97" s="67"/>
      <c r="G97" s="67"/>
      <c r="H97" s="50"/>
      <c r="I97" s="67"/>
      <c r="J97" s="67"/>
    </row>
    <row r="98" spans="2:10" x14ac:dyDescent="0.25">
      <c r="B98" s="50"/>
      <c r="C98" s="50"/>
      <c r="D98" s="50"/>
      <c r="E98" s="50"/>
      <c r="F98" s="67"/>
      <c r="G98" s="67"/>
      <c r="H98" s="50"/>
      <c r="I98" s="67"/>
      <c r="J98" s="67"/>
    </row>
    <row r="99" spans="2:10" x14ac:dyDescent="0.25">
      <c r="F99" s="67"/>
      <c r="G99" s="67"/>
      <c r="I99" s="67"/>
      <c r="J99" s="67"/>
    </row>
    <row r="100" spans="2:10" x14ac:dyDescent="0.25">
      <c r="F100" s="67"/>
      <c r="G100" s="67"/>
      <c r="I100" s="67"/>
      <c r="J100" s="67"/>
    </row>
    <row r="101" spans="2:10" x14ac:dyDescent="0.25">
      <c r="F101" s="67"/>
      <c r="G101" s="67"/>
      <c r="I101" s="67"/>
      <c r="J101" s="67"/>
    </row>
    <row r="102" spans="2:10" x14ac:dyDescent="0.25">
      <c r="F102" s="67"/>
      <c r="G102" s="67"/>
      <c r="I102" s="67"/>
      <c r="J102" s="67"/>
    </row>
    <row r="103" spans="2:10" x14ac:dyDescent="0.25">
      <c r="F103" s="67"/>
      <c r="G103" s="67"/>
      <c r="I103" s="67"/>
      <c r="J103" s="67"/>
    </row>
    <row r="104" spans="2:10" x14ac:dyDescent="0.25">
      <c r="F104" s="67"/>
      <c r="G104" s="67"/>
      <c r="I104" s="67"/>
      <c r="J104" s="67"/>
    </row>
    <row r="105" spans="2:10" x14ac:dyDescent="0.25">
      <c r="F105" s="67"/>
      <c r="G105" s="67"/>
      <c r="I105" s="67"/>
      <c r="J105" s="67"/>
    </row>
  </sheetData>
  <mergeCells count="5">
    <mergeCell ref="A5:A6"/>
    <mergeCell ref="A80:J80"/>
    <mergeCell ref="A81:J81"/>
    <mergeCell ref="A84:J84"/>
    <mergeCell ref="A79:J79"/>
  </mergeCells>
  <hyperlinks>
    <hyperlink ref="A84" r:id="rId1" xr:uid="{33A4A305-5503-413F-9490-CAA3C4E52E07}"/>
    <hyperlink ref="A80:J80" r:id="rId2" display="The age variable is rated as very high quality. Information by variable has more information eg definitions, and data quality." xr:uid="{637A60BB-E0FE-4DDA-A46E-5D27498E8120}"/>
    <hyperlink ref="A81" r:id="rId3" xr:uid="{160656CE-7F8F-4599-9020-8EC487D19A23}"/>
    <hyperlink ref="A79" r:id="rId4" xr:uid="{16EEDCCC-EC8A-4DF3-9BD6-BF5FF7A0FADE}"/>
    <hyperlink ref="A79:J79" r:id="rId5" display="Note: The census usually resident population count is rated as very high quality. Information by variable has more information eg definitions, and data quality." xr:uid="{3F132351-5406-42D5-BBE4-40DE57B0302E}"/>
  </hyperlinks>
  <printOptions horizontalCentered="1"/>
  <pageMargins left="0.39370078740157483" right="0.70866141732283472" top="0.74803149606299213" bottom="0.74803149606299213" header="0.31496062992125984" footer="0.31496062992125984"/>
  <pageSetup paperSize="9" scale="83" orientation="portrait" r:id="rId6"/>
  <ignoredErrors>
    <ignoredError sqref="A10 A34 A58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"/>
  <sheetViews>
    <sheetView workbookViewId="0"/>
  </sheetViews>
  <sheetFormatPr defaultRowHeight="13.2" x14ac:dyDescent="0.25"/>
  <cols>
    <col min="1" max="1" width="30.33203125" customWidth="1"/>
    <col min="2" max="5" width="10.6640625" style="33" customWidth="1"/>
    <col min="8" max="8" width="10.6640625" style="33" customWidth="1"/>
  </cols>
  <sheetData>
    <row r="1" spans="1:10" x14ac:dyDescent="0.25">
      <c r="A1" t="s">
        <v>209</v>
      </c>
    </row>
    <row r="2" spans="1:10" x14ac:dyDescent="0.25">
      <c r="A2" s="3" t="s">
        <v>67</v>
      </c>
    </row>
    <row r="3" spans="1:10" x14ac:dyDescent="0.25">
      <c r="A3" t="s">
        <v>210</v>
      </c>
    </row>
    <row r="4" spans="1:10" ht="20.399999999999999" x14ac:dyDescent="0.25">
      <c r="A4" s="164" t="s">
        <v>211</v>
      </c>
      <c r="B4" s="36" t="s">
        <v>68</v>
      </c>
      <c r="C4" s="37"/>
      <c r="D4" s="38"/>
      <c r="E4" s="39" t="s">
        <v>69</v>
      </c>
      <c r="F4" s="15"/>
      <c r="G4" s="16"/>
      <c r="H4" s="39" t="s">
        <v>70</v>
      </c>
      <c r="I4" s="15"/>
      <c r="J4" s="17"/>
    </row>
    <row r="5" spans="1:10" ht="40.799999999999997" x14ac:dyDescent="0.25">
      <c r="A5" s="165"/>
      <c r="B5" s="44">
        <v>2006</v>
      </c>
      <c r="C5" s="44">
        <v>2013</v>
      </c>
      <c r="D5" s="44">
        <v>2018</v>
      </c>
      <c r="E5" s="34" t="s">
        <v>35</v>
      </c>
      <c r="F5" s="8" t="s">
        <v>36</v>
      </c>
      <c r="G5" s="9" t="s">
        <v>37</v>
      </c>
      <c r="H5" s="34" t="s">
        <v>35</v>
      </c>
      <c r="I5" s="10" t="s">
        <v>36</v>
      </c>
      <c r="J5" s="82" t="s">
        <v>37</v>
      </c>
    </row>
    <row r="6" spans="1:10" ht="15" customHeight="1" x14ac:dyDescent="0.25">
      <c r="A6" s="5" t="s">
        <v>212</v>
      </c>
      <c r="B6" s="48">
        <v>2609589</v>
      </c>
      <c r="C6" s="48">
        <v>2969391</v>
      </c>
      <c r="D6" s="48">
        <v>3297864</v>
      </c>
      <c r="E6" s="48">
        <v>359802</v>
      </c>
      <c r="F6" s="89">
        <v>13.8</v>
      </c>
      <c r="G6" s="23">
        <v>1.9</v>
      </c>
      <c r="H6" s="48">
        <v>328473</v>
      </c>
      <c r="I6" s="23">
        <v>11.1</v>
      </c>
      <c r="J6" s="23">
        <v>2.1</v>
      </c>
    </row>
    <row r="7" spans="1:10" ht="15" customHeight="1" x14ac:dyDescent="0.25">
      <c r="A7" s="5" t="s">
        <v>213</v>
      </c>
      <c r="B7" s="48">
        <v>565329</v>
      </c>
      <c r="C7" s="48">
        <v>598602</v>
      </c>
      <c r="D7" s="48">
        <v>775836</v>
      </c>
      <c r="E7" s="48">
        <v>33273</v>
      </c>
      <c r="F7" s="65">
        <v>5.9</v>
      </c>
      <c r="G7" s="65">
        <v>0.8</v>
      </c>
      <c r="H7" s="48">
        <v>177234</v>
      </c>
      <c r="I7" s="65">
        <v>29.6</v>
      </c>
      <c r="J7" s="65">
        <v>5.3</v>
      </c>
    </row>
    <row r="8" spans="1:10" ht="15" customHeight="1" x14ac:dyDescent="0.25">
      <c r="A8" s="5" t="s">
        <v>214</v>
      </c>
      <c r="B8" s="48">
        <v>265974</v>
      </c>
      <c r="C8" s="48">
        <v>295941</v>
      </c>
      <c r="D8" s="48">
        <v>381642</v>
      </c>
      <c r="E8" s="48">
        <v>29967</v>
      </c>
      <c r="F8" s="65">
        <v>11.3</v>
      </c>
      <c r="G8" s="65">
        <v>1.5</v>
      </c>
      <c r="H8" s="48">
        <v>85701</v>
      </c>
      <c r="I8" s="65">
        <v>29</v>
      </c>
      <c r="J8" s="65">
        <v>5.2</v>
      </c>
    </row>
    <row r="9" spans="1:10" ht="15" customHeight="1" x14ac:dyDescent="0.25">
      <c r="A9" s="5" t="s">
        <v>215</v>
      </c>
      <c r="B9" s="48">
        <v>354552</v>
      </c>
      <c r="C9" s="48">
        <v>471708</v>
      </c>
      <c r="D9" s="48">
        <v>707598</v>
      </c>
      <c r="E9" s="48">
        <v>117156</v>
      </c>
      <c r="F9" s="65">
        <v>33</v>
      </c>
      <c r="G9" s="65">
        <v>4.2</v>
      </c>
      <c r="H9" s="48">
        <v>235890</v>
      </c>
      <c r="I9" s="65">
        <v>50</v>
      </c>
      <c r="J9" s="65">
        <v>8.4</v>
      </c>
    </row>
    <row r="10" spans="1:10" ht="15" customHeight="1" x14ac:dyDescent="0.25">
      <c r="A10" s="5" t="s">
        <v>216</v>
      </c>
      <c r="B10" s="48">
        <v>34746</v>
      </c>
      <c r="C10" s="48">
        <v>46953</v>
      </c>
      <c r="D10" s="48">
        <v>70332</v>
      </c>
      <c r="E10" s="48">
        <v>12207</v>
      </c>
      <c r="F10" s="65">
        <v>35.1</v>
      </c>
      <c r="G10" s="65">
        <v>4.4000000000000004</v>
      </c>
      <c r="H10" s="48">
        <v>23379</v>
      </c>
      <c r="I10" s="65">
        <v>49.8</v>
      </c>
      <c r="J10" s="65">
        <v>8.4</v>
      </c>
    </row>
    <row r="11" spans="1:10" ht="15" customHeight="1" x14ac:dyDescent="0.25">
      <c r="A11" s="5" t="s">
        <v>217</v>
      </c>
      <c r="B11" s="48">
        <v>430881</v>
      </c>
      <c r="C11" s="48">
        <v>67752</v>
      </c>
      <c r="D11" s="48">
        <v>58053</v>
      </c>
      <c r="E11" s="48">
        <v>-363129</v>
      </c>
      <c r="F11" s="65">
        <v>-84.3</v>
      </c>
      <c r="G11" s="65">
        <v>-23.2</v>
      </c>
      <c r="H11" s="48">
        <v>-9699</v>
      </c>
      <c r="I11" s="65">
        <v>-14.3</v>
      </c>
      <c r="J11" s="65">
        <v>-3</v>
      </c>
    </row>
    <row r="12" spans="1:10" ht="15" customHeight="1" x14ac:dyDescent="0.25">
      <c r="A12" s="5" t="s">
        <v>218</v>
      </c>
      <c r="B12" s="48">
        <v>429426</v>
      </c>
      <c r="C12" s="48">
        <v>65973</v>
      </c>
      <c r="D12" s="48">
        <v>45330</v>
      </c>
      <c r="E12" s="48">
        <v>-363453</v>
      </c>
      <c r="F12" s="65">
        <v>-84.6</v>
      </c>
      <c r="G12" s="65">
        <v>-23.5</v>
      </c>
      <c r="H12" s="48">
        <v>-20643</v>
      </c>
      <c r="I12" s="65">
        <v>-31.3</v>
      </c>
      <c r="J12" s="65">
        <v>-7.2</v>
      </c>
    </row>
    <row r="13" spans="1:10" ht="15" customHeight="1" x14ac:dyDescent="0.25">
      <c r="A13" s="5" t="s">
        <v>219</v>
      </c>
      <c r="B13" s="48">
        <v>1491</v>
      </c>
      <c r="C13" s="48">
        <v>1788</v>
      </c>
      <c r="D13" s="48">
        <v>12756</v>
      </c>
      <c r="E13" s="48">
        <v>297</v>
      </c>
      <c r="F13" s="65">
        <v>19.899999999999999</v>
      </c>
      <c r="G13" s="65">
        <v>2.6</v>
      </c>
      <c r="H13" s="48">
        <v>10968</v>
      </c>
      <c r="I13" s="65">
        <v>613.4</v>
      </c>
      <c r="J13" s="65">
        <v>48.1</v>
      </c>
    </row>
    <row r="14" spans="1:10" ht="15" customHeight="1" x14ac:dyDescent="0.25">
      <c r="A14" s="5"/>
      <c r="B14" s="48"/>
      <c r="C14" s="48"/>
      <c r="D14" s="48"/>
      <c r="E14" s="48"/>
      <c r="F14" s="65"/>
      <c r="G14" s="65"/>
      <c r="H14" s="48"/>
      <c r="I14" s="65"/>
      <c r="J14" s="65"/>
    </row>
    <row r="15" spans="1:10" ht="15" customHeight="1" x14ac:dyDescent="0.25">
      <c r="A15" s="14" t="s">
        <v>220</v>
      </c>
      <c r="B15" s="48">
        <v>3860163</v>
      </c>
      <c r="C15" s="48">
        <v>4011399</v>
      </c>
      <c r="D15" s="48">
        <v>4699755</v>
      </c>
      <c r="E15" s="48">
        <v>151236</v>
      </c>
      <c r="F15" s="65">
        <v>3.9</v>
      </c>
      <c r="G15" s="65">
        <v>0.6</v>
      </c>
      <c r="H15" s="48">
        <v>688356</v>
      </c>
      <c r="I15" s="65">
        <v>17.2</v>
      </c>
      <c r="J15" s="65">
        <v>3.2</v>
      </c>
    </row>
    <row r="16" spans="1:10" ht="15" customHeight="1" x14ac:dyDescent="0.25">
      <c r="A16" s="14"/>
      <c r="B16" s="48"/>
      <c r="C16" s="48"/>
      <c r="D16" s="48"/>
      <c r="E16" s="48"/>
      <c r="F16" s="65"/>
      <c r="G16" s="65"/>
      <c r="H16" s="48"/>
      <c r="I16" s="65"/>
      <c r="J16" s="65"/>
    </row>
    <row r="17" spans="1:10" ht="15" customHeight="1" x14ac:dyDescent="0.25">
      <c r="A17" s="5" t="s">
        <v>221</v>
      </c>
      <c r="B17" s="48">
        <v>167784</v>
      </c>
      <c r="C17" s="48">
        <v>230649</v>
      </c>
      <c r="D17" s="48">
        <v>0</v>
      </c>
      <c r="E17" s="48">
        <v>62865</v>
      </c>
      <c r="F17" s="65">
        <v>37.5</v>
      </c>
      <c r="G17" s="65">
        <v>4.7</v>
      </c>
      <c r="H17" s="48">
        <v>-230649</v>
      </c>
      <c r="I17" s="65">
        <v>-100</v>
      </c>
      <c r="J17" s="65">
        <v>-100</v>
      </c>
    </row>
    <row r="18" spans="1:10" ht="15" customHeight="1" x14ac:dyDescent="0.25">
      <c r="A18" s="5"/>
      <c r="B18" s="48"/>
      <c r="C18" s="48"/>
      <c r="D18" s="48"/>
      <c r="E18" s="48"/>
      <c r="F18" s="65"/>
      <c r="G18" s="65"/>
      <c r="H18" s="48"/>
      <c r="I18" s="65"/>
      <c r="J18" s="65"/>
    </row>
    <row r="19" spans="1:10" ht="15" customHeight="1" x14ac:dyDescent="0.25">
      <c r="A19" s="5" t="s">
        <v>222</v>
      </c>
      <c r="B19" s="48">
        <v>4261068</v>
      </c>
      <c r="C19" s="48">
        <v>4450356</v>
      </c>
      <c r="D19" s="48">
        <v>5291325</v>
      </c>
      <c r="E19" s="48">
        <v>189288</v>
      </c>
      <c r="F19" s="65">
        <v>4.4000000000000004</v>
      </c>
      <c r="G19" s="65">
        <v>0.6</v>
      </c>
      <c r="H19" s="48">
        <v>840969</v>
      </c>
      <c r="I19" s="65">
        <v>18.899999999999999</v>
      </c>
      <c r="J19" s="65">
        <v>3.5</v>
      </c>
    </row>
    <row r="20" spans="1:10" ht="15" customHeight="1" x14ac:dyDescent="0.25">
      <c r="A20" s="14" t="s">
        <v>207</v>
      </c>
      <c r="B20" s="48">
        <v>4027947</v>
      </c>
      <c r="C20" s="48">
        <v>4242048</v>
      </c>
      <c r="D20" s="48">
        <v>4699755</v>
      </c>
      <c r="E20" s="48">
        <v>214101</v>
      </c>
      <c r="F20" s="65">
        <v>5.3</v>
      </c>
      <c r="G20" s="65">
        <v>0.7</v>
      </c>
      <c r="H20" s="48">
        <v>457707</v>
      </c>
      <c r="I20" s="65">
        <v>10.8</v>
      </c>
      <c r="J20" s="65">
        <v>2.1</v>
      </c>
    </row>
    <row r="21" spans="1:10" x14ac:dyDescent="0.25">
      <c r="A21" s="6"/>
      <c r="B21" s="52"/>
      <c r="C21" s="52"/>
      <c r="D21" s="52"/>
      <c r="E21" s="52"/>
      <c r="F21" s="66"/>
      <c r="G21" s="66"/>
      <c r="H21" s="52"/>
      <c r="I21" s="66"/>
      <c r="J21" s="66"/>
    </row>
    <row r="22" spans="1:10" x14ac:dyDescent="0.25">
      <c r="A22" s="147" t="s">
        <v>71</v>
      </c>
      <c r="B22" s="147"/>
      <c r="C22" s="147"/>
      <c r="D22" s="147"/>
      <c r="E22" s="147"/>
      <c r="F22" s="147"/>
      <c r="G22" s="147"/>
      <c r="H22" s="147"/>
      <c r="I22" s="147"/>
      <c r="J22" s="147"/>
    </row>
    <row r="23" spans="1:10" x14ac:dyDescent="0.25">
      <c r="A23" s="147" t="s">
        <v>223</v>
      </c>
      <c r="B23" s="147"/>
      <c r="C23" s="147"/>
      <c r="D23" s="147"/>
      <c r="E23" s="147"/>
      <c r="F23" s="147"/>
      <c r="G23" s="147"/>
      <c r="H23" s="147"/>
      <c r="I23" s="147"/>
      <c r="J23" s="147"/>
    </row>
    <row r="24" spans="1:10" x14ac:dyDescent="0.25">
      <c r="A24" s="99" t="s">
        <v>224</v>
      </c>
      <c r="B24" s="50"/>
      <c r="C24" s="50"/>
      <c r="D24" s="50"/>
      <c r="E24" s="50"/>
      <c r="F24" s="67"/>
      <c r="G24" s="67"/>
      <c r="H24" s="50"/>
      <c r="I24" s="67"/>
      <c r="J24" s="67"/>
    </row>
    <row r="25" spans="1:10" x14ac:dyDescent="0.25">
      <c r="A25" s="100" t="s">
        <v>62</v>
      </c>
      <c r="B25" s="50"/>
      <c r="C25" s="50"/>
      <c r="D25" s="50"/>
      <c r="E25" s="50"/>
      <c r="F25" s="67"/>
      <c r="G25" s="67"/>
      <c r="H25" s="50"/>
      <c r="I25" s="67"/>
      <c r="J25" s="67"/>
    </row>
    <row r="26" spans="1:10" x14ac:dyDescent="0.25">
      <c r="A26" s="95" t="s">
        <v>63</v>
      </c>
      <c r="B26" s="50"/>
      <c r="C26" s="50"/>
      <c r="D26" s="50"/>
      <c r="E26" s="50"/>
      <c r="F26" s="67"/>
      <c r="G26" s="67"/>
      <c r="H26" s="50"/>
      <c r="I26" s="67"/>
      <c r="J26" s="67"/>
    </row>
    <row r="27" spans="1:10" x14ac:dyDescent="0.25">
      <c r="A27" s="135" t="s">
        <v>64</v>
      </c>
      <c r="B27" s="135"/>
      <c r="C27" s="135"/>
      <c r="D27" s="135"/>
      <c r="E27" s="135"/>
      <c r="F27" s="135"/>
      <c r="G27" s="135"/>
      <c r="H27" s="135"/>
      <c r="I27" s="135"/>
      <c r="J27" s="135"/>
    </row>
    <row r="28" spans="1:10" x14ac:dyDescent="0.25">
      <c r="A28" s="95" t="s">
        <v>65</v>
      </c>
      <c r="B28" s="50"/>
      <c r="C28" s="50"/>
      <c r="D28" s="50"/>
      <c r="E28" s="50"/>
      <c r="F28" s="67"/>
      <c r="G28" s="67"/>
      <c r="H28" s="50"/>
      <c r="I28" s="67"/>
      <c r="J28" s="67"/>
    </row>
    <row r="29" spans="1:10" x14ac:dyDescent="0.25">
      <c r="B29" s="50"/>
      <c r="C29" s="50"/>
      <c r="D29" s="50"/>
      <c r="E29" s="50"/>
      <c r="F29" s="67"/>
      <c r="G29" s="67"/>
      <c r="H29" s="50"/>
      <c r="I29" s="67"/>
      <c r="J29" s="67"/>
    </row>
    <row r="30" spans="1:10" x14ac:dyDescent="0.25">
      <c r="B30" s="50"/>
      <c r="C30" s="50"/>
      <c r="D30" s="50"/>
      <c r="E30" s="50"/>
      <c r="F30" s="67"/>
      <c r="G30" s="67"/>
      <c r="H30" s="50"/>
      <c r="I30" s="67"/>
      <c r="J30" s="67"/>
    </row>
    <row r="31" spans="1:10" x14ac:dyDescent="0.25">
      <c r="B31" s="50"/>
      <c r="C31" s="50"/>
      <c r="D31" s="50"/>
      <c r="E31" s="50"/>
      <c r="F31" s="67"/>
      <c r="G31" s="67"/>
      <c r="H31" s="50"/>
      <c r="I31" s="67"/>
      <c r="J31" s="67"/>
    </row>
    <row r="32" spans="1:10" x14ac:dyDescent="0.25">
      <c r="B32" s="50"/>
      <c r="C32" s="50"/>
      <c r="D32" s="50"/>
      <c r="E32" s="50"/>
      <c r="F32" s="67"/>
      <c r="G32" s="67"/>
      <c r="H32" s="50"/>
      <c r="I32" s="67"/>
      <c r="J32" s="67"/>
    </row>
    <row r="33" spans="2:10" x14ac:dyDescent="0.25">
      <c r="B33" s="50"/>
      <c r="C33" s="50"/>
      <c r="D33" s="50"/>
      <c r="E33" s="50"/>
      <c r="F33" s="67"/>
      <c r="G33" s="67"/>
      <c r="H33" s="50"/>
      <c r="I33" s="67"/>
      <c r="J33" s="67"/>
    </row>
    <row r="34" spans="2:10" x14ac:dyDescent="0.25">
      <c r="B34" s="50"/>
      <c r="C34" s="50"/>
      <c r="D34" s="50"/>
      <c r="E34" s="50"/>
      <c r="F34" s="67"/>
      <c r="G34" s="67"/>
      <c r="H34" s="50"/>
      <c r="I34" s="67"/>
      <c r="J34" s="67"/>
    </row>
    <row r="35" spans="2:10" x14ac:dyDescent="0.25">
      <c r="B35" s="50"/>
      <c r="C35" s="50"/>
      <c r="D35" s="50"/>
      <c r="E35" s="50"/>
      <c r="F35" s="67"/>
      <c r="G35" s="67"/>
      <c r="H35" s="50"/>
      <c r="I35" s="67"/>
      <c r="J35" s="67"/>
    </row>
    <row r="36" spans="2:10" x14ac:dyDescent="0.25">
      <c r="B36" s="50"/>
      <c r="C36" s="50"/>
      <c r="D36" s="50"/>
      <c r="E36" s="50"/>
      <c r="F36" s="67"/>
      <c r="G36" s="67"/>
      <c r="H36" s="50"/>
      <c r="I36" s="67"/>
      <c r="J36" s="67"/>
    </row>
    <row r="37" spans="2:10" x14ac:dyDescent="0.25">
      <c r="B37" s="50"/>
      <c r="C37" s="50"/>
      <c r="D37" s="50"/>
      <c r="E37" s="50"/>
      <c r="F37" s="67"/>
      <c r="G37" s="67"/>
      <c r="H37" s="50"/>
      <c r="I37" s="67"/>
      <c r="J37" s="67"/>
    </row>
    <row r="38" spans="2:10" x14ac:dyDescent="0.25">
      <c r="B38" s="50"/>
      <c r="C38" s="50"/>
      <c r="D38" s="50"/>
      <c r="E38" s="50"/>
      <c r="F38" s="67"/>
      <c r="G38" s="67"/>
      <c r="H38" s="50"/>
      <c r="I38" s="67"/>
      <c r="J38" s="67"/>
    </row>
    <row r="39" spans="2:10" x14ac:dyDescent="0.25">
      <c r="B39" s="50"/>
      <c r="C39" s="50"/>
      <c r="D39" s="50"/>
      <c r="E39" s="50"/>
      <c r="F39" s="67"/>
      <c r="G39" s="67"/>
      <c r="H39" s="50"/>
      <c r="I39" s="67"/>
      <c r="J39" s="67"/>
    </row>
    <row r="40" spans="2:10" x14ac:dyDescent="0.25">
      <c r="B40" s="50"/>
      <c r="C40" s="50"/>
      <c r="D40" s="50"/>
      <c r="E40" s="50"/>
      <c r="F40" s="67"/>
      <c r="G40" s="67"/>
      <c r="H40" s="50"/>
      <c r="I40" s="67"/>
      <c r="J40" s="67"/>
    </row>
    <row r="41" spans="2:10" x14ac:dyDescent="0.25">
      <c r="B41" s="50"/>
      <c r="C41" s="50"/>
      <c r="D41" s="50"/>
      <c r="E41" s="50"/>
      <c r="F41" s="67"/>
      <c r="G41" s="67"/>
      <c r="H41" s="50"/>
      <c r="I41" s="67"/>
      <c r="J41" s="67"/>
    </row>
    <row r="42" spans="2:10" x14ac:dyDescent="0.25">
      <c r="B42" s="50"/>
      <c r="C42" s="50"/>
      <c r="D42" s="50"/>
      <c r="E42" s="50"/>
      <c r="F42" s="67"/>
      <c r="G42" s="67"/>
      <c r="H42" s="50"/>
      <c r="I42" s="67"/>
      <c r="J42" s="67"/>
    </row>
    <row r="43" spans="2:10" x14ac:dyDescent="0.25">
      <c r="B43" s="50"/>
      <c r="C43" s="50"/>
      <c r="D43" s="50"/>
      <c r="E43" s="50"/>
      <c r="F43" s="67"/>
      <c r="G43" s="67"/>
      <c r="H43" s="50"/>
      <c r="I43" s="67"/>
      <c r="J43" s="67"/>
    </row>
    <row r="44" spans="2:10" x14ac:dyDescent="0.25">
      <c r="B44" s="50"/>
      <c r="C44" s="50"/>
      <c r="D44" s="50"/>
      <c r="E44" s="50"/>
      <c r="F44" s="67"/>
      <c r="G44" s="67"/>
      <c r="H44" s="50"/>
      <c r="I44" s="67"/>
      <c r="J44" s="67"/>
    </row>
    <row r="45" spans="2:10" x14ac:dyDescent="0.25">
      <c r="B45" s="50"/>
      <c r="C45" s="50"/>
      <c r="D45" s="50"/>
      <c r="E45" s="50"/>
      <c r="F45" s="67"/>
      <c r="G45" s="67"/>
      <c r="H45" s="50"/>
      <c r="I45" s="67"/>
      <c r="J45" s="67"/>
    </row>
    <row r="46" spans="2:10" x14ac:dyDescent="0.25">
      <c r="B46" s="50"/>
      <c r="C46" s="50"/>
      <c r="D46" s="50"/>
      <c r="E46" s="50"/>
      <c r="F46" s="67"/>
      <c r="G46" s="67"/>
      <c r="H46" s="50"/>
      <c r="I46" s="67"/>
      <c r="J46" s="67"/>
    </row>
    <row r="47" spans="2:10" x14ac:dyDescent="0.25">
      <c r="B47" s="50"/>
      <c r="C47" s="50"/>
      <c r="D47" s="50"/>
      <c r="E47" s="50"/>
      <c r="F47" s="67"/>
      <c r="G47" s="67"/>
      <c r="H47" s="50"/>
      <c r="I47" s="67"/>
      <c r="J47" s="67"/>
    </row>
    <row r="48" spans="2:10" x14ac:dyDescent="0.25">
      <c r="B48" s="50"/>
      <c r="C48" s="50"/>
      <c r="D48" s="50"/>
      <c r="E48" s="50"/>
      <c r="F48" s="67"/>
      <c r="G48" s="67"/>
      <c r="H48" s="50"/>
      <c r="I48" s="67"/>
      <c r="J48" s="67"/>
    </row>
    <row r="49" spans="2:10" x14ac:dyDescent="0.25">
      <c r="B49" s="50"/>
      <c r="C49" s="50"/>
      <c r="D49" s="50"/>
      <c r="E49" s="50"/>
      <c r="F49" s="67"/>
      <c r="G49" s="67"/>
      <c r="H49" s="50"/>
      <c r="I49" s="67"/>
      <c r="J49" s="67"/>
    </row>
    <row r="50" spans="2:10" x14ac:dyDescent="0.25">
      <c r="B50" s="50"/>
      <c r="C50" s="50"/>
      <c r="D50" s="50"/>
      <c r="E50" s="50"/>
      <c r="F50" s="67"/>
      <c r="G50" s="67"/>
      <c r="H50" s="50"/>
      <c r="I50" s="67"/>
      <c r="J50" s="67"/>
    </row>
    <row r="51" spans="2:10" x14ac:dyDescent="0.25">
      <c r="B51" s="50"/>
      <c r="C51" s="50"/>
      <c r="D51" s="50"/>
      <c r="E51" s="50"/>
      <c r="F51" s="67"/>
      <c r="G51" s="67"/>
      <c r="H51" s="50"/>
      <c r="I51" s="67"/>
      <c r="J51" s="67"/>
    </row>
    <row r="52" spans="2:10" x14ac:dyDescent="0.25">
      <c r="B52" s="50"/>
      <c r="C52" s="50"/>
      <c r="D52" s="50"/>
      <c r="E52" s="50"/>
      <c r="F52" s="67"/>
      <c r="G52" s="67"/>
      <c r="H52" s="50"/>
      <c r="I52" s="67"/>
      <c r="J52" s="67"/>
    </row>
    <row r="53" spans="2:10" x14ac:dyDescent="0.25">
      <c r="B53" s="50"/>
      <c r="C53" s="50"/>
      <c r="D53" s="50"/>
      <c r="E53" s="50"/>
      <c r="F53" s="67"/>
      <c r="G53" s="67"/>
      <c r="H53" s="50"/>
      <c r="I53" s="67"/>
      <c r="J53" s="67"/>
    </row>
    <row r="54" spans="2:10" x14ac:dyDescent="0.25">
      <c r="B54" s="50"/>
      <c r="C54" s="50"/>
      <c r="D54" s="50"/>
      <c r="E54" s="50"/>
      <c r="F54" s="67"/>
      <c r="G54" s="67"/>
      <c r="H54" s="50"/>
      <c r="I54" s="67"/>
      <c r="J54" s="67"/>
    </row>
    <row r="55" spans="2:10" x14ac:dyDescent="0.25">
      <c r="B55" s="50"/>
      <c r="C55" s="50"/>
      <c r="D55" s="50"/>
      <c r="E55" s="50"/>
      <c r="F55" s="67"/>
      <c r="G55" s="67"/>
      <c r="H55" s="50"/>
      <c r="I55" s="67"/>
      <c r="J55" s="67"/>
    </row>
    <row r="56" spans="2:10" x14ac:dyDescent="0.25">
      <c r="B56" s="50"/>
      <c r="C56" s="50"/>
      <c r="D56" s="50"/>
      <c r="E56" s="50"/>
      <c r="F56" s="67"/>
      <c r="G56" s="67"/>
      <c r="H56" s="50"/>
      <c r="I56" s="67"/>
      <c r="J56" s="67"/>
    </row>
    <row r="57" spans="2:10" x14ac:dyDescent="0.25">
      <c r="B57" s="50"/>
      <c r="C57" s="50"/>
      <c r="D57" s="50"/>
      <c r="E57" s="50"/>
      <c r="F57" s="67"/>
      <c r="G57" s="67"/>
      <c r="H57" s="50"/>
      <c r="I57" s="67"/>
      <c r="J57" s="67"/>
    </row>
    <row r="58" spans="2:10" x14ac:dyDescent="0.25">
      <c r="B58" s="50"/>
      <c r="C58" s="50"/>
      <c r="D58" s="50"/>
      <c r="E58" s="50"/>
      <c r="F58" s="67"/>
      <c r="G58" s="67"/>
      <c r="H58" s="50"/>
      <c r="I58" s="67"/>
      <c r="J58" s="67"/>
    </row>
    <row r="59" spans="2:10" x14ac:dyDescent="0.25">
      <c r="B59" s="50"/>
      <c r="C59" s="50"/>
      <c r="D59" s="50"/>
      <c r="E59" s="50"/>
      <c r="F59" s="67"/>
      <c r="G59" s="67"/>
      <c r="H59" s="50"/>
      <c r="I59" s="67"/>
      <c r="J59" s="67"/>
    </row>
    <row r="60" spans="2:10" x14ac:dyDescent="0.25">
      <c r="B60" s="50"/>
      <c r="C60" s="50"/>
      <c r="D60" s="50"/>
      <c r="E60" s="50"/>
      <c r="F60" s="67"/>
      <c r="G60" s="67"/>
      <c r="H60" s="50"/>
      <c r="I60" s="67"/>
      <c r="J60" s="67"/>
    </row>
    <row r="61" spans="2:10" x14ac:dyDescent="0.25">
      <c r="B61" s="50"/>
      <c r="C61" s="50"/>
      <c r="D61" s="50"/>
      <c r="E61" s="50"/>
      <c r="F61" s="67"/>
      <c r="G61" s="67"/>
      <c r="H61" s="50"/>
      <c r="I61" s="67"/>
      <c r="J61" s="67"/>
    </row>
    <row r="62" spans="2:10" x14ac:dyDescent="0.25">
      <c r="B62" s="50"/>
      <c r="C62" s="50"/>
      <c r="D62" s="50"/>
      <c r="E62" s="50"/>
      <c r="F62" s="67"/>
      <c r="G62" s="67"/>
      <c r="H62" s="50"/>
      <c r="I62" s="67"/>
      <c r="J62" s="67"/>
    </row>
    <row r="63" spans="2:10" x14ac:dyDescent="0.25">
      <c r="B63" s="50"/>
      <c r="C63" s="50"/>
      <c r="D63" s="50"/>
      <c r="E63" s="50"/>
      <c r="F63" s="67"/>
      <c r="G63" s="67"/>
      <c r="H63" s="50"/>
      <c r="I63" s="67"/>
      <c r="J63" s="67"/>
    </row>
    <row r="64" spans="2:10" x14ac:dyDescent="0.25">
      <c r="B64" s="50"/>
      <c r="C64" s="50"/>
      <c r="D64" s="50"/>
      <c r="E64" s="50"/>
      <c r="F64" s="67"/>
      <c r="G64" s="67"/>
      <c r="H64" s="50"/>
      <c r="I64" s="67"/>
      <c r="J64" s="67"/>
    </row>
    <row r="65" spans="2:10" x14ac:dyDescent="0.25">
      <c r="B65" s="50"/>
      <c r="C65" s="50"/>
      <c r="D65" s="50"/>
      <c r="E65" s="50"/>
      <c r="F65" s="67"/>
      <c r="G65" s="67"/>
      <c r="H65" s="50"/>
      <c r="I65" s="67"/>
      <c r="J65" s="67"/>
    </row>
    <row r="66" spans="2:10" x14ac:dyDescent="0.25">
      <c r="B66" s="50"/>
      <c r="C66" s="50"/>
      <c r="D66" s="50"/>
      <c r="E66" s="50"/>
      <c r="F66" s="67"/>
      <c r="G66" s="67"/>
      <c r="H66" s="50"/>
      <c r="I66" s="67"/>
      <c r="J66" s="67"/>
    </row>
    <row r="67" spans="2:10" x14ac:dyDescent="0.25">
      <c r="B67" s="50"/>
      <c r="C67" s="50"/>
      <c r="D67" s="50"/>
      <c r="E67" s="50"/>
      <c r="F67" s="67"/>
      <c r="G67" s="67"/>
      <c r="H67" s="50"/>
      <c r="I67" s="67"/>
      <c r="J67" s="67"/>
    </row>
    <row r="68" spans="2:10" x14ac:dyDescent="0.25">
      <c r="B68" s="50"/>
      <c r="C68" s="50"/>
      <c r="D68" s="50"/>
      <c r="E68" s="50"/>
      <c r="F68" s="67"/>
      <c r="G68" s="67"/>
      <c r="H68" s="50"/>
      <c r="I68" s="67"/>
      <c r="J68" s="67"/>
    </row>
    <row r="69" spans="2:10" x14ac:dyDescent="0.25">
      <c r="B69" s="50"/>
      <c r="C69" s="50"/>
      <c r="D69" s="50"/>
      <c r="E69" s="50"/>
      <c r="F69" s="67"/>
      <c r="G69" s="67"/>
      <c r="H69" s="50"/>
      <c r="I69" s="67"/>
      <c r="J69" s="67"/>
    </row>
    <row r="70" spans="2:10" x14ac:dyDescent="0.25">
      <c r="B70" s="50"/>
      <c r="C70" s="50"/>
      <c r="D70" s="50"/>
      <c r="E70" s="50"/>
      <c r="F70" s="67"/>
      <c r="G70" s="67"/>
      <c r="H70" s="50"/>
      <c r="I70" s="67"/>
      <c r="J70" s="67"/>
    </row>
    <row r="71" spans="2:10" x14ac:dyDescent="0.25">
      <c r="B71" s="50"/>
      <c r="C71" s="50"/>
      <c r="D71" s="50"/>
      <c r="E71" s="50"/>
      <c r="F71" s="67"/>
      <c r="G71" s="67"/>
      <c r="H71" s="50"/>
      <c r="I71" s="67"/>
      <c r="J71" s="67"/>
    </row>
    <row r="72" spans="2:10" x14ac:dyDescent="0.25">
      <c r="B72" s="50"/>
      <c r="C72" s="50"/>
      <c r="D72" s="50"/>
      <c r="E72" s="50"/>
      <c r="F72" s="67"/>
      <c r="G72" s="67"/>
      <c r="H72" s="50"/>
      <c r="I72" s="67"/>
      <c r="J72" s="67"/>
    </row>
    <row r="73" spans="2:10" x14ac:dyDescent="0.25">
      <c r="B73" s="50"/>
      <c r="C73" s="50"/>
      <c r="D73" s="50"/>
      <c r="E73" s="50"/>
      <c r="F73" s="67"/>
      <c r="G73" s="67"/>
      <c r="H73" s="50"/>
      <c r="I73" s="67"/>
      <c r="J73" s="67"/>
    </row>
    <row r="74" spans="2:10" x14ac:dyDescent="0.25">
      <c r="B74" s="50"/>
      <c r="C74" s="50"/>
      <c r="D74" s="50"/>
      <c r="E74" s="50"/>
      <c r="F74" s="67"/>
      <c r="G74" s="67"/>
      <c r="H74" s="50"/>
      <c r="I74" s="67"/>
      <c r="J74" s="67"/>
    </row>
    <row r="75" spans="2:10" x14ac:dyDescent="0.25">
      <c r="B75" s="50"/>
      <c r="C75" s="50"/>
      <c r="D75" s="50"/>
      <c r="E75" s="50"/>
      <c r="F75" s="67"/>
      <c r="G75" s="67"/>
      <c r="H75" s="50"/>
      <c r="I75" s="67"/>
      <c r="J75" s="67"/>
    </row>
    <row r="76" spans="2:10" x14ac:dyDescent="0.25">
      <c r="B76" s="50"/>
      <c r="C76" s="50"/>
      <c r="D76" s="50"/>
      <c r="E76" s="50"/>
      <c r="F76" s="67"/>
      <c r="G76" s="67"/>
      <c r="H76" s="50"/>
      <c r="I76" s="67"/>
      <c r="J76" s="67"/>
    </row>
    <row r="77" spans="2:10" x14ac:dyDescent="0.25">
      <c r="B77" s="50"/>
      <c r="C77" s="50"/>
      <c r="D77" s="50"/>
      <c r="E77" s="50"/>
      <c r="F77" s="67"/>
      <c r="G77" s="67"/>
      <c r="H77" s="50"/>
      <c r="I77" s="67"/>
      <c r="J77" s="67"/>
    </row>
    <row r="78" spans="2:10" x14ac:dyDescent="0.25">
      <c r="B78" s="50"/>
      <c r="C78" s="50"/>
      <c r="D78" s="50"/>
      <c r="E78" s="50"/>
      <c r="F78" s="67"/>
      <c r="G78" s="67"/>
      <c r="H78" s="50"/>
      <c r="I78" s="67"/>
      <c r="J78" s="67"/>
    </row>
    <row r="79" spans="2:10" x14ac:dyDescent="0.25">
      <c r="B79" s="50"/>
      <c r="C79" s="50"/>
      <c r="D79" s="50"/>
      <c r="E79" s="50"/>
      <c r="F79" s="67"/>
      <c r="G79" s="67"/>
      <c r="H79" s="50"/>
      <c r="I79" s="67"/>
      <c r="J79" s="67"/>
    </row>
    <row r="80" spans="2:10" x14ac:dyDescent="0.25">
      <c r="B80" s="50"/>
      <c r="C80" s="50"/>
      <c r="D80" s="50"/>
      <c r="E80" s="50"/>
      <c r="F80" s="67"/>
      <c r="G80" s="67"/>
      <c r="H80" s="50"/>
      <c r="I80" s="67"/>
      <c r="J80" s="67"/>
    </row>
    <row r="81" spans="2:10" x14ac:dyDescent="0.25">
      <c r="B81" s="50"/>
      <c r="C81" s="50"/>
      <c r="D81" s="50"/>
      <c r="E81" s="50"/>
      <c r="F81" s="67"/>
      <c r="G81" s="67"/>
      <c r="H81" s="50"/>
      <c r="I81" s="67"/>
      <c r="J81" s="67"/>
    </row>
    <row r="82" spans="2:10" x14ac:dyDescent="0.25">
      <c r="B82" s="50"/>
      <c r="C82" s="50"/>
      <c r="D82" s="50"/>
      <c r="E82" s="50"/>
      <c r="F82" s="67"/>
      <c r="G82" s="67"/>
      <c r="H82" s="50"/>
      <c r="I82" s="67"/>
      <c r="J82" s="67"/>
    </row>
    <row r="83" spans="2:10" x14ac:dyDescent="0.25">
      <c r="B83" s="50"/>
      <c r="C83" s="50"/>
      <c r="D83" s="50"/>
      <c r="E83" s="50"/>
      <c r="F83" s="67"/>
      <c r="G83" s="67"/>
      <c r="H83" s="50"/>
      <c r="I83" s="67"/>
      <c r="J83" s="67"/>
    </row>
    <row r="84" spans="2:10" x14ac:dyDescent="0.25">
      <c r="B84" s="50"/>
      <c r="C84" s="50"/>
      <c r="D84" s="50"/>
      <c r="E84" s="50"/>
      <c r="F84" s="67"/>
      <c r="G84" s="67"/>
      <c r="H84" s="50"/>
      <c r="I84" s="67"/>
      <c r="J84" s="67"/>
    </row>
    <row r="85" spans="2:10" x14ac:dyDescent="0.25">
      <c r="B85" s="50"/>
      <c r="C85" s="50"/>
      <c r="D85" s="50"/>
      <c r="E85" s="50"/>
      <c r="F85" s="67"/>
      <c r="G85" s="67"/>
      <c r="H85" s="50"/>
      <c r="I85" s="67"/>
      <c r="J85" s="67"/>
    </row>
    <row r="86" spans="2:10" x14ac:dyDescent="0.25">
      <c r="B86" s="50"/>
      <c r="C86" s="50"/>
      <c r="D86" s="50"/>
      <c r="E86" s="50"/>
      <c r="F86" s="67"/>
      <c r="G86" s="67"/>
      <c r="H86" s="50"/>
      <c r="I86" s="67"/>
      <c r="J86" s="67"/>
    </row>
    <row r="87" spans="2:10" x14ac:dyDescent="0.25">
      <c r="B87" s="50"/>
      <c r="C87" s="50"/>
      <c r="D87" s="50"/>
      <c r="E87" s="50"/>
      <c r="F87" s="67"/>
      <c r="G87" s="67"/>
      <c r="H87" s="50"/>
      <c r="I87" s="67"/>
      <c r="J87" s="67"/>
    </row>
    <row r="88" spans="2:10" x14ac:dyDescent="0.25">
      <c r="B88" s="50"/>
      <c r="C88" s="50"/>
      <c r="D88" s="50"/>
      <c r="E88" s="50"/>
      <c r="F88" s="67"/>
      <c r="G88" s="67"/>
      <c r="H88" s="50"/>
      <c r="I88" s="67"/>
      <c r="J88" s="67"/>
    </row>
    <row r="89" spans="2:10" x14ac:dyDescent="0.25">
      <c r="B89" s="50"/>
      <c r="C89" s="50"/>
      <c r="D89" s="50"/>
      <c r="E89" s="50"/>
      <c r="F89" s="67"/>
      <c r="G89" s="67"/>
      <c r="H89" s="50"/>
      <c r="I89" s="67"/>
      <c r="J89" s="67"/>
    </row>
    <row r="90" spans="2:10" x14ac:dyDescent="0.25">
      <c r="B90" s="50"/>
      <c r="C90" s="50"/>
      <c r="D90" s="50"/>
      <c r="E90" s="50"/>
      <c r="F90" s="67"/>
      <c r="G90" s="67"/>
      <c r="H90" s="50"/>
      <c r="I90" s="67"/>
      <c r="J90" s="67"/>
    </row>
    <row r="91" spans="2:10" x14ac:dyDescent="0.25">
      <c r="B91" s="50"/>
      <c r="C91" s="50"/>
      <c r="D91" s="50"/>
      <c r="E91" s="50"/>
      <c r="F91" s="67"/>
      <c r="G91" s="67"/>
      <c r="H91" s="50"/>
      <c r="I91" s="67"/>
      <c r="J91" s="67"/>
    </row>
    <row r="92" spans="2:10" x14ac:dyDescent="0.25">
      <c r="B92" s="50"/>
      <c r="C92" s="50"/>
      <c r="D92" s="50"/>
      <c r="E92" s="50"/>
      <c r="F92" s="67"/>
      <c r="G92" s="67"/>
      <c r="H92" s="50"/>
      <c r="I92" s="67"/>
      <c r="J92" s="67"/>
    </row>
    <row r="93" spans="2:10" x14ac:dyDescent="0.25">
      <c r="B93" s="50"/>
      <c r="C93" s="50"/>
      <c r="D93" s="50"/>
      <c r="E93" s="50"/>
      <c r="F93" s="67"/>
      <c r="G93" s="67"/>
      <c r="H93" s="50"/>
      <c r="I93" s="67"/>
      <c r="J93" s="67"/>
    </row>
    <row r="94" spans="2:10" x14ac:dyDescent="0.25">
      <c r="F94" s="67"/>
      <c r="G94" s="67"/>
      <c r="I94" s="67"/>
      <c r="J94" s="67"/>
    </row>
    <row r="95" spans="2:10" x14ac:dyDescent="0.25">
      <c r="F95" s="67"/>
      <c r="G95" s="67"/>
      <c r="I95" s="67"/>
      <c r="J95" s="67"/>
    </row>
    <row r="96" spans="2:10" x14ac:dyDescent="0.25">
      <c r="F96" s="67"/>
      <c r="G96" s="67"/>
      <c r="I96" s="67"/>
      <c r="J96" s="67"/>
    </row>
    <row r="97" spans="6:10" x14ac:dyDescent="0.25">
      <c r="F97" s="67"/>
      <c r="G97" s="67"/>
      <c r="I97" s="67"/>
      <c r="J97" s="67"/>
    </row>
    <row r="98" spans="6:10" x14ac:dyDescent="0.25">
      <c r="F98" s="67"/>
      <c r="G98" s="67"/>
      <c r="I98" s="67"/>
      <c r="J98" s="67"/>
    </row>
    <row r="99" spans="6:10" x14ac:dyDescent="0.25">
      <c r="F99" s="67"/>
      <c r="G99" s="67"/>
      <c r="I99" s="67"/>
      <c r="J99" s="67"/>
    </row>
    <row r="100" spans="6:10" x14ac:dyDescent="0.25">
      <c r="F100" s="67"/>
      <c r="G100" s="67"/>
      <c r="I100" s="67"/>
      <c r="J100" s="67"/>
    </row>
  </sheetData>
  <mergeCells count="4">
    <mergeCell ref="A4:A5"/>
    <mergeCell ref="A22:J22"/>
    <mergeCell ref="A23:J23"/>
    <mergeCell ref="A27:J27"/>
  </mergeCells>
  <hyperlinks>
    <hyperlink ref="A27" r:id="rId1" xr:uid="{3DAEE30E-FC96-4BE4-97C2-7DF3097ECFAE}"/>
    <hyperlink ref="A23" r:id="rId2" xr:uid="{98331EA4-F6EB-4777-B341-4496A4698B6D}"/>
    <hyperlink ref="A22" r:id="rId3" xr:uid="{7290E1D7-3D34-4FDB-A0E3-8950EF9240CB}"/>
    <hyperlink ref="A22:J22" r:id="rId4" display="Note: The census usually resident population count is rated as very high quality. Information by variable has more information eg definitions, and data quality." xr:uid="{831548F7-3826-4C70-8170-DEF24BD45277}"/>
  </hyperlinks>
  <pageMargins left="0.7" right="0.7" top="0.75" bottom="0.75" header="0.3" footer="0.3"/>
  <pageSetup paperSize="9" orientation="landscape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0"/>
  <sheetViews>
    <sheetView zoomScaleNormal="100" workbookViewId="0"/>
  </sheetViews>
  <sheetFormatPr defaultRowHeight="13.2" x14ac:dyDescent="0.25"/>
  <cols>
    <col min="1" max="1" width="31.5546875" customWidth="1"/>
    <col min="2" max="4" width="15.6640625" customWidth="1"/>
    <col min="5" max="5" width="15.6640625" style="33" customWidth="1"/>
    <col min="6" max="6" width="9.5546875" bestFit="1" customWidth="1"/>
    <col min="7" max="8" width="9.33203125" bestFit="1" customWidth="1"/>
    <col min="9" max="9" width="9.5546875" bestFit="1" customWidth="1"/>
  </cols>
  <sheetData>
    <row r="1" spans="1:5" x14ac:dyDescent="0.25">
      <c r="A1" t="s">
        <v>225</v>
      </c>
    </row>
    <row r="2" spans="1:5" x14ac:dyDescent="0.25">
      <c r="A2" s="3" t="s">
        <v>226</v>
      </c>
      <c r="B2" s="3"/>
      <c r="C2" s="3"/>
      <c r="D2" s="3"/>
    </row>
    <row r="3" spans="1:5" x14ac:dyDescent="0.25">
      <c r="A3" t="s">
        <v>227</v>
      </c>
    </row>
    <row r="4" spans="1:5" x14ac:dyDescent="0.25">
      <c r="A4" s="7" t="s">
        <v>228</v>
      </c>
      <c r="B4" s="7"/>
      <c r="C4" s="7"/>
      <c r="D4" s="7"/>
    </row>
    <row r="5" spans="1:5" ht="22.5" customHeight="1" x14ac:dyDescent="0.25">
      <c r="A5" s="172" t="s">
        <v>74</v>
      </c>
      <c r="B5" s="170" t="s">
        <v>229</v>
      </c>
      <c r="C5" s="170"/>
      <c r="D5" s="170"/>
      <c r="E5" s="171"/>
    </row>
    <row r="6" spans="1:5" ht="45" customHeight="1" x14ac:dyDescent="0.25">
      <c r="A6" s="173"/>
      <c r="B6" s="120" t="s">
        <v>230</v>
      </c>
      <c r="C6" s="120" t="s">
        <v>231</v>
      </c>
      <c r="D6" s="120" t="s">
        <v>232</v>
      </c>
      <c r="E6" s="121" t="s">
        <v>233</v>
      </c>
    </row>
    <row r="7" spans="1:5" ht="15" customHeight="1" x14ac:dyDescent="0.25">
      <c r="A7" s="168" t="s">
        <v>75</v>
      </c>
      <c r="B7" s="168"/>
      <c r="C7" s="168"/>
      <c r="D7" s="168"/>
      <c r="E7" s="168"/>
    </row>
    <row r="8" spans="1:5" ht="15" customHeight="1" x14ac:dyDescent="0.25">
      <c r="A8" s="5" t="s">
        <v>76</v>
      </c>
      <c r="B8" s="49">
        <v>48798</v>
      </c>
      <c r="C8" s="49">
        <v>3348</v>
      </c>
      <c r="D8" s="49">
        <v>13104</v>
      </c>
      <c r="E8" s="49">
        <v>65250</v>
      </c>
    </row>
    <row r="9" spans="1:5" ht="15" customHeight="1" x14ac:dyDescent="0.25">
      <c r="A9" s="5" t="s">
        <v>77</v>
      </c>
      <c r="B9" s="49">
        <v>75279</v>
      </c>
      <c r="C9" s="49">
        <v>3906</v>
      </c>
      <c r="D9" s="49">
        <v>11775</v>
      </c>
      <c r="E9" s="49">
        <v>90960</v>
      </c>
    </row>
    <row r="10" spans="1:5" ht="15" customHeight="1" x14ac:dyDescent="0.25">
      <c r="A10" s="5" t="s">
        <v>78</v>
      </c>
      <c r="B10" s="49">
        <v>18555</v>
      </c>
      <c r="C10" s="49">
        <v>834</v>
      </c>
      <c r="D10" s="49">
        <v>3480</v>
      </c>
      <c r="E10" s="49">
        <v>22869</v>
      </c>
    </row>
    <row r="11" spans="1:5" ht="15" customHeight="1" x14ac:dyDescent="0.25">
      <c r="A11" s="5" t="s">
        <v>79</v>
      </c>
      <c r="B11" s="49">
        <v>1289547</v>
      </c>
      <c r="C11" s="49">
        <v>85677</v>
      </c>
      <c r="D11" s="49">
        <v>196497</v>
      </c>
      <c r="E11" s="49">
        <v>1571718</v>
      </c>
    </row>
    <row r="12" spans="1:5" ht="15" customHeight="1" x14ac:dyDescent="0.25">
      <c r="A12" s="5" t="s">
        <v>80</v>
      </c>
      <c r="B12" s="49">
        <v>24771</v>
      </c>
      <c r="C12" s="49">
        <v>1155</v>
      </c>
      <c r="D12" s="49">
        <v>3969</v>
      </c>
      <c r="E12" s="49">
        <v>29895</v>
      </c>
    </row>
    <row r="13" spans="1:5" ht="15" customHeight="1" x14ac:dyDescent="0.25">
      <c r="A13" s="5" t="s">
        <v>81</v>
      </c>
      <c r="B13" s="49">
        <v>16725</v>
      </c>
      <c r="C13" s="49">
        <v>780</v>
      </c>
      <c r="D13" s="49">
        <v>2514</v>
      </c>
      <c r="E13" s="49">
        <v>20022</v>
      </c>
    </row>
    <row r="14" spans="1:5" ht="15" customHeight="1" x14ac:dyDescent="0.25">
      <c r="A14" s="5" t="s">
        <v>82</v>
      </c>
      <c r="B14" s="49">
        <v>62820</v>
      </c>
      <c r="C14" s="49">
        <v>3105</v>
      </c>
      <c r="D14" s="49">
        <v>9693</v>
      </c>
      <c r="E14" s="49">
        <v>75618</v>
      </c>
    </row>
    <row r="15" spans="1:5" ht="15" customHeight="1" x14ac:dyDescent="0.25">
      <c r="A15" s="5" t="s">
        <v>83</v>
      </c>
      <c r="B15" s="49">
        <v>29664</v>
      </c>
      <c r="C15" s="49">
        <v>1236</v>
      </c>
      <c r="D15" s="49">
        <v>3507</v>
      </c>
      <c r="E15" s="49">
        <v>34404</v>
      </c>
    </row>
    <row r="16" spans="1:5" ht="15" customHeight="1" x14ac:dyDescent="0.25">
      <c r="A16" s="5" t="s">
        <v>84</v>
      </c>
      <c r="B16" s="49">
        <v>134184</v>
      </c>
      <c r="C16" s="49">
        <v>8028</v>
      </c>
      <c r="D16" s="49">
        <v>18702</v>
      </c>
      <c r="E16" s="49">
        <v>160911</v>
      </c>
    </row>
    <row r="17" spans="1:5" ht="15" customHeight="1" x14ac:dyDescent="0.25">
      <c r="A17" s="5" t="s">
        <v>85</v>
      </c>
      <c r="B17" s="49">
        <v>47418</v>
      </c>
      <c r="C17" s="49">
        <v>1620</v>
      </c>
      <c r="D17" s="49">
        <v>4203</v>
      </c>
      <c r="E17" s="49">
        <v>53241</v>
      </c>
    </row>
    <row r="18" spans="1:5" ht="15" customHeight="1" x14ac:dyDescent="0.25">
      <c r="A18" s="5" t="s">
        <v>86</v>
      </c>
      <c r="B18" s="49">
        <v>8382</v>
      </c>
      <c r="C18" s="49">
        <v>459</v>
      </c>
      <c r="D18" s="49">
        <v>1266</v>
      </c>
      <c r="E18" s="49">
        <v>10104</v>
      </c>
    </row>
    <row r="19" spans="1:5" ht="15" customHeight="1" x14ac:dyDescent="0.25">
      <c r="A19" s="5" t="s">
        <v>87</v>
      </c>
      <c r="B19" s="49">
        <v>19038</v>
      </c>
      <c r="C19" s="49">
        <v>996</v>
      </c>
      <c r="D19" s="49">
        <v>4008</v>
      </c>
      <c r="E19" s="49">
        <v>24042</v>
      </c>
    </row>
    <row r="20" spans="1:5" ht="15" customHeight="1" x14ac:dyDescent="0.25">
      <c r="A20" s="5" t="s">
        <v>88</v>
      </c>
      <c r="B20" s="49">
        <v>7422</v>
      </c>
      <c r="C20" s="49">
        <v>414</v>
      </c>
      <c r="D20" s="49">
        <v>1464</v>
      </c>
      <c r="E20" s="49">
        <v>9303</v>
      </c>
    </row>
    <row r="21" spans="1:5" ht="15" customHeight="1" x14ac:dyDescent="0.25">
      <c r="A21" s="5" t="s">
        <v>89</v>
      </c>
      <c r="B21" s="49">
        <v>30318</v>
      </c>
      <c r="C21" s="49">
        <v>1635</v>
      </c>
      <c r="D21" s="49">
        <v>5250</v>
      </c>
      <c r="E21" s="49">
        <v>37203</v>
      </c>
    </row>
    <row r="22" spans="1:5" ht="15" customHeight="1" x14ac:dyDescent="0.25">
      <c r="A22" s="5" t="s">
        <v>90</v>
      </c>
      <c r="B22" s="49">
        <v>42630</v>
      </c>
      <c r="C22" s="49">
        <v>1956</v>
      </c>
      <c r="D22" s="49">
        <v>6732</v>
      </c>
      <c r="E22" s="49">
        <v>51321</v>
      </c>
    </row>
    <row r="23" spans="1:5" ht="15" customHeight="1" x14ac:dyDescent="0.25">
      <c r="A23" s="5" t="s">
        <v>91</v>
      </c>
      <c r="B23" s="49">
        <v>116319</v>
      </c>
      <c r="C23" s="49">
        <v>5745</v>
      </c>
      <c r="D23" s="49">
        <v>14652</v>
      </c>
      <c r="E23" s="49">
        <v>136713</v>
      </c>
    </row>
    <row r="24" spans="1:5" ht="15" customHeight="1" x14ac:dyDescent="0.25">
      <c r="A24" s="5" t="s">
        <v>92</v>
      </c>
      <c r="B24" s="49">
        <v>56082</v>
      </c>
      <c r="C24" s="49">
        <v>3249</v>
      </c>
      <c r="D24" s="49">
        <v>12546</v>
      </c>
      <c r="E24" s="49">
        <v>71877</v>
      </c>
    </row>
    <row r="25" spans="1:5" ht="15" customHeight="1" x14ac:dyDescent="0.25">
      <c r="A25" s="5" t="s">
        <v>93</v>
      </c>
      <c r="B25" s="49">
        <v>27840</v>
      </c>
      <c r="C25" s="49">
        <v>1716</v>
      </c>
      <c r="D25" s="49">
        <v>6141</v>
      </c>
      <c r="E25" s="49">
        <v>35700</v>
      </c>
    </row>
    <row r="26" spans="1:5" ht="15" customHeight="1" x14ac:dyDescent="0.25">
      <c r="A26" s="5" t="s">
        <v>94</v>
      </c>
      <c r="B26" s="49">
        <v>5157</v>
      </c>
      <c r="C26" s="49">
        <v>408</v>
      </c>
      <c r="D26" s="49">
        <v>1578</v>
      </c>
      <c r="E26" s="49">
        <v>7146</v>
      </c>
    </row>
    <row r="27" spans="1:5" ht="15" customHeight="1" x14ac:dyDescent="0.25">
      <c r="A27" s="5" t="s">
        <v>95</v>
      </c>
      <c r="B27" s="49">
        <v>6639</v>
      </c>
      <c r="C27" s="49">
        <v>555</v>
      </c>
      <c r="D27" s="49">
        <v>2082</v>
      </c>
      <c r="E27" s="49">
        <v>9276</v>
      </c>
    </row>
    <row r="28" spans="1:5" ht="15" customHeight="1" x14ac:dyDescent="0.25">
      <c r="A28" s="5" t="s">
        <v>96</v>
      </c>
      <c r="B28" s="49">
        <v>37044</v>
      </c>
      <c r="C28" s="49">
        <v>2517</v>
      </c>
      <c r="D28" s="49">
        <v>7959</v>
      </c>
      <c r="E28" s="49">
        <v>47517</v>
      </c>
    </row>
    <row r="29" spans="1:5" ht="15" customHeight="1" x14ac:dyDescent="0.25">
      <c r="A29" s="5" t="s">
        <v>97</v>
      </c>
      <c r="B29" s="49">
        <v>6345</v>
      </c>
      <c r="C29" s="49">
        <v>423</v>
      </c>
      <c r="D29" s="49">
        <v>1599</v>
      </c>
      <c r="E29" s="49">
        <v>8367</v>
      </c>
    </row>
    <row r="30" spans="1:5" ht="15" customHeight="1" x14ac:dyDescent="0.25">
      <c r="A30" s="5" t="s">
        <v>98</v>
      </c>
      <c r="B30" s="49">
        <v>65847</v>
      </c>
      <c r="C30" s="49">
        <v>3549</v>
      </c>
      <c r="D30" s="49">
        <v>12144</v>
      </c>
      <c r="E30" s="49">
        <v>81537</v>
      </c>
    </row>
    <row r="31" spans="1:5" ht="15" customHeight="1" x14ac:dyDescent="0.25">
      <c r="A31" s="5" t="s">
        <v>99</v>
      </c>
      <c r="B31" s="49">
        <v>52371</v>
      </c>
      <c r="C31" s="49">
        <v>2469</v>
      </c>
      <c r="D31" s="49">
        <v>7401</v>
      </c>
      <c r="E31" s="49">
        <v>62241</v>
      </c>
    </row>
    <row r="32" spans="1:5" ht="15" customHeight="1" x14ac:dyDescent="0.25">
      <c r="A32" s="5" t="s">
        <v>100</v>
      </c>
      <c r="B32" s="49">
        <v>12255</v>
      </c>
      <c r="C32" s="49">
        <v>516</v>
      </c>
      <c r="D32" s="49">
        <v>1371</v>
      </c>
      <c r="E32" s="49">
        <v>14142</v>
      </c>
    </row>
    <row r="33" spans="1:5" ht="15" customHeight="1" x14ac:dyDescent="0.25">
      <c r="A33" s="5" t="s">
        <v>101</v>
      </c>
      <c r="B33" s="49">
        <v>71376</v>
      </c>
      <c r="C33" s="49">
        <v>2574</v>
      </c>
      <c r="D33" s="49">
        <v>6729</v>
      </c>
      <c r="E33" s="49">
        <v>80679</v>
      </c>
    </row>
    <row r="34" spans="1:5" ht="15" customHeight="1" x14ac:dyDescent="0.25">
      <c r="A34" s="5" t="s">
        <v>102</v>
      </c>
      <c r="B34" s="49">
        <v>8352</v>
      </c>
      <c r="C34" s="49">
        <v>267</v>
      </c>
      <c r="D34" s="49">
        <v>855</v>
      </c>
      <c r="E34" s="49">
        <v>9474</v>
      </c>
    </row>
    <row r="35" spans="1:5" ht="15" customHeight="1" x14ac:dyDescent="0.25">
      <c r="A35" s="5" t="s">
        <v>103</v>
      </c>
      <c r="B35" s="49">
        <v>23154</v>
      </c>
      <c r="C35" s="49">
        <v>972</v>
      </c>
      <c r="D35" s="49">
        <v>3405</v>
      </c>
      <c r="E35" s="49">
        <v>27534</v>
      </c>
    </row>
    <row r="36" spans="1:5" ht="15" customHeight="1" x14ac:dyDescent="0.25">
      <c r="A36" s="5" t="s">
        <v>104</v>
      </c>
      <c r="B36" s="49">
        <v>9657</v>
      </c>
      <c r="C36" s="49">
        <v>555</v>
      </c>
      <c r="D36" s="49">
        <v>2097</v>
      </c>
      <c r="E36" s="49">
        <v>12309</v>
      </c>
    </row>
    <row r="37" spans="1:5" ht="15" customHeight="1" x14ac:dyDescent="0.25">
      <c r="A37" s="5" t="s">
        <v>105</v>
      </c>
      <c r="B37" s="49">
        <v>36378</v>
      </c>
      <c r="C37" s="49">
        <v>1899</v>
      </c>
      <c r="D37" s="49">
        <v>7035</v>
      </c>
      <c r="E37" s="49">
        <v>45309</v>
      </c>
    </row>
    <row r="38" spans="1:5" ht="15" customHeight="1" x14ac:dyDescent="0.25">
      <c r="A38" s="5" t="s">
        <v>106</v>
      </c>
      <c r="B38" s="49">
        <v>12531</v>
      </c>
      <c r="C38" s="49">
        <v>594</v>
      </c>
      <c r="D38" s="49">
        <v>1905</v>
      </c>
      <c r="E38" s="49">
        <v>15027</v>
      </c>
    </row>
    <row r="39" spans="1:5" ht="15" customHeight="1" x14ac:dyDescent="0.25">
      <c r="A39" s="5" t="s">
        <v>107</v>
      </c>
      <c r="B39" s="49">
        <v>26952</v>
      </c>
      <c r="C39" s="49">
        <v>804</v>
      </c>
      <c r="D39" s="49">
        <v>2409</v>
      </c>
      <c r="E39" s="49">
        <v>30165</v>
      </c>
    </row>
    <row r="40" spans="1:5" ht="15" customHeight="1" x14ac:dyDescent="0.25">
      <c r="A40" s="5" t="s">
        <v>108</v>
      </c>
      <c r="B40" s="49">
        <v>73911</v>
      </c>
      <c r="C40" s="49">
        <v>3024</v>
      </c>
      <c r="D40" s="49">
        <v>7701</v>
      </c>
      <c r="E40" s="49">
        <v>84639</v>
      </c>
    </row>
    <row r="41" spans="1:5" ht="15" customHeight="1" x14ac:dyDescent="0.25">
      <c r="A41" s="5" t="s">
        <v>109</v>
      </c>
      <c r="B41" s="49">
        <v>15228</v>
      </c>
      <c r="C41" s="49">
        <v>594</v>
      </c>
      <c r="D41" s="49">
        <v>2121</v>
      </c>
      <c r="E41" s="49">
        <v>17943</v>
      </c>
    </row>
    <row r="42" spans="1:5" ht="15" customHeight="1" x14ac:dyDescent="0.25">
      <c r="A42" s="5" t="s">
        <v>110</v>
      </c>
      <c r="B42" s="49">
        <v>28206</v>
      </c>
      <c r="C42" s="49">
        <v>1170</v>
      </c>
      <c r="D42" s="49">
        <v>3885</v>
      </c>
      <c r="E42" s="49">
        <v>33261</v>
      </c>
    </row>
    <row r="43" spans="1:5" ht="15" customHeight="1" x14ac:dyDescent="0.25">
      <c r="A43" s="5" t="s">
        <v>111</v>
      </c>
      <c r="B43" s="49">
        <v>47679</v>
      </c>
      <c r="C43" s="49">
        <v>1518</v>
      </c>
      <c r="D43" s="49">
        <v>4476</v>
      </c>
      <c r="E43" s="49">
        <v>53673</v>
      </c>
    </row>
    <row r="44" spans="1:5" ht="15" customHeight="1" x14ac:dyDescent="0.25">
      <c r="A44" s="5" t="s">
        <v>112</v>
      </c>
      <c r="B44" s="49">
        <v>47247</v>
      </c>
      <c r="C44" s="49">
        <v>2628</v>
      </c>
      <c r="D44" s="49">
        <v>6681</v>
      </c>
      <c r="E44" s="49">
        <v>56559</v>
      </c>
    </row>
    <row r="45" spans="1:5" ht="15" customHeight="1" x14ac:dyDescent="0.25">
      <c r="A45" s="5" t="s">
        <v>113</v>
      </c>
      <c r="B45" s="49">
        <v>39129</v>
      </c>
      <c r="C45" s="49">
        <v>1293</v>
      </c>
      <c r="D45" s="49">
        <v>3555</v>
      </c>
      <c r="E45" s="49">
        <v>43980</v>
      </c>
    </row>
    <row r="46" spans="1:5" ht="15" customHeight="1" x14ac:dyDescent="0.25">
      <c r="A46" s="5" t="s">
        <v>114</v>
      </c>
      <c r="B46" s="49">
        <v>90087</v>
      </c>
      <c r="C46" s="49">
        <v>4008</v>
      </c>
      <c r="D46" s="49">
        <v>10440</v>
      </c>
      <c r="E46" s="49">
        <v>104532</v>
      </c>
    </row>
    <row r="47" spans="1:5" ht="15" customHeight="1" x14ac:dyDescent="0.25">
      <c r="A47" s="5" t="s">
        <v>115</v>
      </c>
      <c r="B47" s="49">
        <v>183081</v>
      </c>
      <c r="C47" s="49">
        <v>7143</v>
      </c>
      <c r="D47" s="49">
        <v>12510</v>
      </c>
      <c r="E47" s="49">
        <v>202737</v>
      </c>
    </row>
    <row r="48" spans="1:5" ht="15" customHeight="1" x14ac:dyDescent="0.25">
      <c r="A48" s="5" t="s">
        <v>116</v>
      </c>
      <c r="B48" s="49">
        <v>21693</v>
      </c>
      <c r="C48" s="49">
        <v>960</v>
      </c>
      <c r="D48" s="49">
        <v>2907</v>
      </c>
      <c r="E48" s="49">
        <v>25557</v>
      </c>
    </row>
    <row r="49" spans="1:5" ht="15" customHeight="1" x14ac:dyDescent="0.25">
      <c r="A49" s="5" t="s">
        <v>117</v>
      </c>
      <c r="B49" s="49">
        <v>8130</v>
      </c>
      <c r="C49" s="49">
        <v>291</v>
      </c>
      <c r="D49" s="49">
        <v>774</v>
      </c>
      <c r="E49" s="49">
        <v>9198</v>
      </c>
    </row>
    <row r="50" spans="1:5" ht="15" customHeight="1" x14ac:dyDescent="0.25">
      <c r="A50" s="5" t="s">
        <v>118</v>
      </c>
      <c r="B50" s="49">
        <v>9264</v>
      </c>
      <c r="C50" s="49">
        <v>333</v>
      </c>
      <c r="D50" s="49">
        <v>978</v>
      </c>
      <c r="E50" s="49">
        <v>10575</v>
      </c>
    </row>
    <row r="51" spans="1:5" ht="15" customHeight="1" x14ac:dyDescent="0.25">
      <c r="A51" s="5" t="s">
        <v>119</v>
      </c>
      <c r="B51" s="49">
        <v>46428</v>
      </c>
      <c r="C51" s="49">
        <v>1443</v>
      </c>
      <c r="D51" s="49">
        <v>4521</v>
      </c>
      <c r="E51" s="49">
        <v>52389</v>
      </c>
    </row>
    <row r="52" spans="1:5" ht="15" customHeight="1" x14ac:dyDescent="0.25">
      <c r="A52" s="5" t="s">
        <v>120</v>
      </c>
      <c r="B52" s="49">
        <v>44922</v>
      </c>
      <c r="C52" s="49">
        <v>1680</v>
      </c>
      <c r="D52" s="49">
        <v>4275</v>
      </c>
      <c r="E52" s="49">
        <v>50880</v>
      </c>
    </row>
    <row r="53" spans="1:5" ht="15" customHeight="1" x14ac:dyDescent="0.25">
      <c r="A53" s="5" t="s">
        <v>121</v>
      </c>
      <c r="B53" s="49">
        <v>41457</v>
      </c>
      <c r="C53" s="49">
        <v>1515</v>
      </c>
      <c r="D53" s="49">
        <v>4365</v>
      </c>
      <c r="E53" s="49">
        <v>47340</v>
      </c>
    </row>
    <row r="54" spans="1:5" ht="15" customHeight="1" x14ac:dyDescent="0.25">
      <c r="A54" s="5" t="s">
        <v>122</v>
      </c>
      <c r="B54" s="49">
        <v>3168</v>
      </c>
      <c r="C54" s="49">
        <v>105</v>
      </c>
      <c r="D54" s="49">
        <v>639</v>
      </c>
      <c r="E54" s="49">
        <v>3912</v>
      </c>
    </row>
    <row r="55" spans="1:5" ht="15" customHeight="1" x14ac:dyDescent="0.25">
      <c r="A55" s="5" t="s">
        <v>123</v>
      </c>
      <c r="B55" s="49">
        <v>8154</v>
      </c>
      <c r="C55" s="49">
        <v>333</v>
      </c>
      <c r="D55" s="49">
        <v>1104</v>
      </c>
      <c r="E55" s="49">
        <v>9591</v>
      </c>
    </row>
    <row r="56" spans="1:5" ht="15" customHeight="1" x14ac:dyDescent="0.25">
      <c r="A56" s="5" t="s">
        <v>124</v>
      </c>
      <c r="B56" s="49">
        <v>11694</v>
      </c>
      <c r="C56" s="49">
        <v>363</v>
      </c>
      <c r="D56" s="49">
        <v>1287</v>
      </c>
      <c r="E56" s="49">
        <v>13344</v>
      </c>
    </row>
    <row r="57" spans="1:5" ht="15" customHeight="1" x14ac:dyDescent="0.25">
      <c r="A57" s="5" t="s">
        <v>125</v>
      </c>
      <c r="B57" s="49">
        <v>7485</v>
      </c>
      <c r="C57" s="49">
        <v>285</v>
      </c>
      <c r="D57" s="49">
        <v>873</v>
      </c>
      <c r="E57" s="49">
        <v>8640</v>
      </c>
    </row>
    <row r="58" spans="1:5" ht="15" customHeight="1" x14ac:dyDescent="0.25">
      <c r="A58" s="5" t="s">
        <v>126</v>
      </c>
      <c r="B58" s="49">
        <v>10908</v>
      </c>
      <c r="C58" s="49">
        <v>378</v>
      </c>
      <c r="D58" s="49">
        <v>1272</v>
      </c>
      <c r="E58" s="49">
        <v>12558</v>
      </c>
    </row>
    <row r="59" spans="1:5" ht="15" customHeight="1" x14ac:dyDescent="0.25">
      <c r="A59" s="5" t="s">
        <v>127</v>
      </c>
      <c r="B59" s="49">
        <v>53706</v>
      </c>
      <c r="C59" s="49">
        <v>1545</v>
      </c>
      <c r="D59" s="49">
        <v>4248</v>
      </c>
      <c r="E59" s="49">
        <v>59502</v>
      </c>
    </row>
    <row r="60" spans="1:5" ht="15" customHeight="1" x14ac:dyDescent="0.25">
      <c r="A60" s="5" t="s">
        <v>128</v>
      </c>
      <c r="B60" s="49">
        <v>325170</v>
      </c>
      <c r="C60" s="49">
        <v>12948</v>
      </c>
      <c r="D60" s="49">
        <v>30888</v>
      </c>
      <c r="E60" s="49">
        <v>369006</v>
      </c>
    </row>
    <row r="61" spans="1:5" ht="15" customHeight="1" x14ac:dyDescent="0.25">
      <c r="A61" s="5" t="s">
        <v>129</v>
      </c>
      <c r="B61" s="49">
        <v>55704</v>
      </c>
      <c r="C61" s="49">
        <v>1419</v>
      </c>
      <c r="D61" s="49">
        <v>3438</v>
      </c>
      <c r="E61" s="49">
        <v>60561</v>
      </c>
    </row>
    <row r="62" spans="1:5" ht="15" customHeight="1" x14ac:dyDescent="0.25">
      <c r="A62" s="5" t="s">
        <v>130</v>
      </c>
      <c r="B62" s="49">
        <v>29451</v>
      </c>
      <c r="C62" s="49">
        <v>1143</v>
      </c>
      <c r="D62" s="49">
        <v>2832</v>
      </c>
      <c r="E62" s="49">
        <v>33423</v>
      </c>
    </row>
    <row r="63" spans="1:5" ht="15" customHeight="1" x14ac:dyDescent="0.25">
      <c r="A63" s="5" t="s">
        <v>131</v>
      </c>
      <c r="B63" s="49">
        <v>41583</v>
      </c>
      <c r="C63" s="49">
        <v>1257</v>
      </c>
      <c r="D63" s="49">
        <v>3456</v>
      </c>
      <c r="E63" s="49">
        <v>46296</v>
      </c>
    </row>
    <row r="64" spans="1:5" ht="15" customHeight="1" x14ac:dyDescent="0.25">
      <c r="A64" s="5" t="s">
        <v>132</v>
      </c>
      <c r="B64" s="49">
        <v>4425</v>
      </c>
      <c r="C64" s="49">
        <v>126</v>
      </c>
      <c r="D64" s="49">
        <v>312</v>
      </c>
      <c r="E64" s="49">
        <v>4866</v>
      </c>
    </row>
    <row r="65" spans="1:5" ht="15" customHeight="1" x14ac:dyDescent="0.25">
      <c r="A65" s="5" t="s">
        <v>133</v>
      </c>
      <c r="B65" s="49">
        <v>6981</v>
      </c>
      <c r="C65" s="49">
        <v>195</v>
      </c>
      <c r="D65" s="49">
        <v>639</v>
      </c>
      <c r="E65" s="49">
        <v>7815</v>
      </c>
    </row>
    <row r="66" spans="1:5" ht="15" customHeight="1" x14ac:dyDescent="0.25">
      <c r="A66" s="5" t="s">
        <v>134</v>
      </c>
      <c r="B66" s="49">
        <v>615</v>
      </c>
      <c r="C66" s="49">
        <v>33</v>
      </c>
      <c r="D66" s="49">
        <v>15</v>
      </c>
      <c r="E66" s="49">
        <v>663</v>
      </c>
    </row>
    <row r="67" spans="1:5" ht="15" customHeight="1" x14ac:dyDescent="0.25">
      <c r="A67" s="5" t="s">
        <v>135</v>
      </c>
      <c r="B67" s="49">
        <v>19755</v>
      </c>
      <c r="C67" s="49">
        <v>678</v>
      </c>
      <c r="D67" s="49">
        <v>1878</v>
      </c>
      <c r="E67" s="49">
        <v>22308</v>
      </c>
    </row>
    <row r="68" spans="1:5" ht="15" customHeight="1" x14ac:dyDescent="0.25">
      <c r="A68" s="5" t="s">
        <v>136</v>
      </c>
      <c r="B68" s="49">
        <v>19173</v>
      </c>
      <c r="C68" s="49">
        <v>600</v>
      </c>
      <c r="D68" s="49">
        <v>1785</v>
      </c>
      <c r="E68" s="49">
        <v>21558</v>
      </c>
    </row>
    <row r="69" spans="1:5" ht="15" customHeight="1" x14ac:dyDescent="0.25">
      <c r="A69" s="5" t="s">
        <v>137</v>
      </c>
      <c r="B69" s="49">
        <v>32133</v>
      </c>
      <c r="C69" s="49">
        <v>2037</v>
      </c>
      <c r="D69" s="49">
        <v>4986</v>
      </c>
      <c r="E69" s="49">
        <v>39153</v>
      </c>
    </row>
    <row r="70" spans="1:5" ht="15" customHeight="1" x14ac:dyDescent="0.25">
      <c r="A70" s="5" t="s">
        <v>138</v>
      </c>
      <c r="B70" s="49">
        <v>113193</v>
      </c>
      <c r="C70" s="49">
        <v>4653</v>
      </c>
      <c r="D70" s="49">
        <v>8406</v>
      </c>
      <c r="E70" s="49">
        <v>126255</v>
      </c>
    </row>
    <row r="71" spans="1:5" ht="15" customHeight="1" x14ac:dyDescent="0.25">
      <c r="A71" s="5" t="s">
        <v>139</v>
      </c>
      <c r="B71" s="49">
        <v>15654</v>
      </c>
      <c r="C71" s="49">
        <v>546</v>
      </c>
      <c r="D71" s="49">
        <v>1467</v>
      </c>
      <c r="E71" s="49">
        <v>17667</v>
      </c>
    </row>
    <row r="72" spans="1:5" ht="15" customHeight="1" x14ac:dyDescent="0.25">
      <c r="A72" s="5" t="s">
        <v>140</v>
      </c>
      <c r="B72" s="49">
        <v>27840</v>
      </c>
      <c r="C72" s="49">
        <v>798</v>
      </c>
      <c r="D72" s="49">
        <v>2229</v>
      </c>
      <c r="E72" s="49">
        <v>30864</v>
      </c>
    </row>
    <row r="73" spans="1:5" ht="15" customHeight="1" x14ac:dyDescent="0.25">
      <c r="A73" s="5" t="s">
        <v>141</v>
      </c>
      <c r="B73" s="49">
        <v>11013</v>
      </c>
      <c r="C73" s="49">
        <v>390</v>
      </c>
      <c r="D73" s="49">
        <v>993</v>
      </c>
      <c r="E73" s="49">
        <v>12396</v>
      </c>
    </row>
    <row r="74" spans="1:5" ht="15" customHeight="1" x14ac:dyDescent="0.25">
      <c r="A74" s="5" t="s">
        <v>142</v>
      </c>
      <c r="B74" s="49">
        <v>47745</v>
      </c>
      <c r="C74" s="49">
        <v>1614</v>
      </c>
      <c r="D74" s="49">
        <v>4845</v>
      </c>
      <c r="E74" s="49">
        <v>54204</v>
      </c>
    </row>
    <row r="75" spans="1:5" ht="15" customHeight="1" x14ac:dyDescent="0.25">
      <c r="A75" s="14" t="s">
        <v>143</v>
      </c>
      <c r="B75" s="49">
        <v>3971859</v>
      </c>
      <c r="C75" s="49">
        <v>203010</v>
      </c>
      <c r="D75" s="49">
        <v>524853</v>
      </c>
      <c r="E75" s="49">
        <v>4699719</v>
      </c>
    </row>
    <row r="76" spans="1:5" ht="15" customHeight="1" x14ac:dyDescent="0.25">
      <c r="A76" s="14"/>
      <c r="B76" s="49"/>
      <c r="C76" s="49"/>
      <c r="D76" s="49"/>
      <c r="E76" s="49"/>
    </row>
    <row r="77" spans="1:5" ht="15" customHeight="1" x14ac:dyDescent="0.25">
      <c r="A77" s="5" t="s">
        <v>144</v>
      </c>
      <c r="B77" s="49">
        <v>33</v>
      </c>
      <c r="C77" s="49">
        <v>3</v>
      </c>
      <c r="D77" s="49">
        <v>0</v>
      </c>
      <c r="E77" s="49">
        <v>39</v>
      </c>
    </row>
    <row r="78" spans="1:5" ht="15" customHeight="1" x14ac:dyDescent="0.25">
      <c r="A78" s="5"/>
      <c r="B78" s="49"/>
      <c r="C78" s="49"/>
      <c r="D78" s="49"/>
      <c r="E78" s="49"/>
    </row>
    <row r="79" spans="1:5" ht="22.5" customHeight="1" x14ac:dyDescent="0.25">
      <c r="A79" s="96" t="s">
        <v>145</v>
      </c>
      <c r="B79" s="49">
        <v>3971892</v>
      </c>
      <c r="C79" s="105">
        <v>203010</v>
      </c>
      <c r="D79" s="49">
        <v>524853</v>
      </c>
      <c r="E79" s="49">
        <v>4699755</v>
      </c>
    </row>
    <row r="80" spans="1:5" ht="15" customHeight="1" x14ac:dyDescent="0.25">
      <c r="A80" s="169" t="s">
        <v>234</v>
      </c>
      <c r="B80" s="169"/>
      <c r="C80" s="169"/>
      <c r="D80" s="169"/>
      <c r="E80" s="169"/>
    </row>
    <row r="81" spans="1:5" ht="15" customHeight="1" x14ac:dyDescent="0.25">
      <c r="A81" s="5" t="s">
        <v>147</v>
      </c>
      <c r="B81" s="49">
        <v>56226</v>
      </c>
      <c r="C81" s="49">
        <v>2415</v>
      </c>
      <c r="D81" s="49">
        <v>7773</v>
      </c>
      <c r="E81" s="49">
        <v>66417</v>
      </c>
    </row>
    <row r="82" spans="1:5" ht="15" customHeight="1" x14ac:dyDescent="0.25">
      <c r="A82" s="5" t="s">
        <v>148</v>
      </c>
      <c r="B82" s="49">
        <v>93060</v>
      </c>
      <c r="C82" s="49">
        <v>3804</v>
      </c>
      <c r="D82" s="49">
        <v>7152</v>
      </c>
      <c r="E82" s="49">
        <v>104010</v>
      </c>
    </row>
    <row r="83" spans="1:5" ht="15" customHeight="1" x14ac:dyDescent="0.25">
      <c r="A83" s="5" t="s">
        <v>149</v>
      </c>
      <c r="B83" s="49">
        <v>54966</v>
      </c>
      <c r="C83" s="49">
        <v>2748</v>
      </c>
      <c r="D83" s="49">
        <v>5124</v>
      </c>
      <c r="E83" s="49">
        <v>62841</v>
      </c>
    </row>
    <row r="84" spans="1:5" ht="15" customHeight="1" x14ac:dyDescent="0.25">
      <c r="A84" s="5" t="s">
        <v>150</v>
      </c>
      <c r="B84" s="49">
        <v>75504</v>
      </c>
      <c r="C84" s="49">
        <v>4302</v>
      </c>
      <c r="D84" s="49">
        <v>8466</v>
      </c>
      <c r="E84" s="49">
        <v>88269</v>
      </c>
    </row>
    <row r="85" spans="1:5" ht="15" customHeight="1" x14ac:dyDescent="0.25">
      <c r="A85" s="5" t="s">
        <v>151</v>
      </c>
      <c r="B85" s="49">
        <v>51702</v>
      </c>
      <c r="C85" s="49">
        <v>2115</v>
      </c>
      <c r="D85" s="49">
        <v>4155</v>
      </c>
      <c r="E85" s="49">
        <v>57975</v>
      </c>
    </row>
    <row r="86" spans="1:5" ht="15" customHeight="1" x14ac:dyDescent="0.25">
      <c r="A86" s="5" t="s">
        <v>152</v>
      </c>
      <c r="B86" s="49">
        <v>92667</v>
      </c>
      <c r="C86" s="49">
        <v>7353</v>
      </c>
      <c r="D86" s="49">
        <v>18402</v>
      </c>
      <c r="E86" s="49">
        <v>118422</v>
      </c>
    </row>
    <row r="87" spans="1:5" ht="15" customHeight="1" x14ac:dyDescent="0.25">
      <c r="A87" s="5" t="s">
        <v>153</v>
      </c>
      <c r="B87" s="49">
        <v>43725</v>
      </c>
      <c r="C87" s="49">
        <v>2334</v>
      </c>
      <c r="D87" s="49">
        <v>6033</v>
      </c>
      <c r="E87" s="49">
        <v>52095</v>
      </c>
    </row>
    <row r="88" spans="1:5" ht="15" customHeight="1" x14ac:dyDescent="0.25">
      <c r="A88" s="5" t="s">
        <v>154</v>
      </c>
      <c r="B88" s="49">
        <v>687</v>
      </c>
      <c r="C88" s="49">
        <v>15</v>
      </c>
      <c r="D88" s="49">
        <v>234</v>
      </c>
      <c r="E88" s="49">
        <v>936</v>
      </c>
    </row>
    <row r="89" spans="1:5" ht="15" customHeight="1" x14ac:dyDescent="0.25">
      <c r="A89" s="5" t="s">
        <v>155</v>
      </c>
      <c r="B89" s="49">
        <v>7425</v>
      </c>
      <c r="C89" s="49">
        <v>432</v>
      </c>
      <c r="D89" s="49">
        <v>1203</v>
      </c>
      <c r="E89" s="49">
        <v>9063</v>
      </c>
    </row>
    <row r="90" spans="1:5" ht="15" customHeight="1" x14ac:dyDescent="0.25">
      <c r="A90" s="5" t="s">
        <v>156</v>
      </c>
      <c r="B90" s="49">
        <v>68748</v>
      </c>
      <c r="C90" s="49">
        <v>4041</v>
      </c>
      <c r="D90" s="49">
        <v>10083</v>
      </c>
      <c r="E90" s="49">
        <v>82866</v>
      </c>
    </row>
    <row r="91" spans="1:5" ht="15" customHeight="1" x14ac:dyDescent="0.25">
      <c r="A91" s="5" t="s">
        <v>157</v>
      </c>
      <c r="B91" s="49">
        <v>63789</v>
      </c>
      <c r="C91" s="49">
        <v>4908</v>
      </c>
      <c r="D91" s="49">
        <v>10659</v>
      </c>
      <c r="E91" s="49">
        <v>79356</v>
      </c>
    </row>
    <row r="92" spans="1:5" ht="15" customHeight="1" x14ac:dyDescent="0.25">
      <c r="A92" s="5" t="s">
        <v>158</v>
      </c>
      <c r="B92" s="49">
        <v>84687</v>
      </c>
      <c r="C92" s="49">
        <v>4551</v>
      </c>
      <c r="D92" s="49">
        <v>9381</v>
      </c>
      <c r="E92" s="49">
        <v>98622</v>
      </c>
    </row>
    <row r="93" spans="1:5" ht="15" customHeight="1" x14ac:dyDescent="0.25">
      <c r="A93" s="5" t="s">
        <v>159</v>
      </c>
      <c r="B93" s="49">
        <v>46752</v>
      </c>
      <c r="C93" s="49">
        <v>3729</v>
      </c>
      <c r="D93" s="49">
        <v>7077</v>
      </c>
      <c r="E93" s="49">
        <v>57555</v>
      </c>
    </row>
    <row r="94" spans="1:5" ht="15" customHeight="1" x14ac:dyDescent="0.25">
      <c r="A94" s="5" t="s">
        <v>160</v>
      </c>
      <c r="B94" s="49">
        <v>76068</v>
      </c>
      <c r="C94" s="49">
        <v>2979</v>
      </c>
      <c r="D94" s="49">
        <v>5274</v>
      </c>
      <c r="E94" s="49">
        <v>84318</v>
      </c>
    </row>
    <row r="95" spans="1:5" ht="15" customHeight="1" x14ac:dyDescent="0.25">
      <c r="A95" s="5" t="s">
        <v>161</v>
      </c>
      <c r="B95" s="49">
        <v>60801</v>
      </c>
      <c r="C95" s="49">
        <v>4626</v>
      </c>
      <c r="D95" s="49">
        <v>10857</v>
      </c>
      <c r="E95" s="49">
        <v>76284</v>
      </c>
    </row>
    <row r="96" spans="1:5" ht="15" customHeight="1" x14ac:dyDescent="0.25">
      <c r="A96" s="5" t="s">
        <v>162</v>
      </c>
      <c r="B96" s="49">
        <v>122430</v>
      </c>
      <c r="C96" s="49">
        <v>6627</v>
      </c>
      <c r="D96" s="49">
        <v>11916</v>
      </c>
      <c r="E96" s="49">
        <v>140970</v>
      </c>
    </row>
    <row r="97" spans="1:10" ht="15" customHeight="1" x14ac:dyDescent="0.25">
      <c r="A97" s="5" t="s">
        <v>163</v>
      </c>
      <c r="B97" s="49">
        <v>54051</v>
      </c>
      <c r="C97" s="49">
        <v>6807</v>
      </c>
      <c r="D97" s="49">
        <v>17592</v>
      </c>
      <c r="E97" s="49">
        <v>78450</v>
      </c>
    </row>
    <row r="98" spans="1:10" ht="15" customHeight="1" x14ac:dyDescent="0.25">
      <c r="A98" s="5" t="s">
        <v>164</v>
      </c>
      <c r="B98" s="49">
        <v>58404</v>
      </c>
      <c r="C98" s="49">
        <v>7587</v>
      </c>
      <c r="D98" s="49">
        <v>19131</v>
      </c>
      <c r="E98" s="49">
        <v>85122</v>
      </c>
    </row>
    <row r="99" spans="1:10" ht="15" customHeight="1" x14ac:dyDescent="0.25">
      <c r="A99" s="5" t="s">
        <v>165</v>
      </c>
      <c r="B99" s="49">
        <v>68499</v>
      </c>
      <c r="C99" s="49">
        <v>7548</v>
      </c>
      <c r="D99" s="49">
        <v>19626</v>
      </c>
      <c r="E99" s="49">
        <v>95670</v>
      </c>
    </row>
    <row r="100" spans="1:10" ht="15" customHeight="1" x14ac:dyDescent="0.25">
      <c r="A100" s="5" t="s">
        <v>166</v>
      </c>
      <c r="B100" s="49">
        <v>45111</v>
      </c>
      <c r="C100" s="49">
        <v>3939</v>
      </c>
      <c r="D100" s="49">
        <v>8586</v>
      </c>
      <c r="E100" s="49">
        <v>57636</v>
      </c>
    </row>
    <row r="101" spans="1:10" s="25" customFormat="1" ht="15" customHeight="1" x14ac:dyDescent="0.25">
      <c r="A101" s="5" t="s">
        <v>167</v>
      </c>
      <c r="B101" s="49">
        <v>64248</v>
      </c>
      <c r="C101" s="49">
        <v>2820</v>
      </c>
      <c r="D101" s="49">
        <v>7773</v>
      </c>
      <c r="E101" s="49">
        <v>74838</v>
      </c>
    </row>
    <row r="102" spans="1:10" s="25" customFormat="1" x14ac:dyDescent="0.25">
      <c r="A102"/>
      <c r="B102" s="51"/>
      <c r="C102" s="51"/>
      <c r="D102" s="51"/>
      <c r="E102" s="51"/>
    </row>
    <row r="103" spans="1:10" s="25" customFormat="1" ht="15" customHeight="1" x14ac:dyDescent="0.25">
      <c r="A103" s="28" t="s">
        <v>235</v>
      </c>
      <c r="B103" s="59">
        <v>1289547</v>
      </c>
      <c r="C103" s="59">
        <v>85677</v>
      </c>
      <c r="D103" s="59">
        <v>196497</v>
      </c>
      <c r="E103" s="59">
        <v>1571718</v>
      </c>
    </row>
    <row r="104" spans="1:10" x14ac:dyDescent="0.25">
      <c r="E104"/>
    </row>
    <row r="105" spans="1:10" ht="24" customHeight="1" x14ac:dyDescent="0.25">
      <c r="A105" s="174" t="s">
        <v>71</v>
      </c>
      <c r="B105" s="174"/>
      <c r="C105" s="174"/>
      <c r="D105" s="174"/>
      <c r="E105" s="174"/>
      <c r="F105" s="125"/>
      <c r="G105" s="125"/>
      <c r="H105" s="125"/>
      <c r="I105" s="125"/>
      <c r="J105" s="125"/>
    </row>
    <row r="106" spans="1:10" ht="14.25" customHeight="1" x14ac:dyDescent="0.25">
      <c r="A106" s="102" t="s">
        <v>236</v>
      </c>
      <c r="E106"/>
    </row>
    <row r="107" spans="1:10" ht="24" customHeight="1" x14ac:dyDescent="0.25">
      <c r="A107" s="166" t="s">
        <v>237</v>
      </c>
      <c r="B107" s="166"/>
      <c r="C107" s="166"/>
      <c r="D107" s="166"/>
      <c r="E107" s="166"/>
    </row>
    <row r="108" spans="1:10" x14ac:dyDescent="0.25">
      <c r="A108" s="167" t="s">
        <v>238</v>
      </c>
      <c r="B108" s="167"/>
      <c r="C108" s="167"/>
      <c r="D108" s="167"/>
      <c r="E108"/>
    </row>
    <row r="109" spans="1:10" x14ac:dyDescent="0.25">
      <c r="A109" s="100" t="s">
        <v>62</v>
      </c>
      <c r="E109"/>
    </row>
    <row r="110" spans="1:10" x14ac:dyDescent="0.25">
      <c r="A110" s="95" t="s">
        <v>65</v>
      </c>
    </row>
  </sheetData>
  <mergeCells count="7">
    <mergeCell ref="A107:E107"/>
    <mergeCell ref="A108:D108"/>
    <mergeCell ref="A7:E7"/>
    <mergeCell ref="A80:E80"/>
    <mergeCell ref="B5:E5"/>
    <mergeCell ref="A5:A6"/>
    <mergeCell ref="A105:E105"/>
  </mergeCells>
  <hyperlinks>
    <hyperlink ref="A108" r:id="rId1" xr:uid="{5DE432AE-4C03-4D69-9BAD-6880E763F805}"/>
    <hyperlink ref="A105" r:id="rId2" xr:uid="{98FEB265-82CF-4FE8-8B8C-C4AA10EBB5D2}"/>
    <hyperlink ref="A105:E105" r:id="rId3" display="Note: The census usually resident population count is rated as very high quality. Information by variable has more information eg definitions, and data quality." xr:uid="{24919DC0-1C68-4E63-A00A-EC1A66F92879}"/>
  </hyperlinks>
  <pageMargins left="0.70866141732283472" right="0.70866141732283472" top="0.74803149606299213" bottom="0.74803149606299213" header="0.31496062992125984" footer="0.31496062992125984"/>
  <pageSetup paperSize="9" scale="94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/>
    </C3TopicNote>
    <TaxKeywordTaxHTField xmlns="931debb3-2ef8-4f70-9e1c-e7f35321f1b8">
      <Terms xmlns="http://schemas.microsoft.com/office/infopath/2007/PartnerControls"/>
    </TaxKeywordTaxHTField>
    <IconOverlay xmlns="http://schemas.microsoft.com/sharepoint/v4" xsi:nil="true"/>
    <C3FinancialYearNote xmlns="01be4277-2979-4a68-876d-b92b25fceece">
      <Terms xmlns="http://schemas.microsoft.com/office/infopath/2007/PartnerControls"/>
    </C3FinancialYearNote>
    <TaxCatchAll xmlns="931debb3-2ef8-4f70-9e1c-e7f35321f1b8">
      <Value>6</Value>
    </TaxCatchAll>
    <e8bac518797247d9a4e915b8746d6853 xmlns="931debb3-2ef8-4f70-9e1c-e7f35321f1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9da528ab-29c9-4a2f-b4e4-44a477024fa8</TermId>
        </TermInfo>
      </Terms>
    </e8bac518797247d9a4e915b8746d6853>
    <h46a36d1fcc44c9f84f65dc0772a3757 xmlns="931debb3-2ef8-4f70-9e1c-e7f35321f1b8">
      <Terms xmlns="http://schemas.microsoft.com/office/infopath/2007/PartnerControls"/>
    </h46a36d1fcc44c9f84f65dc0772a3757>
    <_dlc_DocId xmlns="931debb3-2ef8-4f70-9e1c-e7f35321f1b8">ENXFE5XUT2PX-243165957-8052</_dlc_DocId>
    <_dlc_DocIdUrl xmlns="931debb3-2ef8-4f70-9e1c-e7f35321f1b8">
      <Url>https://stats.cohesion.net.nz/Sites/CR/CRPRS/PUB/_layouts/15/DocIdRedir.aspx?ID=ENXFE5XUT2PX-243165957-8052</Url>
      <Description>ENXFE5XUT2PX-243165957-8052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5496552013C0BA46BE88192D5C6EB20B009CDED344C2374474AE96CC935068FE7100B04B154D4AF80944A230EFA270146831" ma:contentTypeVersion="6" ma:contentTypeDescription="Create a new Excel Spreadsheet" ma:contentTypeScope="" ma:versionID="f9d40716e3cbe01b2ecac56f77111531">
  <xsd:schema xmlns:xsd="http://www.w3.org/2001/XMLSchema" xmlns:xs="http://www.w3.org/2001/XMLSchema" xmlns:p="http://schemas.microsoft.com/office/2006/metadata/properties" xmlns:ns3="01be4277-2979-4a68-876d-b92b25fceece" xmlns:ns4="931debb3-2ef8-4f70-9e1c-e7f35321f1b8" xmlns:ns5="8125fb2f-0af6-4929-85bb-669986b93a81" xmlns:ns6="http://schemas.microsoft.com/sharepoint/v4" targetNamespace="http://schemas.microsoft.com/office/2006/metadata/properties" ma:root="true" ma:fieldsID="56c47721d99dbeb7d37f670955da6a28" ns3:_="" ns4:_="" ns5:_="" ns6:_="">
    <xsd:import namespace="01be4277-2979-4a68-876d-b92b25fceece"/>
    <xsd:import namespace="931debb3-2ef8-4f70-9e1c-e7f35321f1b8"/>
    <xsd:import namespace="8125fb2f-0af6-4929-85bb-669986b93a8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e8bac518797247d9a4e915b8746d6853" minOccurs="0"/>
                <xsd:element ref="ns4:_dlc_DocId" minOccurs="0"/>
                <xsd:element ref="ns4:_dlc_DocIdUrl" minOccurs="0"/>
                <xsd:element ref="ns4:_dlc_DocIdPersistId" minOccurs="0"/>
                <xsd:element ref="ns4:h46a36d1fcc44c9f84f65dc0772a3757" minOccurs="0"/>
                <xsd:element ref="ns3:C3FinancialYearNote" minOccurs="0"/>
                <xsd:element ref="ns5:SharedWithUsers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8fe43dc7-c10d-4d01-9ab4-5c6baa0ab136" ma:termSetId="c450faab-c86a-470d-88e7-583e23d5422f" ma:anchorId="e1721094-9218-46a8-887e-0153a0900e84" ma:open="false" ma:isKeyword="false">
      <xsd:complexType>
        <xsd:sequence>
          <xsd:element ref="pc:Terms" minOccurs="0" maxOccurs="1"/>
        </xsd:sequence>
      </xsd:complexType>
    </xsd:element>
    <xsd:element name="C3FinancialYearNote" ma:index="21" nillable="true" ma:taxonomy="true" ma:internalName="C3FinancialYearNote" ma:taxonomyFieldName="C3FinancialYear" ma:displayName="Financial Year" ma:readOnly="false" ma:fieldId="{576f231a-00e6-4d2f-a497-c942067ed5b8}" ma:sspId="8fe43dc7-c10d-4d01-9ab4-5c6baa0ab136" ma:termSetId="09af70a6-6b18-4bf7-9ce7-8fd70e09aad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debb3-2ef8-4f70-9e1c-e7f35321f1b8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8fe43dc7-c10d-4d01-9ab4-5c6baa0ab13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a0585c08-b172-4358-af99-8b1a862f5988}" ma:internalName="TaxCatchAll" ma:showField="CatchAllData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0585c08-b172-4358-af99-8b1a862f5988}" ma:internalName="TaxCatchAllLabel" ma:readOnly="true" ma:showField="CatchAllDataLabel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8bac518797247d9a4e915b8746d6853" ma:index="14" ma:taxonomy="true" ma:internalName="e8bac518797247d9a4e915b8746d6853" ma:taxonomyFieldName="StatsNZSecurityClassification" ma:displayName="Security Classification" ma:default="2;#*Not Yet Classified|dc4a455f-4522-47f7-a9c8-9e8315f049e0" ma:fieldId="{e8bac518-7972-47d9-a4e9-15b8746d6853}" ma:sspId="8fe43dc7-c10d-4d01-9ab4-5c6baa0ab136" ma:termSetId="3c06f7c1-3f61-428e-9da0-fa6fb9cb66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46a36d1fcc44c9f84f65dc0772a3757" ma:index="19" nillable="true" ma:taxonomy="true" ma:internalName="h46a36d1fcc44c9f84f65dc0772a3757" ma:taxonomyFieldName="StatsNZOutputName" ma:displayName="Output Name" ma:fieldId="{146a36d1-fcc4-4c9f-84f6-5dc0772a3757}" ma:sspId="8fe43dc7-c10d-4d01-9ab4-5c6baa0ab136" ma:termSetId="42a8257c-ad7c-4564-b899-9010798345b3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5fb2f-0af6-4929-85bb-669986b93a8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58BF37-FEE9-487D-8853-F5CE424FBB6D}">
  <ds:schemaRefs>
    <ds:schemaRef ds:uri="931debb3-2ef8-4f70-9e1c-e7f35321f1b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125fb2f-0af6-4929-85bb-669986b93a81"/>
    <ds:schemaRef ds:uri="http://purl.org/dc/elements/1.1/"/>
    <ds:schemaRef ds:uri="http://schemas.microsoft.com/office/2006/metadata/properties"/>
    <ds:schemaRef ds:uri="http://schemas.microsoft.com/sharepoint/v4"/>
    <ds:schemaRef ds:uri="01be4277-2979-4a68-876d-b92b25fcee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B7CE6F-3E39-4761-A391-A7949BF2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e4277-2979-4a68-876d-b92b25fceece"/>
    <ds:schemaRef ds:uri="931debb3-2ef8-4f70-9e1c-e7f35321f1b8"/>
    <ds:schemaRef ds:uri="8125fb2f-0af6-4929-85bb-669986b93a8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1586B8-DEFB-46FA-8662-4BDDE4D64FA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03C7197-AE4F-46A9-AC71-98E15BE144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'Table 9'!Print_Area</vt:lpstr>
      <vt:lpstr>'Table 15'!Print_Titles</vt:lpstr>
      <vt:lpstr>'Table 16'!Print_Titles</vt:lpstr>
      <vt:lpstr>'Table 17'!Print_Titles</vt:lpstr>
      <vt:lpstr>'Table 3'!Print_Titles</vt:lpstr>
      <vt:lpstr>'Table 4'!Print_Titles</vt:lpstr>
      <vt:lpstr>'Table 5'!Print_Titles</vt:lpstr>
      <vt:lpstr>'Table 6'!Print_Titles</vt:lpstr>
      <vt:lpstr>'Table 8'!Print_Titles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sdevine</dc:creator>
  <cp:keywords/>
  <dc:description/>
  <cp:lastModifiedBy>Eriko Kamikubo-Gould</cp:lastModifiedBy>
  <cp:revision/>
  <dcterms:created xsi:type="dcterms:W3CDTF">2019-08-12T12:47:50Z</dcterms:created>
  <dcterms:modified xsi:type="dcterms:W3CDTF">2020-02-14T02:39:54Z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0x0101005496552013C0BA46BE88192D5C6EB20B009CDED344C2374474AE96CC935068FE7100B04B154D4AF80944A230EFA270146831</vt:lpwstr>
  </property>
  <property fmtid="{D5CDD505-2E9C-101B-9397-08002B2CF9AE}" pid="3" name="TaxKeyword">
    <vt:lpwstr/>
  </property>
  <property fmtid="{D5CDD505-2E9C-101B-9397-08002B2CF9AE}" pid="4" name="StatsNZOutputName">
    <vt:lpwstr/>
  </property>
  <property fmtid="{D5CDD505-2E9C-101B-9397-08002B2CF9AE}" pid="5" name="StatsNZSecurityClassification">
    <vt:lpwstr>6;#Unclassified|9da528ab-29c9-4a2f-b4e4-44a477024fa8</vt:lpwstr>
  </property>
  <property fmtid="{D5CDD505-2E9C-101B-9397-08002B2CF9AE}" pid="6" name="C3FinancialYear">
    <vt:lpwstr/>
  </property>
  <property fmtid="{D5CDD505-2E9C-101B-9397-08002B2CF9AE}" pid="7" name="C3Topic">
    <vt:lpwstr/>
  </property>
  <property fmtid="{D5CDD505-2E9C-101B-9397-08002B2CF9AE}" pid="8" name="_dlc_DocIdItemGuid">
    <vt:lpwstr>74098e94-35b3-477d-9b2c-13db5508598a</vt:lpwstr>
  </property>
  <property fmtid="{D5CDD505-2E9C-101B-9397-08002B2CF9AE}" pid="9" name="StatsNZFinancialYear">
    <vt:lpwstr/>
  </property>
  <property fmtid="{D5CDD505-2E9C-101B-9397-08002B2CF9AE}" pid="10" name="m91ba62b87924bbda3cfe3a0b94a500e">
    <vt:lpwstr/>
  </property>
  <property fmtid="{D5CDD505-2E9C-101B-9397-08002B2CF9AE}" pid="11" name="StatsNZPublishingStatus">
    <vt:lpwstr/>
  </property>
  <property fmtid="{D5CDD505-2E9C-101B-9397-08002B2CF9AE}" pid="12" name="StatsNZCalendarYear">
    <vt:lpwstr/>
  </property>
  <property fmtid="{D5CDD505-2E9C-101B-9397-08002B2CF9AE}" pid="13" name="kcb5833c80584ebb8e03c9f31419702a">
    <vt:lpwstr/>
  </property>
  <property fmtid="{D5CDD505-2E9C-101B-9397-08002B2CF9AE}" pid="14" name="f9fa092123474519b7094e3fcbe891ca">
    <vt:lpwstr/>
  </property>
</Properties>
</file>