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larhernandezcon/Documents/Documentos/PhD POP research/Indep studies/TN/summary_results/"/>
    </mc:Choice>
  </mc:AlternateContent>
  <xr:revisionPtr revIDLastSave="0" documentId="13_ncr:1_{2B2CD647-2856-1741-9EE7-95675CE88584}" xr6:coauthVersionLast="47" xr6:coauthVersionMax="47" xr10:uidLastSave="{00000000-0000-0000-0000-000000000000}"/>
  <bookViews>
    <workbookView xWindow="0" yWindow="460" windowWidth="28800" windowHeight="16160" activeTab="9" xr2:uid="{23304223-7E66-8147-94AF-7BA68A553D1F}"/>
  </bookViews>
  <sheets>
    <sheet name="gabapentinoids" sheetId="1" r:id="rId1"/>
    <sheet name="gabapentin" sheetId="9" r:id="rId2"/>
    <sheet name="CBZ" sheetId="2" r:id="rId3"/>
    <sheet name="OxCBZ" sheetId="3" r:id="rId4"/>
    <sheet name="pregabaline" sheetId="10" r:id="rId5"/>
    <sheet name="Baclofen" sheetId="4" r:id="rId6"/>
    <sheet name="Duloxetine" sheetId="5" r:id="rId7"/>
    <sheet name="Lamotrigine" sheetId="6" r:id="rId8"/>
    <sheet name="Topiramate" sheetId="7" r:id="rId9"/>
    <sheet name="Opioids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0" l="1"/>
  <c r="F15" i="10" s="1"/>
  <c r="E14" i="10"/>
  <c r="F14" i="10" s="1"/>
  <c r="E13" i="10"/>
  <c r="F13" i="10" s="1"/>
  <c r="E12" i="10"/>
  <c r="F12" i="10" s="1"/>
  <c r="E11" i="10"/>
  <c r="F11" i="10" s="1"/>
  <c r="E10" i="10"/>
  <c r="F10" i="10" s="1"/>
  <c r="E9" i="10"/>
  <c r="F9" i="10" s="1"/>
  <c r="E8" i="10"/>
  <c r="F8" i="10" s="1"/>
  <c r="E7" i="10"/>
  <c r="F7" i="10" s="1"/>
  <c r="E6" i="10"/>
  <c r="F6" i="10" s="1"/>
  <c r="E5" i="10"/>
  <c r="F5" i="10" s="1"/>
  <c r="E4" i="10"/>
  <c r="F4" i="10" s="1"/>
  <c r="E3" i="10"/>
  <c r="F3" i="10" s="1"/>
  <c r="E2" i="10"/>
  <c r="F2" i="10" s="1"/>
  <c r="E15" i="9"/>
  <c r="F15" i="9" s="1"/>
  <c r="E14" i="9"/>
  <c r="F14" i="9" s="1"/>
  <c r="E13" i="9"/>
  <c r="F13" i="9" s="1"/>
  <c r="E12" i="9"/>
  <c r="F12" i="9" s="1"/>
  <c r="E11" i="9"/>
  <c r="F11" i="9" s="1"/>
  <c r="E10" i="9"/>
  <c r="F10" i="9" s="1"/>
  <c r="E9" i="9"/>
  <c r="F9" i="9" s="1"/>
  <c r="E8" i="9"/>
  <c r="F8" i="9" s="1"/>
  <c r="E7" i="9"/>
  <c r="F7" i="9" s="1"/>
  <c r="E6" i="9"/>
  <c r="F6" i="9" s="1"/>
  <c r="E5" i="9"/>
  <c r="F5" i="9" s="1"/>
  <c r="E4" i="9"/>
  <c r="F4" i="9" s="1"/>
  <c r="E3" i="9"/>
  <c r="F3" i="9" s="1"/>
  <c r="E2" i="9"/>
  <c r="F2" i="9" s="1"/>
  <c r="E2" i="5"/>
  <c r="F2" i="5" s="1"/>
  <c r="E3" i="5"/>
  <c r="F3" i="5" s="1"/>
  <c r="E4" i="5"/>
  <c r="E5" i="5"/>
  <c r="F5" i="5" s="1"/>
  <c r="E6" i="5"/>
  <c r="F6" i="5" s="1"/>
  <c r="E7" i="5"/>
  <c r="F7" i="5" s="1"/>
  <c r="E8" i="5"/>
  <c r="E9" i="5"/>
  <c r="E10" i="5"/>
  <c r="F10" i="5" s="1"/>
  <c r="E11" i="5"/>
  <c r="F11" i="5" s="1"/>
  <c r="E12" i="5"/>
  <c r="E13" i="5"/>
  <c r="F13" i="5" s="1"/>
  <c r="E14" i="5"/>
  <c r="F14" i="5" s="1"/>
  <c r="E15" i="5"/>
  <c r="F15" i="5" s="1"/>
  <c r="F7" i="8"/>
  <c r="E15" i="8"/>
  <c r="F15" i="8" s="1"/>
  <c r="E14" i="8"/>
  <c r="F14" i="8" s="1"/>
  <c r="E13" i="8"/>
  <c r="F13" i="8" s="1"/>
  <c r="E12" i="8"/>
  <c r="F12" i="8" s="1"/>
  <c r="E11" i="8"/>
  <c r="F11" i="8" s="1"/>
  <c r="E10" i="8"/>
  <c r="F10" i="8" s="1"/>
  <c r="E9" i="8"/>
  <c r="F9" i="8" s="1"/>
  <c r="E8" i="8"/>
  <c r="F8" i="8" s="1"/>
  <c r="E7" i="8"/>
  <c r="E6" i="8"/>
  <c r="F6" i="8" s="1"/>
  <c r="E5" i="8"/>
  <c r="F5" i="8" s="1"/>
  <c r="E4" i="8"/>
  <c r="F4" i="8" s="1"/>
  <c r="E3" i="8"/>
  <c r="F3" i="8" s="1"/>
  <c r="E2" i="8"/>
  <c r="F2" i="8" s="1"/>
  <c r="E15" i="7"/>
  <c r="F15" i="7" s="1"/>
  <c r="E14" i="7"/>
  <c r="F14" i="7" s="1"/>
  <c r="E13" i="7"/>
  <c r="F13" i="7" s="1"/>
  <c r="E12" i="7"/>
  <c r="F12" i="7" s="1"/>
  <c r="E11" i="7"/>
  <c r="F11" i="7" s="1"/>
  <c r="E10" i="7"/>
  <c r="F10" i="7" s="1"/>
  <c r="E9" i="7"/>
  <c r="F9" i="7" s="1"/>
  <c r="E8" i="7"/>
  <c r="F8" i="7" s="1"/>
  <c r="E7" i="7"/>
  <c r="F7" i="7" s="1"/>
  <c r="E6" i="7"/>
  <c r="F6" i="7" s="1"/>
  <c r="E5" i="7"/>
  <c r="F5" i="7" s="1"/>
  <c r="E4" i="7"/>
  <c r="F4" i="7" s="1"/>
  <c r="E3" i="7"/>
  <c r="F3" i="7" s="1"/>
  <c r="E2" i="7"/>
  <c r="F2" i="7" s="1"/>
  <c r="E15" i="6"/>
  <c r="F15" i="6" s="1"/>
  <c r="E14" i="6"/>
  <c r="F14" i="6" s="1"/>
  <c r="E13" i="6"/>
  <c r="F13" i="6" s="1"/>
  <c r="E12" i="6"/>
  <c r="F12" i="6" s="1"/>
  <c r="E11" i="6"/>
  <c r="F11" i="6" s="1"/>
  <c r="E10" i="6"/>
  <c r="F10" i="6" s="1"/>
  <c r="E9" i="6"/>
  <c r="F9" i="6" s="1"/>
  <c r="E8" i="6"/>
  <c r="F8" i="6" s="1"/>
  <c r="E7" i="6"/>
  <c r="F7" i="6" s="1"/>
  <c r="E6" i="6"/>
  <c r="F6" i="6" s="1"/>
  <c r="E5" i="6"/>
  <c r="F5" i="6" s="1"/>
  <c r="E4" i="6"/>
  <c r="F4" i="6" s="1"/>
  <c r="E3" i="6"/>
  <c r="F3" i="6" s="1"/>
  <c r="E2" i="6"/>
  <c r="F2" i="6" s="1"/>
  <c r="F12" i="5"/>
  <c r="F9" i="5"/>
  <c r="F8" i="5"/>
  <c r="F4" i="5"/>
  <c r="F13" i="4"/>
  <c r="E15" i="4"/>
  <c r="F15" i="4" s="1"/>
  <c r="E14" i="4"/>
  <c r="F14" i="4" s="1"/>
  <c r="E13" i="4"/>
  <c r="E12" i="4"/>
  <c r="F12" i="4" s="1"/>
  <c r="E11" i="4"/>
  <c r="F11" i="4" s="1"/>
  <c r="E10" i="4"/>
  <c r="F10" i="4" s="1"/>
  <c r="E9" i="4"/>
  <c r="F9" i="4" s="1"/>
  <c r="E8" i="4"/>
  <c r="F8" i="4" s="1"/>
  <c r="E7" i="4"/>
  <c r="F7" i="4" s="1"/>
  <c r="E6" i="4"/>
  <c r="F6" i="4" s="1"/>
  <c r="E5" i="4"/>
  <c r="F5" i="4" s="1"/>
  <c r="E4" i="4"/>
  <c r="F4" i="4" s="1"/>
  <c r="E3" i="4"/>
  <c r="F3" i="4" s="1"/>
  <c r="E2" i="4"/>
  <c r="F2" i="4" s="1"/>
  <c r="F2" i="3"/>
  <c r="E15" i="3"/>
  <c r="F15" i="3" s="1"/>
  <c r="E14" i="3"/>
  <c r="F14" i="3" s="1"/>
  <c r="E13" i="3"/>
  <c r="F13" i="3" s="1"/>
  <c r="E12" i="3"/>
  <c r="F12" i="3" s="1"/>
  <c r="E11" i="3"/>
  <c r="F11" i="3" s="1"/>
  <c r="E10" i="3"/>
  <c r="F10" i="3" s="1"/>
  <c r="E9" i="3"/>
  <c r="F9" i="3" s="1"/>
  <c r="E8" i="3"/>
  <c r="F8" i="3" s="1"/>
  <c r="E7" i="3"/>
  <c r="F7" i="3" s="1"/>
  <c r="E6" i="3"/>
  <c r="F6" i="3" s="1"/>
  <c r="E5" i="3"/>
  <c r="F5" i="3" s="1"/>
  <c r="E4" i="3"/>
  <c r="F4" i="3" s="1"/>
  <c r="E3" i="3"/>
  <c r="F3" i="3" s="1"/>
  <c r="E2" i="3"/>
  <c r="E3" i="2"/>
  <c r="F3" i="2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2" i="2"/>
  <c r="F2" i="2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2" i="1"/>
  <c r="F2" i="1" s="1"/>
</calcChain>
</file>

<file path=xl/sharedStrings.xml><?xml version="1.0" encoding="utf-8"?>
<sst xmlns="http://schemas.openxmlformats.org/spreadsheetml/2006/main" count="60" uniqueCount="6">
  <si>
    <t>index</t>
  </si>
  <si>
    <t>year</t>
  </si>
  <si>
    <t>numerator</t>
  </si>
  <si>
    <t>denominator</t>
  </si>
  <si>
    <t>proportion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</si>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</sst>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Trends</a:t>
            </a:r>
            <a:r>
              <a:rPr lang="en-US" sz="1600" baseline="0"/>
              <a:t> in gabapentinoids use in patients with incident diagnosis of TN:</a:t>
            </a:r>
          </a:p>
          <a:p>
            <a:pPr>
              <a:defRPr/>
            </a:pPr>
            <a:r>
              <a:rPr lang="en-US" sz="1600" baseline="0"/>
              <a:t>2006-2019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gabapentinoids!$F$1</c:f>
              <c:strCache>
                <c:ptCount val="1"/>
                <c:pt idx="0">
                  <c:v>percent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9050">
                <a:solidFill>
                  <a:schemeClr val="accent2"/>
                </a:solidFill>
              </a:ln>
              <a:effectLst/>
            </c:spPr>
          </c:marker>
          <c:xVal>
            <c:numRef>
              <c:f>gabapentinoids!$B$2:$B$15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xVal>
          <c:yVal>
            <c:numRef>
              <c:f>gabapentinoids!$F$2:$F$15</c:f>
              <c:numCache>
                <c:formatCode>General</c:formatCode>
                <c:ptCount val="14"/>
                <c:pt idx="0">
                  <c:v>28.444444444444443</c:v>
                </c:pt>
                <c:pt idx="1">
                  <c:v>33.87096774193548</c:v>
                </c:pt>
                <c:pt idx="2">
                  <c:v>28.486646884272997</c:v>
                </c:pt>
                <c:pt idx="3">
                  <c:v>28.227194492254732</c:v>
                </c:pt>
                <c:pt idx="4">
                  <c:v>29.151943462897528</c:v>
                </c:pt>
                <c:pt idx="5">
                  <c:v>31.466227347611202</c:v>
                </c:pt>
                <c:pt idx="6">
                  <c:v>29.069767441860467</c:v>
                </c:pt>
                <c:pt idx="7">
                  <c:v>28.830645161290324</c:v>
                </c:pt>
                <c:pt idx="8">
                  <c:v>31.095406360424029</c:v>
                </c:pt>
                <c:pt idx="9">
                  <c:v>27.118644067796609</c:v>
                </c:pt>
                <c:pt idx="10">
                  <c:v>28.810020876826719</c:v>
                </c:pt>
                <c:pt idx="11">
                  <c:v>21.019108280254777</c:v>
                </c:pt>
                <c:pt idx="12">
                  <c:v>29.481132075471699</c:v>
                </c:pt>
                <c:pt idx="13">
                  <c:v>24.503311258278146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E9-DF49-91A3-3DBD17946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554431"/>
        <c:axId val="954556079"/>
      </c:scatterChart>
      <c:valAx>
        <c:axId val="95455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556079"/>
        <c:crosses val="autoZero"/>
        <c:crossBetween val="midCat"/>
      </c:valAx>
      <c:valAx>
        <c:axId val="95455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554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Lamotrigine!$B$2</c:f>
              <c:numCache>
                <c:formatCode>General</c:formatCode>
                <c:ptCount val="1"/>
                <c:pt idx="0">
                  <c:v>2006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93-8449-9E57-AB80787CF4C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Lamotrigine!$B$3</c:f>
              <c:numCache>
                <c:formatCode>General</c:formatCode>
                <c:ptCount val="1"/>
                <c:pt idx="0">
                  <c:v>2007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93-8449-9E57-AB80787CF4C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Lamotrigine!$B$4</c:f>
              <c:numCache>
                <c:formatCode>General</c:formatCode>
                <c:ptCount val="1"/>
                <c:pt idx="0">
                  <c:v>2008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93-8449-9E57-AB80787CF4C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Lamotrigine!$B$5</c:f>
              <c:numCache>
                <c:formatCode>General</c:formatCode>
                <c:ptCount val="1"/>
                <c:pt idx="0">
                  <c:v>2009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93-8449-9E57-AB80787CF4C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Lamotrigine!$B$6</c:f>
              <c:numCache>
                <c:formatCode>General</c:formatCode>
                <c:ptCount val="1"/>
                <c:pt idx="0">
                  <c:v>2010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93-8449-9E57-AB80787CF4C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Lamotrigine!$B$7</c:f>
              <c:numCache>
                <c:formatCode>General</c:formatCode>
                <c:ptCount val="1"/>
                <c:pt idx="0">
                  <c:v>2011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93-8449-9E57-AB80787CF4C2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Lamotrigine!$B$8</c:f>
              <c:numCache>
                <c:formatCode>General</c:formatCode>
                <c:ptCount val="1"/>
                <c:pt idx="0">
                  <c:v>2012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93-8449-9E57-AB80787CF4C2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Lamotrigine!$B$9</c:f>
              <c:numCache>
                <c:formatCode>General</c:formatCode>
                <c:ptCount val="1"/>
                <c:pt idx="0">
                  <c:v>2013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93-8449-9E57-AB80787CF4C2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Lamotrigine!$B$10</c:f>
              <c:numCache>
                <c:formatCode>General</c:formatCode>
                <c:ptCount val="1"/>
                <c:pt idx="0">
                  <c:v>2014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593-8449-9E57-AB80787CF4C2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Lamotrigine!$B$11</c:f>
              <c:numCache>
                <c:formatCode>General</c:formatCode>
                <c:ptCount val="1"/>
                <c:pt idx="0">
                  <c:v>2015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593-8449-9E57-AB80787CF4C2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Lamotrigine!$B$12</c:f>
              <c:numCache>
                <c:formatCode>General</c:formatCode>
                <c:ptCount val="1"/>
                <c:pt idx="0">
                  <c:v>2016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593-8449-9E57-AB80787CF4C2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Lamotrigine!$B$13</c:f>
              <c:numCache>
                <c:formatCode>General</c:formatCode>
                <c:ptCount val="1"/>
                <c:pt idx="0">
                  <c:v>2017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593-8449-9E57-AB80787CF4C2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Lamotrigine!$B$14</c:f>
              <c:numCache>
                <c:formatCode>General</c:formatCode>
                <c:ptCount val="1"/>
                <c:pt idx="0">
                  <c:v>2018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593-8449-9E57-AB80787CF4C2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Lamotrigine!$B$15</c:f>
              <c:numCache>
                <c:formatCode>General</c:formatCode>
                <c:ptCount val="1"/>
                <c:pt idx="0">
                  <c:v>2019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593-8449-9E57-AB80787CF4C2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Lamotrigine!$F$1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593-8449-9E57-AB80787CF4C2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Lamotrigine!$F$2</c:f>
              <c:numCache>
                <c:formatCode>General</c:formatCode>
                <c:ptCount val="1"/>
                <c:pt idx="0">
                  <c:v>2.2222222222222223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593-8449-9E57-AB80787CF4C2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Lamotrigine!$F$3</c:f>
              <c:numCache>
                <c:formatCode>General</c:formatCode>
                <c:ptCount val="1"/>
                <c:pt idx="0">
                  <c:v>1.0752688172043012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593-8449-9E57-AB80787CF4C2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Lamotrigine!$F$4</c:f>
              <c:numCache>
                <c:formatCode>General</c:formatCode>
                <c:ptCount val="1"/>
                <c:pt idx="0">
                  <c:v>1.4836795252225521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593-8449-9E57-AB80787CF4C2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Lamotrigine!$F$5</c:f>
              <c:numCache>
                <c:formatCode>General</c:formatCode>
                <c:ptCount val="1"/>
                <c:pt idx="0">
                  <c:v>2.9259896729776247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593-8449-9E57-AB80787CF4C2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Lamotrigine!$F$6</c:f>
              <c:numCache>
                <c:formatCode>General</c:formatCode>
                <c:ptCount val="1"/>
                <c:pt idx="0">
                  <c:v>2.2968197879858656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593-8449-9E57-AB80787CF4C2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Lamotrigine!$F$7</c:f>
              <c:numCache>
                <c:formatCode>General</c:formatCode>
                <c:ptCount val="1"/>
                <c:pt idx="0">
                  <c:v>1.1532125205930808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593-8449-9E57-AB80787CF4C2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Lamotrigine!$F$8</c:f>
              <c:numCache>
                <c:formatCode>General</c:formatCode>
                <c:ptCount val="1"/>
                <c:pt idx="0">
                  <c:v>3.0523255813953485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593-8449-9E57-AB80787CF4C2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Lamotrigine!$F$9</c:f>
              <c:numCache>
                <c:formatCode>General</c:formatCode>
                <c:ptCount val="1"/>
                <c:pt idx="0">
                  <c:v>2.4193548387096775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593-8449-9E57-AB80787CF4C2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Lamotrigine!$F$10</c:f>
              <c:numCache>
                <c:formatCode>General</c:formatCode>
                <c:ptCount val="1"/>
                <c:pt idx="0">
                  <c:v>2.8268551236749118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593-8449-9E57-AB80787CF4C2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Lamotrigine!$F$11</c:f>
              <c:numCache>
                <c:formatCode>General</c:formatCode>
                <c:ptCount val="1"/>
                <c:pt idx="0">
                  <c:v>2.9055690072639226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593-8449-9E57-AB80787CF4C2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Lamotrigine!$F$12</c:f>
              <c:numCache>
                <c:formatCode>General</c:formatCode>
                <c:ptCount val="1"/>
                <c:pt idx="0">
                  <c:v>3.1315240083507305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593-8449-9E57-AB80787CF4C2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Lamotrigine!$F$13</c:f>
              <c:numCache>
                <c:formatCode>General</c:formatCode>
                <c:ptCount val="1"/>
                <c:pt idx="0">
                  <c:v>3.1847133757961785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593-8449-9E57-AB80787CF4C2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Lamotrigine!$F$14</c:f>
              <c:numCache>
                <c:formatCode>General</c:formatCode>
                <c:ptCount val="1"/>
                <c:pt idx="0">
                  <c:v>2.5943396226415096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593-8449-9E57-AB80787CF4C2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Lamotrigine!$F$15</c:f>
              <c:numCache>
                <c:formatCode>General</c:formatCode>
                <c:ptCount val="1"/>
                <c:pt idx="0">
                  <c:v>3.9735099337748347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593-8449-9E57-AB80787CF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5029887"/>
        <c:axId val="1027299023"/>
      </c:lineChart>
      <c:catAx>
        <c:axId val="1075029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299023"/>
        <c:crosses val="autoZero"/>
        <c:auto val="1"/>
        <c:lblAlgn val="ctr"/>
        <c:lblOffset val="100"/>
        <c:noMultiLvlLbl val="0"/>
      </c:catAx>
      <c:valAx>
        <c:axId val="102729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02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Lamotrigine!$C$6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D7-D94E-959C-4C2B1276D4F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Lamotrigine!$B$2</c:f>
              <c:numCache>
                <c:formatCode>General</c:formatCode>
                <c:ptCount val="1"/>
                <c:pt idx="0">
                  <c:v>2006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D7-D94E-959C-4C2B1276D4F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Lamotrigine!$B$3</c:f>
              <c:numCache>
                <c:formatCode>General</c:formatCode>
                <c:ptCount val="1"/>
                <c:pt idx="0">
                  <c:v>2007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D7-D94E-959C-4C2B1276D4F0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Lamotrigine!$B$4</c:f>
              <c:numCache>
                <c:formatCode>General</c:formatCode>
                <c:ptCount val="1"/>
                <c:pt idx="0">
                  <c:v>2008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D7-D94E-959C-4C2B1276D4F0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Lamotrigine!$B$5</c:f>
              <c:numCache>
                <c:formatCode>General</c:formatCode>
                <c:ptCount val="1"/>
                <c:pt idx="0">
                  <c:v>2009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D7-D94E-959C-4C2B1276D4F0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Lamotrigine!$B$6</c:f>
              <c:numCache>
                <c:formatCode>General</c:formatCode>
                <c:ptCount val="1"/>
                <c:pt idx="0">
                  <c:v>2010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D7-D94E-959C-4C2B1276D4F0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Lamotrigine!$B$7</c:f>
              <c:numCache>
                <c:formatCode>General</c:formatCode>
                <c:ptCount val="1"/>
                <c:pt idx="0">
                  <c:v>2011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6D7-D94E-959C-4C2B1276D4F0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Lamotrigine!$B$8</c:f>
              <c:numCache>
                <c:formatCode>General</c:formatCode>
                <c:ptCount val="1"/>
                <c:pt idx="0">
                  <c:v>2012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6D7-D94E-959C-4C2B1276D4F0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Lamotrigine!$B$9</c:f>
              <c:numCache>
                <c:formatCode>General</c:formatCode>
                <c:ptCount val="1"/>
                <c:pt idx="0">
                  <c:v>2013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6D7-D94E-959C-4C2B1276D4F0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Lamotrigine!$B$10</c:f>
              <c:numCache>
                <c:formatCode>General</c:formatCode>
                <c:ptCount val="1"/>
                <c:pt idx="0">
                  <c:v>2014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6D7-D94E-959C-4C2B1276D4F0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Lamotrigine!$B$11</c:f>
              <c:numCache>
                <c:formatCode>General</c:formatCode>
                <c:ptCount val="1"/>
                <c:pt idx="0">
                  <c:v>2015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6D7-D94E-959C-4C2B1276D4F0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Lamotrigine!$B$12</c:f>
              <c:numCache>
                <c:formatCode>General</c:formatCode>
                <c:ptCount val="1"/>
                <c:pt idx="0">
                  <c:v>2016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6D7-D94E-959C-4C2B1276D4F0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Lamotrigine!$B$13</c:f>
              <c:numCache>
                <c:formatCode>General</c:formatCode>
                <c:ptCount val="1"/>
                <c:pt idx="0">
                  <c:v>2017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6D7-D94E-959C-4C2B1276D4F0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Lamotrigine!$B$14</c:f>
              <c:numCache>
                <c:formatCode>General</c:formatCode>
                <c:ptCount val="1"/>
                <c:pt idx="0">
                  <c:v>2018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6D7-D94E-959C-4C2B1276D4F0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Lamotrigine!$B$15</c:f>
              <c:numCache>
                <c:formatCode>General</c:formatCode>
                <c:ptCount val="1"/>
                <c:pt idx="0">
                  <c:v>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6D7-D94E-959C-4C2B1276D4F0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Lamotrigine!$F$1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6D7-D94E-959C-4C2B1276D4F0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Lamotrigine!$F$2</c:f>
              <c:numCache>
                <c:formatCode>General</c:formatCode>
                <c:ptCount val="1"/>
                <c:pt idx="0">
                  <c:v>2.2222222222222223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6D7-D94E-959C-4C2B1276D4F0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Lamotrigine!$F$3</c:f>
              <c:numCache>
                <c:formatCode>General</c:formatCode>
                <c:ptCount val="1"/>
                <c:pt idx="0">
                  <c:v>1.0752688172043012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6D7-D94E-959C-4C2B1276D4F0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Lamotrigine!$F$4</c:f>
              <c:numCache>
                <c:formatCode>General</c:formatCode>
                <c:ptCount val="1"/>
                <c:pt idx="0">
                  <c:v>1.4836795252225521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6D7-D94E-959C-4C2B1276D4F0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Lamotrigine!$F$5</c:f>
              <c:numCache>
                <c:formatCode>General</c:formatCode>
                <c:ptCount val="1"/>
                <c:pt idx="0">
                  <c:v>2.9259896729776247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6D7-D94E-959C-4C2B1276D4F0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Lamotrigine!$F$6</c:f>
              <c:numCache>
                <c:formatCode>General</c:formatCode>
                <c:ptCount val="1"/>
                <c:pt idx="0">
                  <c:v>2.2968197879858656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6D7-D94E-959C-4C2B1276D4F0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Lamotrigine!$F$7</c:f>
              <c:numCache>
                <c:formatCode>General</c:formatCode>
                <c:ptCount val="1"/>
                <c:pt idx="0">
                  <c:v>1.1532125205930808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6D7-D94E-959C-4C2B1276D4F0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Lamotrigine!$F$8</c:f>
              <c:numCache>
                <c:formatCode>General</c:formatCode>
                <c:ptCount val="1"/>
                <c:pt idx="0">
                  <c:v>3.0523255813953485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6D7-D94E-959C-4C2B1276D4F0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Lamotrigine!$F$9</c:f>
              <c:numCache>
                <c:formatCode>General</c:formatCode>
                <c:ptCount val="1"/>
                <c:pt idx="0">
                  <c:v>2.4193548387096775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6D7-D94E-959C-4C2B1276D4F0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Lamotrigine!$F$10</c:f>
              <c:numCache>
                <c:formatCode>General</c:formatCode>
                <c:ptCount val="1"/>
                <c:pt idx="0">
                  <c:v>2.8268551236749118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6D7-D94E-959C-4C2B1276D4F0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Lamotrigine!$F$11</c:f>
              <c:numCache>
                <c:formatCode>General</c:formatCode>
                <c:ptCount val="1"/>
                <c:pt idx="0">
                  <c:v>2.9055690072639226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6D7-D94E-959C-4C2B1276D4F0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Lamotrigine!$F$12</c:f>
              <c:numCache>
                <c:formatCode>General</c:formatCode>
                <c:ptCount val="1"/>
                <c:pt idx="0">
                  <c:v>3.1315240083507305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6D7-D94E-959C-4C2B1276D4F0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Lamotrigine!$F$13</c:f>
              <c:numCache>
                <c:formatCode>General</c:formatCode>
                <c:ptCount val="1"/>
                <c:pt idx="0">
                  <c:v>3.1847133757961785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6D7-D94E-959C-4C2B1276D4F0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Lamotrigine!$F$14</c:f>
              <c:numCache>
                <c:formatCode>General</c:formatCode>
                <c:ptCount val="1"/>
                <c:pt idx="0">
                  <c:v>2.5943396226415096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6D7-D94E-959C-4C2B1276D4F0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Lamotrigine!$F$15</c:f>
              <c:numCache>
                <c:formatCode>General</c:formatCode>
                <c:ptCount val="1"/>
                <c:pt idx="0">
                  <c:v>3.9735099337748347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6D7-D94E-959C-4C2B1276D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3603247"/>
        <c:axId val="1053441391"/>
      </c:barChart>
      <c:catAx>
        <c:axId val="1053603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441391"/>
        <c:crosses val="autoZero"/>
        <c:auto val="1"/>
        <c:lblAlgn val="ctr"/>
        <c:lblOffset val="100"/>
        <c:noMultiLvlLbl val="0"/>
      </c:catAx>
      <c:valAx>
        <c:axId val="105344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0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Lamotrigine!$F$1</c:f>
              <c:strCache>
                <c:ptCount val="1"/>
                <c:pt idx="0">
                  <c:v>percent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Lamotrigine!$B$2:$B$15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Lamotrigine!$F$2:$F$15</c:f>
              <c:numCache>
                <c:formatCode>General</c:formatCode>
                <c:ptCount val="14"/>
                <c:pt idx="0">
                  <c:v>2.2222222222222223</c:v>
                </c:pt>
                <c:pt idx="1">
                  <c:v>1.0752688172043012</c:v>
                </c:pt>
                <c:pt idx="2">
                  <c:v>1.4836795252225521</c:v>
                </c:pt>
                <c:pt idx="3">
                  <c:v>2.9259896729776247</c:v>
                </c:pt>
                <c:pt idx="4">
                  <c:v>2.2968197879858656</c:v>
                </c:pt>
                <c:pt idx="5">
                  <c:v>1.1532125205930808</c:v>
                </c:pt>
                <c:pt idx="6">
                  <c:v>3.0523255813953485</c:v>
                </c:pt>
                <c:pt idx="7">
                  <c:v>2.4193548387096775</c:v>
                </c:pt>
                <c:pt idx="8">
                  <c:v>2.8268551236749118</c:v>
                </c:pt>
                <c:pt idx="9">
                  <c:v>2.9055690072639226</c:v>
                </c:pt>
                <c:pt idx="10">
                  <c:v>3.1315240083507305</c:v>
                </c:pt>
                <c:pt idx="11">
                  <c:v>3.1847133757961785</c:v>
                </c:pt>
                <c:pt idx="12">
                  <c:v>2.5943396226415096</c:v>
                </c:pt>
                <c:pt idx="13">
                  <c:v>3.9735099337748347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91-9548-BA2D-B20D24046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4497663"/>
        <c:axId val="1064499311"/>
      </c:lineChart>
      <c:catAx>
        <c:axId val="106449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499311"/>
        <c:crosses val="autoZero"/>
        <c:auto val="1"/>
        <c:lblAlgn val="ctr"/>
        <c:lblOffset val="100"/>
        <c:noMultiLvlLbl val="0"/>
      </c:catAx>
      <c:valAx>
        <c:axId val="106449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497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Topiramate!$B$2:$B$15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3C-5249-AE14-B26A9EDB172B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Topiramate!$F$1:$F$15</c:f>
              <c:numCache>
                <c:formatCode>General</c:formatCode>
                <c:ptCount val="15"/>
                <c:pt idx="0">
                  <c:v>0</c:v>
                </c:pt>
                <c:pt idx="1">
                  <c:v>4.4444444444444446</c:v>
                </c:pt>
                <c:pt idx="2">
                  <c:v>5.10752688172043</c:v>
                </c:pt>
                <c:pt idx="3">
                  <c:v>3.2640949554896146</c:v>
                </c:pt>
                <c:pt idx="4">
                  <c:v>5.6798623063683307</c:v>
                </c:pt>
                <c:pt idx="5">
                  <c:v>6.1837455830388697</c:v>
                </c:pt>
                <c:pt idx="6">
                  <c:v>5.6013179571663922</c:v>
                </c:pt>
                <c:pt idx="7">
                  <c:v>5.2325581395348841</c:v>
                </c:pt>
                <c:pt idx="8">
                  <c:v>5.040322580645161</c:v>
                </c:pt>
                <c:pt idx="9">
                  <c:v>2.6501766784452299</c:v>
                </c:pt>
                <c:pt idx="10">
                  <c:v>7.7481840193704601</c:v>
                </c:pt>
                <c:pt idx="11">
                  <c:v>6.4718162839248432</c:v>
                </c:pt>
                <c:pt idx="12">
                  <c:v>5.3078556263269645</c:v>
                </c:pt>
                <c:pt idx="13">
                  <c:v>5.4245283018867925</c:v>
                </c:pt>
                <c:pt idx="14">
                  <c:v>5.739514348785872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3C-5249-AE14-B26A9EDB1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77142047"/>
        <c:axId val="1109020703"/>
      </c:barChart>
      <c:catAx>
        <c:axId val="1077142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020703"/>
        <c:crosses val="autoZero"/>
        <c:auto val="1"/>
        <c:lblAlgn val="ctr"/>
        <c:lblOffset val="100"/>
        <c:noMultiLvlLbl val="0"/>
      </c:catAx>
      <c:valAx>
        <c:axId val="110902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4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Topiramate!$B$2:$B$15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80-4D4B-ADA8-24F4C31963F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Topiramate!$F$1:$F$15</c:f>
              <c:numCache>
                <c:formatCode>General</c:formatCode>
                <c:ptCount val="15"/>
                <c:pt idx="0">
                  <c:v>0</c:v>
                </c:pt>
                <c:pt idx="1">
                  <c:v>4.4444444444444446</c:v>
                </c:pt>
                <c:pt idx="2">
                  <c:v>5.10752688172043</c:v>
                </c:pt>
                <c:pt idx="3">
                  <c:v>3.2640949554896146</c:v>
                </c:pt>
                <c:pt idx="4">
                  <c:v>5.6798623063683307</c:v>
                </c:pt>
                <c:pt idx="5">
                  <c:v>6.1837455830388697</c:v>
                </c:pt>
                <c:pt idx="6">
                  <c:v>5.6013179571663922</c:v>
                </c:pt>
                <c:pt idx="7">
                  <c:v>5.2325581395348841</c:v>
                </c:pt>
                <c:pt idx="8">
                  <c:v>5.040322580645161</c:v>
                </c:pt>
                <c:pt idx="9">
                  <c:v>2.6501766784452299</c:v>
                </c:pt>
                <c:pt idx="10">
                  <c:v>7.7481840193704601</c:v>
                </c:pt>
                <c:pt idx="11">
                  <c:v>6.4718162839248432</c:v>
                </c:pt>
                <c:pt idx="12">
                  <c:v>5.3078556263269645</c:v>
                </c:pt>
                <c:pt idx="13">
                  <c:v>5.4245283018867925</c:v>
                </c:pt>
                <c:pt idx="14">
                  <c:v>5.739514348785872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80-4D4B-ADA8-24F4C3196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0809183"/>
        <c:axId val="1120863919"/>
      </c:lineChart>
      <c:catAx>
        <c:axId val="1120809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863919"/>
        <c:crosses val="autoZero"/>
        <c:auto val="1"/>
        <c:lblAlgn val="ctr"/>
        <c:lblOffset val="100"/>
        <c:noMultiLvlLbl val="0"/>
      </c:catAx>
      <c:valAx>
        <c:axId val="112086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80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Topiramate!$F$1</c:f>
              <c:strCache>
                <c:ptCount val="1"/>
                <c:pt idx="0">
                  <c:v>percent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Topiramate!$B$2:$B$15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Topiramate!$F$2:$F$15</c:f>
              <c:numCache>
                <c:formatCode>General</c:formatCode>
                <c:ptCount val="14"/>
                <c:pt idx="0">
                  <c:v>4.4444444444444446</c:v>
                </c:pt>
                <c:pt idx="1">
                  <c:v>5.10752688172043</c:v>
                </c:pt>
                <c:pt idx="2">
                  <c:v>3.2640949554896146</c:v>
                </c:pt>
                <c:pt idx="3">
                  <c:v>5.6798623063683307</c:v>
                </c:pt>
                <c:pt idx="4">
                  <c:v>6.1837455830388697</c:v>
                </c:pt>
                <c:pt idx="5">
                  <c:v>5.6013179571663922</c:v>
                </c:pt>
                <c:pt idx="6">
                  <c:v>5.2325581395348841</c:v>
                </c:pt>
                <c:pt idx="7">
                  <c:v>5.040322580645161</c:v>
                </c:pt>
                <c:pt idx="8">
                  <c:v>2.6501766784452299</c:v>
                </c:pt>
                <c:pt idx="9">
                  <c:v>7.7481840193704601</c:v>
                </c:pt>
                <c:pt idx="10">
                  <c:v>6.4718162839248432</c:v>
                </c:pt>
                <c:pt idx="11">
                  <c:v>5.3078556263269645</c:v>
                </c:pt>
                <c:pt idx="12">
                  <c:v>5.4245283018867925</c:v>
                </c:pt>
                <c:pt idx="13">
                  <c:v>5.739514348785872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85-F34F-AE70-CB5AF4122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7256815"/>
        <c:axId val="1123598543"/>
      </c:lineChart>
      <c:catAx>
        <c:axId val="102725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598543"/>
        <c:crosses val="autoZero"/>
        <c:auto val="1"/>
        <c:lblAlgn val="ctr"/>
        <c:lblOffset val="100"/>
        <c:noMultiLvlLbl val="0"/>
      </c:catAx>
      <c:valAx>
        <c:axId val="112359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25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Prescription</a:t>
            </a:r>
            <a:r>
              <a:rPr lang="en-US" baseline="0">
                <a:solidFill>
                  <a:schemeClr val="tx1"/>
                </a:solidFill>
              </a:rPr>
              <a:t> patterns of opioids, 2006-2019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91788526434196"/>
          <c:y val="0.12142308125633738"/>
          <c:w val="0.86140723788836737"/>
          <c:h val="0.72763366423394216"/>
        </c:manualLayout>
      </c:layout>
      <c:lineChart>
        <c:grouping val="standard"/>
        <c:varyColors val="0"/>
        <c:ser>
          <c:idx val="0"/>
          <c:order val="0"/>
          <c:tx>
            <c:strRef>
              <c:f>Opioids!$F$1</c:f>
              <c:strCache>
                <c:ptCount val="1"/>
                <c:pt idx="0">
                  <c:v>percent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Opioids!$B$2:$B$15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Opioids!$F$2:$F$15</c:f>
              <c:numCache>
                <c:formatCode>General</c:formatCode>
                <c:ptCount val="14"/>
                <c:pt idx="0">
                  <c:v>21.555555555555557</c:v>
                </c:pt>
                <c:pt idx="1">
                  <c:v>16.93548387096774</c:v>
                </c:pt>
                <c:pt idx="2">
                  <c:v>13.649851632047477</c:v>
                </c:pt>
                <c:pt idx="3">
                  <c:v>12.048192771084338</c:v>
                </c:pt>
                <c:pt idx="4">
                  <c:v>10.600706713780919</c:v>
                </c:pt>
                <c:pt idx="5">
                  <c:v>8.4019769357495893</c:v>
                </c:pt>
                <c:pt idx="6">
                  <c:v>8.2848837209302317</c:v>
                </c:pt>
                <c:pt idx="7">
                  <c:v>11.088709677419354</c:v>
                </c:pt>
                <c:pt idx="8">
                  <c:v>10.070671378091872</c:v>
                </c:pt>
                <c:pt idx="9">
                  <c:v>8.9588377723970947</c:v>
                </c:pt>
                <c:pt idx="10">
                  <c:v>7.3068893528183718</c:v>
                </c:pt>
                <c:pt idx="11">
                  <c:v>6.1571125265392785</c:v>
                </c:pt>
                <c:pt idx="12">
                  <c:v>5.4245283018867925</c:v>
                </c:pt>
                <c:pt idx="13">
                  <c:v>8.3885209713024285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1D-C142-AA02-4CCD2744A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447280"/>
        <c:axId val="369404720"/>
      </c:lineChart>
      <c:catAx>
        <c:axId val="369447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49702044141034096"/>
              <c:y val="0.928712241653418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04720"/>
        <c:crosses val="autoZero"/>
        <c:auto val="1"/>
        <c:lblAlgn val="ctr"/>
        <c:lblOffset val="100"/>
        <c:noMultiLvlLbl val="0"/>
      </c:catAx>
      <c:valAx>
        <c:axId val="369404720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prescriptions at first diagnosis of TN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167487684729064E-2"/>
              <c:y val="0.161718262959578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4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gabapentinoids!$F$1</c:f>
              <c:strCache>
                <c:ptCount val="1"/>
                <c:pt idx="0">
                  <c:v>percent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gabapentinoids!$B$2:$B$15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gabapentinoids!$F$2:$F$15</c:f>
              <c:numCache>
                <c:formatCode>General</c:formatCode>
                <c:ptCount val="14"/>
                <c:pt idx="0">
                  <c:v>28.444444444444443</c:v>
                </c:pt>
                <c:pt idx="1">
                  <c:v>33.87096774193548</c:v>
                </c:pt>
                <c:pt idx="2">
                  <c:v>28.486646884272997</c:v>
                </c:pt>
                <c:pt idx="3">
                  <c:v>28.227194492254732</c:v>
                </c:pt>
                <c:pt idx="4">
                  <c:v>29.151943462897528</c:v>
                </c:pt>
                <c:pt idx="5">
                  <c:v>31.466227347611202</c:v>
                </c:pt>
                <c:pt idx="6">
                  <c:v>29.069767441860467</c:v>
                </c:pt>
                <c:pt idx="7">
                  <c:v>28.830645161290324</c:v>
                </c:pt>
                <c:pt idx="8">
                  <c:v>31.095406360424029</c:v>
                </c:pt>
                <c:pt idx="9">
                  <c:v>27.118644067796609</c:v>
                </c:pt>
                <c:pt idx="10">
                  <c:v>28.810020876826719</c:v>
                </c:pt>
                <c:pt idx="11">
                  <c:v>21.019108280254777</c:v>
                </c:pt>
                <c:pt idx="12">
                  <c:v>29.481132075471699</c:v>
                </c:pt>
                <c:pt idx="13">
                  <c:v>24.503311258278146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C6-CC4A-A69E-E3C951138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2727631"/>
        <c:axId val="1122729279"/>
      </c:lineChart>
      <c:catAx>
        <c:axId val="1122727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729279"/>
        <c:crosses val="autoZero"/>
        <c:auto val="1"/>
        <c:lblAlgn val="ctr"/>
        <c:lblOffset val="100"/>
        <c:noMultiLvlLbl val="0"/>
      </c:catAx>
      <c:valAx>
        <c:axId val="112272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727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370297462817145E-2"/>
          <c:y val="0.19483814523184603"/>
          <c:w val="0.90287510936132986"/>
          <c:h val="0.72094889180519106"/>
        </c:manualLayout>
      </c:layout>
      <c:lineChart>
        <c:grouping val="standard"/>
        <c:varyColors val="0"/>
        <c:ser>
          <c:idx val="0"/>
          <c:order val="0"/>
          <c:tx>
            <c:strRef>
              <c:f>gabapentin!$F$1</c:f>
              <c:strCache>
                <c:ptCount val="1"/>
                <c:pt idx="0">
                  <c:v>percent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gabapentin!$B$2:$B$15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gabapentin!$F$2:$F$15</c:f>
              <c:numCache>
                <c:formatCode>General</c:formatCode>
                <c:ptCount val="14"/>
                <c:pt idx="0">
                  <c:v>14.444444444444443</c:v>
                </c:pt>
                <c:pt idx="1">
                  <c:v>19.35483870967742</c:v>
                </c:pt>
                <c:pt idx="2">
                  <c:v>20.771513353115729</c:v>
                </c:pt>
                <c:pt idx="3">
                  <c:v>23.752151462994835</c:v>
                </c:pt>
                <c:pt idx="4">
                  <c:v>21.731448763250881</c:v>
                </c:pt>
                <c:pt idx="5">
                  <c:v>22.899505766062603</c:v>
                </c:pt>
                <c:pt idx="6">
                  <c:v>29.069767441860467</c:v>
                </c:pt>
                <c:pt idx="7">
                  <c:v>32.661290322580641</c:v>
                </c:pt>
                <c:pt idx="8">
                  <c:v>32.332155477031804</c:v>
                </c:pt>
                <c:pt idx="9">
                  <c:v>29.055690072639223</c:v>
                </c:pt>
                <c:pt idx="10">
                  <c:v>27.974947807933191</c:v>
                </c:pt>
                <c:pt idx="11">
                  <c:v>30.148619957537154</c:v>
                </c:pt>
                <c:pt idx="12">
                  <c:v>30.188679245283019</c:v>
                </c:pt>
                <c:pt idx="13">
                  <c:v>45.695364238410598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1B-AB4B-9243-4458DA2FE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364848"/>
        <c:axId val="2093366496"/>
      </c:lineChart>
      <c:catAx>
        <c:axId val="209336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366496"/>
        <c:crosses val="autoZero"/>
        <c:auto val="1"/>
        <c:lblAlgn val="ctr"/>
        <c:lblOffset val="100"/>
        <c:noMultiLvlLbl val="0"/>
      </c:catAx>
      <c:valAx>
        <c:axId val="209336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36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CBZ!$F$1</c:f>
              <c:strCache>
                <c:ptCount val="1"/>
                <c:pt idx="0">
                  <c:v>percent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CBZ!$B$2:$B$15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CBZ!$F$2:$F$15</c:f>
              <c:numCache>
                <c:formatCode>General</c:formatCode>
                <c:ptCount val="14"/>
                <c:pt idx="0">
                  <c:v>18.888888888888889</c:v>
                </c:pt>
                <c:pt idx="1">
                  <c:v>19.623655913978492</c:v>
                </c:pt>
                <c:pt idx="2">
                  <c:v>23.442136498516319</c:v>
                </c:pt>
                <c:pt idx="3">
                  <c:v>24.440619621342513</c:v>
                </c:pt>
                <c:pt idx="4">
                  <c:v>27.738515901060069</c:v>
                </c:pt>
                <c:pt idx="5">
                  <c:v>23.887973640856671</c:v>
                </c:pt>
                <c:pt idx="6">
                  <c:v>25.436046511627907</c:v>
                </c:pt>
                <c:pt idx="7">
                  <c:v>25.201612903225808</c:v>
                </c:pt>
                <c:pt idx="8">
                  <c:v>24.558303886925795</c:v>
                </c:pt>
                <c:pt idx="9">
                  <c:v>23.728813559322035</c:v>
                </c:pt>
                <c:pt idx="10">
                  <c:v>20.041753653444676</c:v>
                </c:pt>
                <c:pt idx="11">
                  <c:v>31.847133757961782</c:v>
                </c:pt>
                <c:pt idx="12">
                  <c:v>22.169811320754718</c:v>
                </c:pt>
                <c:pt idx="13">
                  <c:v>24.944812362030905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B9-7F4A-A85B-269BF63C2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0179247"/>
        <c:axId val="1080180895"/>
      </c:lineChart>
      <c:catAx>
        <c:axId val="108017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180895"/>
        <c:crosses val="autoZero"/>
        <c:auto val="1"/>
        <c:lblAlgn val="ctr"/>
        <c:lblOffset val="100"/>
        <c:noMultiLvlLbl val="0"/>
      </c:catAx>
      <c:valAx>
        <c:axId val="108018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179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641072975925854E-2"/>
          <c:y val="8.290891349424695E-2"/>
          <c:w val="0.92873691745469611"/>
          <c:h val="0.79251277325274094"/>
        </c:manualLayout>
      </c:layout>
      <c:lineChart>
        <c:grouping val="standard"/>
        <c:varyColors val="0"/>
        <c:ser>
          <c:idx val="0"/>
          <c:order val="0"/>
          <c:tx>
            <c:strRef>
              <c:f>OxCBZ!$F$1</c:f>
              <c:strCache>
                <c:ptCount val="1"/>
                <c:pt idx="0">
                  <c:v>percent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OxCBZ!$B$2:$B$15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OxCBZ!$F$2:$F$15</c:f>
              <c:numCache>
                <c:formatCode>General</c:formatCode>
                <c:ptCount val="14"/>
                <c:pt idx="0">
                  <c:v>11.333333333333332</c:v>
                </c:pt>
                <c:pt idx="1">
                  <c:v>13.709677419354838</c:v>
                </c:pt>
                <c:pt idx="2">
                  <c:v>17.507418397626111</c:v>
                </c:pt>
                <c:pt idx="3">
                  <c:v>12.564543889845096</c:v>
                </c:pt>
                <c:pt idx="4">
                  <c:v>11.66077738515901</c:v>
                </c:pt>
                <c:pt idx="5">
                  <c:v>15.156507413509059</c:v>
                </c:pt>
                <c:pt idx="6">
                  <c:v>13.517441860465116</c:v>
                </c:pt>
                <c:pt idx="7">
                  <c:v>15.32258064516129</c:v>
                </c:pt>
                <c:pt idx="8">
                  <c:v>14.310954063604239</c:v>
                </c:pt>
                <c:pt idx="9">
                  <c:v>12.832929782082324</c:v>
                </c:pt>
                <c:pt idx="10">
                  <c:v>17.536534446764094</c:v>
                </c:pt>
                <c:pt idx="11">
                  <c:v>17.622080679405521</c:v>
                </c:pt>
                <c:pt idx="12">
                  <c:v>14.858490566037736</c:v>
                </c:pt>
                <c:pt idx="13">
                  <c:v>15.452538631346579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F-2141-A37A-847AAF006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176239"/>
        <c:axId val="725444447"/>
      </c:lineChart>
      <c:catAx>
        <c:axId val="72517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444447"/>
        <c:crosses val="autoZero"/>
        <c:auto val="1"/>
        <c:lblAlgn val="ctr"/>
        <c:lblOffset val="100"/>
        <c:noMultiLvlLbl val="0"/>
      </c:catAx>
      <c:valAx>
        <c:axId val="72544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76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Trends</a:t>
            </a:r>
            <a:r>
              <a:rPr lang="en-US" sz="1600" baseline="0"/>
              <a:t> in gabapentinoids use in patients with incident diagnosis of TN:</a:t>
            </a:r>
          </a:p>
          <a:p>
            <a:pPr>
              <a:defRPr/>
            </a:pPr>
            <a:r>
              <a:rPr lang="en-US" sz="1600" baseline="0"/>
              <a:t>2006-2019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gabapentinoids!$F$1</c:f>
              <c:strCache>
                <c:ptCount val="1"/>
                <c:pt idx="0">
                  <c:v>percent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9050">
                <a:solidFill>
                  <a:schemeClr val="accent2"/>
                </a:solidFill>
              </a:ln>
              <a:effectLst/>
            </c:spPr>
          </c:marker>
          <c:xVal>
            <c:numRef>
              <c:f>gabapentinoids!$B$2:$B$15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xVal>
          <c:yVal>
            <c:numRef>
              <c:f>gabapentinoids!$F$2:$F$15</c:f>
              <c:numCache>
                <c:formatCode>General</c:formatCode>
                <c:ptCount val="14"/>
                <c:pt idx="0">
                  <c:v>28.444444444444443</c:v>
                </c:pt>
                <c:pt idx="1">
                  <c:v>33.87096774193548</c:v>
                </c:pt>
                <c:pt idx="2">
                  <c:v>28.486646884272997</c:v>
                </c:pt>
                <c:pt idx="3">
                  <c:v>28.227194492254732</c:v>
                </c:pt>
                <c:pt idx="4">
                  <c:v>29.151943462897528</c:v>
                </c:pt>
                <c:pt idx="5">
                  <c:v>31.466227347611202</c:v>
                </c:pt>
                <c:pt idx="6">
                  <c:v>29.069767441860467</c:v>
                </c:pt>
                <c:pt idx="7">
                  <c:v>28.830645161290324</c:v>
                </c:pt>
                <c:pt idx="8">
                  <c:v>31.095406360424029</c:v>
                </c:pt>
                <c:pt idx="9">
                  <c:v>27.118644067796609</c:v>
                </c:pt>
                <c:pt idx="10">
                  <c:v>28.810020876826719</c:v>
                </c:pt>
                <c:pt idx="11">
                  <c:v>21.019108280254777</c:v>
                </c:pt>
                <c:pt idx="12">
                  <c:v>29.481132075471699</c:v>
                </c:pt>
                <c:pt idx="13">
                  <c:v>24.503311258278146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10-AA49-8747-62B6ECF73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554431"/>
        <c:axId val="954556079"/>
      </c:scatterChart>
      <c:valAx>
        <c:axId val="95455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556079"/>
        <c:crosses val="autoZero"/>
        <c:crossBetween val="midCat"/>
      </c:valAx>
      <c:valAx>
        <c:axId val="95455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554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80446194225725E-2"/>
          <c:y val="0.19483814523184603"/>
          <c:w val="0.90287510936132986"/>
          <c:h val="0.72094889180519106"/>
        </c:manualLayout>
      </c:layout>
      <c:lineChart>
        <c:grouping val="standard"/>
        <c:varyColors val="0"/>
        <c:ser>
          <c:idx val="0"/>
          <c:order val="0"/>
          <c:tx>
            <c:strRef>
              <c:f>pregabaline!$F$1</c:f>
              <c:strCache>
                <c:ptCount val="1"/>
                <c:pt idx="0">
                  <c:v>percent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pregabaline!$B$2:$B$15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pregabaline!$F$2:$F$15</c:f>
              <c:numCache>
                <c:formatCode>General</c:formatCode>
                <c:ptCount val="14"/>
                <c:pt idx="0">
                  <c:v>20.444444444444446</c:v>
                </c:pt>
                <c:pt idx="1">
                  <c:v>22.58064516129032</c:v>
                </c:pt>
                <c:pt idx="2">
                  <c:v>17.507418397626111</c:v>
                </c:pt>
                <c:pt idx="3">
                  <c:v>12.392426850258175</c:v>
                </c:pt>
                <c:pt idx="4">
                  <c:v>13.957597173144876</c:v>
                </c:pt>
                <c:pt idx="5">
                  <c:v>12.520593080724876</c:v>
                </c:pt>
                <c:pt idx="6">
                  <c:v>11.046511627906977</c:v>
                </c:pt>
                <c:pt idx="7">
                  <c:v>10.28225806451613</c:v>
                </c:pt>
                <c:pt idx="8">
                  <c:v>9.1872791519434625</c:v>
                </c:pt>
                <c:pt idx="9">
                  <c:v>6.053268765133172</c:v>
                </c:pt>
                <c:pt idx="10">
                  <c:v>8.1419624217119004</c:v>
                </c:pt>
                <c:pt idx="11">
                  <c:v>6.369426751592357</c:v>
                </c:pt>
                <c:pt idx="12">
                  <c:v>8.7264150943396217</c:v>
                </c:pt>
                <c:pt idx="13">
                  <c:v>6.6225165562913908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2C-C04C-8B09-12573DCC0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592704"/>
        <c:axId val="2134594352"/>
      </c:lineChart>
      <c:catAx>
        <c:axId val="213459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594352"/>
        <c:crosses val="autoZero"/>
        <c:auto val="1"/>
        <c:lblAlgn val="ctr"/>
        <c:lblOffset val="100"/>
        <c:noMultiLvlLbl val="0"/>
      </c:catAx>
      <c:valAx>
        <c:axId val="213459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59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Baclofen!$F$1</c:f>
              <c:strCache>
                <c:ptCount val="1"/>
                <c:pt idx="0">
                  <c:v>percent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Baclofen!$B$2:$B$15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Baclofen!$F$2:$F$15</c:f>
              <c:numCache>
                <c:formatCode>General</c:formatCode>
                <c:ptCount val="14"/>
                <c:pt idx="0">
                  <c:v>8</c:v>
                </c:pt>
                <c:pt idx="1">
                  <c:v>3.763440860215054</c:v>
                </c:pt>
                <c:pt idx="2">
                  <c:v>8.3086053412462899</c:v>
                </c:pt>
                <c:pt idx="3">
                  <c:v>9.2943201376936315</c:v>
                </c:pt>
                <c:pt idx="4">
                  <c:v>8.6572438162544181</c:v>
                </c:pt>
                <c:pt idx="5">
                  <c:v>9.5551894563426689</c:v>
                </c:pt>
                <c:pt idx="6">
                  <c:v>11.482558139534884</c:v>
                </c:pt>
                <c:pt idx="7">
                  <c:v>10.080645161290322</c:v>
                </c:pt>
                <c:pt idx="8">
                  <c:v>9.1872791519434625</c:v>
                </c:pt>
                <c:pt idx="9">
                  <c:v>11.380145278450362</c:v>
                </c:pt>
                <c:pt idx="10">
                  <c:v>11.482254697286013</c:v>
                </c:pt>
                <c:pt idx="11">
                  <c:v>10.40339702760085</c:v>
                </c:pt>
                <c:pt idx="12">
                  <c:v>13.915094339622641</c:v>
                </c:pt>
                <c:pt idx="13">
                  <c:v>12.362030905077264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7-0749-BB1E-1A60FB752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2386735"/>
        <c:axId val="1852388383"/>
      </c:lineChart>
      <c:catAx>
        <c:axId val="185238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388383"/>
        <c:crosses val="autoZero"/>
        <c:auto val="1"/>
        <c:lblAlgn val="ctr"/>
        <c:lblOffset val="100"/>
        <c:noMultiLvlLbl val="0"/>
      </c:catAx>
      <c:valAx>
        <c:axId val="185238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386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Duloxetine!$F$1</c:f>
              <c:strCache>
                <c:ptCount val="1"/>
                <c:pt idx="0">
                  <c:v>percent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Duloxetine!$B$2:$B$15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Duloxetine!$F$2:$F$15</c:f>
              <c:numCache>
                <c:formatCode>General</c:formatCode>
                <c:ptCount val="14"/>
                <c:pt idx="0">
                  <c:v>5.1111111111111116</c:v>
                </c:pt>
                <c:pt idx="1">
                  <c:v>5.913978494623656</c:v>
                </c:pt>
                <c:pt idx="2">
                  <c:v>3.857566765578635</c:v>
                </c:pt>
                <c:pt idx="3">
                  <c:v>4.8192771084337354</c:v>
                </c:pt>
                <c:pt idx="4">
                  <c:v>3.7102473498233217</c:v>
                </c:pt>
                <c:pt idx="5">
                  <c:v>4.7775947281713345</c:v>
                </c:pt>
                <c:pt idx="6">
                  <c:v>3.9244186046511627</c:v>
                </c:pt>
                <c:pt idx="7">
                  <c:v>2.0161290322580645</c:v>
                </c:pt>
                <c:pt idx="8">
                  <c:v>5.3003533568904597</c:v>
                </c:pt>
                <c:pt idx="9">
                  <c:v>5.3268765133171918</c:v>
                </c:pt>
                <c:pt idx="10">
                  <c:v>5.2192066805845512</c:v>
                </c:pt>
                <c:pt idx="11">
                  <c:v>4.4585987261146496</c:v>
                </c:pt>
                <c:pt idx="12">
                  <c:v>6.132075471698113</c:v>
                </c:pt>
                <c:pt idx="13">
                  <c:v>4.6357615894039732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F8-8E48-BFF4-83560AD3B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897072"/>
        <c:axId val="2059747456"/>
      </c:lineChart>
      <c:catAx>
        <c:axId val="205989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747456"/>
        <c:crosses val="autoZero"/>
        <c:auto val="1"/>
        <c:lblAlgn val="ctr"/>
        <c:lblOffset val="100"/>
        <c:noMultiLvlLbl val="0"/>
      </c:catAx>
      <c:valAx>
        <c:axId val="2059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89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38</xdr:row>
      <xdr:rowOff>12700</xdr:rowOff>
    </xdr:from>
    <xdr:to>
      <xdr:col>15</xdr:col>
      <xdr:colOff>711200</xdr:colOff>
      <xdr:row>60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5C7D5E-F846-A448-9147-E964B6A53E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15</xdr:row>
      <xdr:rowOff>6350</xdr:rowOff>
    </xdr:from>
    <xdr:to>
      <xdr:col>15</xdr:col>
      <xdr:colOff>635000</xdr:colOff>
      <xdr:row>35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EFBF4F-B43C-2E4B-B2B1-DB9A0D0BC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9</xdr:row>
      <xdr:rowOff>82550</xdr:rowOff>
    </xdr:from>
    <xdr:to>
      <xdr:col>15</xdr:col>
      <xdr:colOff>774700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8CC818-A326-F349-9906-75948813B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14</xdr:row>
      <xdr:rowOff>196850</xdr:rowOff>
    </xdr:from>
    <xdr:to>
      <xdr:col>14</xdr:col>
      <xdr:colOff>800100</xdr:colOff>
      <xdr:row>33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EE6616-C4C5-3942-8F4F-C8BA4909D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13</xdr:row>
      <xdr:rowOff>196850</xdr:rowOff>
    </xdr:from>
    <xdr:to>
      <xdr:col>15</xdr:col>
      <xdr:colOff>762000</xdr:colOff>
      <xdr:row>34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FC8EC0-99A5-D74B-985E-235745842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</xdr:colOff>
      <xdr:row>17</xdr:row>
      <xdr:rowOff>44450</xdr:rowOff>
    </xdr:from>
    <xdr:to>
      <xdr:col>15</xdr:col>
      <xdr:colOff>76200</xdr:colOff>
      <xdr:row>35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8A82E0-88CD-2F41-941E-A0A02081F9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38</xdr:row>
      <xdr:rowOff>12700</xdr:rowOff>
    </xdr:from>
    <xdr:to>
      <xdr:col>15</xdr:col>
      <xdr:colOff>711200</xdr:colOff>
      <xdr:row>60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313036-1105-1D4A-8152-8965A3FFAA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781050</xdr:colOff>
      <xdr:row>17</xdr:row>
      <xdr:rowOff>19050</xdr:rowOff>
    </xdr:from>
    <xdr:to>
      <xdr:col>14</xdr:col>
      <xdr:colOff>749300</xdr:colOff>
      <xdr:row>33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CE358A7-2E25-3044-B813-7475ED55A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11</xdr:row>
      <xdr:rowOff>19050</xdr:rowOff>
    </xdr:from>
    <xdr:to>
      <xdr:col>16</xdr:col>
      <xdr:colOff>0</xdr:colOff>
      <xdr:row>28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A43DBD-74BC-F742-ADEF-C63D0CF90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14</xdr:row>
      <xdr:rowOff>196850</xdr:rowOff>
    </xdr:from>
    <xdr:to>
      <xdr:col>14</xdr:col>
      <xdr:colOff>787400</xdr:colOff>
      <xdr:row>31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1FDE9E-8342-CD4F-A568-806150B31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11</xdr:row>
      <xdr:rowOff>19050</xdr:rowOff>
    </xdr:from>
    <xdr:to>
      <xdr:col>13</xdr:col>
      <xdr:colOff>552450</xdr:colOff>
      <xdr:row>24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AA1FB5-C1FA-FC4E-8DCD-7EBA4C636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107950</xdr:colOff>
      <xdr:row>11</xdr:row>
      <xdr:rowOff>19050</xdr:rowOff>
    </xdr:from>
    <xdr:to>
      <xdr:col>13</xdr:col>
      <xdr:colOff>552450</xdr:colOff>
      <xdr:row>24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621E80-417D-4D45-9B2C-11C63B041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107950</xdr:colOff>
      <xdr:row>11</xdr:row>
      <xdr:rowOff>19050</xdr:rowOff>
    </xdr:from>
    <xdr:to>
      <xdr:col>15</xdr:col>
      <xdr:colOff>38100</xdr:colOff>
      <xdr:row>28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615E38-CFB0-0340-BB17-58887717F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11</xdr:row>
      <xdr:rowOff>19050</xdr:rowOff>
    </xdr:from>
    <xdr:to>
      <xdr:col>13</xdr:col>
      <xdr:colOff>552450</xdr:colOff>
      <xdr:row>24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66938B-2DAC-B343-AD97-7B5FA889B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107950</xdr:colOff>
      <xdr:row>11</xdr:row>
      <xdr:rowOff>19050</xdr:rowOff>
    </xdr:from>
    <xdr:to>
      <xdr:col>13</xdr:col>
      <xdr:colOff>552450</xdr:colOff>
      <xdr:row>24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DB1A24-A07A-C244-A7B7-2F8AEAF9F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107950</xdr:colOff>
      <xdr:row>11</xdr:row>
      <xdr:rowOff>19050</xdr:rowOff>
    </xdr:from>
    <xdr:to>
      <xdr:col>16</xdr:col>
      <xdr:colOff>0</xdr:colOff>
      <xdr:row>29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FFDE68-B925-0249-858F-0FBE46455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25D9A-4BAF-0543-87C4-0A2C1570273F}">
  <dimension ref="A1:F15"/>
  <sheetViews>
    <sheetView workbookViewId="0">
      <selection activeCell="B32" sqref="B32"/>
    </sheetView>
  </sheetViews>
  <sheetFormatPr baseColWidth="10" defaultRowHeight="16" x14ac:dyDescent="0.2"/>
  <cols>
    <col min="4" max="4" width="11.3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>
        <v>2006</v>
      </c>
      <c r="C2">
        <v>128</v>
      </c>
      <c r="D2">
        <v>450</v>
      </c>
      <c r="E2">
        <f>C2/D2</f>
        <v>0.28444444444444444</v>
      </c>
      <c r="F2">
        <f>E2*100</f>
        <v>28.444444444444443</v>
      </c>
    </row>
    <row r="3" spans="1:6" x14ac:dyDescent="0.2">
      <c r="A3">
        <v>2</v>
      </c>
      <c r="B3">
        <v>2007</v>
      </c>
      <c r="C3">
        <v>126</v>
      </c>
      <c r="D3">
        <v>372</v>
      </c>
      <c r="E3">
        <f t="shared" ref="E3:E15" si="0">C3/D3</f>
        <v>0.33870967741935482</v>
      </c>
      <c r="F3">
        <f t="shared" ref="F3:F15" si="1">E3*100</f>
        <v>33.87096774193548</v>
      </c>
    </row>
    <row r="4" spans="1:6" x14ac:dyDescent="0.2">
      <c r="A4">
        <v>3</v>
      </c>
      <c r="B4">
        <v>2008</v>
      </c>
      <c r="C4">
        <v>96</v>
      </c>
      <c r="D4">
        <v>337</v>
      </c>
      <c r="E4">
        <f t="shared" si="0"/>
        <v>0.28486646884272998</v>
      </c>
      <c r="F4">
        <f>E4*100</f>
        <v>28.486646884272997</v>
      </c>
    </row>
    <row r="5" spans="1:6" x14ac:dyDescent="0.2">
      <c r="A5">
        <v>4</v>
      </c>
      <c r="B5">
        <v>2009</v>
      </c>
      <c r="C5">
        <v>164</v>
      </c>
      <c r="D5">
        <v>581</v>
      </c>
      <c r="E5">
        <f t="shared" si="0"/>
        <v>0.28227194492254731</v>
      </c>
      <c r="F5">
        <f t="shared" si="1"/>
        <v>28.227194492254732</v>
      </c>
    </row>
    <row r="6" spans="1:6" x14ac:dyDescent="0.2">
      <c r="A6">
        <v>5</v>
      </c>
      <c r="B6">
        <v>2010</v>
      </c>
      <c r="C6">
        <v>165</v>
      </c>
      <c r="D6">
        <v>566</v>
      </c>
      <c r="E6">
        <f t="shared" si="0"/>
        <v>0.29151943462897528</v>
      </c>
      <c r="F6">
        <f t="shared" si="1"/>
        <v>29.151943462897528</v>
      </c>
    </row>
    <row r="7" spans="1:6" x14ac:dyDescent="0.2">
      <c r="A7">
        <v>6</v>
      </c>
      <c r="B7">
        <v>2011</v>
      </c>
      <c r="C7">
        <v>191</v>
      </c>
      <c r="D7">
        <v>607</v>
      </c>
      <c r="E7">
        <f t="shared" si="0"/>
        <v>0.31466227347611203</v>
      </c>
      <c r="F7">
        <f t="shared" si="1"/>
        <v>31.466227347611202</v>
      </c>
    </row>
    <row r="8" spans="1:6" x14ac:dyDescent="0.2">
      <c r="A8">
        <v>7</v>
      </c>
      <c r="B8">
        <v>2012</v>
      </c>
      <c r="C8">
        <v>200</v>
      </c>
      <c r="D8">
        <v>688</v>
      </c>
      <c r="E8">
        <f t="shared" si="0"/>
        <v>0.29069767441860467</v>
      </c>
      <c r="F8">
        <f t="shared" si="1"/>
        <v>29.069767441860467</v>
      </c>
    </row>
    <row r="9" spans="1:6" x14ac:dyDescent="0.2">
      <c r="A9">
        <v>8</v>
      </c>
      <c r="B9">
        <v>2013</v>
      </c>
      <c r="C9">
        <v>143</v>
      </c>
      <c r="D9">
        <v>496</v>
      </c>
      <c r="E9">
        <f t="shared" si="0"/>
        <v>0.28830645161290325</v>
      </c>
      <c r="F9">
        <f t="shared" si="1"/>
        <v>28.830645161290324</v>
      </c>
    </row>
    <row r="10" spans="1:6" x14ac:dyDescent="0.2">
      <c r="A10">
        <v>9</v>
      </c>
      <c r="B10">
        <v>2014</v>
      </c>
      <c r="C10">
        <v>176</v>
      </c>
      <c r="D10">
        <v>566</v>
      </c>
      <c r="E10">
        <f t="shared" si="0"/>
        <v>0.31095406360424027</v>
      </c>
      <c r="F10">
        <f t="shared" si="1"/>
        <v>31.095406360424029</v>
      </c>
    </row>
    <row r="11" spans="1:6" x14ac:dyDescent="0.2">
      <c r="A11">
        <v>10</v>
      </c>
      <c r="B11">
        <v>2015</v>
      </c>
      <c r="C11">
        <v>112</v>
      </c>
      <c r="D11">
        <v>413</v>
      </c>
      <c r="E11">
        <f t="shared" si="0"/>
        <v>0.2711864406779661</v>
      </c>
      <c r="F11">
        <f t="shared" si="1"/>
        <v>27.118644067796609</v>
      </c>
    </row>
    <row r="12" spans="1:6" x14ac:dyDescent="0.2">
      <c r="A12">
        <v>11</v>
      </c>
      <c r="B12">
        <v>2016</v>
      </c>
      <c r="C12">
        <v>138</v>
      </c>
      <c r="D12">
        <v>479</v>
      </c>
      <c r="E12">
        <f t="shared" si="0"/>
        <v>0.2881002087682672</v>
      </c>
      <c r="F12">
        <f t="shared" si="1"/>
        <v>28.810020876826719</v>
      </c>
    </row>
    <row r="13" spans="1:6" x14ac:dyDescent="0.2">
      <c r="A13">
        <v>12</v>
      </c>
      <c r="B13">
        <v>2017</v>
      </c>
      <c r="C13">
        <v>99</v>
      </c>
      <c r="D13">
        <v>471</v>
      </c>
      <c r="E13">
        <f t="shared" si="0"/>
        <v>0.21019108280254778</v>
      </c>
      <c r="F13">
        <f t="shared" si="1"/>
        <v>21.019108280254777</v>
      </c>
    </row>
    <row r="14" spans="1:6" x14ac:dyDescent="0.2">
      <c r="A14">
        <v>13</v>
      </c>
      <c r="B14">
        <v>2018</v>
      </c>
      <c r="C14">
        <v>125</v>
      </c>
      <c r="D14">
        <v>424</v>
      </c>
      <c r="E14">
        <f t="shared" si="0"/>
        <v>0.294811320754717</v>
      </c>
      <c r="F14">
        <f t="shared" si="1"/>
        <v>29.481132075471699</v>
      </c>
    </row>
    <row r="15" spans="1:6" x14ac:dyDescent="0.2">
      <c r="A15">
        <v>14</v>
      </c>
      <c r="B15">
        <v>2019</v>
      </c>
      <c r="C15">
        <v>111</v>
      </c>
      <c r="D15">
        <v>453</v>
      </c>
      <c r="E15">
        <f t="shared" si="0"/>
        <v>0.24503311258278146</v>
      </c>
      <c r="F15">
        <f t="shared" si="1"/>
        <v>24.503311258278146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EC04D-33FC-BA4F-A696-AE6588C4CA29}">
  <dimension ref="A1:F15"/>
  <sheetViews>
    <sheetView tabSelected="1" workbookViewId="0">
      <selection activeCell="J31" sqref="J31"/>
    </sheetView>
  </sheetViews>
  <sheetFormatPr baseColWidth="10" defaultRowHeight="16" x14ac:dyDescent="0.2"/>
  <sheetData>
    <row r="1" spans="1:6" ht="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9" x14ac:dyDescent="0.25">
      <c r="A2" s="1">
        <v>1</v>
      </c>
      <c r="B2" s="1">
        <v>2006</v>
      </c>
      <c r="C2" s="1">
        <v>97</v>
      </c>
      <c r="D2">
        <v>450</v>
      </c>
      <c r="E2" s="1">
        <f>C2/D2</f>
        <v>0.21555555555555556</v>
      </c>
      <c r="F2" s="1">
        <f>E2*100</f>
        <v>21.555555555555557</v>
      </c>
    </row>
    <row r="3" spans="1:6" ht="19" x14ac:dyDescent="0.25">
      <c r="A3" s="1">
        <v>2</v>
      </c>
      <c r="B3" s="1">
        <v>2007</v>
      </c>
      <c r="C3" s="1">
        <v>63</v>
      </c>
      <c r="D3">
        <v>372</v>
      </c>
      <c r="E3" s="1">
        <f t="shared" ref="E3:E15" si="0">C3/D3</f>
        <v>0.16935483870967741</v>
      </c>
      <c r="F3" s="1">
        <f t="shared" ref="F3:F15" si="1">E3*100</f>
        <v>16.93548387096774</v>
      </c>
    </row>
    <row r="4" spans="1:6" ht="19" x14ac:dyDescent="0.25">
      <c r="A4" s="1">
        <v>3</v>
      </c>
      <c r="B4" s="1">
        <v>2008</v>
      </c>
      <c r="C4" s="1">
        <v>46</v>
      </c>
      <c r="D4">
        <v>337</v>
      </c>
      <c r="E4" s="1">
        <f t="shared" si="0"/>
        <v>0.13649851632047477</v>
      </c>
      <c r="F4" s="1">
        <f t="shared" si="1"/>
        <v>13.649851632047477</v>
      </c>
    </row>
    <row r="5" spans="1:6" ht="19" x14ac:dyDescent="0.25">
      <c r="A5" s="1">
        <v>4</v>
      </c>
      <c r="B5" s="1">
        <v>2009</v>
      </c>
      <c r="C5" s="1">
        <v>70</v>
      </c>
      <c r="D5">
        <v>581</v>
      </c>
      <c r="E5" s="1">
        <f t="shared" si="0"/>
        <v>0.12048192771084337</v>
      </c>
      <c r="F5" s="1">
        <f t="shared" si="1"/>
        <v>12.048192771084338</v>
      </c>
    </row>
    <row r="6" spans="1:6" ht="19" x14ac:dyDescent="0.25">
      <c r="A6" s="1">
        <v>5</v>
      </c>
      <c r="B6" s="1">
        <v>2010</v>
      </c>
      <c r="C6" s="1">
        <v>60</v>
      </c>
      <c r="D6">
        <v>566</v>
      </c>
      <c r="E6" s="1">
        <f t="shared" si="0"/>
        <v>0.10600706713780919</v>
      </c>
      <c r="F6" s="1">
        <f t="shared" si="1"/>
        <v>10.600706713780919</v>
      </c>
    </row>
    <row r="7" spans="1:6" ht="19" x14ac:dyDescent="0.25">
      <c r="A7" s="1">
        <v>6</v>
      </c>
      <c r="B7" s="1">
        <v>2011</v>
      </c>
      <c r="C7" s="1">
        <v>51</v>
      </c>
      <c r="D7">
        <v>607</v>
      </c>
      <c r="E7" s="1">
        <f t="shared" si="0"/>
        <v>8.4019769357495888E-2</v>
      </c>
      <c r="F7" s="1">
        <f t="shared" si="1"/>
        <v>8.4019769357495893</v>
      </c>
    </row>
    <row r="8" spans="1:6" ht="19" x14ac:dyDescent="0.25">
      <c r="A8" s="1">
        <v>7</v>
      </c>
      <c r="B8" s="1">
        <v>2012</v>
      </c>
      <c r="C8" s="1">
        <v>57</v>
      </c>
      <c r="D8">
        <v>688</v>
      </c>
      <c r="E8" s="1">
        <f t="shared" si="0"/>
        <v>8.284883720930232E-2</v>
      </c>
      <c r="F8" s="1">
        <f t="shared" si="1"/>
        <v>8.2848837209302317</v>
      </c>
    </row>
    <row r="9" spans="1:6" ht="19" x14ac:dyDescent="0.25">
      <c r="A9" s="1">
        <v>8</v>
      </c>
      <c r="B9" s="1">
        <v>2013</v>
      </c>
      <c r="C9" s="1">
        <v>55</v>
      </c>
      <c r="D9">
        <v>496</v>
      </c>
      <c r="E9" s="1">
        <f t="shared" si="0"/>
        <v>0.11088709677419355</v>
      </c>
      <c r="F9" s="1">
        <f t="shared" si="1"/>
        <v>11.088709677419354</v>
      </c>
    </row>
    <row r="10" spans="1:6" ht="19" x14ac:dyDescent="0.25">
      <c r="A10" s="1">
        <v>9</v>
      </c>
      <c r="B10" s="1">
        <v>2014</v>
      </c>
      <c r="C10" s="1">
        <v>57</v>
      </c>
      <c r="D10">
        <v>566</v>
      </c>
      <c r="E10" s="1">
        <f t="shared" si="0"/>
        <v>0.10070671378091872</v>
      </c>
      <c r="F10" s="1">
        <f t="shared" si="1"/>
        <v>10.070671378091872</v>
      </c>
    </row>
    <row r="11" spans="1:6" ht="19" x14ac:dyDescent="0.25">
      <c r="A11" s="1">
        <v>10</v>
      </c>
      <c r="B11" s="1">
        <v>2015</v>
      </c>
      <c r="C11" s="1">
        <v>37</v>
      </c>
      <c r="D11">
        <v>413</v>
      </c>
      <c r="E11" s="1">
        <f t="shared" si="0"/>
        <v>8.9588377723970949E-2</v>
      </c>
      <c r="F11" s="1">
        <f t="shared" si="1"/>
        <v>8.9588377723970947</v>
      </c>
    </row>
    <row r="12" spans="1:6" ht="19" x14ac:dyDescent="0.25">
      <c r="A12" s="1">
        <v>11</v>
      </c>
      <c r="B12" s="1">
        <v>2016</v>
      </c>
      <c r="C12" s="1">
        <v>35</v>
      </c>
      <c r="D12">
        <v>479</v>
      </c>
      <c r="E12" s="1">
        <f t="shared" si="0"/>
        <v>7.3068893528183715E-2</v>
      </c>
      <c r="F12" s="1">
        <f t="shared" si="1"/>
        <v>7.3068893528183718</v>
      </c>
    </row>
    <row r="13" spans="1:6" ht="19" x14ac:dyDescent="0.25">
      <c r="A13" s="1">
        <v>12</v>
      </c>
      <c r="B13" s="1">
        <v>2017</v>
      </c>
      <c r="C13" s="1">
        <v>29</v>
      </c>
      <c r="D13">
        <v>471</v>
      </c>
      <c r="E13" s="1">
        <f t="shared" si="0"/>
        <v>6.1571125265392782E-2</v>
      </c>
      <c r="F13" s="1">
        <f t="shared" si="1"/>
        <v>6.1571125265392785</v>
      </c>
    </row>
    <row r="14" spans="1:6" ht="19" x14ac:dyDescent="0.25">
      <c r="A14" s="1">
        <v>13</v>
      </c>
      <c r="B14" s="1">
        <v>2018</v>
      </c>
      <c r="C14" s="1">
        <v>23</v>
      </c>
      <c r="D14">
        <v>424</v>
      </c>
      <c r="E14" s="1">
        <f t="shared" si="0"/>
        <v>5.4245283018867926E-2</v>
      </c>
      <c r="F14" s="1">
        <f t="shared" si="1"/>
        <v>5.4245283018867925</v>
      </c>
    </row>
    <row r="15" spans="1:6" ht="19" x14ac:dyDescent="0.25">
      <c r="A15" s="1">
        <v>14</v>
      </c>
      <c r="B15" s="1">
        <v>2019</v>
      </c>
      <c r="C15" s="1">
        <v>38</v>
      </c>
      <c r="D15">
        <v>453</v>
      </c>
      <c r="E15" s="1">
        <f t="shared" si="0"/>
        <v>8.3885209713024281E-2</v>
      </c>
      <c r="F15" s="1">
        <f t="shared" si="1"/>
        <v>8.3885209713024285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6A702-E625-B24F-A049-0418C3D04A59}">
  <dimension ref="A1:F15"/>
  <sheetViews>
    <sheetView workbookViewId="0">
      <selection activeCell="F28" sqref="F28"/>
    </sheetView>
  </sheetViews>
  <sheetFormatPr baseColWidth="10" defaultRowHeight="16" x14ac:dyDescent="0.2"/>
  <cols>
    <col min="4" max="4" width="11.3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>
        <v>2006</v>
      </c>
      <c r="C2">
        <v>65</v>
      </c>
      <c r="D2">
        <v>450</v>
      </c>
      <c r="E2">
        <f>C2/D2</f>
        <v>0.14444444444444443</v>
      </c>
      <c r="F2">
        <f>E2*100</f>
        <v>14.444444444444443</v>
      </c>
    </row>
    <row r="3" spans="1:6" x14ac:dyDescent="0.2">
      <c r="A3">
        <v>2</v>
      </c>
      <c r="B3">
        <v>2007</v>
      </c>
      <c r="C3">
        <v>72</v>
      </c>
      <c r="D3">
        <v>372</v>
      </c>
      <c r="E3">
        <f t="shared" ref="E3:E15" si="0">C3/D3</f>
        <v>0.19354838709677419</v>
      </c>
      <c r="F3">
        <f t="shared" ref="F3:F15" si="1">E3*100</f>
        <v>19.35483870967742</v>
      </c>
    </row>
    <row r="4" spans="1:6" x14ac:dyDescent="0.2">
      <c r="A4">
        <v>3</v>
      </c>
      <c r="B4">
        <v>2008</v>
      </c>
      <c r="C4">
        <v>70</v>
      </c>
      <c r="D4">
        <v>337</v>
      </c>
      <c r="E4">
        <f t="shared" si="0"/>
        <v>0.20771513353115728</v>
      </c>
      <c r="F4">
        <f>E4*100</f>
        <v>20.771513353115729</v>
      </c>
    </row>
    <row r="5" spans="1:6" x14ac:dyDescent="0.2">
      <c r="A5">
        <v>4</v>
      </c>
      <c r="B5">
        <v>2009</v>
      </c>
      <c r="C5">
        <v>138</v>
      </c>
      <c r="D5">
        <v>581</v>
      </c>
      <c r="E5">
        <f t="shared" si="0"/>
        <v>0.23752151462994836</v>
      </c>
      <c r="F5">
        <f t="shared" si="1"/>
        <v>23.752151462994835</v>
      </c>
    </row>
    <row r="6" spans="1:6" x14ac:dyDescent="0.2">
      <c r="A6">
        <v>5</v>
      </c>
      <c r="B6">
        <v>2010</v>
      </c>
      <c r="C6">
        <v>123</v>
      </c>
      <c r="D6">
        <v>566</v>
      </c>
      <c r="E6">
        <f t="shared" si="0"/>
        <v>0.21731448763250882</v>
      </c>
      <c r="F6">
        <f t="shared" si="1"/>
        <v>21.731448763250881</v>
      </c>
    </row>
    <row r="7" spans="1:6" x14ac:dyDescent="0.2">
      <c r="A7">
        <v>6</v>
      </c>
      <c r="B7">
        <v>2011</v>
      </c>
      <c r="C7">
        <v>139</v>
      </c>
      <c r="D7">
        <v>607</v>
      </c>
      <c r="E7">
        <f t="shared" si="0"/>
        <v>0.22899505766062603</v>
      </c>
      <c r="F7">
        <f t="shared" si="1"/>
        <v>22.899505766062603</v>
      </c>
    </row>
    <row r="8" spans="1:6" x14ac:dyDescent="0.2">
      <c r="A8">
        <v>7</v>
      </c>
      <c r="B8">
        <v>2012</v>
      </c>
      <c r="C8">
        <v>200</v>
      </c>
      <c r="D8">
        <v>688</v>
      </c>
      <c r="E8">
        <f t="shared" si="0"/>
        <v>0.29069767441860467</v>
      </c>
      <c r="F8">
        <f t="shared" si="1"/>
        <v>29.069767441860467</v>
      </c>
    </row>
    <row r="9" spans="1:6" x14ac:dyDescent="0.2">
      <c r="A9">
        <v>8</v>
      </c>
      <c r="B9">
        <v>2013</v>
      </c>
      <c r="C9">
        <v>162</v>
      </c>
      <c r="D9">
        <v>496</v>
      </c>
      <c r="E9">
        <f t="shared" si="0"/>
        <v>0.32661290322580644</v>
      </c>
      <c r="F9">
        <f t="shared" si="1"/>
        <v>32.661290322580641</v>
      </c>
    </row>
    <row r="10" spans="1:6" x14ac:dyDescent="0.2">
      <c r="A10">
        <v>9</v>
      </c>
      <c r="B10">
        <v>2014</v>
      </c>
      <c r="C10">
        <v>183</v>
      </c>
      <c r="D10">
        <v>566</v>
      </c>
      <c r="E10">
        <f t="shared" si="0"/>
        <v>0.32332155477031804</v>
      </c>
      <c r="F10">
        <f t="shared" si="1"/>
        <v>32.332155477031804</v>
      </c>
    </row>
    <row r="11" spans="1:6" x14ac:dyDescent="0.2">
      <c r="A11">
        <v>10</v>
      </c>
      <c r="B11">
        <v>2015</v>
      </c>
      <c r="C11">
        <v>120</v>
      </c>
      <c r="D11">
        <v>413</v>
      </c>
      <c r="E11">
        <f t="shared" si="0"/>
        <v>0.29055690072639223</v>
      </c>
      <c r="F11">
        <f t="shared" si="1"/>
        <v>29.055690072639223</v>
      </c>
    </row>
    <row r="12" spans="1:6" x14ac:dyDescent="0.2">
      <c r="A12">
        <v>11</v>
      </c>
      <c r="B12">
        <v>2016</v>
      </c>
      <c r="C12">
        <v>134</v>
      </c>
      <c r="D12">
        <v>479</v>
      </c>
      <c r="E12">
        <f t="shared" si="0"/>
        <v>0.27974947807933193</v>
      </c>
      <c r="F12">
        <f t="shared" si="1"/>
        <v>27.974947807933191</v>
      </c>
    </row>
    <row r="13" spans="1:6" x14ac:dyDescent="0.2">
      <c r="A13">
        <v>12</v>
      </c>
      <c r="B13">
        <v>2017</v>
      </c>
      <c r="C13">
        <v>142</v>
      </c>
      <c r="D13">
        <v>471</v>
      </c>
      <c r="E13">
        <f t="shared" si="0"/>
        <v>0.30148619957537154</v>
      </c>
      <c r="F13">
        <f t="shared" si="1"/>
        <v>30.148619957537154</v>
      </c>
    </row>
    <row r="14" spans="1:6" x14ac:dyDescent="0.2">
      <c r="A14">
        <v>13</v>
      </c>
      <c r="B14">
        <v>2018</v>
      </c>
      <c r="C14">
        <v>128</v>
      </c>
      <c r="D14">
        <v>424</v>
      </c>
      <c r="E14">
        <f t="shared" si="0"/>
        <v>0.30188679245283018</v>
      </c>
      <c r="F14">
        <f t="shared" si="1"/>
        <v>30.188679245283019</v>
      </c>
    </row>
    <row r="15" spans="1:6" x14ac:dyDescent="0.2">
      <c r="A15">
        <v>14</v>
      </c>
      <c r="B15">
        <v>2019</v>
      </c>
      <c r="C15">
        <v>207</v>
      </c>
      <c r="D15">
        <v>453</v>
      </c>
      <c r="E15">
        <f t="shared" si="0"/>
        <v>0.45695364238410596</v>
      </c>
      <c r="F15">
        <f t="shared" si="1"/>
        <v>45.695364238410598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B93EC-692B-1049-95E7-AF44758698A7}">
  <dimension ref="A1:F15"/>
  <sheetViews>
    <sheetView workbookViewId="0">
      <selection activeCell="F6" sqref="F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>
        <v>2006</v>
      </c>
      <c r="C2">
        <v>85</v>
      </c>
      <c r="D2">
        <v>450</v>
      </c>
      <c r="E2">
        <f>C2/D2</f>
        <v>0.18888888888888888</v>
      </c>
      <c r="F2">
        <f>E2*100</f>
        <v>18.888888888888889</v>
      </c>
    </row>
    <row r="3" spans="1:6" x14ac:dyDescent="0.2">
      <c r="A3">
        <v>2</v>
      </c>
      <c r="B3">
        <v>2007</v>
      </c>
      <c r="C3">
        <v>73</v>
      </c>
      <c r="D3">
        <v>372</v>
      </c>
      <c r="E3">
        <f t="shared" ref="E3:E15" si="0">C3/D3</f>
        <v>0.19623655913978494</v>
      </c>
      <c r="F3">
        <f t="shared" ref="F3:F15" si="1">E3*100</f>
        <v>19.623655913978492</v>
      </c>
    </row>
    <row r="4" spans="1:6" x14ac:dyDescent="0.2">
      <c r="A4">
        <v>3</v>
      </c>
      <c r="B4">
        <v>2008</v>
      </c>
      <c r="C4">
        <v>79</v>
      </c>
      <c r="D4">
        <v>337</v>
      </c>
      <c r="E4">
        <f t="shared" si="0"/>
        <v>0.23442136498516319</v>
      </c>
      <c r="F4">
        <f t="shared" si="1"/>
        <v>23.442136498516319</v>
      </c>
    </row>
    <row r="5" spans="1:6" x14ac:dyDescent="0.2">
      <c r="A5">
        <v>4</v>
      </c>
      <c r="B5">
        <v>2009</v>
      </c>
      <c r="C5">
        <v>142</v>
      </c>
      <c r="D5">
        <v>581</v>
      </c>
      <c r="E5">
        <f t="shared" si="0"/>
        <v>0.24440619621342513</v>
      </c>
      <c r="F5">
        <f t="shared" si="1"/>
        <v>24.440619621342513</v>
      </c>
    </row>
    <row r="6" spans="1:6" x14ac:dyDescent="0.2">
      <c r="A6">
        <v>5</v>
      </c>
      <c r="B6">
        <v>2010</v>
      </c>
      <c r="C6">
        <v>157</v>
      </c>
      <c r="D6">
        <v>566</v>
      </c>
      <c r="E6">
        <f t="shared" si="0"/>
        <v>0.27738515901060068</v>
      </c>
      <c r="F6">
        <f t="shared" si="1"/>
        <v>27.738515901060069</v>
      </c>
    </row>
    <row r="7" spans="1:6" x14ac:dyDescent="0.2">
      <c r="A7">
        <v>6</v>
      </c>
      <c r="B7">
        <v>2011</v>
      </c>
      <c r="C7">
        <v>145</v>
      </c>
      <c r="D7">
        <v>607</v>
      </c>
      <c r="E7">
        <f t="shared" si="0"/>
        <v>0.23887973640856672</v>
      </c>
      <c r="F7">
        <f t="shared" si="1"/>
        <v>23.887973640856671</v>
      </c>
    </row>
    <row r="8" spans="1:6" x14ac:dyDescent="0.2">
      <c r="A8">
        <v>7</v>
      </c>
      <c r="B8">
        <v>2012</v>
      </c>
      <c r="C8">
        <v>175</v>
      </c>
      <c r="D8">
        <v>688</v>
      </c>
      <c r="E8">
        <f t="shared" si="0"/>
        <v>0.25436046511627908</v>
      </c>
      <c r="F8">
        <f t="shared" si="1"/>
        <v>25.436046511627907</v>
      </c>
    </row>
    <row r="9" spans="1:6" x14ac:dyDescent="0.2">
      <c r="A9">
        <v>8</v>
      </c>
      <c r="B9">
        <v>2013</v>
      </c>
      <c r="C9">
        <v>125</v>
      </c>
      <c r="D9">
        <v>496</v>
      </c>
      <c r="E9">
        <f t="shared" si="0"/>
        <v>0.25201612903225806</v>
      </c>
      <c r="F9">
        <f t="shared" si="1"/>
        <v>25.201612903225808</v>
      </c>
    </row>
    <row r="10" spans="1:6" x14ac:dyDescent="0.2">
      <c r="A10">
        <v>9</v>
      </c>
      <c r="B10">
        <v>2014</v>
      </c>
      <c r="C10">
        <v>139</v>
      </c>
      <c r="D10">
        <v>566</v>
      </c>
      <c r="E10">
        <f t="shared" si="0"/>
        <v>0.24558303886925795</v>
      </c>
      <c r="F10">
        <f t="shared" si="1"/>
        <v>24.558303886925795</v>
      </c>
    </row>
    <row r="11" spans="1:6" x14ac:dyDescent="0.2">
      <c r="A11">
        <v>10</v>
      </c>
      <c r="B11">
        <v>2015</v>
      </c>
      <c r="C11">
        <v>98</v>
      </c>
      <c r="D11">
        <v>413</v>
      </c>
      <c r="E11">
        <f t="shared" si="0"/>
        <v>0.23728813559322035</v>
      </c>
      <c r="F11">
        <f t="shared" si="1"/>
        <v>23.728813559322035</v>
      </c>
    </row>
    <row r="12" spans="1:6" x14ac:dyDescent="0.2">
      <c r="A12">
        <v>11</v>
      </c>
      <c r="B12">
        <v>2016</v>
      </c>
      <c r="C12">
        <v>96</v>
      </c>
      <c r="D12">
        <v>479</v>
      </c>
      <c r="E12">
        <f t="shared" si="0"/>
        <v>0.20041753653444677</v>
      </c>
      <c r="F12">
        <f t="shared" si="1"/>
        <v>20.041753653444676</v>
      </c>
    </row>
    <row r="13" spans="1:6" x14ac:dyDescent="0.2">
      <c r="A13">
        <v>12</v>
      </c>
      <c r="B13">
        <v>2017</v>
      </c>
      <c r="C13">
        <v>150</v>
      </c>
      <c r="D13">
        <v>471</v>
      </c>
      <c r="E13">
        <f t="shared" si="0"/>
        <v>0.31847133757961782</v>
      </c>
      <c r="F13">
        <f t="shared" si="1"/>
        <v>31.847133757961782</v>
      </c>
    </row>
    <row r="14" spans="1:6" x14ac:dyDescent="0.2">
      <c r="A14">
        <v>13</v>
      </c>
      <c r="B14">
        <v>2018</v>
      </c>
      <c r="C14">
        <v>94</v>
      </c>
      <c r="D14">
        <v>424</v>
      </c>
      <c r="E14">
        <f t="shared" si="0"/>
        <v>0.22169811320754718</v>
      </c>
      <c r="F14">
        <f t="shared" si="1"/>
        <v>22.169811320754718</v>
      </c>
    </row>
    <row r="15" spans="1:6" x14ac:dyDescent="0.2">
      <c r="A15">
        <v>14</v>
      </c>
      <c r="B15">
        <v>2019</v>
      </c>
      <c r="C15">
        <v>113</v>
      </c>
      <c r="D15">
        <v>453</v>
      </c>
      <c r="E15">
        <f t="shared" si="0"/>
        <v>0.24944812362030905</v>
      </c>
      <c r="F15">
        <f t="shared" si="1"/>
        <v>24.944812362030905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4F313-DBDD-174D-A8DA-CBAA4B245AB4}">
  <dimension ref="A1:F15"/>
  <sheetViews>
    <sheetView workbookViewId="0">
      <selection activeCell="D2" sqref="D2:D15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>
        <v>2006</v>
      </c>
      <c r="C2">
        <v>51</v>
      </c>
      <c r="D2">
        <v>450</v>
      </c>
      <c r="E2">
        <f>C2/D2</f>
        <v>0.11333333333333333</v>
      </c>
      <c r="F2">
        <f>E2*100</f>
        <v>11.333333333333332</v>
      </c>
    </row>
    <row r="3" spans="1:6" x14ac:dyDescent="0.2">
      <c r="A3">
        <v>2</v>
      </c>
      <c r="B3">
        <v>2007</v>
      </c>
      <c r="C3">
        <v>51</v>
      </c>
      <c r="D3">
        <v>372</v>
      </c>
      <c r="E3">
        <f t="shared" ref="E3:E15" si="0">C3/D3</f>
        <v>0.13709677419354838</v>
      </c>
      <c r="F3">
        <f t="shared" ref="F3:F15" si="1">E3*100</f>
        <v>13.709677419354838</v>
      </c>
    </row>
    <row r="4" spans="1:6" x14ac:dyDescent="0.2">
      <c r="A4">
        <v>3</v>
      </c>
      <c r="B4">
        <v>2008</v>
      </c>
      <c r="C4">
        <v>59</v>
      </c>
      <c r="D4">
        <v>337</v>
      </c>
      <c r="E4">
        <f t="shared" si="0"/>
        <v>0.17507418397626112</v>
      </c>
      <c r="F4">
        <f t="shared" si="1"/>
        <v>17.507418397626111</v>
      </c>
    </row>
    <row r="5" spans="1:6" x14ac:dyDescent="0.2">
      <c r="A5">
        <v>4</v>
      </c>
      <c r="B5">
        <v>2009</v>
      </c>
      <c r="C5">
        <v>73</v>
      </c>
      <c r="D5">
        <v>581</v>
      </c>
      <c r="E5">
        <f t="shared" si="0"/>
        <v>0.12564543889845095</v>
      </c>
      <c r="F5">
        <f t="shared" si="1"/>
        <v>12.564543889845096</v>
      </c>
    </row>
    <row r="6" spans="1:6" x14ac:dyDescent="0.2">
      <c r="A6">
        <v>5</v>
      </c>
      <c r="B6">
        <v>2010</v>
      </c>
      <c r="C6">
        <v>66</v>
      </c>
      <c r="D6">
        <v>566</v>
      </c>
      <c r="E6">
        <f t="shared" si="0"/>
        <v>0.1166077738515901</v>
      </c>
      <c r="F6">
        <f t="shared" si="1"/>
        <v>11.66077738515901</v>
      </c>
    </row>
    <row r="7" spans="1:6" x14ac:dyDescent="0.2">
      <c r="A7">
        <v>6</v>
      </c>
      <c r="B7">
        <v>2011</v>
      </c>
      <c r="C7">
        <v>92</v>
      </c>
      <c r="D7">
        <v>607</v>
      </c>
      <c r="E7">
        <f t="shared" si="0"/>
        <v>0.1515650741350906</v>
      </c>
      <c r="F7">
        <f t="shared" si="1"/>
        <v>15.156507413509059</v>
      </c>
    </row>
    <row r="8" spans="1:6" x14ac:dyDescent="0.2">
      <c r="A8">
        <v>7</v>
      </c>
      <c r="B8">
        <v>2012</v>
      </c>
      <c r="C8">
        <v>93</v>
      </c>
      <c r="D8">
        <v>688</v>
      </c>
      <c r="E8">
        <f t="shared" si="0"/>
        <v>0.13517441860465115</v>
      </c>
      <c r="F8">
        <f t="shared" si="1"/>
        <v>13.517441860465116</v>
      </c>
    </row>
    <row r="9" spans="1:6" x14ac:dyDescent="0.2">
      <c r="A9">
        <v>8</v>
      </c>
      <c r="B9">
        <v>2013</v>
      </c>
      <c r="C9">
        <v>76</v>
      </c>
      <c r="D9">
        <v>496</v>
      </c>
      <c r="E9">
        <f t="shared" si="0"/>
        <v>0.15322580645161291</v>
      </c>
      <c r="F9">
        <f t="shared" si="1"/>
        <v>15.32258064516129</v>
      </c>
    </row>
    <row r="10" spans="1:6" x14ac:dyDescent="0.2">
      <c r="A10">
        <v>9</v>
      </c>
      <c r="B10">
        <v>2014</v>
      </c>
      <c r="C10">
        <v>81</v>
      </c>
      <c r="D10">
        <v>566</v>
      </c>
      <c r="E10">
        <f t="shared" si="0"/>
        <v>0.14310954063604239</v>
      </c>
      <c r="F10">
        <f t="shared" si="1"/>
        <v>14.310954063604239</v>
      </c>
    </row>
    <row r="11" spans="1:6" x14ac:dyDescent="0.2">
      <c r="A11">
        <v>10</v>
      </c>
      <c r="B11">
        <v>2015</v>
      </c>
      <c r="C11">
        <v>53</v>
      </c>
      <c r="D11">
        <v>413</v>
      </c>
      <c r="E11">
        <f t="shared" si="0"/>
        <v>0.12832929782082325</v>
      </c>
      <c r="F11">
        <f t="shared" si="1"/>
        <v>12.832929782082324</v>
      </c>
    </row>
    <row r="12" spans="1:6" x14ac:dyDescent="0.2">
      <c r="A12">
        <v>11</v>
      </c>
      <c r="B12">
        <v>2016</v>
      </c>
      <c r="C12">
        <v>84</v>
      </c>
      <c r="D12">
        <v>479</v>
      </c>
      <c r="E12">
        <f t="shared" si="0"/>
        <v>0.17536534446764093</v>
      </c>
      <c r="F12">
        <f t="shared" si="1"/>
        <v>17.536534446764094</v>
      </c>
    </row>
    <row r="13" spans="1:6" x14ac:dyDescent="0.2">
      <c r="A13">
        <v>12</v>
      </c>
      <c r="B13">
        <v>2017</v>
      </c>
      <c r="C13">
        <v>83</v>
      </c>
      <c r="D13">
        <v>471</v>
      </c>
      <c r="E13">
        <f t="shared" si="0"/>
        <v>0.17622080679405519</v>
      </c>
      <c r="F13">
        <f t="shared" si="1"/>
        <v>17.622080679405521</v>
      </c>
    </row>
    <row r="14" spans="1:6" x14ac:dyDescent="0.2">
      <c r="A14">
        <v>13</v>
      </c>
      <c r="B14">
        <v>2018</v>
      </c>
      <c r="C14">
        <v>63</v>
      </c>
      <c r="D14">
        <v>424</v>
      </c>
      <c r="E14">
        <f t="shared" si="0"/>
        <v>0.14858490566037735</v>
      </c>
      <c r="F14">
        <f t="shared" si="1"/>
        <v>14.858490566037736</v>
      </c>
    </row>
    <row r="15" spans="1:6" x14ac:dyDescent="0.2">
      <c r="A15">
        <v>14</v>
      </c>
      <c r="B15">
        <v>2019</v>
      </c>
      <c r="C15">
        <v>70</v>
      </c>
      <c r="D15">
        <v>453</v>
      </c>
      <c r="E15">
        <f t="shared" si="0"/>
        <v>0.1545253863134658</v>
      </c>
      <c r="F15">
        <f t="shared" si="1"/>
        <v>15.452538631346579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CD706-8B3C-3844-9D12-5D804BCF5887}">
  <dimension ref="A1:F15"/>
  <sheetViews>
    <sheetView workbookViewId="0">
      <selection activeCell="E21" sqref="E21"/>
    </sheetView>
  </sheetViews>
  <sheetFormatPr baseColWidth="10" defaultRowHeight="16" x14ac:dyDescent="0.2"/>
  <cols>
    <col min="4" max="4" width="11.3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>
        <v>2006</v>
      </c>
      <c r="C2">
        <v>92</v>
      </c>
      <c r="D2">
        <v>450</v>
      </c>
      <c r="E2">
        <f>C2/D2</f>
        <v>0.20444444444444446</v>
      </c>
      <c r="F2">
        <f>E2*100</f>
        <v>20.444444444444446</v>
      </c>
    </row>
    <row r="3" spans="1:6" x14ac:dyDescent="0.2">
      <c r="A3">
        <v>2</v>
      </c>
      <c r="B3">
        <v>2007</v>
      </c>
      <c r="C3">
        <v>84</v>
      </c>
      <c r="D3">
        <v>372</v>
      </c>
      <c r="E3">
        <f t="shared" ref="E3:E15" si="0">C3/D3</f>
        <v>0.22580645161290322</v>
      </c>
      <c r="F3">
        <f t="shared" ref="F3:F15" si="1">E3*100</f>
        <v>22.58064516129032</v>
      </c>
    </row>
    <row r="4" spans="1:6" x14ac:dyDescent="0.2">
      <c r="A4">
        <v>3</v>
      </c>
      <c r="B4">
        <v>2008</v>
      </c>
      <c r="C4">
        <v>59</v>
      </c>
      <c r="D4">
        <v>337</v>
      </c>
      <c r="E4">
        <f t="shared" si="0"/>
        <v>0.17507418397626112</v>
      </c>
      <c r="F4">
        <f>E4*100</f>
        <v>17.507418397626111</v>
      </c>
    </row>
    <row r="5" spans="1:6" x14ac:dyDescent="0.2">
      <c r="A5">
        <v>4</v>
      </c>
      <c r="B5">
        <v>2009</v>
      </c>
      <c r="C5">
        <v>72</v>
      </c>
      <c r="D5">
        <v>581</v>
      </c>
      <c r="E5">
        <f t="shared" si="0"/>
        <v>0.12392426850258176</v>
      </c>
      <c r="F5">
        <f t="shared" si="1"/>
        <v>12.392426850258175</v>
      </c>
    </row>
    <row r="6" spans="1:6" x14ac:dyDescent="0.2">
      <c r="A6">
        <v>5</v>
      </c>
      <c r="B6">
        <v>2010</v>
      </c>
      <c r="C6">
        <v>79</v>
      </c>
      <c r="D6">
        <v>566</v>
      </c>
      <c r="E6">
        <f t="shared" si="0"/>
        <v>0.13957597173144876</v>
      </c>
      <c r="F6">
        <f t="shared" si="1"/>
        <v>13.957597173144876</v>
      </c>
    </row>
    <row r="7" spans="1:6" x14ac:dyDescent="0.2">
      <c r="A7">
        <v>6</v>
      </c>
      <c r="B7">
        <v>2011</v>
      </c>
      <c r="C7">
        <v>76</v>
      </c>
      <c r="D7">
        <v>607</v>
      </c>
      <c r="E7">
        <f t="shared" si="0"/>
        <v>0.12520593080724876</v>
      </c>
      <c r="F7">
        <f t="shared" si="1"/>
        <v>12.520593080724876</v>
      </c>
    </row>
    <row r="8" spans="1:6" x14ac:dyDescent="0.2">
      <c r="A8">
        <v>7</v>
      </c>
      <c r="B8">
        <v>2012</v>
      </c>
      <c r="C8">
        <v>76</v>
      </c>
      <c r="D8">
        <v>688</v>
      </c>
      <c r="E8">
        <f t="shared" si="0"/>
        <v>0.11046511627906977</v>
      </c>
      <c r="F8">
        <f t="shared" si="1"/>
        <v>11.046511627906977</v>
      </c>
    </row>
    <row r="9" spans="1:6" x14ac:dyDescent="0.2">
      <c r="A9">
        <v>8</v>
      </c>
      <c r="B9">
        <v>2013</v>
      </c>
      <c r="C9">
        <v>51</v>
      </c>
      <c r="D9">
        <v>496</v>
      </c>
      <c r="E9">
        <f t="shared" si="0"/>
        <v>0.1028225806451613</v>
      </c>
      <c r="F9">
        <f t="shared" si="1"/>
        <v>10.28225806451613</v>
      </c>
    </row>
    <row r="10" spans="1:6" x14ac:dyDescent="0.2">
      <c r="A10">
        <v>9</v>
      </c>
      <c r="B10">
        <v>2014</v>
      </c>
      <c r="C10">
        <v>52</v>
      </c>
      <c r="D10">
        <v>566</v>
      </c>
      <c r="E10">
        <f t="shared" si="0"/>
        <v>9.187279151943463E-2</v>
      </c>
      <c r="F10">
        <f t="shared" si="1"/>
        <v>9.1872791519434625</v>
      </c>
    </row>
    <row r="11" spans="1:6" x14ac:dyDescent="0.2">
      <c r="A11">
        <v>10</v>
      </c>
      <c r="B11">
        <v>2015</v>
      </c>
      <c r="C11">
        <v>25</v>
      </c>
      <c r="D11">
        <v>413</v>
      </c>
      <c r="E11">
        <f t="shared" si="0"/>
        <v>6.0532687651331719E-2</v>
      </c>
      <c r="F11">
        <f t="shared" si="1"/>
        <v>6.053268765133172</v>
      </c>
    </row>
    <row r="12" spans="1:6" x14ac:dyDescent="0.2">
      <c r="A12">
        <v>11</v>
      </c>
      <c r="B12">
        <v>2016</v>
      </c>
      <c r="C12">
        <v>39</v>
      </c>
      <c r="D12">
        <v>479</v>
      </c>
      <c r="E12">
        <f t="shared" si="0"/>
        <v>8.1419624217118999E-2</v>
      </c>
      <c r="F12">
        <f t="shared" si="1"/>
        <v>8.1419624217119004</v>
      </c>
    </row>
    <row r="13" spans="1:6" x14ac:dyDescent="0.2">
      <c r="A13">
        <v>12</v>
      </c>
      <c r="B13">
        <v>2017</v>
      </c>
      <c r="C13">
        <v>30</v>
      </c>
      <c r="D13">
        <v>471</v>
      </c>
      <c r="E13">
        <f t="shared" si="0"/>
        <v>6.3694267515923567E-2</v>
      </c>
      <c r="F13">
        <f t="shared" si="1"/>
        <v>6.369426751592357</v>
      </c>
    </row>
    <row r="14" spans="1:6" x14ac:dyDescent="0.2">
      <c r="A14">
        <v>13</v>
      </c>
      <c r="B14">
        <v>2018</v>
      </c>
      <c r="C14">
        <v>37</v>
      </c>
      <c r="D14">
        <v>424</v>
      </c>
      <c r="E14">
        <f t="shared" si="0"/>
        <v>8.7264150943396221E-2</v>
      </c>
      <c r="F14">
        <f t="shared" si="1"/>
        <v>8.7264150943396217</v>
      </c>
    </row>
    <row r="15" spans="1:6" x14ac:dyDescent="0.2">
      <c r="A15">
        <v>14</v>
      </c>
      <c r="B15">
        <v>2019</v>
      </c>
      <c r="C15">
        <v>30</v>
      </c>
      <c r="D15">
        <v>453</v>
      </c>
      <c r="E15">
        <f t="shared" si="0"/>
        <v>6.6225165562913912E-2</v>
      </c>
      <c r="F15">
        <f t="shared" si="1"/>
        <v>6.6225165562913908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86A6B-313E-5049-9D61-D43C2332BEE3}">
  <dimension ref="A1:F15"/>
  <sheetViews>
    <sheetView workbookViewId="0">
      <selection activeCell="R15" sqref="R15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>
        <v>2006</v>
      </c>
      <c r="C2">
        <v>36</v>
      </c>
      <c r="D2">
        <v>450</v>
      </c>
      <c r="E2">
        <f>C2/D2</f>
        <v>0.08</v>
      </c>
      <c r="F2">
        <f>E2*100</f>
        <v>8</v>
      </c>
    </row>
    <row r="3" spans="1:6" x14ac:dyDescent="0.2">
      <c r="A3">
        <v>2</v>
      </c>
      <c r="B3">
        <v>2007</v>
      </c>
      <c r="C3">
        <v>14</v>
      </c>
      <c r="D3">
        <v>372</v>
      </c>
      <c r="E3">
        <f t="shared" ref="E3:E15" si="0">C3/D3</f>
        <v>3.7634408602150539E-2</v>
      </c>
      <c r="F3">
        <f t="shared" ref="F3:F15" si="1">E3*100</f>
        <v>3.763440860215054</v>
      </c>
    </row>
    <row r="4" spans="1:6" x14ac:dyDescent="0.2">
      <c r="A4">
        <v>3</v>
      </c>
      <c r="B4">
        <v>2008</v>
      </c>
      <c r="C4">
        <v>28</v>
      </c>
      <c r="D4">
        <v>337</v>
      </c>
      <c r="E4">
        <f t="shared" si="0"/>
        <v>8.3086053412462904E-2</v>
      </c>
      <c r="F4">
        <f t="shared" si="1"/>
        <v>8.3086053412462899</v>
      </c>
    </row>
    <row r="5" spans="1:6" x14ac:dyDescent="0.2">
      <c r="A5">
        <v>4</v>
      </c>
      <c r="B5">
        <v>2009</v>
      </c>
      <c r="C5">
        <v>54</v>
      </c>
      <c r="D5">
        <v>581</v>
      </c>
      <c r="E5">
        <f t="shared" si="0"/>
        <v>9.2943201376936319E-2</v>
      </c>
      <c r="F5">
        <f t="shared" si="1"/>
        <v>9.2943201376936315</v>
      </c>
    </row>
    <row r="6" spans="1:6" x14ac:dyDescent="0.2">
      <c r="A6">
        <v>5</v>
      </c>
      <c r="B6">
        <v>2010</v>
      </c>
      <c r="C6">
        <v>49</v>
      </c>
      <c r="D6">
        <v>566</v>
      </c>
      <c r="E6">
        <f t="shared" si="0"/>
        <v>8.6572438162544174E-2</v>
      </c>
      <c r="F6">
        <f t="shared" si="1"/>
        <v>8.6572438162544181</v>
      </c>
    </row>
    <row r="7" spans="1:6" x14ac:dyDescent="0.2">
      <c r="A7">
        <v>6</v>
      </c>
      <c r="B7">
        <v>2011</v>
      </c>
      <c r="C7">
        <v>58</v>
      </c>
      <c r="D7">
        <v>607</v>
      </c>
      <c r="E7">
        <f t="shared" si="0"/>
        <v>9.5551894563426693E-2</v>
      </c>
      <c r="F7">
        <f t="shared" si="1"/>
        <v>9.5551894563426689</v>
      </c>
    </row>
    <row r="8" spans="1:6" x14ac:dyDescent="0.2">
      <c r="A8">
        <v>7</v>
      </c>
      <c r="B8">
        <v>2012</v>
      </c>
      <c r="C8">
        <v>79</v>
      </c>
      <c r="D8">
        <v>688</v>
      </c>
      <c r="E8">
        <f t="shared" si="0"/>
        <v>0.11482558139534883</v>
      </c>
      <c r="F8">
        <f t="shared" si="1"/>
        <v>11.482558139534884</v>
      </c>
    </row>
    <row r="9" spans="1:6" x14ac:dyDescent="0.2">
      <c r="A9">
        <v>8</v>
      </c>
      <c r="B9">
        <v>2013</v>
      </c>
      <c r="C9">
        <v>50</v>
      </c>
      <c r="D9">
        <v>496</v>
      </c>
      <c r="E9">
        <f t="shared" si="0"/>
        <v>0.10080645161290322</v>
      </c>
      <c r="F9">
        <f t="shared" si="1"/>
        <v>10.080645161290322</v>
      </c>
    </row>
    <row r="10" spans="1:6" x14ac:dyDescent="0.2">
      <c r="A10">
        <v>9</v>
      </c>
      <c r="B10">
        <v>2014</v>
      </c>
      <c r="C10">
        <v>52</v>
      </c>
      <c r="D10">
        <v>566</v>
      </c>
      <c r="E10">
        <f t="shared" si="0"/>
        <v>9.187279151943463E-2</v>
      </c>
      <c r="F10">
        <f t="shared" si="1"/>
        <v>9.1872791519434625</v>
      </c>
    </row>
    <row r="11" spans="1:6" x14ac:dyDescent="0.2">
      <c r="A11">
        <v>10</v>
      </c>
      <c r="B11">
        <v>2015</v>
      </c>
      <c r="C11">
        <v>47</v>
      </c>
      <c r="D11">
        <v>413</v>
      </c>
      <c r="E11">
        <f t="shared" si="0"/>
        <v>0.11380145278450363</v>
      </c>
      <c r="F11">
        <f t="shared" si="1"/>
        <v>11.380145278450362</v>
      </c>
    </row>
    <row r="12" spans="1:6" x14ac:dyDescent="0.2">
      <c r="A12">
        <v>11</v>
      </c>
      <c r="B12">
        <v>2016</v>
      </c>
      <c r="C12">
        <v>55</v>
      </c>
      <c r="D12">
        <v>479</v>
      </c>
      <c r="E12">
        <f t="shared" si="0"/>
        <v>0.11482254697286012</v>
      </c>
      <c r="F12">
        <f t="shared" si="1"/>
        <v>11.482254697286013</v>
      </c>
    </row>
    <row r="13" spans="1:6" x14ac:dyDescent="0.2">
      <c r="A13">
        <v>12</v>
      </c>
      <c r="B13">
        <v>2017</v>
      </c>
      <c r="C13">
        <v>49</v>
      </c>
      <c r="D13">
        <v>471</v>
      </c>
      <c r="E13">
        <f t="shared" si="0"/>
        <v>0.1040339702760085</v>
      </c>
      <c r="F13">
        <f t="shared" si="1"/>
        <v>10.40339702760085</v>
      </c>
    </row>
    <row r="14" spans="1:6" x14ac:dyDescent="0.2">
      <c r="A14">
        <v>13</v>
      </c>
      <c r="B14">
        <v>2018</v>
      </c>
      <c r="C14">
        <v>59</v>
      </c>
      <c r="D14">
        <v>424</v>
      </c>
      <c r="E14">
        <f t="shared" si="0"/>
        <v>0.13915094339622641</v>
      </c>
      <c r="F14">
        <f t="shared" si="1"/>
        <v>13.915094339622641</v>
      </c>
    </row>
    <row r="15" spans="1:6" x14ac:dyDescent="0.2">
      <c r="A15">
        <v>14</v>
      </c>
      <c r="B15">
        <v>2019</v>
      </c>
      <c r="C15">
        <v>56</v>
      </c>
      <c r="D15">
        <v>453</v>
      </c>
      <c r="E15">
        <f t="shared" si="0"/>
        <v>0.12362030905077263</v>
      </c>
      <c r="F15">
        <f t="shared" si="1"/>
        <v>12.362030905077264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580F0-3025-234A-B5E1-E375789010C9}">
  <dimension ref="A1:F15"/>
  <sheetViews>
    <sheetView workbookViewId="0">
      <selection activeCell="M10" sqref="M10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>
        <v>2006</v>
      </c>
      <c r="C2">
        <v>23</v>
      </c>
      <c r="D2">
        <v>450</v>
      </c>
      <c r="E2">
        <f>C2/D2</f>
        <v>5.1111111111111114E-2</v>
      </c>
      <c r="F2">
        <f>E2*100</f>
        <v>5.1111111111111116</v>
      </c>
    </row>
    <row r="3" spans="1:6" x14ac:dyDescent="0.2">
      <c r="A3">
        <v>2</v>
      </c>
      <c r="B3">
        <v>2007</v>
      </c>
      <c r="C3">
        <v>22</v>
      </c>
      <c r="D3">
        <v>372</v>
      </c>
      <c r="E3">
        <f t="shared" ref="E3:E15" si="0">C3/D3</f>
        <v>5.9139784946236562E-2</v>
      </c>
      <c r="F3">
        <f t="shared" ref="F3:F15" si="1">E3*100</f>
        <v>5.913978494623656</v>
      </c>
    </row>
    <row r="4" spans="1:6" x14ac:dyDescent="0.2">
      <c r="A4">
        <v>3</v>
      </c>
      <c r="B4">
        <v>2008</v>
      </c>
      <c r="C4">
        <v>13</v>
      </c>
      <c r="D4">
        <v>337</v>
      </c>
      <c r="E4">
        <f t="shared" si="0"/>
        <v>3.857566765578635E-2</v>
      </c>
      <c r="F4">
        <f t="shared" si="1"/>
        <v>3.857566765578635</v>
      </c>
    </row>
    <row r="5" spans="1:6" x14ac:dyDescent="0.2">
      <c r="A5">
        <v>4</v>
      </c>
      <c r="B5">
        <v>2009</v>
      </c>
      <c r="C5">
        <v>28</v>
      </c>
      <c r="D5">
        <v>581</v>
      </c>
      <c r="E5">
        <f t="shared" si="0"/>
        <v>4.8192771084337352E-2</v>
      </c>
      <c r="F5">
        <f t="shared" si="1"/>
        <v>4.8192771084337354</v>
      </c>
    </row>
    <row r="6" spans="1:6" x14ac:dyDescent="0.2">
      <c r="A6">
        <v>5</v>
      </c>
      <c r="B6">
        <v>2010</v>
      </c>
      <c r="C6">
        <v>21</v>
      </c>
      <c r="D6">
        <v>566</v>
      </c>
      <c r="E6">
        <f t="shared" si="0"/>
        <v>3.7102473498233215E-2</v>
      </c>
      <c r="F6">
        <f t="shared" si="1"/>
        <v>3.7102473498233217</v>
      </c>
    </row>
    <row r="7" spans="1:6" x14ac:dyDescent="0.2">
      <c r="A7">
        <v>6</v>
      </c>
      <c r="B7">
        <v>2011</v>
      </c>
      <c r="C7">
        <v>29</v>
      </c>
      <c r="D7">
        <v>607</v>
      </c>
      <c r="E7">
        <f t="shared" si="0"/>
        <v>4.7775947281713346E-2</v>
      </c>
      <c r="F7">
        <f t="shared" si="1"/>
        <v>4.7775947281713345</v>
      </c>
    </row>
    <row r="8" spans="1:6" x14ac:dyDescent="0.2">
      <c r="A8">
        <v>7</v>
      </c>
      <c r="B8">
        <v>2012</v>
      </c>
      <c r="C8">
        <v>27</v>
      </c>
      <c r="D8">
        <v>688</v>
      </c>
      <c r="E8">
        <f t="shared" si="0"/>
        <v>3.9244186046511628E-2</v>
      </c>
      <c r="F8">
        <f t="shared" si="1"/>
        <v>3.9244186046511627</v>
      </c>
    </row>
    <row r="9" spans="1:6" x14ac:dyDescent="0.2">
      <c r="A9">
        <v>8</v>
      </c>
      <c r="B9">
        <v>2013</v>
      </c>
      <c r="C9">
        <v>10</v>
      </c>
      <c r="D9">
        <v>496</v>
      </c>
      <c r="E9">
        <f t="shared" si="0"/>
        <v>2.0161290322580645E-2</v>
      </c>
      <c r="F9">
        <f t="shared" si="1"/>
        <v>2.0161290322580645</v>
      </c>
    </row>
    <row r="10" spans="1:6" x14ac:dyDescent="0.2">
      <c r="A10">
        <v>9</v>
      </c>
      <c r="B10">
        <v>2014</v>
      </c>
      <c r="C10">
        <v>30</v>
      </c>
      <c r="D10">
        <v>566</v>
      </c>
      <c r="E10">
        <f t="shared" si="0"/>
        <v>5.3003533568904596E-2</v>
      </c>
      <c r="F10">
        <f t="shared" si="1"/>
        <v>5.3003533568904597</v>
      </c>
    </row>
    <row r="11" spans="1:6" x14ac:dyDescent="0.2">
      <c r="A11">
        <v>10</v>
      </c>
      <c r="B11">
        <v>2015</v>
      </c>
      <c r="C11">
        <v>22</v>
      </c>
      <c r="D11">
        <v>413</v>
      </c>
      <c r="E11">
        <f t="shared" si="0"/>
        <v>5.3268765133171914E-2</v>
      </c>
      <c r="F11">
        <f t="shared" si="1"/>
        <v>5.3268765133171918</v>
      </c>
    </row>
    <row r="12" spans="1:6" x14ac:dyDescent="0.2">
      <c r="A12">
        <v>11</v>
      </c>
      <c r="B12">
        <v>2016</v>
      </c>
      <c r="C12">
        <v>25</v>
      </c>
      <c r="D12">
        <v>479</v>
      </c>
      <c r="E12">
        <f t="shared" si="0"/>
        <v>5.2192066805845511E-2</v>
      </c>
      <c r="F12">
        <f t="shared" si="1"/>
        <v>5.2192066805845512</v>
      </c>
    </row>
    <row r="13" spans="1:6" x14ac:dyDescent="0.2">
      <c r="A13">
        <v>12</v>
      </c>
      <c r="B13">
        <v>2017</v>
      </c>
      <c r="C13">
        <v>21</v>
      </c>
      <c r="D13">
        <v>471</v>
      </c>
      <c r="E13">
        <f t="shared" si="0"/>
        <v>4.4585987261146494E-2</v>
      </c>
      <c r="F13">
        <f t="shared" si="1"/>
        <v>4.4585987261146496</v>
      </c>
    </row>
    <row r="14" spans="1:6" x14ac:dyDescent="0.2">
      <c r="A14">
        <v>13</v>
      </c>
      <c r="B14">
        <v>2018</v>
      </c>
      <c r="C14">
        <v>26</v>
      </c>
      <c r="D14">
        <v>424</v>
      </c>
      <c r="E14">
        <f t="shared" si="0"/>
        <v>6.1320754716981132E-2</v>
      </c>
      <c r="F14">
        <f t="shared" si="1"/>
        <v>6.132075471698113</v>
      </c>
    </row>
    <row r="15" spans="1:6" x14ac:dyDescent="0.2">
      <c r="A15">
        <v>14</v>
      </c>
      <c r="B15">
        <v>2019</v>
      </c>
      <c r="C15">
        <v>21</v>
      </c>
      <c r="D15">
        <v>453</v>
      </c>
      <c r="E15">
        <f t="shared" si="0"/>
        <v>4.6357615894039736E-2</v>
      </c>
      <c r="F15">
        <f t="shared" si="1"/>
        <v>4.6357615894039732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FF70B-7D7F-2B46-8857-84D33B879B31}">
  <dimension ref="A1:F15"/>
  <sheetViews>
    <sheetView topLeftCell="A2" workbookViewId="0">
      <selection activeCell="D2" sqref="D2:D15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>
        <v>2006</v>
      </c>
      <c r="C2">
        <v>10</v>
      </c>
      <c r="D2">
        <v>450</v>
      </c>
      <c r="E2">
        <f>C2/D2</f>
        <v>2.2222222222222223E-2</v>
      </c>
      <c r="F2">
        <f>E2*100</f>
        <v>2.2222222222222223</v>
      </c>
    </row>
    <row r="3" spans="1:6" x14ac:dyDescent="0.2">
      <c r="A3">
        <v>2</v>
      </c>
      <c r="B3">
        <v>2007</v>
      </c>
      <c r="C3">
        <v>4</v>
      </c>
      <c r="D3">
        <v>372</v>
      </c>
      <c r="E3">
        <f t="shared" ref="E3:E15" si="0">C3/D3</f>
        <v>1.0752688172043012E-2</v>
      </c>
      <c r="F3">
        <f t="shared" ref="F3:F15" si="1">E3*100</f>
        <v>1.0752688172043012</v>
      </c>
    </row>
    <row r="4" spans="1:6" x14ac:dyDescent="0.2">
      <c r="A4">
        <v>3</v>
      </c>
      <c r="B4">
        <v>2008</v>
      </c>
      <c r="C4">
        <v>5</v>
      </c>
      <c r="D4">
        <v>337</v>
      </c>
      <c r="E4">
        <f t="shared" si="0"/>
        <v>1.483679525222552E-2</v>
      </c>
      <c r="F4">
        <f t="shared" si="1"/>
        <v>1.4836795252225521</v>
      </c>
    </row>
    <row r="5" spans="1:6" x14ac:dyDescent="0.2">
      <c r="A5">
        <v>4</v>
      </c>
      <c r="B5">
        <v>2009</v>
      </c>
      <c r="C5">
        <v>17</v>
      </c>
      <c r="D5">
        <v>581</v>
      </c>
      <c r="E5">
        <f t="shared" si="0"/>
        <v>2.9259896729776247E-2</v>
      </c>
      <c r="F5">
        <f t="shared" si="1"/>
        <v>2.9259896729776247</v>
      </c>
    </row>
    <row r="6" spans="1:6" x14ac:dyDescent="0.2">
      <c r="A6">
        <v>5</v>
      </c>
      <c r="B6">
        <v>2010</v>
      </c>
      <c r="C6">
        <v>13</v>
      </c>
      <c r="D6">
        <v>566</v>
      </c>
      <c r="E6">
        <f t="shared" si="0"/>
        <v>2.2968197879858657E-2</v>
      </c>
      <c r="F6">
        <f t="shared" si="1"/>
        <v>2.2968197879858656</v>
      </c>
    </row>
    <row r="7" spans="1:6" x14ac:dyDescent="0.2">
      <c r="A7">
        <v>6</v>
      </c>
      <c r="B7">
        <v>2011</v>
      </c>
      <c r="C7">
        <v>7</v>
      </c>
      <c r="D7">
        <v>607</v>
      </c>
      <c r="E7">
        <f t="shared" si="0"/>
        <v>1.1532125205930808E-2</v>
      </c>
      <c r="F7">
        <f t="shared" si="1"/>
        <v>1.1532125205930808</v>
      </c>
    </row>
    <row r="8" spans="1:6" x14ac:dyDescent="0.2">
      <c r="A8">
        <v>7</v>
      </c>
      <c r="B8">
        <v>2012</v>
      </c>
      <c r="C8">
        <v>21</v>
      </c>
      <c r="D8">
        <v>688</v>
      </c>
      <c r="E8">
        <f t="shared" si="0"/>
        <v>3.0523255813953487E-2</v>
      </c>
      <c r="F8">
        <f t="shared" si="1"/>
        <v>3.0523255813953485</v>
      </c>
    </row>
    <row r="9" spans="1:6" x14ac:dyDescent="0.2">
      <c r="A9">
        <v>8</v>
      </c>
      <c r="B9">
        <v>2013</v>
      </c>
      <c r="C9">
        <v>12</v>
      </c>
      <c r="D9">
        <v>496</v>
      </c>
      <c r="E9">
        <f t="shared" si="0"/>
        <v>2.4193548387096774E-2</v>
      </c>
      <c r="F9">
        <f t="shared" si="1"/>
        <v>2.4193548387096775</v>
      </c>
    </row>
    <row r="10" spans="1:6" x14ac:dyDescent="0.2">
      <c r="A10">
        <v>9</v>
      </c>
      <c r="B10">
        <v>2014</v>
      </c>
      <c r="C10">
        <v>16</v>
      </c>
      <c r="D10">
        <v>566</v>
      </c>
      <c r="E10">
        <f t="shared" si="0"/>
        <v>2.8268551236749116E-2</v>
      </c>
      <c r="F10">
        <f t="shared" si="1"/>
        <v>2.8268551236749118</v>
      </c>
    </row>
    <row r="11" spans="1:6" x14ac:dyDescent="0.2">
      <c r="A11">
        <v>10</v>
      </c>
      <c r="B11">
        <v>2015</v>
      </c>
      <c r="C11">
        <v>12</v>
      </c>
      <c r="D11">
        <v>413</v>
      </c>
      <c r="E11">
        <f t="shared" si="0"/>
        <v>2.9055690072639227E-2</v>
      </c>
      <c r="F11">
        <f t="shared" si="1"/>
        <v>2.9055690072639226</v>
      </c>
    </row>
    <row r="12" spans="1:6" x14ac:dyDescent="0.2">
      <c r="A12">
        <v>11</v>
      </c>
      <c r="B12">
        <v>2016</v>
      </c>
      <c r="C12">
        <v>15</v>
      </c>
      <c r="D12">
        <v>479</v>
      </c>
      <c r="E12">
        <f t="shared" si="0"/>
        <v>3.1315240083507306E-2</v>
      </c>
      <c r="F12">
        <f t="shared" si="1"/>
        <v>3.1315240083507305</v>
      </c>
    </row>
    <row r="13" spans="1:6" x14ac:dyDescent="0.2">
      <c r="A13">
        <v>12</v>
      </c>
      <c r="B13">
        <v>2017</v>
      </c>
      <c r="C13">
        <v>15</v>
      </c>
      <c r="D13">
        <v>471</v>
      </c>
      <c r="E13">
        <f t="shared" si="0"/>
        <v>3.1847133757961783E-2</v>
      </c>
      <c r="F13">
        <f t="shared" si="1"/>
        <v>3.1847133757961785</v>
      </c>
    </row>
    <row r="14" spans="1:6" x14ac:dyDescent="0.2">
      <c r="A14">
        <v>13</v>
      </c>
      <c r="B14">
        <v>2018</v>
      </c>
      <c r="C14">
        <v>11</v>
      </c>
      <c r="D14">
        <v>424</v>
      </c>
      <c r="E14">
        <f t="shared" si="0"/>
        <v>2.5943396226415096E-2</v>
      </c>
      <c r="F14">
        <f t="shared" si="1"/>
        <v>2.5943396226415096</v>
      </c>
    </row>
    <row r="15" spans="1:6" x14ac:dyDescent="0.2">
      <c r="A15">
        <v>14</v>
      </c>
      <c r="B15">
        <v>2019</v>
      </c>
      <c r="C15">
        <v>18</v>
      </c>
      <c r="D15">
        <v>453</v>
      </c>
      <c r="E15">
        <f t="shared" si="0"/>
        <v>3.9735099337748346E-2</v>
      </c>
      <c r="F15">
        <f t="shared" si="1"/>
        <v>3.9735099337748347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F5BB1-F3A9-2A41-9465-5C1A70D7879A}">
  <dimension ref="A1:F15"/>
  <sheetViews>
    <sheetView workbookViewId="0">
      <selection activeCell="D24" sqref="D2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>
        <v>2006</v>
      </c>
      <c r="C2">
        <v>20</v>
      </c>
      <c r="D2">
        <v>450</v>
      </c>
      <c r="E2">
        <f>C2/D2</f>
        <v>4.4444444444444446E-2</v>
      </c>
      <c r="F2">
        <f>E2*100</f>
        <v>4.4444444444444446</v>
      </c>
    </row>
    <row r="3" spans="1:6" x14ac:dyDescent="0.2">
      <c r="A3">
        <v>2</v>
      </c>
      <c r="B3">
        <v>2007</v>
      </c>
      <c r="C3">
        <v>19</v>
      </c>
      <c r="D3">
        <v>372</v>
      </c>
      <c r="E3">
        <f t="shared" ref="E3:E15" si="0">C3/D3</f>
        <v>5.1075268817204304E-2</v>
      </c>
      <c r="F3">
        <f t="shared" ref="F3:F15" si="1">E3*100</f>
        <v>5.10752688172043</v>
      </c>
    </row>
    <row r="4" spans="1:6" x14ac:dyDescent="0.2">
      <c r="A4">
        <v>3</v>
      </c>
      <c r="B4">
        <v>2008</v>
      </c>
      <c r="C4">
        <v>11</v>
      </c>
      <c r="D4">
        <v>337</v>
      </c>
      <c r="E4">
        <f t="shared" si="0"/>
        <v>3.2640949554896145E-2</v>
      </c>
      <c r="F4">
        <f t="shared" si="1"/>
        <v>3.2640949554896146</v>
      </c>
    </row>
    <row r="5" spans="1:6" x14ac:dyDescent="0.2">
      <c r="A5">
        <v>4</v>
      </c>
      <c r="B5">
        <v>2009</v>
      </c>
      <c r="C5">
        <v>33</v>
      </c>
      <c r="D5">
        <v>581</v>
      </c>
      <c r="E5">
        <f t="shared" si="0"/>
        <v>5.6798623063683308E-2</v>
      </c>
      <c r="F5">
        <f t="shared" si="1"/>
        <v>5.6798623063683307</v>
      </c>
    </row>
    <row r="6" spans="1:6" x14ac:dyDescent="0.2">
      <c r="A6">
        <v>5</v>
      </c>
      <c r="B6">
        <v>2010</v>
      </c>
      <c r="C6">
        <v>35</v>
      </c>
      <c r="D6">
        <v>566</v>
      </c>
      <c r="E6">
        <f t="shared" si="0"/>
        <v>6.1837455830388695E-2</v>
      </c>
      <c r="F6">
        <f t="shared" si="1"/>
        <v>6.1837455830388697</v>
      </c>
    </row>
    <row r="7" spans="1:6" x14ac:dyDescent="0.2">
      <c r="A7">
        <v>6</v>
      </c>
      <c r="B7">
        <v>2011</v>
      </c>
      <c r="C7">
        <v>34</v>
      </c>
      <c r="D7">
        <v>607</v>
      </c>
      <c r="E7">
        <f t="shared" si="0"/>
        <v>5.6013179571663921E-2</v>
      </c>
      <c r="F7">
        <f t="shared" si="1"/>
        <v>5.6013179571663922</v>
      </c>
    </row>
    <row r="8" spans="1:6" x14ac:dyDescent="0.2">
      <c r="A8">
        <v>7</v>
      </c>
      <c r="B8">
        <v>2012</v>
      </c>
      <c r="C8">
        <v>36</v>
      </c>
      <c r="D8">
        <v>688</v>
      </c>
      <c r="E8">
        <f t="shared" si="0"/>
        <v>5.232558139534884E-2</v>
      </c>
      <c r="F8">
        <f t="shared" si="1"/>
        <v>5.2325581395348841</v>
      </c>
    </row>
    <row r="9" spans="1:6" x14ac:dyDescent="0.2">
      <c r="A9">
        <v>8</v>
      </c>
      <c r="B9">
        <v>2013</v>
      </c>
      <c r="C9">
        <v>25</v>
      </c>
      <c r="D9">
        <v>496</v>
      </c>
      <c r="E9">
        <f t="shared" si="0"/>
        <v>5.040322580645161E-2</v>
      </c>
      <c r="F9">
        <f t="shared" si="1"/>
        <v>5.040322580645161</v>
      </c>
    </row>
    <row r="10" spans="1:6" x14ac:dyDescent="0.2">
      <c r="A10">
        <v>9</v>
      </c>
      <c r="B10">
        <v>2014</v>
      </c>
      <c r="C10">
        <v>15</v>
      </c>
      <c r="D10">
        <v>566</v>
      </c>
      <c r="E10">
        <f t="shared" si="0"/>
        <v>2.6501766784452298E-2</v>
      </c>
      <c r="F10">
        <f t="shared" si="1"/>
        <v>2.6501766784452299</v>
      </c>
    </row>
    <row r="11" spans="1:6" x14ac:dyDescent="0.2">
      <c r="A11">
        <v>10</v>
      </c>
      <c r="B11">
        <v>2015</v>
      </c>
      <c r="C11">
        <v>32</v>
      </c>
      <c r="D11">
        <v>413</v>
      </c>
      <c r="E11">
        <f t="shared" si="0"/>
        <v>7.7481840193704604E-2</v>
      </c>
      <c r="F11">
        <f t="shared" si="1"/>
        <v>7.7481840193704601</v>
      </c>
    </row>
    <row r="12" spans="1:6" x14ac:dyDescent="0.2">
      <c r="A12">
        <v>11</v>
      </c>
      <c r="B12">
        <v>2016</v>
      </c>
      <c r="C12">
        <v>31</v>
      </c>
      <c r="D12">
        <v>479</v>
      </c>
      <c r="E12">
        <f t="shared" si="0"/>
        <v>6.471816283924843E-2</v>
      </c>
      <c r="F12">
        <f t="shared" si="1"/>
        <v>6.4718162839248432</v>
      </c>
    </row>
    <row r="13" spans="1:6" x14ac:dyDescent="0.2">
      <c r="A13">
        <v>12</v>
      </c>
      <c r="B13">
        <v>2017</v>
      </c>
      <c r="C13">
        <v>25</v>
      </c>
      <c r="D13">
        <v>471</v>
      </c>
      <c r="E13">
        <f t="shared" si="0"/>
        <v>5.3078556263269641E-2</v>
      </c>
      <c r="F13">
        <f t="shared" si="1"/>
        <v>5.3078556263269645</v>
      </c>
    </row>
    <row r="14" spans="1:6" x14ac:dyDescent="0.2">
      <c r="A14">
        <v>13</v>
      </c>
      <c r="B14">
        <v>2018</v>
      </c>
      <c r="C14">
        <v>23</v>
      </c>
      <c r="D14">
        <v>424</v>
      </c>
      <c r="E14">
        <f t="shared" si="0"/>
        <v>5.4245283018867926E-2</v>
      </c>
      <c r="F14">
        <f t="shared" si="1"/>
        <v>5.4245283018867925</v>
      </c>
    </row>
    <row r="15" spans="1:6" x14ac:dyDescent="0.2">
      <c r="A15">
        <v>14</v>
      </c>
      <c r="B15">
        <v>2019</v>
      </c>
      <c r="C15">
        <v>26</v>
      </c>
      <c r="D15">
        <v>453</v>
      </c>
      <c r="E15">
        <f t="shared" si="0"/>
        <v>5.7395143487858721E-2</v>
      </c>
      <c r="F15">
        <f t="shared" si="1"/>
        <v>5.739514348785872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gabapentinoids</vt:lpstr>
      <vt:lpstr>gabapentin</vt:lpstr>
      <vt:lpstr>CBZ</vt:lpstr>
      <vt:lpstr>OxCBZ</vt:lpstr>
      <vt:lpstr>pregabaline</vt:lpstr>
      <vt:lpstr>Baclofen</vt:lpstr>
      <vt:lpstr>Duloxetine</vt:lpstr>
      <vt:lpstr>Lamotrigine</vt:lpstr>
      <vt:lpstr>Topiramate</vt:lpstr>
      <vt:lpstr>Opioids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2021-04-07T00:21:39Z</dcterms:created>
  <dcterms:modified xsi:type="dcterms:W3CDTF">2022-07-14T22:41:20Z</dcterms:modified>
</cp:coreProperties>
</file>