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stimativas" sheetId="1" state="visible" r:id="rId2"/>
    <sheet name="Plan1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9" authorId="0">
      <text>
        <r>
          <rPr>
            <sz val="10"/>
            <color rgb="FF000000"/>
            <rFont val="Arial"/>
            <family val="2"/>
            <charset val="1"/>
          </rPr>
          <t>Qualiti:
Fator: Significa a quantidade de casos de testes criados apartir de uma cenário.</t>
        </r>
      </text>
    </comment>
    <comment ref="I23" authorId="0">
      <text>
        <r>
          <rPr>
            <sz val="10"/>
            <color rgb="FF000000"/>
            <rFont val="Arial"/>
            <family val="2"/>
            <charset val="1"/>
          </rPr>
          <t>Qualiti:
É o tempo consumido por atividades de gerenciamento e planejamento dos testes, inspeções e revisões dos artefatos, montagem e manutenção do ambiente de teste, preparação para a execução dos testes, etc.</t>
        </r>
      </text>
    </comment>
  </commentList>
</comments>
</file>

<file path=xl/sharedStrings.xml><?xml version="1.0" encoding="utf-8"?>
<sst xmlns="http://schemas.openxmlformats.org/spreadsheetml/2006/main" count="71" uniqueCount="60">
  <si>
    <t>ESTIMATIVA DO PROJETO DE TESTE</t>
  </si>
  <si>
    <t>Projeto Anterior</t>
  </si>
  <si>
    <t>Novo Projeto</t>
  </si>
  <si>
    <t>Tempo Médio para Elaborar um CT</t>
  </si>
  <si>
    <t>UC00N</t>
  </si>
  <si>
    <t>Num. CT</t>
  </si>
  <si>
    <t>Num.Cen</t>
  </si>
  <si>
    <t>Num. CT / 
Num. Cen</t>
  </si>
  <si>
    <t>Estimativa
Casos de Testes</t>
  </si>
  <si>
    <t>Tempo médio para criar um caso de teste. (Horas)</t>
  </si>
  <si>
    <t>Tempo Estimado para criar CASOS DE TESTES</t>
  </si>
  <si>
    <t>UC001</t>
  </si>
  <si>
    <t>UC002</t>
  </si>
  <si>
    <t>UC003</t>
  </si>
  <si>
    <t>UC004</t>
  </si>
  <si>
    <t>Tempo Médio para Execução de um CT</t>
  </si>
  <si>
    <t>UC005</t>
  </si>
  <si>
    <t>Esforço (Base Histórica)</t>
  </si>
  <si>
    <t>Homem * min</t>
  </si>
  <si>
    <t>UC006</t>
  </si>
  <si>
    <t>Qtde. CT</t>
  </si>
  <si>
    <t>UC007</t>
  </si>
  <si>
    <t>Tempo Total de Execução (min)</t>
  </si>
  <si>
    <t>minutos</t>
  </si>
  <si>
    <t>UC008</t>
  </si>
  <si>
    <t>Tempo Total de Execução (Horas)</t>
  </si>
  <si>
    <t>Horas</t>
  </si>
  <si>
    <t>UC009</t>
  </si>
  <si>
    <t>UC010</t>
  </si>
  <si>
    <t>Tempo de Execução por Executor</t>
  </si>
  <si>
    <t>UC011</t>
  </si>
  <si>
    <t>Qtde de Executores</t>
  </si>
  <si>
    <t>Executores</t>
  </si>
  <si>
    <t>UC012</t>
  </si>
  <si>
    <t>Tempo Total</t>
  </si>
  <si>
    <t>UC013</t>
  </si>
  <si>
    <t>UC014</t>
  </si>
  <si>
    <t>Tempo Elaboração dos CTs</t>
  </si>
  <si>
    <t>UC015</t>
  </si>
  <si>
    <t>Tempo de Execução dos CTs</t>
  </si>
  <si>
    <t>UC016</t>
  </si>
  <si>
    <t>Overhead em Testes</t>
  </si>
  <si>
    <t>do Total de Horas de (Elaboração e Execução)</t>
  </si>
  <si>
    <t>UC017</t>
  </si>
  <si>
    <t>Tempo Projeto de Testes</t>
  </si>
  <si>
    <t>UC018</t>
  </si>
  <si>
    <t>UC019</t>
  </si>
  <si>
    <t>UC020</t>
  </si>
  <si>
    <t>UC021</t>
  </si>
  <si>
    <t>Fator</t>
  </si>
  <si>
    <t>Atividade</t>
  </si>
  <si>
    <t>Inicio</t>
  </si>
  <si>
    <t>Fim</t>
  </si>
  <si>
    <t>Dias</t>
  </si>
  <si>
    <t>Horas/Dia</t>
  </si>
  <si>
    <t>Necessário</t>
  </si>
  <si>
    <t>Pessoas</t>
  </si>
  <si>
    <t>Criar Casos de Teste</t>
  </si>
  <si>
    <t>Executar C1</t>
  </si>
  <si>
    <t>Executar C2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</si>
</sst>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0"/>
    <numFmt numFmtId="167" formatCode="0%"/>
    <numFmt numFmtId="168" formatCode="0.000"/>
    <numFmt numFmtId="169" formatCode="DD/MM/YYYY"/>
    <numFmt numFmtId="170" formatCode="_(* #,##0.00_);_(* \(#,##0.00\);_(* \-??_);_(@_)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Nunito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003366"/>
      <name val="Arial"/>
      <family val="2"/>
      <charset val="1"/>
    </font>
    <font>
      <sz val="10"/>
      <color rgb="FF0033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484200</xdr:colOff>
      <xdr:row>28</xdr:row>
      <xdr:rowOff>360</xdr:rowOff>
    </xdr:from>
    <xdr:to>
      <xdr:col>3</xdr:col>
      <xdr:colOff>274320</xdr:colOff>
      <xdr:row>28</xdr:row>
      <xdr:rowOff>38160</xdr:rowOff>
    </xdr:to>
    <xdr:sp>
      <xdr:nvSpPr>
        <xdr:cNvPr id="0" name="CustomShape 1"/>
        <xdr:cNvSpPr/>
      </xdr:nvSpPr>
      <xdr:spPr>
        <a:xfrm>
          <a:off x="484200" y="5239080"/>
          <a:ext cx="1696320" cy="37800"/>
        </a:xfrm>
        <a:prstGeom prst="straightConnector1">
          <a:avLst/>
        </a:prstGeom>
        <a:noFill/>
        <a:ln w="9360">
          <a:solidFill>
            <a:srgbClr val="000000"/>
          </a:solidFill>
          <a:miter/>
          <a:tailEnd len="lg" type="triangle" w="lg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2" min="1" style="0" width="8.86224489795918"/>
    <col collapsed="false" hidden="false" max="3" min="3" style="0" width="9.28571428571429"/>
    <col collapsed="false" hidden="false" max="4" min="4" style="0" width="19.4285714285714"/>
    <col collapsed="false" hidden="false" max="5" min="5" style="0" width="8.86224489795918"/>
    <col collapsed="false" hidden="false" max="6" min="6" style="0" width="17.4336734693878"/>
    <col collapsed="false" hidden="false" max="8" min="7" style="0" width="8.86224489795918"/>
    <col collapsed="false" hidden="false" max="9" min="9" style="0" width="26.4336734693878"/>
    <col collapsed="false" hidden="false" max="10" min="10" style="0" width="26"/>
    <col collapsed="false" hidden="false" max="11" min="11" style="0" width="40.4234693877551"/>
    <col collapsed="false" hidden="false" max="12" min="12" style="0" width="15.4234693877551"/>
    <col collapsed="false" hidden="false" max="13" min="13" style="0" width="12.2908163265306"/>
    <col collapsed="false" hidden="false" max="21" min="14" style="0" width="8.86224489795918"/>
    <col collapsed="false" hidden="false" max="26" min="22" style="0" width="8"/>
    <col collapsed="false" hidden="false" max="1025" min="27" style="0" width="17.2857142857143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8" hidden="false" customHeight="true" outlineLevel="0" collapsed="false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1</v>
      </c>
      <c r="B6" s="3"/>
      <c r="C6" s="3"/>
      <c r="D6" s="3"/>
      <c r="E6" s="1"/>
      <c r="F6" s="3" t="s">
        <v>2</v>
      </c>
      <c r="G6" s="3"/>
      <c r="H6" s="1"/>
      <c r="I6" s="4" t="s">
        <v>3</v>
      </c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5.5" hidden="false" customHeight="true" outlineLevel="0" collapsed="false">
      <c r="A7" s="5" t="s">
        <v>4</v>
      </c>
      <c r="B7" s="5" t="s">
        <v>5</v>
      </c>
      <c r="C7" s="5" t="s">
        <v>6</v>
      </c>
      <c r="D7" s="6" t="s">
        <v>7</v>
      </c>
      <c r="E7" s="1"/>
      <c r="F7" s="5" t="s">
        <v>4</v>
      </c>
      <c r="G7" s="5" t="s">
        <v>6</v>
      </c>
      <c r="H7" s="1"/>
      <c r="I7" s="7" t="s">
        <v>8</v>
      </c>
      <c r="J7" s="7" t="s">
        <v>9</v>
      </c>
      <c r="K7" s="8" t="s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9" t="s">
        <v>11</v>
      </c>
      <c r="B8" s="9" t="n">
        <v>3</v>
      </c>
      <c r="C8" s="9" t="n">
        <v>1</v>
      </c>
      <c r="D8" s="9" t="n">
        <f aca="false">B8/C8</f>
        <v>3</v>
      </c>
      <c r="E8" s="1"/>
      <c r="F8" s="9" t="s">
        <v>11</v>
      </c>
      <c r="G8" s="9" t="n">
        <v>5</v>
      </c>
      <c r="H8" s="1"/>
      <c r="I8" s="10" t="e">
        <f aca="false">G29</f>
        <v>#VALUE!</v>
      </c>
      <c r="J8" s="11" t="n">
        <v>0.5</v>
      </c>
      <c r="K8" s="12" t="e">
        <f aca="false">I8*J8</f>
        <v>#VALUE!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9" t="s">
        <v>12</v>
      </c>
      <c r="B9" s="9" t="n">
        <v>5</v>
      </c>
      <c r="C9" s="9" t="n">
        <v>3</v>
      </c>
      <c r="D9" s="9" t="n">
        <f aca="false">B9/C9</f>
        <v>1.66666666666667</v>
      </c>
      <c r="E9" s="1"/>
      <c r="F9" s="9" t="s">
        <v>12</v>
      </c>
      <c r="G9" s="9" t="n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9" t="s">
        <v>13</v>
      </c>
      <c r="B10" s="9" t="n">
        <v>10</v>
      </c>
      <c r="C10" s="9" t="n">
        <v>6</v>
      </c>
      <c r="D10" s="9" t="n">
        <f aca="false">B10/C10</f>
        <v>1.66666666666667</v>
      </c>
      <c r="E10" s="1"/>
      <c r="F10" s="9" t="s">
        <v>13</v>
      </c>
      <c r="G10" s="9" t="n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9" t="s">
        <v>14</v>
      </c>
      <c r="B11" s="9" t="n">
        <v>5</v>
      </c>
      <c r="C11" s="9" t="n">
        <v>4</v>
      </c>
      <c r="D11" s="9" t="n">
        <f aca="false">B11/C11</f>
        <v>1.25</v>
      </c>
      <c r="E11" s="1"/>
      <c r="F11" s="9" t="s">
        <v>14</v>
      </c>
      <c r="G11" s="9" t="n">
        <v>4</v>
      </c>
      <c r="H11" s="1"/>
      <c r="I11" s="3" t="s">
        <v>15</v>
      </c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9" t="s">
        <v>16</v>
      </c>
      <c r="B12" s="9" t="n">
        <v>6</v>
      </c>
      <c r="C12" s="9" t="n">
        <v>6</v>
      </c>
      <c r="D12" s="9" t="n">
        <f aca="false">B12/C12</f>
        <v>1</v>
      </c>
      <c r="E12" s="1"/>
      <c r="F12" s="9"/>
      <c r="G12" s="9"/>
      <c r="H12" s="1"/>
      <c r="I12" s="7" t="s">
        <v>17</v>
      </c>
      <c r="J12" s="10" t="n">
        <v>2.7</v>
      </c>
      <c r="K12" s="13" t="s">
        <v>18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9" t="s">
        <v>19</v>
      </c>
      <c r="B13" s="9" t="n">
        <v>8</v>
      </c>
      <c r="C13" s="9" t="n">
        <v>8</v>
      </c>
      <c r="D13" s="9" t="n">
        <f aca="false">B13/C13</f>
        <v>1</v>
      </c>
      <c r="E13" s="1"/>
      <c r="F13" s="9"/>
      <c r="G13" s="9"/>
      <c r="H13" s="1"/>
      <c r="I13" s="7" t="s">
        <v>20</v>
      </c>
      <c r="J13" s="10" t="e">
        <f aca="false">G29</f>
        <v>#VALUE!</v>
      </c>
      <c r="K13" s="13" t="s">
        <v>18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6.25" hidden="false" customHeight="true" outlineLevel="0" collapsed="false">
      <c r="A14" s="9" t="s">
        <v>21</v>
      </c>
      <c r="B14" s="9" t="n">
        <v>9</v>
      </c>
      <c r="C14" s="9" t="n">
        <v>8</v>
      </c>
      <c r="D14" s="9" t="n">
        <f aca="false">B14/C14</f>
        <v>1.125</v>
      </c>
      <c r="E14" s="1"/>
      <c r="F14" s="9"/>
      <c r="G14" s="9"/>
      <c r="H14" s="1"/>
      <c r="I14" s="7" t="s">
        <v>22</v>
      </c>
      <c r="J14" s="14" t="e">
        <f aca="false">J13*J12</f>
        <v>#VALUE!</v>
      </c>
      <c r="K14" s="9" t="s">
        <v>23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6.25" hidden="false" customHeight="true" outlineLevel="0" collapsed="false">
      <c r="A15" s="9" t="s">
        <v>24</v>
      </c>
      <c r="B15" s="9" t="n">
        <v>3</v>
      </c>
      <c r="C15" s="9" t="n">
        <v>1</v>
      </c>
      <c r="D15" s="9" t="n">
        <f aca="false">B15/C15</f>
        <v>3</v>
      </c>
      <c r="E15" s="1"/>
      <c r="F15" s="9"/>
      <c r="G15" s="9"/>
      <c r="H15" s="1"/>
      <c r="I15" s="7" t="s">
        <v>25</v>
      </c>
      <c r="J15" s="14" t="e">
        <f aca="false">J14/60</f>
        <v>#VALUE!</v>
      </c>
      <c r="K15" s="9" t="s">
        <v>26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9" t="s">
        <v>27</v>
      </c>
      <c r="B16" s="9" t="n">
        <v>7</v>
      </c>
      <c r="C16" s="9" t="n">
        <v>5</v>
      </c>
      <c r="D16" s="9" t="n">
        <f aca="false">B16/C16</f>
        <v>1.4</v>
      </c>
      <c r="E16" s="1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9" t="s">
        <v>28</v>
      </c>
      <c r="B17" s="9" t="n">
        <v>11</v>
      </c>
      <c r="C17" s="9" t="n">
        <v>6</v>
      </c>
      <c r="D17" s="9" t="n">
        <f aca="false">B17/C17</f>
        <v>1.83333333333333</v>
      </c>
      <c r="E17" s="1"/>
      <c r="F17" s="9"/>
      <c r="G17" s="9"/>
      <c r="H17" s="1"/>
      <c r="I17" s="15" t="s">
        <v>29</v>
      </c>
      <c r="J17" s="15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9" t="s">
        <v>30</v>
      </c>
      <c r="B18" s="9" t="n">
        <v>10</v>
      </c>
      <c r="C18" s="9" t="n">
        <v>7</v>
      </c>
      <c r="D18" s="9" t="n">
        <f aca="false">B18/C18</f>
        <v>1.42857142857143</v>
      </c>
      <c r="E18" s="1"/>
      <c r="F18" s="9"/>
      <c r="G18" s="9"/>
      <c r="H18" s="1"/>
      <c r="I18" s="7" t="s">
        <v>31</v>
      </c>
      <c r="J18" s="14" t="n">
        <v>3</v>
      </c>
      <c r="K18" s="9" t="s">
        <v>32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9" t="s">
        <v>33</v>
      </c>
      <c r="B19" s="9" t="n">
        <v>16</v>
      </c>
      <c r="C19" s="9" t="n">
        <v>10</v>
      </c>
      <c r="D19" s="9" t="n">
        <f aca="false">B19/C19</f>
        <v>1.6</v>
      </c>
      <c r="E19" s="1"/>
      <c r="F19" s="9"/>
      <c r="G19" s="9"/>
      <c r="H19" s="1"/>
      <c r="I19" s="7" t="s">
        <v>34</v>
      </c>
      <c r="J19" s="14" t="e">
        <f aca="false">J15/J18</f>
        <v>#VALUE!</v>
      </c>
      <c r="K19" s="9" t="s">
        <v>26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9" t="s">
        <v>35</v>
      </c>
      <c r="B20" s="9" t="n">
        <v>12</v>
      </c>
      <c r="C20" s="9" t="n">
        <v>9</v>
      </c>
      <c r="D20" s="9" t="n">
        <f aca="false">B20/C20</f>
        <v>1.33333333333333</v>
      </c>
      <c r="E20" s="1"/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9" t="s">
        <v>36</v>
      </c>
      <c r="B21" s="9" t="n">
        <v>15</v>
      </c>
      <c r="C21" s="9" t="n">
        <v>8</v>
      </c>
      <c r="D21" s="9" t="n">
        <f aca="false">B21/C21</f>
        <v>1.875</v>
      </c>
      <c r="E21" s="1"/>
      <c r="F21" s="9"/>
      <c r="G21" s="9"/>
      <c r="H21" s="1"/>
      <c r="I21" s="1" t="s">
        <v>37</v>
      </c>
      <c r="J21" s="16" t="e">
        <f aca="false">K8</f>
        <v>#VALUE!</v>
      </c>
      <c r="K21" s="1" t="s">
        <v>26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9" t="s">
        <v>38</v>
      </c>
      <c r="B22" s="9" t="n">
        <v>5</v>
      </c>
      <c r="C22" s="9" t="n">
        <v>2</v>
      </c>
      <c r="D22" s="9" t="n">
        <f aca="false">B22/C22</f>
        <v>2.5</v>
      </c>
      <c r="E22" s="1"/>
      <c r="F22" s="9"/>
      <c r="G22" s="9"/>
      <c r="H22" s="1"/>
      <c r="I22" s="1" t="s">
        <v>39</v>
      </c>
      <c r="J22" s="17" t="e">
        <f aca="false">J15</f>
        <v>#VALUE!</v>
      </c>
      <c r="K22" s="1" t="s">
        <v>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9" t="s">
        <v>40</v>
      </c>
      <c r="B23" s="9" t="n">
        <v>6</v>
      </c>
      <c r="C23" s="9" t="n">
        <v>5</v>
      </c>
      <c r="D23" s="9" t="n">
        <f aca="false">B23/C23</f>
        <v>1.2</v>
      </c>
      <c r="E23" s="1"/>
      <c r="F23" s="9"/>
      <c r="G23" s="9"/>
      <c r="H23" s="1"/>
      <c r="I23" s="8" t="s">
        <v>41</v>
      </c>
      <c r="J23" s="18" t="n">
        <v>0.2</v>
      </c>
      <c r="K23" s="1" t="s">
        <v>42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9" t="s">
        <v>43</v>
      </c>
      <c r="B24" s="9" t="n">
        <v>4</v>
      </c>
      <c r="C24" s="9" t="n">
        <v>4</v>
      </c>
      <c r="D24" s="9" t="n">
        <f aca="false">B24/C24</f>
        <v>1</v>
      </c>
      <c r="E24" s="1"/>
      <c r="F24" s="9"/>
      <c r="G24" s="9"/>
      <c r="H24" s="1"/>
      <c r="I24" s="8" t="s">
        <v>44</v>
      </c>
      <c r="J24" s="19" t="e">
        <f aca="false">((J21+J22)*0.2)+(J21+J22)</f>
        <v>#VALUE!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9" t="s">
        <v>45</v>
      </c>
      <c r="B25" s="9" t="n">
        <v>9</v>
      </c>
      <c r="C25" s="9" t="n">
        <v>8</v>
      </c>
      <c r="D25" s="9" t="n">
        <f aca="false">B25/C25</f>
        <v>1.125</v>
      </c>
      <c r="E25" s="1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9" t="s">
        <v>46</v>
      </c>
      <c r="B26" s="9" t="n">
        <v>7</v>
      </c>
      <c r="C26" s="9" t="n">
        <v>7</v>
      </c>
      <c r="D26" s="9" t="n">
        <f aca="false">B26/C26</f>
        <v>1</v>
      </c>
      <c r="E26" s="1"/>
      <c r="F26" s="9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9" t="s">
        <v>47</v>
      </c>
      <c r="B27" s="9" t="n">
        <v>2</v>
      </c>
      <c r="C27" s="9" t="n">
        <v>2</v>
      </c>
      <c r="D27" s="9" t="n">
        <f aca="false">B27/C27</f>
        <v>1</v>
      </c>
      <c r="E27" s="1"/>
      <c r="F27" s="9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9" t="s">
        <v>48</v>
      </c>
      <c r="B28" s="9" t="n">
        <v>5</v>
      </c>
      <c r="C28" s="9" t="n">
        <v>5</v>
      </c>
      <c r="D28" s="9" t="n">
        <f aca="false">B28/C28</f>
        <v>1</v>
      </c>
      <c r="E28" s="1"/>
      <c r="F28" s="9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5.5" hidden="false" customHeight="true" outlineLevel="0" collapsed="false">
      <c r="A29" s="20" t="s">
        <v>49</v>
      </c>
      <c r="B29" s="20"/>
      <c r="C29" s="20"/>
      <c r="D29" s="20" t="str">
        <f aca="false">AVERAGE(D8:D28)</f>
        <v>1.523979592</v>
      </c>
      <c r="E29" s="1"/>
      <c r="F29" s="8" t="s">
        <v>8</v>
      </c>
      <c r="G29" s="21" t="e">
        <f aca="false">SUM(G8:G28)*D29</f>
        <v>#VALUE!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">
    <mergeCell ref="B3:J3"/>
    <mergeCell ref="A6:D6"/>
    <mergeCell ref="F6:G6"/>
    <mergeCell ref="I6:K6"/>
    <mergeCell ref="I11:K11"/>
    <mergeCell ref="I17:K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7091836734694"/>
    <col collapsed="false" hidden="false" max="3" min="2" style="0" width="10.1326530612245"/>
    <col collapsed="false" hidden="false" max="5" min="4" style="0" width="8"/>
    <col collapsed="false" hidden="false" max="6" min="6" style="0" width="10.2857142857143"/>
    <col collapsed="false" hidden="false" max="26" min="7" style="0" width="8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customFormat="false" ht="12.75" hidden="false" customHeight="true" outlineLevel="0" collapsed="false">
      <c r="A2" s="1" t="s">
        <v>57</v>
      </c>
      <c r="B2" s="22" t="n">
        <v>40869</v>
      </c>
      <c r="C2" s="22" t="n">
        <v>40871</v>
      </c>
      <c r="D2" s="22" t="str">
        <f aca="false">C2-B2+1</f>
        <v>02/01/1900</v>
      </c>
      <c r="E2" s="1" t="n">
        <v>8</v>
      </c>
      <c r="F2" s="1" t="e">
        <f aca="false">Estimativas!K8</f>
        <v>#VALUE!</v>
      </c>
      <c r="G2" s="23" t="e">
        <f aca="false">F2/(E2*D2)</f>
        <v>#VALUE!</v>
      </c>
    </row>
    <row r="3" customFormat="false" ht="12.75" hidden="false" customHeight="true" outlineLevel="0" collapsed="false">
      <c r="A3" s="1"/>
      <c r="B3" s="1"/>
      <c r="C3" s="1"/>
      <c r="F3" s="1"/>
      <c r="G3" s="23"/>
    </row>
    <row r="4" customFormat="false" ht="12.75" hidden="false" customHeight="true" outlineLevel="0" collapsed="false">
      <c r="A4" s="1" t="s">
        <v>58</v>
      </c>
      <c r="B4" s="22" t="n">
        <v>40876</v>
      </c>
      <c r="C4" s="22" t="n">
        <v>40876</v>
      </c>
      <c r="D4" s="22" t="n">
        <f aca="false">C4-B4+1</f>
        <v>1</v>
      </c>
      <c r="E4" s="1" t="n">
        <v>8</v>
      </c>
      <c r="F4" s="17" t="e">
        <f aca="false">Estimativas!J15</f>
        <v>#VALUE!</v>
      </c>
      <c r="G4" s="23" t="e">
        <f aca="false">F4/(E4*D4)</f>
        <v>#VALUE!</v>
      </c>
    </row>
    <row r="5" customFormat="false" ht="12.75" hidden="false" customHeight="true" outlineLevel="0" collapsed="false">
      <c r="A5" s="1" t="s">
        <v>59</v>
      </c>
      <c r="B5" s="22" t="n">
        <v>40878</v>
      </c>
      <c r="C5" s="22" t="n">
        <v>40879</v>
      </c>
      <c r="D5" s="22" t="n">
        <f aca="false">C5-B5+1</f>
        <v>2</v>
      </c>
      <c r="E5" s="1" t="n">
        <v>8</v>
      </c>
      <c r="F5" s="17" t="e">
        <f aca="false">Estimativas!J15</f>
        <v>#VALUE!</v>
      </c>
      <c r="G5" s="23" t="e">
        <f aca="false">F5/(E5*D5)</f>
        <v>#VALUE!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2015-10-23T22:04:56Z</dcterms:modified>
  <cp:revision>1</cp:revision>
</cp:coreProperties>
</file>