
<file path=[Content_Types].xml><?xml version="1.0" encoding="utf-8"?>
<Types xmlns="http://schemas.openxmlformats.org/package/2006/content-types">
  <Default Extension="jpg" ContentType="image/jpeg"/>
  <Default Extension="jpeg" ContentType="image/jpeg"/>
  <Default Extension="png" ContentType="image/png"/>
  <Default Extension="tiff" ContentType="image/tiff"/>
  <Default Extension="gif" ContentType="image/gif"/>
  <Default Extension="bin" ContentType="application/vnd.openxmlformats-officedocument.oleObject"/>
  <Default Extension="wmf" ContentType="image/x-wmf"/>
  <Default Extension="emf" ContentType="image/x-emf"/>
  <Override PartName="/xl/drawings/drawing1.xml" ContentType="application/vnd.openxmlformats-officedocument.drawing+xml"/>
  <Override PartName="/docProps/app.xml" ContentType="application/vnd.openxmlformats-officedocument.extended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vmlDrawing1.vml" ContentType="application/vnd.openxmlformats-officedocument.vmlDrawing"/>
  <Override PartName="/docProps/core.xml" ContentType="application/vnd.openxmlformats-package.core-properties+xml"/>
  <Override PartName="/_rels/.rels" ContentType="application/vnd.openxmlformats-package.relationships+xml"/>
  <Override PartName="/xl/_rels/workbook.xml.rels" ContentType="application/vnd.openxmlformats-package.relationships+xml"/>
  <Override PartName="/xl/worksheets/_rels/sheet1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/>
  <workbookProtection/>
  <bookViews>
    <workbookView activeTab="0" firstSheet="0" showHorizontalScroll="true" showSheetTabs="true" showVerticalScroll="true" tabRatio="987" windowHeight="8192" windowWidth="16384" xWindow="0" yWindow="0"/>
  </bookViews>
  <sheets>
    <sheet state="visible" name="Estimativas" sheetId="1" r:id="rId2"/>
    <sheet state="visible" name="Plan1" sheetId="2" r:id="rId3"/>
  </sheets>
  <calcPr refMode="A1" iterate="false" iterateCount="100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29" authorId="0">
      <text>
        <r>
          <rPr>
            <sz val="10"/>
            <color rgb="FF000000"/>
            <rFont val="Arial"/>
            <family val="2"/>
            <charset val="1"/>
          </rPr>
          <t>Qualiti:
Fator: Significa a quantidade de casos de testes criados apartir de uma cenário.</t>
        </r>
      </text>
    </comment>
    <comment ref="I23" authorId="0">
      <text>
        <r>
          <rPr>
            <sz val="10"/>
            <color rgb="FF000000"/>
            <rFont val="Arial"/>
            <family val="2"/>
            <charset val="1"/>
          </rPr>
          <t>Qualiti:
É o tempo consumido por atividades de gerenciamento e planejamento dos testes, inspeções e revisões dos artefatos, montagem e manutenção do ambiente de teste, preparação para a execução dos testes, etc.</t>
        </r>
      </text>
    </comment>
  </commentList>
</comments>
</file>

<file path=xl/sharedStrings.xml><?xml version="1.0" encoding="utf-8"?>
<sst xmlns="http://schemas.openxmlformats.org/spreadsheetml/2006/main" count="71" uniqueCount="60">
  <si>
    <t>ESTIMATIVA DO PROJETO DE TESTE</t>
  </si>
  <si>
    <t>Projeto Anterior</t>
  </si>
  <si>
    <t>Novo Projeto</t>
  </si>
  <si>
    <t>Tempo Médio para Elaborar um CT</t>
  </si>
  <si>
    <t>UC00N</t>
  </si>
  <si>
    <t>Num. CT</t>
  </si>
  <si>
    <t>Num.Cen</t>
  </si>
  <si>
    <t>Num. CT / 
Num. Cen</t>
  </si>
  <si>
    <t>Estimativa
Casos de Testes</t>
  </si>
  <si>
    <t>Tempo médio para criar um caso de teste. (Horas)</t>
  </si>
  <si>
    <t>Tempo Estimado para criar CASOS DE TESTES</t>
  </si>
  <si>
    <t>UC001</t>
  </si>
  <si>
    <t>UC002</t>
  </si>
  <si>
    <t>UC003</t>
  </si>
  <si>
    <t>UC004</t>
  </si>
  <si>
    <t>Tempo Médio para Execução de um CT</t>
  </si>
  <si>
    <t>UC005</t>
  </si>
  <si>
    <t>Esforço (Base Histórica)</t>
  </si>
  <si>
    <t>Homem * min</t>
  </si>
  <si>
    <t>UC006</t>
  </si>
  <si>
    <t>Qtde. CT</t>
  </si>
  <si>
    <t>UC007</t>
  </si>
  <si>
    <t>Tempo Total de Execução (min)</t>
  </si>
  <si>
    <t>minutos</t>
  </si>
  <si>
    <t>UC008</t>
  </si>
  <si>
    <t>Tempo Total de Execução (Horas)</t>
  </si>
  <si>
    <t>Horas</t>
  </si>
  <si>
    <t>UC009</t>
  </si>
  <si>
    <t>UC010</t>
  </si>
  <si>
    <t>Tempo de Execução por Executor</t>
  </si>
  <si>
    <t>UC011</t>
  </si>
  <si>
    <t>Qtde de Executores</t>
  </si>
  <si>
    <t>Executores</t>
  </si>
  <si>
    <t>UC012</t>
  </si>
  <si>
    <t>Tempo Total</t>
  </si>
  <si>
    <t>UC013</t>
  </si>
  <si>
    <t>UC014</t>
  </si>
  <si>
    <t>Tempo Elaboração dos CTs</t>
  </si>
  <si>
    <t>UC015</t>
  </si>
  <si>
    <t>Tempo de Execução dos CTs</t>
  </si>
  <si>
    <t>UC016</t>
  </si>
  <si>
    <t>Overhead em Testes</t>
  </si>
  <si>
    <t>do Total de Horas de (Elaboração e Execução)</t>
  </si>
  <si>
    <t>UC017</t>
  </si>
  <si>
    <t>Tempo Projeto de Testes</t>
  </si>
  <si>
    <t>UC018</t>
  </si>
  <si>
    <t>UC019</t>
  </si>
  <si>
    <t>UC020</t>
  </si>
  <si>
    <t>UC021</t>
  </si>
  <si>
    <t>Fator</t>
  </si>
  <si>
    <t>Atividade</t>
  </si>
  <si>
    <t>Inicio</t>
  </si>
  <si>
    <t>Fim</t>
  </si>
  <si>
    <t>Dias</t>
  </si>
  <si>
    <t>Horas/Dia</t>
  </si>
  <si>
    <t>Necessário</t>
  </si>
  <si>
    <t>Pessoas</t>
  </si>
  <si>
    <t>Criar Casos de Teste</t>
  </si>
  <si>
    <t>Executar C1</t>
  </si>
  <si>
    <t>Executar C2</t>
  </si>
</sst>
</file>

<file path=xl/styles.xml><?xml version="1.0" encoding="utf-8"?>
<styleSheet xmlns="http://schemas.openxmlformats.org/spreadsheetml/2006/main" count="7">
  <numFmts count="43">
    <numFmt numFmtId="5" formatCode="&quot;$&quot;#,##0_);(&quot;$&quot;#,##0)"/>
    <numFmt numFmtId="6" formatCode="&quot;$&quot;#,##0_);[Red](&quot;$&quot;#,##0)"/>
    <numFmt numFmtId="7" formatCode="&quot;$&quot;#,##0.00_);(&quot;$&quot;#,##0.00)"/>
    <numFmt numFmtId="8" formatCode="&quot;$&quot;#,##0.00_);[Red](&quot;$&quot;#,##0.00)"/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(#,##0.00);_(* &quot;-&quot;??_);_(@_)"/>
    <numFmt numFmtId="44" formatCode="_(&quot;$&quot;* #,##0.00_);_(&quot;$&quot;* (#,##0.00);_(&quot;$&quot;* &quot;-&quot;??_);_(@_)"/>
    <numFmt numFmtId="164" formatCode="GENERAL"/>
    <numFmt numFmtId="165" formatCode="0.00"/>
    <numFmt numFmtId="166" formatCode="0.0000"/>
    <numFmt numFmtId="167" formatCode="0%"/>
    <numFmt numFmtId="168" formatCode="0.000"/>
    <numFmt numFmtId="169" formatCode="DD/MM/YYYY"/>
    <numFmt numFmtId="170" formatCode="_(* #,##0.00_);_(* \(#,##0.00\);_(* \-??_);_(@_)"/>
  </numFmts>
  <fonts count="9">
    <font>
      <name val="Arial"/>
      <family val="2"/>
      <color rgb="FF000000"/>
      <sz val="10"/>
    </font>
    <font>
      <name val="Arial"/>
      <color rgb="FF000000"/>
      <sz val="10"/>
    </font>
    <font>
      <name val="Arial"/>
      <color rgb="FF000000"/>
      <sz val="10"/>
    </font>
    <font>
      <name val="Arial"/>
      <color rgb="FF000000"/>
      <sz val="10"/>
    </font>
    <font>
      <name val="Arial"/>
      <family val="2"/>
      <color rgb="FF000000"/>
      <sz val="10"/>
    </font>
    <font>
      <name val="Nunito"/>
      <color rgb="FF000000"/>
      <sz val="14"/>
    </font>
    <font>
      <name val="Arial"/>
      <family val="2"/>
      <b/>
      <color rgb="FF000000"/>
      <sz val="10"/>
    </font>
    <font>
      <name val="Arial"/>
      <family val="2"/>
      <b/>
      <color rgb="FF003366"/>
      <sz val="10"/>
    </font>
    <font>
      <name val="Arial"/>
      <family val="2"/>
      <color rgb="FF003366"/>
      <sz val="10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3"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>
      <left style="none">
        <color rgb="FF000000"/>
      </left>
      <right style="none">
        <color rgb="FF000000"/>
      </right>
      <top style="none">
        <color rgb="FF000000"/>
      </top>
      <bottom style="thin">
        <color rgb="FF000000"/>
      </bottom>
      <diagonal style="none">
        <color rgb="FF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none">
        <color rgb="FF000000"/>
      </diagonal>
    </border>
  </borders>
  <cellStyleXfs count="20">
    <xf numFmtId="164" fontId="0" fillId="0" borderId="0" xfId="0" applyNumberFormat="1"/>
    <xf numFmtId="0" fontId="1" fillId="0" borderId="0" xfId="0" applyFont="1"/>
    <xf numFmtId="0" fontId="1" fillId="0" borderId="0" xfId="0" applyFont="1"/>
    <xf numFmtId="0" fontId="2" fillId="0" borderId="0" xfId="0" applyFont="1"/>
    <xf numFmtId="0" fontId="2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3" fontId="1" fillId="0" borderId="0" xfId="0" applyNumberFormat="1" applyFont="1"/>
    <xf numFmtId="41" fontId="1" fillId="0" borderId="0" xfId="0" applyNumberFormat="1" applyFont="1"/>
    <xf numFmtId="44" fontId="1" fillId="0" borderId="0" xfId="0" applyNumberFormat="1" applyFont="1"/>
    <xf numFmtId="42" fontId="1" fillId="0" borderId="0" xfId="0" applyNumberFormat="1" applyFont="1"/>
    <xf numFmtId="9" fontId="1" fillId="0" borderId="0" xfId="0" applyNumberFormat="1" applyFont="1"/>
  </cellStyleXfs>
  <cellXfs count="24">
    <xf numFmtId="164" fontId="0" fillId="0" borderId="0" xfId="0" applyNumberFormat="1"/>
    <xf numFmtId="164" fontId="4" fillId="0" borderId="0" xfId="0" applyNumberFormat="1" applyFont="1"/>
    <xf numFmtId="164" fontId="5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7" fillId="2" borderId="2" xfId="0" applyNumberFormat="1" applyFont="1" applyFill="1" applyBorder="1" applyAlignment="1">
      <alignment horizontal="center" vertical="center"/>
    </xf>
    <xf numFmtId="164" fontId="7" fillId="2" borderId="2" xfId="0" applyNumberFormat="1" applyFont="1" applyFill="1" applyBorder="1" applyAlignment="1">
      <alignment horizontal="center" vertical="center" wrapText="1"/>
    </xf>
    <xf numFmtId="164" fontId="8" fillId="2" borderId="2" xfId="0" applyNumberFormat="1" applyFont="1" applyFill="1" applyBorder="1" applyAlignment="1">
      <alignment wrapText="1"/>
    </xf>
    <xf numFmtId="164" fontId="7" fillId="2" borderId="2" xfId="0" applyNumberFormat="1" applyFont="1" applyFill="1" applyBorder="1" applyAlignment="1">
      <alignment wrapText="1"/>
    </xf>
    <xf numFmtId="164" fontId="4" fillId="0" borderId="2" xfId="0" applyNumberFormat="1" applyFont="1" applyBorder="1"/>
    <xf numFmtId="165" fontId="4" fillId="2" borderId="2" xfId="0" applyNumberFormat="1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6" fontId="4" fillId="0" borderId="2" xfId="0" applyNumberFormat="1" applyFont="1" applyBorder="1"/>
    <xf numFmtId="164" fontId="4" fillId="2" borderId="2" xfId="0" applyNumberFormat="1" applyFont="1" applyFill="1" applyBorder="1"/>
    <xf numFmtId="165" fontId="4" fillId="0" borderId="2" xfId="0" applyNumberFormat="1" applyFont="1" applyBorder="1" applyAlignment="1">
      <alignment horizontal="center"/>
    </xf>
    <xf numFmtId="164" fontId="6" fillId="0" borderId="0" xfId="0" applyNumberFormat="1" applyFont="1" applyAlignment="1">
      <alignment horizontal="center" wrapText="1"/>
    </xf>
    <xf numFmtId="166" fontId="4" fillId="0" borderId="0" xfId="0" applyNumberFormat="1" applyFont="1"/>
    <xf numFmtId="165" fontId="4" fillId="0" borderId="0" xfId="0" applyNumberFormat="1" applyFont="1"/>
    <xf numFmtId="167" fontId="4" fillId="0" borderId="0" xfId="0" applyNumberFormat="1" applyFont="1"/>
    <xf numFmtId="168" fontId="8" fillId="2" borderId="2" xfId="0" applyNumberFormat="1" applyFont="1" applyFill="1" applyBorder="1" applyAlignment="1">
      <alignment wrapText="1"/>
    </xf>
    <xf numFmtId="164" fontId="7" fillId="2" borderId="2" xfId="0" applyNumberFormat="1" applyFont="1" applyFill="1" applyBorder="1" applyAlignment="1">
      <alignment horizontal="center"/>
    </xf>
    <xf numFmtId="164" fontId="7" fillId="2" borderId="2" xfId="0" applyNumberFormat="1" applyFont="1" applyFill="1" applyBorder="1"/>
    <xf numFmtId="169" fontId="4" fillId="0" borderId="0" xfId="0" applyNumberFormat="1" applyFont="1"/>
    <xf numFmtId="170" fontId="4" fillId="0" borderId="0" xfId="0" applyNumberFormat="1" applyFont="1"/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484200</xdr:colOff>
      <xdr:row>28</xdr:row>
      <xdr:rowOff>360</xdr:rowOff>
    </xdr:from>
    <xdr:to>
      <xdr:col>3</xdr:col>
      <xdr:colOff>274320</xdr:colOff>
      <xdr:row>28</xdr:row>
      <xdr:rowOff>38160</xdr:rowOff>
    </xdr:to>
    <xdr:sp>
      <xdr:nvSpPr>
        <xdr:cNvPr id="0" name="CustomShape 1"/>
        <xdr:cNvSpPr/>
      </xdr:nvSpPr>
      <xdr:spPr>
        <a:xfrm>
          <a:off x="484200" y="5239080"/>
          <a:ext cx="1696320" cy="37800"/>
        </a:xfrm>
        <a:prstGeom prst="straightConnector1">
          <a:avLst/>
        </a:prstGeom>
        <a:noFill/>
        <a:ln w="9360">
          <a:solidFill>
            <a:srgbClr val="000000"/>
          </a:solidFill>
          <a:miter/>
          <a:tailEnd len="lg" type="triangle" w="lg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sheetViews>
    <sheetView topLeftCell="A1" workbookViewId="0" colorId="64" defaultGridColor="true" rightToLeft="false" showFormulas="false" showOutlineSymbols="true" showRowColHeaders="true" showZeros="true" tabSelected="true" view="normal" windowProtection="false" zoomScaleNormal="100" zoomScalePageLayoutView="100">
      <selection pane="topLeft" activeCell="G12" sqref="G12"/>
    </sheetView>
    <sheetView topLeftCell="A1" workbookViewId="0"/>
  </sheetViews>
  <sheetFormatPr baseColWidth="8" defaultRowHeight="15"/>
  <cols>
    <col min="1" max="2" width="8.86224489795918" customWidth="1"/>
    <col min="3" max="3" width="9.28571428571429" customWidth="1"/>
    <col min="4" max="4" width="19.4285714285714" customWidth="1"/>
    <col min="5" max="5" width="8.86224489795918" customWidth="1"/>
    <col min="6" max="6" width="17.4336734693878" customWidth="1"/>
    <col min="7" max="8" width="8.86224489795918" customWidth="1"/>
    <col min="9" max="9" width="26.4336734693878" customWidth="1"/>
    <col min="10" max="10" width="26" customWidth="1"/>
    <col min="11" max="11" width="40.4234693877551" customWidth="1"/>
    <col min="12" max="12" width="15.4234693877551" customWidth="1"/>
    <col min="13" max="13" width="12.2908163265306" customWidth="1"/>
    <col min="14" max="21" width="8.86224489795918" customWidth="1"/>
    <col min="22" max="26" width="8" customWidth="1"/>
    <col min="27" max="1025" width="17.2857142857143" customWidth="1"/>
  </cols>
  <sheetData>
    <row ht="12.75" customHeight="1" outlineLevel="0"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ht="12.75" customHeight="1" outlineLevel="0"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ht="18" customHeight="1" outlineLevel="0" r="3">
      <c r="A3" s="1"/>
      <c r="B3" s="2" t="s">
        <v>0</v>
      </c>
      <c r="C3" s="2"/>
      <c r="D3" s="2"/>
      <c r="E3" s="2"/>
      <c r="F3" s="2"/>
      <c r="G3" s="2"/>
      <c r="H3" s="2"/>
      <c r="I3" s="2"/>
      <c r="J3" s="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ht="12.75" customHeight="1" outlineLevel="0"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ht="12.75" customHeight="1" outlineLevel="0"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ht="12.75" customHeight="1" outlineLevel="0" r="6">
      <c r="A6" s="3" t="s">
        <v>1</v>
      </c>
      <c r="B6" s="3"/>
      <c r="C6" s="3"/>
      <c r="D6" s="3"/>
      <c r="E6" s="1"/>
      <c r="F6" s="3" t="s">
        <v>2</v>
      </c>
      <c r="G6" s="3"/>
      <c r="H6" s="1"/>
      <c r="I6" s="4" t="s">
        <v>3</v>
      </c>
      <c r="J6" s="4"/>
      <c r="K6" s="4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ht="25.5" customHeight="1" outlineLevel="0" r="7">
      <c r="A7" s="5" t="s">
        <v>4</v>
      </c>
      <c r="B7" s="5" t="s">
        <v>5</v>
      </c>
      <c r="C7" s="5" t="s">
        <v>6</v>
      </c>
      <c r="D7" s="6" t="s">
        <v>7</v>
      </c>
      <c r="E7" s="1"/>
      <c r="F7" s="5" t="s">
        <v>4</v>
      </c>
      <c r="G7" s="5" t="s">
        <v>6</v>
      </c>
      <c r="H7" s="1"/>
      <c r="I7" s="7" t="s">
        <v>8</v>
      </c>
      <c r="J7" s="7" t="s">
        <v>9</v>
      </c>
      <c r="K7" s="8" t="s">
        <v>10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ht="14.25" customHeight="1" outlineLevel="0" r="8">
      <c r="A8" s="9" t="s">
        <v>11</v>
      </c>
      <c r="B8" s="9">
        <v>3</v>
      </c>
      <c r="C8" s="9">
        <v>1</v>
      </c>
      <c r="D8" s="9">
        <f>B8/C8</f>
        <v>3</v>
      </c>
      <c r="E8" s="1"/>
      <c r="F8" s="9" t="s">
        <v>11</v>
      </c>
      <c r="G8" s="9">
        <v>5</v>
      </c>
      <c r="H8" s="1"/>
      <c r="I8" s="10">
        <f>G29</f>
        <v>21.3357142857143</v>
      </c>
      <c r="J8" s="11">
        <v>0.5</v>
      </c>
      <c r="K8" s="12">
        <f>I8*J8</f>
        <v>10.6678571428571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ht="14.25" customHeight="1" outlineLevel="0" r="9">
      <c r="A9" s="9" t="s">
        <v>12</v>
      </c>
      <c r="B9" s="9">
        <v>5</v>
      </c>
      <c r="C9" s="9">
        <v>3</v>
      </c>
      <c r="D9" s="9">
        <f>B9/C9</f>
        <v>1.66666666666667</v>
      </c>
      <c r="E9" s="1"/>
      <c r="F9" s="9" t="s">
        <v>12</v>
      </c>
      <c r="G9" s="9">
        <v>4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ht="14.25" customHeight="1" outlineLevel="0" r="10">
      <c r="A10" s="9" t="s">
        <v>13</v>
      </c>
      <c r="B10" s="9">
        <v>10</v>
      </c>
      <c r="C10" s="9">
        <v>6</v>
      </c>
      <c r="D10" s="9">
        <f>B10/C10</f>
        <v>1.66666666666667</v>
      </c>
      <c r="E10" s="1"/>
      <c r="F10" s="9" t="s">
        <v>13</v>
      </c>
      <c r="G10" s="9">
        <v>3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ht="14.25" customHeight="1" outlineLevel="0" r="11">
      <c r="A11" s="9" t="s">
        <v>14</v>
      </c>
      <c r="B11" s="9">
        <v>5</v>
      </c>
      <c r="C11" s="9">
        <v>4</v>
      </c>
      <c r="D11" s="9">
        <f>B11/C11</f>
        <v>1.25</v>
      </c>
      <c r="E11" s="1"/>
      <c r="F11" s="9" t="s">
        <v>14</v>
      </c>
      <c r="G11" s="9">
        <v>2</v>
      </c>
      <c r="H11" s="1"/>
      <c r="I11" s="3" t="s">
        <v>15</v>
      </c>
      <c r="J11" s="3"/>
      <c r="K11" s="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ht="14.25" customHeight="1" outlineLevel="0" r="12">
      <c r="A12" s="9" t="s">
        <v>16</v>
      </c>
      <c r="B12" s="9">
        <v>6</v>
      </c>
      <c r="C12" s="9">
        <v>6</v>
      </c>
      <c r="D12" s="9">
        <f>B12/C12</f>
        <v>1</v>
      </c>
      <c r="E12" s="1"/>
      <c r="F12" s="9"/>
      <c r="G12" s="9"/>
      <c r="H12" s="1"/>
      <c r="I12" s="7" t="s">
        <v>17</v>
      </c>
      <c r="J12" s="10">
        <v>2.7</v>
      </c>
      <c r="K12" s="13" t="s">
        <v>18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ht="14.25" customHeight="1" outlineLevel="0" r="13">
      <c r="A13" s="9" t="s">
        <v>19</v>
      </c>
      <c r="B13" s="9">
        <v>8</v>
      </c>
      <c r="C13" s="9">
        <v>8</v>
      </c>
      <c r="D13" s="9">
        <f>B13/C13</f>
        <v>1</v>
      </c>
      <c r="E13" s="1"/>
      <c r="F13" s="9"/>
      <c r="G13" s="9"/>
      <c r="H13" s="1"/>
      <c r="I13" s="7" t="s">
        <v>20</v>
      </c>
      <c r="J13" s="10">
        <f>G29</f>
        <v>21.3357142857143</v>
      </c>
      <c r="K13" s="13" t="s">
        <v>18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ht="26.25" customHeight="1" outlineLevel="0" r="14">
      <c r="A14" s="9" t="s">
        <v>21</v>
      </c>
      <c r="B14" s="9">
        <v>9</v>
      </c>
      <c r="C14" s="9">
        <v>8</v>
      </c>
      <c r="D14" s="9">
        <f>B14/C14</f>
        <v>1.125</v>
      </c>
      <c r="E14" s="1"/>
      <c r="F14" s="9"/>
      <c r="G14" s="9"/>
      <c r="H14" s="1"/>
      <c r="I14" s="7" t="s">
        <v>22</v>
      </c>
      <c r="J14" s="14">
        <f>J13*J12</f>
        <v>57.6064285714286</v>
      </c>
      <c r="K14" s="9" t="s">
        <v>23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ht="26.25" customHeight="1" outlineLevel="0" r="15">
      <c r="A15" s="9" t="s">
        <v>24</v>
      </c>
      <c r="B15" s="9">
        <v>3</v>
      </c>
      <c r="C15" s="9">
        <v>1</v>
      </c>
      <c r="D15" s="9">
        <f>B15/C15</f>
        <v>3</v>
      </c>
      <c r="E15" s="1"/>
      <c r="F15" s="9"/>
      <c r="G15" s="9"/>
      <c r="H15" s="1"/>
      <c r="I15" s="7" t="s">
        <v>25</v>
      </c>
      <c r="J15" s="14">
        <f>J14/60</f>
        <v>0.960107142857143</v>
      </c>
      <c r="K15" s="9" t="s">
        <v>26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ht="14.25" customHeight="1" outlineLevel="0" r="16">
      <c r="A16" s="9" t="s">
        <v>27</v>
      </c>
      <c r="B16" s="9">
        <v>7</v>
      </c>
      <c r="C16" s="9">
        <v>5</v>
      </c>
      <c r="D16" s="9">
        <f>B16/C16</f>
        <v>1.4</v>
      </c>
      <c r="E16" s="1"/>
      <c r="F16" s="9"/>
      <c r="G16" s="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ht="12.75" customHeight="1" outlineLevel="0" r="17">
      <c r="A17" s="9" t="s">
        <v>28</v>
      </c>
      <c r="B17" s="9">
        <v>11</v>
      </c>
      <c r="C17" s="9">
        <v>6</v>
      </c>
      <c r="D17" s="9">
        <f>B17/C17</f>
        <v>1.83333333333333</v>
      </c>
      <c r="E17" s="1"/>
      <c r="F17" s="9"/>
      <c r="G17" s="9"/>
      <c r="H17" s="1"/>
      <c r="I17" s="15" t="s">
        <v>29</v>
      </c>
      <c r="J17" s="15"/>
      <c r="K17" s="15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ht="12.75" customHeight="1" outlineLevel="0" r="18">
      <c r="A18" s="9" t="s">
        <v>30</v>
      </c>
      <c r="B18" s="9">
        <v>10</v>
      </c>
      <c r="C18" s="9">
        <v>7</v>
      </c>
      <c r="D18" s="9">
        <f>B18/C18</f>
        <v>1.42857142857143</v>
      </c>
      <c r="E18" s="1"/>
      <c r="F18" s="9"/>
      <c r="G18" s="9"/>
      <c r="H18" s="1"/>
      <c r="I18" s="7" t="s">
        <v>31</v>
      </c>
      <c r="J18" s="14">
        <v>3</v>
      </c>
      <c r="K18" s="9" t="s">
        <v>32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ht="12.75" customHeight="1" outlineLevel="0" r="19">
      <c r="A19" s="9" t="s">
        <v>33</v>
      </c>
      <c r="B19" s="9">
        <v>16</v>
      </c>
      <c r="C19" s="9">
        <v>10</v>
      </c>
      <c r="D19" s="9">
        <f>B19/C19</f>
        <v>1.6</v>
      </c>
      <c r="E19" s="1"/>
      <c r="F19" s="9"/>
      <c r="G19" s="9"/>
      <c r="H19" s="1"/>
      <c r="I19" s="7" t="s">
        <v>34</v>
      </c>
      <c r="J19" s="14">
        <f>J15/J18</f>
        <v>0.320035714285714</v>
      </c>
      <c r="K19" s="9" t="s">
        <v>26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ht="12.75" customHeight="1" outlineLevel="0" r="20">
      <c r="A20" s="9" t="s">
        <v>35</v>
      </c>
      <c r="B20" s="9">
        <v>12</v>
      </c>
      <c r="C20" s="9">
        <v>9</v>
      </c>
      <c r="D20" s="9">
        <f>B20/C20</f>
        <v>1.33333333333333</v>
      </c>
      <c r="E20" s="1"/>
      <c r="F20" s="9"/>
      <c r="G20" s="9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ht="12.75" customHeight="1" outlineLevel="0" r="21">
      <c r="A21" s="9" t="s">
        <v>36</v>
      </c>
      <c r="B21" s="9">
        <v>15</v>
      </c>
      <c r="C21" s="9">
        <v>8</v>
      </c>
      <c r="D21" s="9">
        <f>B21/C21</f>
        <v>1.875</v>
      </c>
      <c r="E21" s="1"/>
      <c r="F21" s="9"/>
      <c r="G21" s="9"/>
      <c r="H21" s="1"/>
      <c r="I21" s="1" t="s">
        <v>37</v>
      </c>
      <c r="J21" s="16">
        <f>K8</f>
        <v>10.6678571428571</v>
      </c>
      <c r="K21" s="1" t="s">
        <v>26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ht="12.75" customHeight="1" outlineLevel="0" r="22">
      <c r="A22" s="9" t="s">
        <v>38</v>
      </c>
      <c r="B22" s="9">
        <v>5</v>
      </c>
      <c r="C22" s="9">
        <v>2</v>
      </c>
      <c r="D22" s="9">
        <f>B22/C22</f>
        <v>2.5</v>
      </c>
      <c r="E22" s="1"/>
      <c r="F22" s="9"/>
      <c r="G22" s="9"/>
      <c r="H22" s="1"/>
      <c r="I22" s="1" t="s">
        <v>39</v>
      </c>
      <c r="J22" s="17">
        <f>J15</f>
        <v>0.960107142857143</v>
      </c>
      <c r="K22" s="1" t="s">
        <v>26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ht="12.75" customHeight="1" outlineLevel="0" r="23">
      <c r="A23" s="9" t="s">
        <v>40</v>
      </c>
      <c r="B23" s="9">
        <v>6</v>
      </c>
      <c r="C23" s="9">
        <v>5</v>
      </c>
      <c r="D23" s="9">
        <f>B23/C23</f>
        <v>1.2</v>
      </c>
      <c r="E23" s="1"/>
      <c r="F23" s="9"/>
      <c r="G23" s="9"/>
      <c r="H23" s="1"/>
      <c r="I23" s="8" t="s">
        <v>41</v>
      </c>
      <c r="J23" s="18">
        <v>0.2</v>
      </c>
      <c r="K23" s="1" t="s">
        <v>42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ht="12.75" customHeight="1" outlineLevel="0" r="24">
      <c r="A24" s="9" t="s">
        <v>43</v>
      </c>
      <c r="B24" s="9">
        <v>4</v>
      </c>
      <c r="C24" s="9">
        <v>4</v>
      </c>
      <c r="D24" s="9">
        <f>B24/C24</f>
        <v>1</v>
      </c>
      <c r="E24" s="1"/>
      <c r="F24" s="9"/>
      <c r="G24" s="9"/>
      <c r="H24" s="1"/>
      <c r="I24" s="8" t="s">
        <v>44</v>
      </c>
      <c r="J24" s="19">
        <f>((J21+J22)*0.2)+(J21+J22)</f>
        <v>13.9535571428571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ht="12.75" customHeight="1" outlineLevel="0" r="25">
      <c r="A25" s="9" t="s">
        <v>45</v>
      </c>
      <c r="B25" s="9">
        <v>9</v>
      </c>
      <c r="C25" s="9">
        <v>8</v>
      </c>
      <c r="D25" s="9">
        <f>B25/C25</f>
        <v>1.125</v>
      </c>
      <c r="E25" s="1"/>
      <c r="F25" s="9"/>
      <c r="G25" s="9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ht="12.75" customHeight="1" outlineLevel="0" r="26">
      <c r="A26" s="9" t="s">
        <v>46</v>
      </c>
      <c r="B26" s="9">
        <v>7</v>
      </c>
      <c r="C26" s="9">
        <v>7</v>
      </c>
      <c r="D26" s="9">
        <f>B26/C26</f>
        <v>1</v>
      </c>
      <c r="E26" s="1"/>
      <c r="F26" s="9"/>
      <c r="G26" s="9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ht="12.75" customHeight="1" outlineLevel="0" r="27">
      <c r="A27" s="9" t="s">
        <v>47</v>
      </c>
      <c r="B27" s="9">
        <v>2</v>
      </c>
      <c r="C27" s="9">
        <v>2</v>
      </c>
      <c r="D27" s="9">
        <f>B27/C27</f>
        <v>1</v>
      </c>
      <c r="E27" s="1"/>
      <c r="F27" s="9"/>
      <c r="G27" s="9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ht="12.75" customHeight="1" outlineLevel="0" r="28">
      <c r="A28" s="9" t="s">
        <v>48</v>
      </c>
      <c r="B28" s="9">
        <v>5</v>
      </c>
      <c r="C28" s="9">
        <v>5</v>
      </c>
      <c r="D28" s="9">
        <f>B28/C28</f>
        <v>1</v>
      </c>
      <c r="E28" s="1"/>
      <c r="F28" s="9"/>
      <c r="G28" s="9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ht="25.5" customHeight="1" outlineLevel="0" r="29">
      <c r="A29" s="20" t="s">
        <v>49</v>
      </c>
      <c r="B29" s="20"/>
      <c r="C29" s="20"/>
      <c r="D29" s="20">
        <f>AVERAGE(D8:D28)</f>
        <v>1.52397959183673</v>
      </c>
      <c r="E29" s="1"/>
      <c r="F29" s="8" t="s">
        <v>8</v>
      </c>
      <c r="G29" s="21">
        <f>SUM(G8:G28)*D29</f>
        <v>21.3357142857143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ht="12.75" customHeight="1" outlineLevel="0" r="30"/>
    <row ht="12.75" customHeight="1" outlineLevel="0" r="31"/>
    <row ht="12.75" customHeight="1" outlineLevel="0" r="32"/>
    <row ht="12.75" customHeight="1" outlineLevel="0" r="33"/>
    <row ht="12.75" customHeight="1" outlineLevel="0" r="34"/>
    <row ht="12.75" customHeight="1" outlineLevel="0" r="35"/>
    <row ht="12.75" customHeight="1" outlineLevel="0" r="36"/>
    <row ht="12.75" customHeight="1" outlineLevel="0" r="37"/>
    <row ht="12.75" customHeight="1" outlineLevel="0" r="38"/>
    <row ht="12.75" customHeight="1" outlineLevel="0" r="39"/>
    <row ht="12.75" customHeight="1" outlineLevel="0" r="40"/>
    <row ht="12.75" customHeight="1" outlineLevel="0" r="41"/>
    <row ht="12.75" customHeight="1" outlineLevel="0" r="42"/>
    <row ht="12.75" customHeight="1" outlineLevel="0" r="43"/>
    <row ht="12.75" customHeight="1" outlineLevel="0" r="44"/>
    <row ht="12.75" customHeight="1" outlineLevel="0" r="45"/>
    <row ht="12.75" customHeight="1" outlineLevel="0" r="46"/>
    <row ht="12.75" customHeight="1" outlineLevel="0" r="47"/>
    <row ht="12.75" customHeight="1" outlineLevel="0" r="48"/>
    <row ht="12.75" customHeight="1" outlineLevel="0" r="49"/>
    <row ht="12.75" customHeight="1" outlineLevel="0" r="50"/>
    <row ht="12.75" customHeight="1" outlineLevel="0" r="51"/>
    <row ht="12.75" customHeight="1" outlineLevel="0" r="52"/>
    <row ht="12.75" customHeight="1" outlineLevel="0" r="53"/>
    <row ht="12.75" customHeight="1" outlineLevel="0" r="54"/>
    <row ht="12.75" customHeight="1" outlineLevel="0" r="55"/>
    <row ht="12.75" customHeight="1" outlineLevel="0" r="56"/>
    <row ht="12.75" customHeight="1" outlineLevel="0" r="57"/>
    <row ht="12.75" customHeight="1" outlineLevel="0" r="58"/>
    <row ht="12.75" customHeight="1" outlineLevel="0" r="59"/>
    <row ht="12.75" customHeight="1" outlineLevel="0" r="60"/>
    <row ht="12.75" customHeight="1" outlineLevel="0" r="61"/>
    <row ht="12.75" customHeight="1" outlineLevel="0" r="62"/>
    <row ht="12.75" customHeight="1" outlineLevel="0" r="63"/>
    <row ht="12.75" customHeight="1" outlineLevel="0" r="64"/>
    <row ht="12.75" customHeight="1" outlineLevel="0" r="65"/>
    <row ht="12.75" customHeight="1" outlineLevel="0" r="66"/>
    <row ht="12.75" customHeight="1" outlineLevel="0" r="67"/>
    <row ht="12.75" customHeight="1" outlineLevel="0" r="68"/>
    <row ht="12.75" customHeight="1" outlineLevel="0" r="69"/>
    <row ht="12.75" customHeight="1" outlineLevel="0" r="70"/>
    <row ht="12.75" customHeight="1" outlineLevel="0" r="71"/>
    <row ht="12.75" customHeight="1" outlineLevel="0" r="72"/>
    <row ht="12.75" customHeight="1" outlineLevel="0" r="73"/>
    <row ht="12.75" customHeight="1" outlineLevel="0" r="74"/>
    <row ht="12.75" customHeight="1" outlineLevel="0" r="75"/>
    <row ht="12.75" customHeight="1" outlineLevel="0" r="76"/>
    <row ht="12.75" customHeight="1" outlineLevel="0" r="77"/>
    <row ht="12.75" customHeight="1" outlineLevel="0" r="78"/>
    <row ht="12.75" customHeight="1" outlineLevel="0" r="79"/>
    <row ht="12.75" customHeight="1" outlineLevel="0" r="80"/>
    <row ht="12.75" customHeight="1" outlineLevel="0" r="81"/>
    <row ht="12.75" customHeight="1" outlineLevel="0" r="82"/>
    <row ht="12.75" customHeight="1" outlineLevel="0" r="83"/>
    <row ht="12.75" customHeight="1" outlineLevel="0" r="84"/>
    <row ht="12.75" customHeight="1" outlineLevel="0" r="85"/>
    <row ht="12.75" customHeight="1" outlineLevel="0" r="86"/>
    <row ht="12.75" customHeight="1" outlineLevel="0" r="87"/>
    <row ht="12.75" customHeight="1" outlineLevel="0" r="88"/>
    <row ht="12.75" customHeight="1" outlineLevel="0" r="89"/>
    <row ht="12.75" customHeight="1" outlineLevel="0" r="90"/>
    <row ht="12.75" customHeight="1" outlineLevel="0" r="91"/>
    <row ht="12.75" customHeight="1" outlineLevel="0" r="92"/>
    <row ht="12.75" customHeight="1" outlineLevel="0" r="93"/>
    <row ht="12.75" customHeight="1" outlineLevel="0" r="94"/>
    <row ht="12.75" customHeight="1" outlineLevel="0" r="95"/>
    <row ht="12.75" customHeight="1" outlineLevel="0" r="96"/>
    <row ht="12.75" customHeight="1" outlineLevel="0" r="97"/>
    <row ht="12.75" customHeight="1" outlineLevel="0" r="98"/>
    <row ht="12.75" customHeight="1" outlineLevel="0" r="99"/>
    <row ht="12.75" customHeight="1" outlineLevel="0" r="100"/>
    <row ht="12.75" customHeight="1" outlineLevel="0" r="101"/>
    <row ht="12.75" customHeight="1" outlineLevel="0" r="102"/>
    <row ht="12.75" customHeight="1" outlineLevel="0" r="103"/>
    <row ht="12.75" customHeight="1" outlineLevel="0" r="104"/>
    <row ht="12.75" customHeight="1" outlineLevel="0" r="105"/>
    <row ht="12.75" customHeight="1" outlineLevel="0" r="106"/>
    <row ht="12.75" customHeight="1" outlineLevel="0" r="107"/>
    <row ht="12.75" customHeight="1" outlineLevel="0" r="108"/>
    <row ht="12.75" customHeight="1" outlineLevel="0" r="109"/>
    <row ht="12.75" customHeight="1" outlineLevel="0" r="110"/>
    <row ht="12.75" customHeight="1" outlineLevel="0" r="111"/>
    <row ht="12.75" customHeight="1" outlineLevel="0" r="112"/>
    <row ht="12.75" customHeight="1" outlineLevel="0" r="113"/>
    <row ht="12.75" customHeight="1" outlineLevel="0" r="114"/>
    <row ht="12.75" customHeight="1" outlineLevel="0" r="115"/>
    <row ht="12.75" customHeight="1" outlineLevel="0" r="116"/>
    <row ht="12.75" customHeight="1" outlineLevel="0" r="117"/>
    <row ht="12.75" customHeight="1" outlineLevel="0" r="118"/>
    <row ht="12.75" customHeight="1" outlineLevel="0" r="119"/>
    <row ht="12.75" customHeight="1" outlineLevel="0" r="120"/>
    <row ht="12.75" customHeight="1" outlineLevel="0" r="121"/>
    <row ht="12.75" customHeight="1" outlineLevel="0" r="122"/>
    <row ht="12.75" customHeight="1" outlineLevel="0" r="123"/>
    <row ht="12.75" customHeight="1" outlineLevel="0" r="124"/>
    <row ht="12.75" customHeight="1" outlineLevel="0" r="125"/>
    <row ht="12.75" customHeight="1" outlineLevel="0" r="126"/>
    <row ht="12.75" customHeight="1" outlineLevel="0" r="127"/>
    <row ht="12.75" customHeight="1" outlineLevel="0" r="128"/>
    <row ht="12.75" customHeight="1" outlineLevel="0" r="129"/>
    <row ht="12.75" customHeight="1" outlineLevel="0" r="130"/>
    <row ht="12.75" customHeight="1" outlineLevel="0" r="131"/>
    <row ht="12.75" customHeight="1" outlineLevel="0" r="132"/>
    <row ht="12.75" customHeight="1" outlineLevel="0" r="133"/>
    <row ht="12.75" customHeight="1" outlineLevel="0" r="134"/>
    <row ht="12.75" customHeight="1" outlineLevel="0" r="135"/>
    <row ht="12.75" customHeight="1" outlineLevel="0" r="136"/>
    <row ht="12.75" customHeight="1" outlineLevel="0" r="137"/>
    <row ht="12.75" customHeight="1" outlineLevel="0" r="138"/>
    <row ht="12.75" customHeight="1" outlineLevel="0" r="139"/>
    <row ht="12.75" customHeight="1" outlineLevel="0" r="140"/>
    <row ht="12.75" customHeight="1" outlineLevel="0" r="141"/>
    <row ht="12.75" customHeight="1" outlineLevel="0" r="142"/>
    <row ht="12.75" customHeight="1" outlineLevel="0" r="143"/>
    <row ht="12.75" customHeight="1" outlineLevel="0" r="144"/>
    <row ht="12.75" customHeight="1" outlineLevel="0" r="145"/>
    <row ht="12.75" customHeight="1" outlineLevel="0" r="146"/>
    <row ht="12.75" customHeight="1" outlineLevel="0" r="147"/>
    <row ht="12.75" customHeight="1" outlineLevel="0" r="148"/>
    <row ht="12.75" customHeight="1" outlineLevel="0" r="149"/>
    <row ht="12.75" customHeight="1" outlineLevel="0" r="150"/>
    <row ht="12.75" customHeight="1" outlineLevel="0" r="151"/>
    <row ht="12.75" customHeight="1" outlineLevel="0" r="152"/>
    <row ht="12.75" customHeight="1" outlineLevel="0" r="153"/>
    <row ht="12.75" customHeight="1" outlineLevel="0" r="154"/>
    <row ht="12.75" customHeight="1" outlineLevel="0" r="155"/>
    <row ht="12.75" customHeight="1" outlineLevel="0" r="156"/>
    <row ht="12.75" customHeight="1" outlineLevel="0" r="157"/>
    <row ht="12.75" customHeight="1" outlineLevel="0" r="158"/>
    <row ht="12.75" customHeight="1" outlineLevel="0" r="159"/>
    <row ht="12.75" customHeight="1" outlineLevel="0" r="160"/>
    <row ht="12.75" customHeight="1" outlineLevel="0" r="161"/>
    <row ht="12.75" customHeight="1" outlineLevel="0" r="162"/>
    <row ht="12.75" customHeight="1" outlineLevel="0" r="163"/>
    <row ht="12.75" customHeight="1" outlineLevel="0" r="164"/>
    <row ht="12.75" customHeight="1" outlineLevel="0" r="165"/>
    <row ht="12.75" customHeight="1" outlineLevel="0" r="166"/>
    <row ht="12.75" customHeight="1" outlineLevel="0" r="167"/>
    <row ht="12.75" customHeight="1" outlineLevel="0" r="168"/>
    <row ht="12.75" customHeight="1" outlineLevel="0" r="169"/>
    <row ht="12.75" customHeight="1" outlineLevel="0" r="170"/>
    <row ht="12.75" customHeight="1" outlineLevel="0" r="171"/>
    <row ht="12.75" customHeight="1" outlineLevel="0" r="172"/>
    <row ht="12.75" customHeight="1" outlineLevel="0" r="173"/>
    <row ht="12.75" customHeight="1" outlineLevel="0" r="174"/>
    <row ht="12.75" customHeight="1" outlineLevel="0" r="175"/>
    <row ht="12.75" customHeight="1" outlineLevel="0" r="176"/>
    <row ht="12.75" customHeight="1" outlineLevel="0" r="177"/>
    <row ht="12.75" customHeight="1" outlineLevel="0" r="178"/>
    <row ht="12.75" customHeight="1" outlineLevel="0" r="179"/>
    <row ht="12.75" customHeight="1" outlineLevel="0" r="180"/>
    <row ht="12.75" customHeight="1" outlineLevel="0" r="181"/>
    <row ht="12.75" customHeight="1" outlineLevel="0" r="182"/>
    <row ht="12.75" customHeight="1" outlineLevel="0" r="183"/>
    <row ht="12.75" customHeight="1" outlineLevel="0" r="184"/>
    <row ht="12.75" customHeight="1" outlineLevel="0" r="185"/>
    <row ht="12.75" customHeight="1" outlineLevel="0" r="186"/>
    <row ht="12.75" customHeight="1" outlineLevel="0" r="187"/>
    <row ht="12.75" customHeight="1" outlineLevel="0" r="188"/>
    <row ht="12.75" customHeight="1" outlineLevel="0" r="189"/>
    <row ht="12.75" customHeight="1" outlineLevel="0" r="190"/>
    <row ht="12.75" customHeight="1" outlineLevel="0" r="191"/>
    <row ht="12.75" customHeight="1" outlineLevel="0" r="192"/>
    <row ht="12.75" customHeight="1" outlineLevel="0" r="193"/>
    <row ht="12.75" customHeight="1" outlineLevel="0" r="194"/>
    <row ht="12.75" customHeight="1" outlineLevel="0" r="195"/>
    <row ht="12.75" customHeight="1" outlineLevel="0" r="196"/>
    <row ht="12.75" customHeight="1" outlineLevel="0" r="197"/>
    <row ht="12.75" customHeight="1" outlineLevel="0" r="198"/>
    <row ht="12.75" customHeight="1" outlineLevel="0" r="199"/>
    <row ht="12.75" customHeight="1" outlineLevel="0" r="200"/>
    <row ht="12.75" customHeight="1" outlineLevel="0" r="201"/>
    <row ht="12.75" customHeight="1" outlineLevel="0" r="202"/>
    <row ht="12.75" customHeight="1" outlineLevel="0" r="203"/>
    <row ht="12.75" customHeight="1" outlineLevel="0" r="204"/>
    <row ht="12.75" customHeight="1" outlineLevel="0" r="205"/>
    <row ht="12.75" customHeight="1" outlineLevel="0" r="206"/>
    <row ht="12.75" customHeight="1" outlineLevel="0" r="207"/>
    <row ht="12.75" customHeight="1" outlineLevel="0" r="208"/>
    <row ht="12.75" customHeight="1" outlineLevel="0" r="209"/>
    <row ht="12.75" customHeight="1" outlineLevel="0" r="210"/>
    <row ht="12.75" customHeight="1" outlineLevel="0" r="211"/>
    <row ht="12.75" customHeight="1" outlineLevel="0" r="212"/>
    <row ht="12.75" customHeight="1" outlineLevel="0" r="213"/>
    <row ht="12.75" customHeight="1" outlineLevel="0" r="214"/>
    <row ht="12.75" customHeight="1" outlineLevel="0" r="215"/>
    <row ht="12.75" customHeight="1" outlineLevel="0" r="216"/>
    <row ht="12.75" customHeight="1" outlineLevel="0" r="217"/>
    <row ht="12.75" customHeight="1" outlineLevel="0" r="218"/>
    <row ht="12.75" customHeight="1" outlineLevel="0" r="219"/>
    <row ht="12.75" customHeight="1" outlineLevel="0" r="220"/>
    <row ht="12.75" customHeight="1" outlineLevel="0" r="221"/>
    <row ht="12.75" customHeight="1" outlineLevel="0" r="222"/>
    <row ht="12.75" customHeight="1" outlineLevel="0" r="223"/>
    <row ht="12.75" customHeight="1" outlineLevel="0" r="224"/>
    <row ht="12.75" customHeight="1" outlineLevel="0" r="225"/>
    <row ht="12.75" customHeight="1" outlineLevel="0" r="226"/>
    <row ht="12.75" customHeight="1" outlineLevel="0" r="227"/>
    <row ht="12.75" customHeight="1" outlineLevel="0" r="228"/>
    <row ht="12.75" customHeight="1" outlineLevel="0" r="229"/>
    <row ht="12.75" customHeight="1" outlineLevel="0" r="230"/>
    <row ht="12.75" customHeight="1" outlineLevel="0" r="231"/>
    <row ht="12.75" customHeight="1" outlineLevel="0" r="232"/>
    <row ht="12.75" customHeight="1" outlineLevel="0" r="233"/>
    <row ht="12.75" customHeight="1" outlineLevel="0" r="234"/>
    <row ht="12.75" customHeight="1" outlineLevel="0" r="235"/>
    <row ht="12.75" customHeight="1" outlineLevel="0" r="236"/>
    <row ht="12.75" customHeight="1" outlineLevel="0" r="237"/>
    <row ht="12.75" customHeight="1" outlineLevel="0" r="238"/>
    <row ht="12.75" customHeight="1" outlineLevel="0" r="239"/>
    <row ht="12.75" customHeight="1" outlineLevel="0" r="240"/>
    <row ht="12.75" customHeight="1" outlineLevel="0" r="241"/>
    <row ht="12.75" customHeight="1" outlineLevel="0" r="242"/>
    <row ht="12.75" customHeight="1" outlineLevel="0" r="243"/>
    <row ht="12.75" customHeight="1" outlineLevel="0" r="244"/>
    <row ht="12.75" customHeight="1" outlineLevel="0" r="245"/>
    <row ht="12.75" customHeight="1" outlineLevel="0" r="246"/>
    <row ht="12.75" customHeight="1" outlineLevel="0" r="247"/>
    <row ht="12.75" customHeight="1" outlineLevel="0" r="248"/>
    <row ht="12.75" customHeight="1" outlineLevel="0" r="249"/>
    <row ht="12.75" customHeight="1" outlineLevel="0" r="250"/>
    <row ht="12.75" customHeight="1" outlineLevel="0" r="251"/>
    <row ht="12.75" customHeight="1" outlineLevel="0" r="252"/>
    <row ht="12.75" customHeight="1" outlineLevel="0" r="253"/>
    <row ht="12.75" customHeight="1" outlineLevel="0" r="254"/>
    <row ht="12.75" customHeight="1" outlineLevel="0" r="255"/>
    <row ht="12.75" customHeight="1" outlineLevel="0" r="256"/>
    <row ht="12.75" customHeight="1" outlineLevel="0" r="257"/>
    <row ht="12.75" customHeight="1" outlineLevel="0" r="258"/>
    <row ht="12.75" customHeight="1" outlineLevel="0" r="259"/>
    <row ht="12.75" customHeight="1" outlineLevel="0" r="260"/>
    <row ht="12.75" customHeight="1" outlineLevel="0" r="261"/>
    <row ht="12.75" customHeight="1" outlineLevel="0" r="262"/>
    <row ht="12.75" customHeight="1" outlineLevel="0" r="263"/>
    <row ht="12.75" customHeight="1" outlineLevel="0" r="264"/>
    <row ht="12.75" customHeight="1" outlineLevel="0" r="265"/>
    <row ht="12.75" customHeight="1" outlineLevel="0" r="266"/>
    <row ht="12.75" customHeight="1" outlineLevel="0" r="267"/>
    <row ht="12.75" customHeight="1" outlineLevel="0" r="268"/>
    <row ht="12.75" customHeight="1" outlineLevel="0" r="269"/>
    <row ht="12.75" customHeight="1" outlineLevel="0" r="270"/>
    <row ht="12.75" customHeight="1" outlineLevel="0" r="271"/>
    <row ht="12.75" customHeight="1" outlineLevel="0" r="272"/>
    <row ht="12.75" customHeight="1" outlineLevel="0" r="273"/>
    <row ht="12.75" customHeight="1" outlineLevel="0" r="274"/>
    <row ht="12.75" customHeight="1" outlineLevel="0" r="275"/>
    <row ht="12.75" customHeight="1" outlineLevel="0" r="276"/>
    <row ht="12.75" customHeight="1" outlineLevel="0" r="277"/>
    <row ht="12.75" customHeight="1" outlineLevel="0" r="278"/>
    <row ht="12.75" customHeight="1" outlineLevel="0" r="279"/>
    <row ht="12.75" customHeight="1" outlineLevel="0" r="280"/>
    <row ht="12.75" customHeight="1" outlineLevel="0" r="281"/>
    <row ht="12.75" customHeight="1" outlineLevel="0" r="282"/>
    <row ht="12.75" customHeight="1" outlineLevel="0" r="283"/>
    <row ht="12.75" customHeight="1" outlineLevel="0" r="284"/>
    <row ht="12.75" customHeight="1" outlineLevel="0" r="285"/>
    <row ht="12.75" customHeight="1" outlineLevel="0" r="286"/>
    <row ht="12.75" customHeight="1" outlineLevel="0" r="287"/>
    <row ht="12.75" customHeight="1" outlineLevel="0" r="288"/>
    <row ht="12.75" customHeight="1" outlineLevel="0" r="289"/>
    <row ht="12.75" customHeight="1" outlineLevel="0" r="290"/>
    <row ht="12.75" customHeight="1" outlineLevel="0" r="291"/>
    <row ht="12.75" customHeight="1" outlineLevel="0" r="292"/>
    <row ht="12.75" customHeight="1" outlineLevel="0" r="293"/>
    <row ht="12.75" customHeight="1" outlineLevel="0" r="294"/>
    <row ht="12.75" customHeight="1" outlineLevel="0" r="295"/>
    <row ht="12.75" customHeight="1" outlineLevel="0" r="296"/>
    <row ht="12.75" customHeight="1" outlineLevel="0" r="297"/>
    <row ht="12.75" customHeight="1" outlineLevel="0" r="298"/>
    <row ht="12.75" customHeight="1" outlineLevel="0" r="299"/>
    <row ht="12.75" customHeight="1" outlineLevel="0" r="300"/>
    <row ht="12.75" customHeight="1" outlineLevel="0" r="301"/>
    <row ht="12.75" customHeight="1" outlineLevel="0" r="302"/>
    <row ht="12.75" customHeight="1" outlineLevel="0" r="303"/>
    <row ht="12.75" customHeight="1" outlineLevel="0" r="304"/>
    <row ht="12.75" customHeight="1" outlineLevel="0" r="305"/>
    <row ht="12.75" customHeight="1" outlineLevel="0" r="306"/>
    <row ht="12.75" customHeight="1" outlineLevel="0" r="307"/>
    <row ht="12.75" customHeight="1" outlineLevel="0" r="308"/>
    <row ht="12.75" customHeight="1" outlineLevel="0" r="309"/>
    <row ht="12.75" customHeight="1" outlineLevel="0" r="310"/>
    <row ht="12.75" customHeight="1" outlineLevel="0" r="311"/>
    <row ht="12.75" customHeight="1" outlineLevel="0" r="312"/>
    <row ht="12.75" customHeight="1" outlineLevel="0" r="313"/>
    <row ht="12.75" customHeight="1" outlineLevel="0" r="314"/>
    <row ht="12.75" customHeight="1" outlineLevel="0" r="315"/>
    <row ht="12.75" customHeight="1" outlineLevel="0" r="316"/>
    <row ht="12.75" customHeight="1" outlineLevel="0" r="317"/>
    <row ht="12.75" customHeight="1" outlineLevel="0" r="318"/>
    <row ht="12.75" customHeight="1" outlineLevel="0" r="319"/>
    <row ht="12.75" customHeight="1" outlineLevel="0" r="320"/>
    <row ht="12.75" customHeight="1" outlineLevel="0" r="321"/>
    <row ht="12.75" customHeight="1" outlineLevel="0" r="322"/>
    <row ht="12.75" customHeight="1" outlineLevel="0" r="323"/>
    <row ht="12.75" customHeight="1" outlineLevel="0" r="324"/>
    <row ht="12.75" customHeight="1" outlineLevel="0" r="325"/>
    <row ht="12.75" customHeight="1" outlineLevel="0" r="326"/>
    <row ht="12.75" customHeight="1" outlineLevel="0" r="327"/>
    <row ht="12.75" customHeight="1" outlineLevel="0" r="328"/>
    <row ht="12.75" customHeight="1" outlineLevel="0" r="329"/>
    <row ht="12.75" customHeight="1" outlineLevel="0" r="330"/>
    <row ht="12.75" customHeight="1" outlineLevel="0" r="331"/>
    <row ht="12.75" customHeight="1" outlineLevel="0" r="332"/>
    <row ht="12.75" customHeight="1" outlineLevel="0" r="333"/>
    <row ht="12.75" customHeight="1" outlineLevel="0" r="334"/>
    <row ht="12.75" customHeight="1" outlineLevel="0" r="335"/>
    <row ht="12.75" customHeight="1" outlineLevel="0" r="336"/>
    <row ht="12.75" customHeight="1" outlineLevel="0" r="337"/>
    <row ht="12.75" customHeight="1" outlineLevel="0" r="338"/>
    <row ht="12.75" customHeight="1" outlineLevel="0" r="339"/>
    <row ht="12.75" customHeight="1" outlineLevel="0" r="340"/>
    <row ht="12.75" customHeight="1" outlineLevel="0" r="341"/>
    <row ht="12.75" customHeight="1" outlineLevel="0" r="342"/>
    <row ht="12.75" customHeight="1" outlineLevel="0" r="343"/>
    <row ht="12.75" customHeight="1" outlineLevel="0" r="344"/>
    <row ht="12.75" customHeight="1" outlineLevel="0" r="345"/>
    <row ht="12.75" customHeight="1" outlineLevel="0" r="346"/>
    <row ht="12.75" customHeight="1" outlineLevel="0" r="347"/>
    <row ht="12.75" customHeight="1" outlineLevel="0" r="348"/>
    <row ht="12.75" customHeight="1" outlineLevel="0" r="349"/>
    <row ht="12.75" customHeight="1" outlineLevel="0" r="350"/>
    <row ht="12.75" customHeight="1" outlineLevel="0" r="351"/>
    <row ht="12.75" customHeight="1" outlineLevel="0" r="352"/>
    <row ht="12.75" customHeight="1" outlineLevel="0" r="353"/>
    <row ht="12.75" customHeight="1" outlineLevel="0" r="354"/>
    <row ht="12.75" customHeight="1" outlineLevel="0" r="355"/>
    <row ht="12.75" customHeight="1" outlineLevel="0" r="356"/>
    <row ht="12.75" customHeight="1" outlineLevel="0" r="357"/>
    <row ht="12.75" customHeight="1" outlineLevel="0" r="358"/>
    <row ht="12.75" customHeight="1" outlineLevel="0" r="359"/>
    <row ht="12.75" customHeight="1" outlineLevel="0" r="360"/>
    <row ht="12.75" customHeight="1" outlineLevel="0" r="361"/>
    <row ht="12.75" customHeight="1" outlineLevel="0" r="362"/>
    <row ht="12.75" customHeight="1" outlineLevel="0" r="363"/>
    <row ht="12.75" customHeight="1" outlineLevel="0" r="364"/>
    <row ht="12.75" customHeight="1" outlineLevel="0" r="365"/>
    <row ht="12.75" customHeight="1" outlineLevel="0" r="366"/>
    <row ht="12.75" customHeight="1" outlineLevel="0" r="367"/>
    <row ht="12.75" customHeight="1" outlineLevel="0" r="368"/>
    <row ht="12.75" customHeight="1" outlineLevel="0" r="369"/>
    <row ht="12.75" customHeight="1" outlineLevel="0" r="370"/>
    <row ht="12.75" customHeight="1" outlineLevel="0" r="371"/>
    <row ht="12.75" customHeight="1" outlineLevel="0" r="372"/>
    <row ht="12.75" customHeight="1" outlineLevel="0" r="373"/>
    <row ht="12.75" customHeight="1" outlineLevel="0" r="374"/>
    <row ht="12.75" customHeight="1" outlineLevel="0" r="375"/>
    <row ht="12.75" customHeight="1" outlineLevel="0" r="376"/>
    <row ht="12.75" customHeight="1" outlineLevel="0" r="377"/>
    <row ht="12.75" customHeight="1" outlineLevel="0" r="378"/>
    <row ht="12.75" customHeight="1" outlineLevel="0" r="379"/>
    <row ht="12.75" customHeight="1" outlineLevel="0" r="380"/>
    <row ht="12.75" customHeight="1" outlineLevel="0" r="381"/>
    <row ht="12.75" customHeight="1" outlineLevel="0" r="382"/>
    <row ht="12.75" customHeight="1" outlineLevel="0" r="383"/>
    <row ht="12.75" customHeight="1" outlineLevel="0" r="384"/>
    <row ht="12.75" customHeight="1" outlineLevel="0" r="385"/>
    <row ht="12.75" customHeight="1" outlineLevel="0" r="386"/>
    <row ht="12.75" customHeight="1" outlineLevel="0" r="387"/>
    <row ht="12.75" customHeight="1" outlineLevel="0" r="388"/>
    <row ht="12.75" customHeight="1" outlineLevel="0" r="389"/>
    <row ht="12.75" customHeight="1" outlineLevel="0" r="390"/>
    <row ht="12.75" customHeight="1" outlineLevel="0" r="391"/>
    <row ht="12.75" customHeight="1" outlineLevel="0" r="392"/>
    <row ht="12.75" customHeight="1" outlineLevel="0" r="393"/>
    <row ht="12.75" customHeight="1" outlineLevel="0" r="394"/>
    <row ht="12.75" customHeight="1" outlineLevel="0" r="395"/>
    <row ht="12.75" customHeight="1" outlineLevel="0" r="396"/>
    <row ht="12.75" customHeight="1" outlineLevel="0" r="397"/>
    <row ht="12.75" customHeight="1" outlineLevel="0" r="398"/>
    <row ht="12.75" customHeight="1" outlineLevel="0" r="399"/>
    <row ht="12.75" customHeight="1" outlineLevel="0" r="400"/>
    <row ht="12.75" customHeight="1" outlineLevel="0" r="401"/>
    <row ht="12.75" customHeight="1" outlineLevel="0" r="402"/>
    <row ht="12.75" customHeight="1" outlineLevel="0" r="403"/>
    <row ht="12.75" customHeight="1" outlineLevel="0" r="404"/>
    <row ht="12.75" customHeight="1" outlineLevel="0" r="405"/>
    <row ht="12.75" customHeight="1" outlineLevel="0" r="406"/>
    <row ht="12.75" customHeight="1" outlineLevel="0" r="407"/>
    <row ht="12.75" customHeight="1" outlineLevel="0" r="408"/>
    <row ht="12.75" customHeight="1" outlineLevel="0" r="409"/>
    <row ht="12.75" customHeight="1" outlineLevel="0" r="410"/>
    <row ht="12.75" customHeight="1" outlineLevel="0" r="411"/>
    <row ht="12.75" customHeight="1" outlineLevel="0" r="412"/>
    <row ht="12.75" customHeight="1" outlineLevel="0" r="413"/>
    <row ht="12.75" customHeight="1" outlineLevel="0" r="414"/>
    <row ht="12.75" customHeight="1" outlineLevel="0" r="415"/>
    <row ht="12.75" customHeight="1" outlineLevel="0" r="416"/>
    <row ht="12.75" customHeight="1" outlineLevel="0" r="417"/>
    <row ht="12.75" customHeight="1" outlineLevel="0" r="418"/>
    <row ht="12.75" customHeight="1" outlineLevel="0" r="419"/>
    <row ht="12.75" customHeight="1" outlineLevel="0" r="420"/>
    <row ht="12.75" customHeight="1" outlineLevel="0" r="421"/>
    <row ht="12.75" customHeight="1" outlineLevel="0" r="422"/>
    <row ht="12.75" customHeight="1" outlineLevel="0" r="423"/>
    <row ht="12.75" customHeight="1" outlineLevel="0" r="424"/>
    <row ht="12.75" customHeight="1" outlineLevel="0" r="425"/>
    <row ht="12.75" customHeight="1" outlineLevel="0" r="426"/>
    <row ht="12.75" customHeight="1" outlineLevel="0" r="427"/>
    <row ht="12.75" customHeight="1" outlineLevel="0" r="428"/>
    <row ht="12.75" customHeight="1" outlineLevel="0" r="429"/>
    <row ht="12.75" customHeight="1" outlineLevel="0" r="430"/>
    <row ht="12.75" customHeight="1" outlineLevel="0" r="431"/>
    <row ht="12.75" customHeight="1" outlineLevel="0" r="432"/>
    <row ht="12.75" customHeight="1" outlineLevel="0" r="433"/>
    <row ht="12.75" customHeight="1" outlineLevel="0" r="434"/>
    <row ht="12.75" customHeight="1" outlineLevel="0" r="435"/>
    <row ht="12.75" customHeight="1" outlineLevel="0" r="436"/>
    <row ht="12.75" customHeight="1" outlineLevel="0" r="437"/>
    <row ht="12.75" customHeight="1" outlineLevel="0" r="438"/>
    <row ht="12.75" customHeight="1" outlineLevel="0" r="439"/>
    <row ht="12.75" customHeight="1" outlineLevel="0" r="440"/>
    <row ht="12.75" customHeight="1" outlineLevel="0" r="441"/>
    <row ht="12.75" customHeight="1" outlineLevel="0" r="442"/>
    <row ht="12.75" customHeight="1" outlineLevel="0" r="443"/>
    <row ht="12.75" customHeight="1" outlineLevel="0" r="444"/>
    <row ht="12.75" customHeight="1" outlineLevel="0" r="445"/>
    <row ht="12.75" customHeight="1" outlineLevel="0" r="446"/>
    <row ht="12.75" customHeight="1" outlineLevel="0" r="447"/>
    <row ht="12.75" customHeight="1" outlineLevel="0" r="448"/>
    <row ht="12.75" customHeight="1" outlineLevel="0" r="449"/>
    <row ht="12.75" customHeight="1" outlineLevel="0" r="450"/>
    <row ht="12.75" customHeight="1" outlineLevel="0" r="451"/>
    <row ht="12.75" customHeight="1" outlineLevel="0" r="452"/>
    <row ht="12.75" customHeight="1" outlineLevel="0" r="453"/>
    <row ht="12.75" customHeight="1" outlineLevel="0" r="454"/>
    <row ht="12.75" customHeight="1" outlineLevel="0" r="455"/>
    <row ht="12.75" customHeight="1" outlineLevel="0" r="456"/>
    <row ht="12.75" customHeight="1" outlineLevel="0" r="457"/>
    <row ht="12.75" customHeight="1" outlineLevel="0" r="458"/>
    <row ht="12.75" customHeight="1" outlineLevel="0" r="459"/>
    <row ht="12.75" customHeight="1" outlineLevel="0" r="460"/>
    <row ht="12.75" customHeight="1" outlineLevel="0" r="461"/>
    <row ht="12.75" customHeight="1" outlineLevel="0" r="462"/>
    <row ht="12.75" customHeight="1" outlineLevel="0" r="463"/>
    <row ht="12.75" customHeight="1" outlineLevel="0" r="464"/>
    <row ht="12.75" customHeight="1" outlineLevel="0" r="465"/>
    <row ht="12.75" customHeight="1" outlineLevel="0" r="466"/>
    <row ht="12.75" customHeight="1" outlineLevel="0" r="467"/>
    <row ht="12.75" customHeight="1" outlineLevel="0" r="468"/>
    <row ht="12.75" customHeight="1" outlineLevel="0" r="469"/>
    <row ht="12.75" customHeight="1" outlineLevel="0" r="470"/>
    <row ht="12.75" customHeight="1" outlineLevel="0" r="471"/>
    <row ht="12.75" customHeight="1" outlineLevel="0" r="472"/>
    <row ht="12.75" customHeight="1" outlineLevel="0" r="473"/>
    <row ht="12.75" customHeight="1" outlineLevel="0" r="474"/>
    <row ht="12.75" customHeight="1" outlineLevel="0" r="475"/>
    <row ht="12.75" customHeight="1" outlineLevel="0" r="476"/>
    <row ht="12.75" customHeight="1" outlineLevel="0" r="477"/>
    <row ht="12.75" customHeight="1" outlineLevel="0" r="478"/>
    <row ht="12.75" customHeight="1" outlineLevel="0" r="479"/>
    <row ht="12.75" customHeight="1" outlineLevel="0" r="480"/>
    <row ht="12.75" customHeight="1" outlineLevel="0" r="481"/>
    <row ht="12.75" customHeight="1" outlineLevel="0" r="482"/>
    <row ht="12.75" customHeight="1" outlineLevel="0" r="483"/>
    <row ht="12.75" customHeight="1" outlineLevel="0" r="484"/>
    <row ht="12.75" customHeight="1" outlineLevel="0" r="485"/>
    <row ht="12.75" customHeight="1" outlineLevel="0" r="486"/>
    <row ht="12.75" customHeight="1" outlineLevel="0" r="487"/>
    <row ht="12.75" customHeight="1" outlineLevel="0" r="488"/>
    <row ht="12.75" customHeight="1" outlineLevel="0" r="489"/>
    <row ht="12.75" customHeight="1" outlineLevel="0" r="490"/>
    <row ht="12.75" customHeight="1" outlineLevel="0" r="491"/>
    <row ht="12.75" customHeight="1" outlineLevel="0" r="492"/>
    <row ht="12.75" customHeight="1" outlineLevel="0" r="493"/>
    <row ht="12.75" customHeight="1" outlineLevel="0" r="494"/>
    <row ht="12.75" customHeight="1" outlineLevel="0" r="495"/>
    <row ht="12.75" customHeight="1" outlineLevel="0" r="496"/>
    <row ht="12.75" customHeight="1" outlineLevel="0" r="497"/>
    <row ht="12.75" customHeight="1" outlineLevel="0" r="498"/>
    <row ht="12.75" customHeight="1" outlineLevel="0" r="499"/>
    <row ht="12.75" customHeight="1" outlineLevel="0" r="500"/>
    <row ht="12.75" customHeight="1" outlineLevel="0" r="501"/>
    <row ht="12.75" customHeight="1" outlineLevel="0" r="502"/>
    <row ht="12.75" customHeight="1" outlineLevel="0" r="503"/>
    <row ht="12.75" customHeight="1" outlineLevel="0" r="504"/>
    <row ht="12.75" customHeight="1" outlineLevel="0" r="505"/>
    <row ht="12.75" customHeight="1" outlineLevel="0" r="506"/>
    <row ht="12.75" customHeight="1" outlineLevel="0" r="507"/>
    <row ht="12.75" customHeight="1" outlineLevel="0" r="508"/>
    <row ht="12.75" customHeight="1" outlineLevel="0" r="509"/>
    <row ht="12.75" customHeight="1" outlineLevel="0" r="510"/>
    <row ht="12.75" customHeight="1" outlineLevel="0" r="511"/>
    <row ht="12.75" customHeight="1" outlineLevel="0" r="512"/>
    <row ht="12.75" customHeight="1" outlineLevel="0" r="513"/>
    <row ht="12.75" customHeight="1" outlineLevel="0" r="514"/>
    <row ht="12.75" customHeight="1" outlineLevel="0" r="515"/>
    <row ht="12.75" customHeight="1" outlineLevel="0" r="516"/>
    <row ht="12.75" customHeight="1" outlineLevel="0" r="517"/>
    <row ht="12.75" customHeight="1" outlineLevel="0" r="518"/>
    <row ht="12.75" customHeight="1" outlineLevel="0" r="519"/>
    <row ht="12.75" customHeight="1" outlineLevel="0" r="520"/>
    <row ht="12.75" customHeight="1" outlineLevel="0" r="521"/>
    <row ht="12.75" customHeight="1" outlineLevel="0" r="522"/>
    <row ht="12.75" customHeight="1" outlineLevel="0" r="523"/>
    <row ht="12.75" customHeight="1" outlineLevel="0" r="524"/>
    <row ht="12.75" customHeight="1" outlineLevel="0" r="525"/>
    <row ht="12.75" customHeight="1" outlineLevel="0" r="526"/>
    <row ht="12.75" customHeight="1" outlineLevel="0" r="527"/>
    <row ht="12.75" customHeight="1" outlineLevel="0" r="528"/>
    <row ht="12.75" customHeight="1" outlineLevel="0" r="529"/>
    <row ht="12.75" customHeight="1" outlineLevel="0" r="530"/>
    <row ht="12.75" customHeight="1" outlineLevel="0" r="531"/>
    <row ht="12.75" customHeight="1" outlineLevel="0" r="532"/>
    <row ht="12.75" customHeight="1" outlineLevel="0" r="533"/>
    <row ht="12.75" customHeight="1" outlineLevel="0" r="534"/>
    <row ht="12.75" customHeight="1" outlineLevel="0" r="535"/>
    <row ht="12.75" customHeight="1" outlineLevel="0" r="536"/>
    <row ht="12.75" customHeight="1" outlineLevel="0" r="537"/>
    <row ht="12.75" customHeight="1" outlineLevel="0" r="538"/>
    <row ht="12.75" customHeight="1" outlineLevel="0" r="539"/>
    <row ht="12.75" customHeight="1" outlineLevel="0" r="540"/>
    <row ht="12.75" customHeight="1" outlineLevel="0" r="541"/>
    <row ht="12.75" customHeight="1" outlineLevel="0" r="542"/>
    <row ht="12.75" customHeight="1" outlineLevel="0" r="543"/>
    <row ht="12.75" customHeight="1" outlineLevel="0" r="544"/>
    <row ht="12.75" customHeight="1" outlineLevel="0" r="545"/>
    <row ht="12.75" customHeight="1" outlineLevel="0" r="546"/>
    <row ht="12.75" customHeight="1" outlineLevel="0" r="547"/>
    <row ht="12.75" customHeight="1" outlineLevel="0" r="548"/>
    <row ht="12.75" customHeight="1" outlineLevel="0" r="549"/>
    <row ht="12.75" customHeight="1" outlineLevel="0" r="550"/>
    <row ht="12.75" customHeight="1" outlineLevel="0" r="551"/>
    <row ht="12.75" customHeight="1" outlineLevel="0" r="552"/>
    <row ht="12.75" customHeight="1" outlineLevel="0" r="553"/>
    <row ht="12.75" customHeight="1" outlineLevel="0" r="554"/>
    <row ht="12.75" customHeight="1" outlineLevel="0" r="555"/>
    <row ht="12.75" customHeight="1" outlineLevel="0" r="556"/>
    <row ht="12.75" customHeight="1" outlineLevel="0" r="557"/>
    <row ht="12.75" customHeight="1" outlineLevel="0" r="558"/>
    <row ht="12.75" customHeight="1" outlineLevel="0" r="559"/>
    <row ht="12.75" customHeight="1" outlineLevel="0" r="560"/>
    <row ht="12.75" customHeight="1" outlineLevel="0" r="561"/>
    <row ht="12.75" customHeight="1" outlineLevel="0" r="562"/>
    <row ht="12.75" customHeight="1" outlineLevel="0" r="563"/>
    <row ht="12.75" customHeight="1" outlineLevel="0" r="564"/>
    <row ht="12.75" customHeight="1" outlineLevel="0" r="565"/>
    <row ht="12.75" customHeight="1" outlineLevel="0" r="566"/>
    <row ht="12.75" customHeight="1" outlineLevel="0" r="567"/>
    <row ht="12.75" customHeight="1" outlineLevel="0" r="568"/>
    <row ht="12.75" customHeight="1" outlineLevel="0" r="569"/>
    <row ht="12.75" customHeight="1" outlineLevel="0" r="570"/>
    <row ht="12.75" customHeight="1" outlineLevel="0" r="571"/>
    <row ht="12.75" customHeight="1" outlineLevel="0" r="572"/>
    <row ht="12.75" customHeight="1" outlineLevel="0" r="573"/>
    <row ht="12.75" customHeight="1" outlineLevel="0" r="574"/>
    <row ht="12.75" customHeight="1" outlineLevel="0" r="575"/>
    <row ht="12.75" customHeight="1" outlineLevel="0" r="576"/>
    <row ht="12.75" customHeight="1" outlineLevel="0" r="577"/>
    <row ht="12.75" customHeight="1" outlineLevel="0" r="578"/>
    <row ht="12.75" customHeight="1" outlineLevel="0" r="579"/>
    <row ht="12.75" customHeight="1" outlineLevel="0" r="580"/>
    <row ht="12.75" customHeight="1" outlineLevel="0" r="581"/>
    <row ht="12.75" customHeight="1" outlineLevel="0" r="582"/>
    <row ht="12.75" customHeight="1" outlineLevel="0" r="583"/>
    <row ht="12.75" customHeight="1" outlineLevel="0" r="584"/>
    <row ht="12.75" customHeight="1" outlineLevel="0" r="585"/>
    <row ht="12.75" customHeight="1" outlineLevel="0" r="586"/>
    <row ht="12.75" customHeight="1" outlineLevel="0" r="587"/>
    <row ht="12.75" customHeight="1" outlineLevel="0" r="588"/>
    <row ht="12.75" customHeight="1" outlineLevel="0" r="589"/>
    <row ht="12.75" customHeight="1" outlineLevel="0" r="590"/>
    <row ht="12.75" customHeight="1" outlineLevel="0" r="591"/>
    <row ht="12.75" customHeight="1" outlineLevel="0" r="592"/>
    <row ht="12.75" customHeight="1" outlineLevel="0" r="593"/>
    <row ht="12.75" customHeight="1" outlineLevel="0" r="594"/>
    <row ht="12.75" customHeight="1" outlineLevel="0" r="595"/>
    <row ht="12.75" customHeight="1" outlineLevel="0" r="596"/>
    <row ht="12.75" customHeight="1" outlineLevel="0" r="597"/>
    <row ht="12.75" customHeight="1" outlineLevel="0" r="598"/>
    <row ht="12.75" customHeight="1" outlineLevel="0" r="599"/>
    <row ht="12.75" customHeight="1" outlineLevel="0" r="600"/>
    <row ht="12.75" customHeight="1" outlineLevel="0" r="601"/>
    <row ht="12.75" customHeight="1" outlineLevel="0" r="602"/>
    <row ht="12.75" customHeight="1" outlineLevel="0" r="603"/>
    <row ht="12.75" customHeight="1" outlineLevel="0" r="604"/>
    <row ht="12.75" customHeight="1" outlineLevel="0" r="605"/>
    <row ht="12.75" customHeight="1" outlineLevel="0" r="606"/>
    <row ht="12.75" customHeight="1" outlineLevel="0" r="607"/>
    <row ht="12.75" customHeight="1" outlineLevel="0" r="608"/>
    <row ht="12.75" customHeight="1" outlineLevel="0" r="609"/>
    <row ht="12.75" customHeight="1" outlineLevel="0" r="610"/>
    <row ht="12.75" customHeight="1" outlineLevel="0" r="611"/>
    <row ht="12.75" customHeight="1" outlineLevel="0" r="612"/>
    <row ht="12.75" customHeight="1" outlineLevel="0" r="613"/>
    <row ht="12.75" customHeight="1" outlineLevel="0" r="614"/>
    <row ht="12.75" customHeight="1" outlineLevel="0" r="615"/>
    <row ht="12.75" customHeight="1" outlineLevel="0" r="616"/>
    <row ht="12.75" customHeight="1" outlineLevel="0" r="617"/>
    <row ht="12.75" customHeight="1" outlineLevel="0" r="618"/>
    <row ht="12.75" customHeight="1" outlineLevel="0" r="619"/>
    <row ht="12.75" customHeight="1" outlineLevel="0" r="620"/>
    <row ht="12.75" customHeight="1" outlineLevel="0" r="621"/>
    <row ht="12.75" customHeight="1" outlineLevel="0" r="622"/>
    <row ht="12.75" customHeight="1" outlineLevel="0" r="623"/>
    <row ht="12.75" customHeight="1" outlineLevel="0" r="624"/>
    <row ht="12.75" customHeight="1" outlineLevel="0" r="625"/>
    <row ht="12.75" customHeight="1" outlineLevel="0" r="626"/>
    <row ht="12.75" customHeight="1" outlineLevel="0" r="627"/>
    <row ht="12.75" customHeight="1" outlineLevel="0" r="628"/>
    <row ht="12.75" customHeight="1" outlineLevel="0" r="629"/>
    <row ht="12.75" customHeight="1" outlineLevel="0" r="630"/>
    <row ht="12.75" customHeight="1" outlineLevel="0" r="631"/>
    <row ht="12.75" customHeight="1" outlineLevel="0" r="632"/>
    <row ht="12.75" customHeight="1" outlineLevel="0" r="633"/>
    <row ht="12.75" customHeight="1" outlineLevel="0" r="634"/>
    <row ht="12.75" customHeight="1" outlineLevel="0" r="635"/>
    <row ht="12.75" customHeight="1" outlineLevel="0" r="636"/>
    <row ht="12.75" customHeight="1" outlineLevel="0" r="637"/>
    <row ht="12.75" customHeight="1" outlineLevel="0" r="638"/>
    <row ht="12.75" customHeight="1" outlineLevel="0" r="639"/>
    <row ht="12.75" customHeight="1" outlineLevel="0" r="640"/>
    <row ht="12.75" customHeight="1" outlineLevel="0" r="641"/>
    <row ht="12.75" customHeight="1" outlineLevel="0" r="642"/>
    <row ht="12.75" customHeight="1" outlineLevel="0" r="643"/>
    <row ht="12.75" customHeight="1" outlineLevel="0" r="644"/>
    <row ht="12.75" customHeight="1" outlineLevel="0" r="645"/>
    <row ht="12.75" customHeight="1" outlineLevel="0" r="646"/>
    <row ht="12.75" customHeight="1" outlineLevel="0" r="647"/>
    <row ht="12.75" customHeight="1" outlineLevel="0" r="648"/>
    <row ht="12.75" customHeight="1" outlineLevel="0" r="649"/>
    <row ht="12.75" customHeight="1" outlineLevel="0" r="650"/>
    <row ht="12.75" customHeight="1" outlineLevel="0" r="651"/>
    <row ht="12.75" customHeight="1" outlineLevel="0" r="652"/>
    <row ht="12.75" customHeight="1" outlineLevel="0" r="653"/>
    <row ht="12.75" customHeight="1" outlineLevel="0" r="654"/>
    <row ht="12.75" customHeight="1" outlineLevel="0" r="655"/>
    <row ht="12.75" customHeight="1" outlineLevel="0" r="656"/>
    <row ht="12.75" customHeight="1" outlineLevel="0" r="657"/>
    <row ht="12.75" customHeight="1" outlineLevel="0" r="658"/>
    <row ht="12.75" customHeight="1" outlineLevel="0" r="659"/>
    <row ht="12.75" customHeight="1" outlineLevel="0" r="660"/>
    <row ht="12.75" customHeight="1" outlineLevel="0" r="661"/>
    <row ht="12.75" customHeight="1" outlineLevel="0" r="662"/>
    <row ht="12.75" customHeight="1" outlineLevel="0" r="663"/>
    <row ht="12.75" customHeight="1" outlineLevel="0" r="664"/>
    <row ht="12.75" customHeight="1" outlineLevel="0" r="665"/>
    <row ht="12.75" customHeight="1" outlineLevel="0" r="666"/>
    <row ht="12.75" customHeight="1" outlineLevel="0" r="667"/>
    <row ht="12.75" customHeight="1" outlineLevel="0" r="668"/>
    <row ht="12.75" customHeight="1" outlineLevel="0" r="669"/>
    <row ht="12.75" customHeight="1" outlineLevel="0" r="670"/>
    <row ht="12.75" customHeight="1" outlineLevel="0" r="671"/>
    <row ht="12.75" customHeight="1" outlineLevel="0" r="672"/>
    <row ht="12.75" customHeight="1" outlineLevel="0" r="673"/>
    <row ht="12.75" customHeight="1" outlineLevel="0" r="674"/>
    <row ht="12.75" customHeight="1" outlineLevel="0" r="675"/>
    <row ht="12.75" customHeight="1" outlineLevel="0" r="676"/>
    <row ht="12.75" customHeight="1" outlineLevel="0" r="677"/>
    <row ht="12.75" customHeight="1" outlineLevel="0" r="678"/>
    <row ht="12.75" customHeight="1" outlineLevel="0" r="679"/>
    <row ht="12.75" customHeight="1" outlineLevel="0" r="680"/>
    <row ht="12.75" customHeight="1" outlineLevel="0" r="681"/>
    <row ht="12.75" customHeight="1" outlineLevel="0" r="682"/>
    <row ht="12.75" customHeight="1" outlineLevel="0" r="683"/>
    <row ht="12.75" customHeight="1" outlineLevel="0" r="684"/>
    <row ht="12.75" customHeight="1" outlineLevel="0" r="685"/>
    <row ht="12.75" customHeight="1" outlineLevel="0" r="686"/>
    <row ht="12.75" customHeight="1" outlineLevel="0" r="687"/>
    <row ht="12.75" customHeight="1" outlineLevel="0" r="688"/>
    <row ht="12.75" customHeight="1" outlineLevel="0" r="689"/>
    <row ht="12.75" customHeight="1" outlineLevel="0" r="690"/>
    <row ht="12.75" customHeight="1" outlineLevel="0" r="691"/>
    <row ht="12.75" customHeight="1" outlineLevel="0" r="692"/>
    <row ht="12.75" customHeight="1" outlineLevel="0" r="693"/>
    <row ht="12.75" customHeight="1" outlineLevel="0" r="694"/>
    <row ht="12.75" customHeight="1" outlineLevel="0" r="695"/>
    <row ht="12.75" customHeight="1" outlineLevel="0" r="696"/>
    <row ht="12.75" customHeight="1" outlineLevel="0" r="697"/>
    <row ht="12.75" customHeight="1" outlineLevel="0" r="698"/>
    <row ht="12.75" customHeight="1" outlineLevel="0" r="699"/>
    <row ht="12.75" customHeight="1" outlineLevel="0" r="700"/>
    <row ht="12.75" customHeight="1" outlineLevel="0" r="701"/>
    <row ht="12.75" customHeight="1" outlineLevel="0" r="702"/>
    <row ht="12.75" customHeight="1" outlineLevel="0" r="703"/>
    <row ht="12.75" customHeight="1" outlineLevel="0" r="704"/>
    <row ht="12.75" customHeight="1" outlineLevel="0" r="705"/>
    <row ht="12.75" customHeight="1" outlineLevel="0" r="706"/>
    <row ht="12.75" customHeight="1" outlineLevel="0" r="707"/>
    <row ht="12.75" customHeight="1" outlineLevel="0" r="708"/>
    <row ht="12.75" customHeight="1" outlineLevel="0" r="709"/>
    <row ht="12.75" customHeight="1" outlineLevel="0" r="710"/>
    <row ht="12.75" customHeight="1" outlineLevel="0" r="711"/>
    <row ht="12.75" customHeight="1" outlineLevel="0" r="712"/>
    <row ht="12.75" customHeight="1" outlineLevel="0" r="713"/>
    <row ht="12.75" customHeight="1" outlineLevel="0" r="714"/>
    <row ht="12.75" customHeight="1" outlineLevel="0" r="715"/>
    <row ht="12.75" customHeight="1" outlineLevel="0" r="716"/>
    <row ht="12.75" customHeight="1" outlineLevel="0" r="717"/>
    <row ht="12.75" customHeight="1" outlineLevel="0" r="718"/>
    <row ht="12.75" customHeight="1" outlineLevel="0" r="719"/>
    <row ht="12.75" customHeight="1" outlineLevel="0" r="720"/>
    <row ht="12.75" customHeight="1" outlineLevel="0" r="721"/>
    <row ht="12.75" customHeight="1" outlineLevel="0" r="722"/>
    <row ht="12.75" customHeight="1" outlineLevel="0" r="723"/>
    <row ht="12.75" customHeight="1" outlineLevel="0" r="724"/>
    <row ht="12.75" customHeight="1" outlineLevel="0" r="725"/>
    <row ht="12.75" customHeight="1" outlineLevel="0" r="726"/>
    <row ht="12.75" customHeight="1" outlineLevel="0" r="727"/>
    <row ht="12.75" customHeight="1" outlineLevel="0" r="728"/>
    <row ht="12.75" customHeight="1" outlineLevel="0" r="729"/>
    <row ht="12.75" customHeight="1" outlineLevel="0" r="730"/>
    <row ht="12.75" customHeight="1" outlineLevel="0" r="731"/>
    <row ht="12.75" customHeight="1" outlineLevel="0" r="732"/>
    <row ht="12.75" customHeight="1" outlineLevel="0" r="733"/>
    <row ht="12.75" customHeight="1" outlineLevel="0" r="734"/>
    <row ht="12.75" customHeight="1" outlineLevel="0" r="735"/>
    <row ht="12.75" customHeight="1" outlineLevel="0" r="736"/>
    <row ht="12.75" customHeight="1" outlineLevel="0" r="737"/>
    <row ht="12.75" customHeight="1" outlineLevel="0" r="738"/>
    <row ht="12.75" customHeight="1" outlineLevel="0" r="739"/>
    <row ht="12.75" customHeight="1" outlineLevel="0" r="740"/>
    <row ht="12.75" customHeight="1" outlineLevel="0" r="741"/>
    <row ht="12.75" customHeight="1" outlineLevel="0" r="742"/>
    <row ht="12.75" customHeight="1" outlineLevel="0" r="743"/>
    <row ht="12.75" customHeight="1" outlineLevel="0" r="744"/>
    <row ht="12.75" customHeight="1" outlineLevel="0" r="745"/>
    <row ht="12.75" customHeight="1" outlineLevel="0" r="746"/>
    <row ht="12.75" customHeight="1" outlineLevel="0" r="747"/>
    <row ht="12.75" customHeight="1" outlineLevel="0" r="748"/>
    <row ht="12.75" customHeight="1" outlineLevel="0" r="749"/>
    <row ht="12.75" customHeight="1" outlineLevel="0" r="750"/>
    <row ht="12.75" customHeight="1" outlineLevel="0" r="751"/>
    <row ht="12.75" customHeight="1" outlineLevel="0" r="752"/>
    <row ht="12.75" customHeight="1" outlineLevel="0" r="753"/>
    <row ht="12.75" customHeight="1" outlineLevel="0" r="754"/>
    <row ht="12.75" customHeight="1" outlineLevel="0" r="755"/>
    <row ht="12.75" customHeight="1" outlineLevel="0" r="756"/>
    <row ht="12.75" customHeight="1" outlineLevel="0" r="757"/>
    <row ht="12.75" customHeight="1" outlineLevel="0" r="758"/>
    <row ht="12.75" customHeight="1" outlineLevel="0" r="759"/>
    <row ht="12.75" customHeight="1" outlineLevel="0" r="760"/>
    <row ht="12.75" customHeight="1" outlineLevel="0" r="761"/>
    <row ht="12.75" customHeight="1" outlineLevel="0" r="762"/>
    <row ht="12.75" customHeight="1" outlineLevel="0" r="763"/>
    <row ht="12.75" customHeight="1" outlineLevel="0" r="764"/>
    <row ht="12.75" customHeight="1" outlineLevel="0" r="765"/>
    <row ht="12.75" customHeight="1" outlineLevel="0" r="766"/>
    <row ht="12.75" customHeight="1" outlineLevel="0" r="767"/>
    <row ht="12.75" customHeight="1" outlineLevel="0" r="768"/>
    <row ht="12.75" customHeight="1" outlineLevel="0" r="769"/>
    <row ht="12.75" customHeight="1" outlineLevel="0" r="770"/>
    <row ht="12.75" customHeight="1" outlineLevel="0" r="771"/>
    <row ht="12.75" customHeight="1" outlineLevel="0" r="772"/>
    <row ht="12.75" customHeight="1" outlineLevel="0" r="773"/>
    <row ht="12.75" customHeight="1" outlineLevel="0" r="774"/>
    <row ht="12.75" customHeight="1" outlineLevel="0" r="775"/>
    <row ht="12.75" customHeight="1" outlineLevel="0" r="776"/>
    <row ht="12.75" customHeight="1" outlineLevel="0" r="777"/>
    <row ht="12.75" customHeight="1" outlineLevel="0" r="778"/>
    <row ht="12.75" customHeight="1" outlineLevel="0" r="779"/>
    <row ht="12.75" customHeight="1" outlineLevel="0" r="780"/>
    <row ht="12.75" customHeight="1" outlineLevel="0" r="781"/>
    <row ht="12.75" customHeight="1" outlineLevel="0" r="782"/>
    <row ht="12.75" customHeight="1" outlineLevel="0" r="783"/>
    <row ht="12.75" customHeight="1" outlineLevel="0" r="784"/>
    <row ht="12.75" customHeight="1" outlineLevel="0" r="785"/>
    <row ht="12.75" customHeight="1" outlineLevel="0" r="786"/>
    <row ht="12.75" customHeight="1" outlineLevel="0" r="787"/>
    <row ht="12.75" customHeight="1" outlineLevel="0" r="788"/>
    <row ht="12.75" customHeight="1" outlineLevel="0" r="789"/>
    <row ht="12.75" customHeight="1" outlineLevel="0" r="790"/>
    <row ht="12.75" customHeight="1" outlineLevel="0" r="791"/>
    <row ht="12.75" customHeight="1" outlineLevel="0" r="792"/>
    <row ht="12.75" customHeight="1" outlineLevel="0" r="793"/>
    <row ht="12.75" customHeight="1" outlineLevel="0" r="794"/>
    <row ht="12.75" customHeight="1" outlineLevel="0" r="795"/>
    <row ht="12.75" customHeight="1" outlineLevel="0" r="796"/>
    <row ht="12.75" customHeight="1" outlineLevel="0" r="797"/>
    <row ht="12.75" customHeight="1" outlineLevel="0" r="798"/>
    <row ht="12.75" customHeight="1" outlineLevel="0" r="799"/>
    <row ht="12.75" customHeight="1" outlineLevel="0" r="800"/>
    <row ht="12.75" customHeight="1" outlineLevel="0" r="801"/>
    <row ht="12.75" customHeight="1" outlineLevel="0" r="802"/>
    <row ht="12.75" customHeight="1" outlineLevel="0" r="803"/>
    <row ht="12.75" customHeight="1" outlineLevel="0" r="804"/>
    <row ht="12.75" customHeight="1" outlineLevel="0" r="805"/>
    <row ht="12.75" customHeight="1" outlineLevel="0" r="806"/>
    <row ht="12.75" customHeight="1" outlineLevel="0" r="807"/>
    <row ht="12.75" customHeight="1" outlineLevel="0" r="808"/>
    <row ht="12.75" customHeight="1" outlineLevel="0" r="809"/>
    <row ht="12.75" customHeight="1" outlineLevel="0" r="810"/>
    <row ht="12.75" customHeight="1" outlineLevel="0" r="811"/>
    <row ht="12.75" customHeight="1" outlineLevel="0" r="812"/>
    <row ht="12.75" customHeight="1" outlineLevel="0" r="813"/>
    <row ht="12.75" customHeight="1" outlineLevel="0" r="814"/>
    <row ht="12.75" customHeight="1" outlineLevel="0" r="815"/>
    <row ht="12.75" customHeight="1" outlineLevel="0" r="816"/>
    <row ht="12.75" customHeight="1" outlineLevel="0" r="817"/>
    <row ht="12.75" customHeight="1" outlineLevel="0" r="818"/>
    <row ht="12.75" customHeight="1" outlineLevel="0" r="819"/>
    <row ht="12.75" customHeight="1" outlineLevel="0" r="820"/>
    <row ht="12.75" customHeight="1" outlineLevel="0" r="821"/>
    <row ht="12.75" customHeight="1" outlineLevel="0" r="822"/>
    <row ht="12.75" customHeight="1" outlineLevel="0" r="823"/>
    <row ht="12.75" customHeight="1" outlineLevel="0" r="824"/>
    <row ht="12.75" customHeight="1" outlineLevel="0" r="825"/>
    <row ht="12.75" customHeight="1" outlineLevel="0" r="826"/>
    <row ht="12.75" customHeight="1" outlineLevel="0" r="827"/>
    <row ht="12.75" customHeight="1" outlineLevel="0" r="828"/>
    <row ht="12.75" customHeight="1" outlineLevel="0" r="829"/>
    <row ht="12.75" customHeight="1" outlineLevel="0" r="830"/>
    <row ht="12.75" customHeight="1" outlineLevel="0" r="831"/>
    <row ht="12.75" customHeight="1" outlineLevel="0" r="832"/>
    <row ht="12.75" customHeight="1" outlineLevel="0" r="833"/>
    <row ht="12.75" customHeight="1" outlineLevel="0" r="834"/>
    <row ht="12.75" customHeight="1" outlineLevel="0" r="835"/>
    <row ht="12.75" customHeight="1" outlineLevel="0" r="836"/>
    <row ht="12.75" customHeight="1" outlineLevel="0" r="837"/>
    <row ht="12.75" customHeight="1" outlineLevel="0" r="838"/>
    <row ht="12.75" customHeight="1" outlineLevel="0" r="839"/>
    <row ht="12.75" customHeight="1" outlineLevel="0" r="840"/>
    <row ht="12.75" customHeight="1" outlineLevel="0" r="841"/>
    <row ht="12.75" customHeight="1" outlineLevel="0" r="842"/>
    <row ht="12.75" customHeight="1" outlineLevel="0" r="843"/>
    <row ht="12.75" customHeight="1" outlineLevel="0" r="844"/>
    <row ht="12.75" customHeight="1" outlineLevel="0" r="845"/>
    <row ht="12.75" customHeight="1" outlineLevel="0" r="846"/>
    <row ht="12.75" customHeight="1" outlineLevel="0" r="847"/>
    <row ht="12.75" customHeight="1" outlineLevel="0" r="848"/>
    <row ht="12.75" customHeight="1" outlineLevel="0" r="849"/>
    <row ht="12.75" customHeight="1" outlineLevel="0" r="850"/>
    <row ht="12.75" customHeight="1" outlineLevel="0" r="851"/>
    <row ht="12.75" customHeight="1" outlineLevel="0" r="852"/>
    <row ht="12.75" customHeight="1" outlineLevel="0" r="853"/>
    <row ht="12.75" customHeight="1" outlineLevel="0" r="854"/>
    <row ht="12.75" customHeight="1" outlineLevel="0" r="855"/>
    <row ht="12.75" customHeight="1" outlineLevel="0" r="856"/>
    <row ht="12.75" customHeight="1" outlineLevel="0" r="857"/>
    <row ht="12.75" customHeight="1" outlineLevel="0" r="858"/>
    <row ht="12.75" customHeight="1" outlineLevel="0" r="859"/>
    <row ht="12.75" customHeight="1" outlineLevel="0" r="860"/>
    <row ht="12.75" customHeight="1" outlineLevel="0" r="861"/>
    <row ht="12.75" customHeight="1" outlineLevel="0" r="862"/>
    <row ht="12.75" customHeight="1" outlineLevel="0" r="863"/>
    <row ht="12.75" customHeight="1" outlineLevel="0" r="864"/>
    <row ht="12.75" customHeight="1" outlineLevel="0" r="865"/>
    <row ht="12.75" customHeight="1" outlineLevel="0" r="866"/>
    <row ht="12.75" customHeight="1" outlineLevel="0" r="867"/>
    <row ht="12.75" customHeight="1" outlineLevel="0" r="868"/>
    <row ht="12.75" customHeight="1" outlineLevel="0" r="869"/>
    <row ht="12.75" customHeight="1" outlineLevel="0" r="870"/>
    <row ht="12.75" customHeight="1" outlineLevel="0" r="871"/>
    <row ht="12.75" customHeight="1" outlineLevel="0" r="872"/>
    <row ht="12.75" customHeight="1" outlineLevel="0" r="873"/>
    <row ht="12.75" customHeight="1" outlineLevel="0" r="874"/>
    <row ht="12.75" customHeight="1" outlineLevel="0" r="875"/>
    <row ht="12.75" customHeight="1" outlineLevel="0" r="876"/>
    <row ht="12.75" customHeight="1" outlineLevel="0" r="877"/>
    <row ht="12.75" customHeight="1" outlineLevel="0" r="878"/>
    <row ht="12.75" customHeight="1" outlineLevel="0" r="879"/>
    <row ht="12.75" customHeight="1" outlineLevel="0" r="880"/>
    <row ht="12.75" customHeight="1" outlineLevel="0" r="881"/>
    <row ht="12.75" customHeight="1" outlineLevel="0" r="882"/>
    <row ht="12.75" customHeight="1" outlineLevel="0" r="883"/>
    <row ht="12.75" customHeight="1" outlineLevel="0" r="884"/>
    <row ht="12.75" customHeight="1" outlineLevel="0" r="885"/>
    <row ht="12.75" customHeight="1" outlineLevel="0" r="886"/>
    <row ht="12.75" customHeight="1" outlineLevel="0" r="887"/>
    <row ht="12.75" customHeight="1" outlineLevel="0" r="888"/>
    <row ht="12.75" customHeight="1" outlineLevel="0" r="889"/>
    <row ht="12.75" customHeight="1" outlineLevel="0" r="890"/>
    <row ht="12.75" customHeight="1" outlineLevel="0" r="891"/>
    <row ht="12.75" customHeight="1" outlineLevel="0" r="892"/>
    <row ht="12.75" customHeight="1" outlineLevel="0" r="893"/>
    <row ht="12.75" customHeight="1" outlineLevel="0" r="894"/>
    <row ht="12.75" customHeight="1" outlineLevel="0" r="895"/>
    <row ht="12.75" customHeight="1" outlineLevel="0" r="896"/>
    <row ht="12.75" customHeight="1" outlineLevel="0" r="897"/>
    <row ht="12.75" customHeight="1" outlineLevel="0" r="898"/>
    <row ht="12.75" customHeight="1" outlineLevel="0" r="899"/>
    <row ht="12.75" customHeight="1" outlineLevel="0" r="900"/>
    <row ht="12.75" customHeight="1" outlineLevel="0" r="901"/>
    <row ht="12.75" customHeight="1" outlineLevel="0" r="902"/>
    <row ht="12.75" customHeight="1" outlineLevel="0" r="903"/>
    <row ht="12.75" customHeight="1" outlineLevel="0" r="904"/>
    <row ht="12.75" customHeight="1" outlineLevel="0" r="905"/>
    <row ht="12.75" customHeight="1" outlineLevel="0" r="906"/>
    <row ht="12.75" customHeight="1" outlineLevel="0" r="907"/>
    <row ht="12.75" customHeight="1" outlineLevel="0" r="908"/>
    <row ht="12.75" customHeight="1" outlineLevel="0" r="909"/>
    <row ht="12.75" customHeight="1" outlineLevel="0" r="910"/>
    <row ht="12.75" customHeight="1" outlineLevel="0" r="911"/>
    <row ht="12.75" customHeight="1" outlineLevel="0" r="912"/>
    <row ht="12.75" customHeight="1" outlineLevel="0" r="913"/>
    <row ht="12.75" customHeight="1" outlineLevel="0" r="914"/>
    <row ht="12.75" customHeight="1" outlineLevel="0" r="915"/>
    <row ht="12.75" customHeight="1" outlineLevel="0" r="916"/>
    <row ht="12.75" customHeight="1" outlineLevel="0" r="917"/>
    <row ht="12.75" customHeight="1" outlineLevel="0" r="918"/>
    <row ht="12.75" customHeight="1" outlineLevel="0" r="919"/>
    <row ht="12.75" customHeight="1" outlineLevel="0" r="920"/>
    <row ht="12.75" customHeight="1" outlineLevel="0" r="921"/>
    <row ht="12.75" customHeight="1" outlineLevel="0" r="922"/>
    <row ht="12.75" customHeight="1" outlineLevel="0" r="923"/>
    <row ht="12.75" customHeight="1" outlineLevel="0" r="924"/>
    <row ht="12.75" customHeight="1" outlineLevel="0" r="925"/>
    <row ht="12.75" customHeight="1" outlineLevel="0" r="926"/>
    <row ht="12.75" customHeight="1" outlineLevel="0" r="927"/>
    <row ht="12.75" customHeight="1" outlineLevel="0" r="928"/>
    <row ht="12.75" customHeight="1" outlineLevel="0" r="929"/>
    <row ht="12.75" customHeight="1" outlineLevel="0" r="930"/>
    <row ht="12.75" customHeight="1" outlineLevel="0" r="931"/>
    <row ht="12.75" customHeight="1" outlineLevel="0" r="932"/>
    <row ht="12.75" customHeight="1" outlineLevel="0" r="933"/>
    <row ht="12.75" customHeight="1" outlineLevel="0" r="934"/>
    <row ht="12.75" customHeight="1" outlineLevel="0" r="935"/>
    <row ht="12.75" customHeight="1" outlineLevel="0" r="936"/>
    <row ht="12.75" customHeight="1" outlineLevel="0" r="937"/>
    <row ht="12.75" customHeight="1" outlineLevel="0" r="938"/>
    <row ht="12.75" customHeight="1" outlineLevel="0" r="939"/>
    <row ht="12.75" customHeight="1" outlineLevel="0" r="940"/>
    <row ht="12.75" customHeight="1" outlineLevel="0" r="941"/>
    <row ht="12.75" customHeight="1" outlineLevel="0" r="942"/>
    <row ht="12.75" customHeight="1" outlineLevel="0" r="943"/>
    <row ht="12.75" customHeight="1" outlineLevel="0" r="944"/>
    <row ht="12.75" customHeight="1" outlineLevel="0" r="945"/>
    <row ht="12.75" customHeight="1" outlineLevel="0" r="946"/>
    <row ht="12.75" customHeight="1" outlineLevel="0" r="947"/>
    <row ht="12.75" customHeight="1" outlineLevel="0" r="948"/>
    <row ht="12.75" customHeight="1" outlineLevel="0" r="949"/>
    <row ht="12.75" customHeight="1" outlineLevel="0" r="950"/>
    <row ht="12.75" customHeight="1" outlineLevel="0" r="951"/>
    <row ht="12.75" customHeight="1" outlineLevel="0" r="952"/>
    <row ht="12.75" customHeight="1" outlineLevel="0" r="953"/>
    <row ht="12.75" customHeight="1" outlineLevel="0" r="954"/>
    <row ht="12.75" customHeight="1" outlineLevel="0" r="955"/>
    <row ht="12.75" customHeight="1" outlineLevel="0" r="956"/>
    <row ht="12.75" customHeight="1" outlineLevel="0" r="957"/>
    <row ht="12.75" customHeight="1" outlineLevel="0" r="958"/>
    <row ht="12.75" customHeight="1" outlineLevel="0" r="959"/>
    <row ht="12.75" customHeight="1" outlineLevel="0" r="960"/>
    <row ht="12.75" customHeight="1" outlineLevel="0" r="961"/>
    <row ht="12.75" customHeight="1" outlineLevel="0" r="962"/>
    <row ht="12.75" customHeight="1" outlineLevel="0" r="963"/>
    <row ht="12.75" customHeight="1" outlineLevel="0" r="964"/>
    <row ht="12.75" customHeight="1" outlineLevel="0" r="965"/>
    <row ht="12.75" customHeight="1" outlineLevel="0" r="966"/>
    <row ht="12.75" customHeight="1" outlineLevel="0" r="967"/>
    <row ht="12.75" customHeight="1" outlineLevel="0" r="968"/>
    <row ht="12.75" customHeight="1" outlineLevel="0" r="969"/>
    <row ht="12.75" customHeight="1" outlineLevel="0" r="970"/>
    <row ht="12.75" customHeight="1" outlineLevel="0" r="971"/>
    <row ht="12.75" customHeight="1" outlineLevel="0" r="972"/>
    <row ht="12.75" customHeight="1" outlineLevel="0" r="973"/>
    <row ht="12.75" customHeight="1" outlineLevel="0" r="974"/>
    <row ht="12.75" customHeight="1" outlineLevel="0" r="975"/>
    <row ht="12.75" customHeight="1" outlineLevel="0" r="976"/>
    <row ht="12.75" customHeight="1" outlineLevel="0" r="977"/>
    <row ht="12.75" customHeight="1" outlineLevel="0" r="978"/>
    <row ht="12.75" customHeight="1" outlineLevel="0" r="979"/>
    <row ht="12.75" customHeight="1" outlineLevel="0" r="980"/>
    <row ht="12.75" customHeight="1" outlineLevel="0" r="981"/>
    <row ht="12.75" customHeight="1" outlineLevel="0" r="982"/>
    <row ht="12.75" customHeight="1" outlineLevel="0" r="983"/>
    <row ht="12.75" customHeight="1" outlineLevel="0" r="984"/>
    <row ht="12.75" customHeight="1" outlineLevel="0" r="985"/>
    <row ht="12.75" customHeight="1" outlineLevel="0" r="986"/>
    <row ht="12.75" customHeight="1" outlineLevel="0" r="987"/>
    <row ht="12.75" customHeight="1" outlineLevel="0" r="988"/>
    <row ht="12.75" customHeight="1" outlineLevel="0" r="989"/>
    <row ht="12.75" customHeight="1" outlineLevel="0" r="990"/>
    <row ht="12.75" customHeight="1" outlineLevel="0" r="991"/>
    <row ht="12.75" customHeight="1" outlineLevel="0" r="992"/>
    <row ht="12.75" customHeight="1" outlineLevel="0" r="993"/>
    <row ht="12.75" customHeight="1" outlineLevel="0" r="994"/>
    <row ht="12.75" customHeight="1" outlineLevel="0" r="995"/>
    <row ht="12.75" customHeight="1" outlineLevel="0" r="996"/>
    <row ht="12.75" customHeight="1" outlineLevel="0" r="997"/>
    <row ht="12.75" customHeight="1" outlineLevel="0" r="998"/>
    <row ht="12.75" customHeight="1" outlineLevel="0" r="999"/>
    <row ht="12.75" customHeight="1" outlineLevel="0" r="1000"/>
  </sheetData>
  <mergeCells count="6">
    <mergeCell ref="B3:J3"/>
    <mergeCell ref="A6:D6"/>
    <mergeCell ref="F6:G6"/>
    <mergeCell ref="I6:K6"/>
    <mergeCell ref="I11:K11"/>
    <mergeCell ref="I17:K17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sheetViews>
    <sheetView topLeftCell="A1" workbookViewId="0" colorId="64" defaultGridColor="true" rightToLeft="false" showFormulas="false" showOutlineSymbols="true" showRowColHeaders="true" showZeros="true" tabSelected="false" view="normal" windowProtection="false" zoomScaleNormal="100" zoomScalePageLayoutView="100">
      <selection pane="topLeft" activeCell="A1" sqref="A1"/>
    </sheetView>
    <sheetView topLeftCell="A1" workbookViewId="0"/>
  </sheetViews>
  <sheetFormatPr baseColWidth="8" defaultRowHeight="15"/>
  <cols>
    <col min="1" max="1" width="18.7091836734694" customWidth="1"/>
    <col min="2" max="3" width="10.1326530612245" customWidth="1"/>
    <col min="4" max="5" width="8" customWidth="1"/>
    <col min="6" max="6" width="10.2857142857143" customWidth="1"/>
    <col min="7" max="26" width="8" customWidth="1"/>
    <col min="27" max="1025" width="17.2857142857143" customWidth="1"/>
  </cols>
  <sheetData>
    <row ht="12.75" customHeight="1" outlineLevel="0" r="1">
      <c r="A1" s="1" t="s">
        <v>50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</row>
    <row ht="12.75" customHeight="1" outlineLevel="0" r="2">
      <c r="A2" s="1" t="s">
        <v>57</v>
      </c>
      <c r="B2" s="22">
        <v>40869</v>
      </c>
      <c r="C2" s="22">
        <v>40871</v>
      </c>
      <c r="D2" s="22">
        <f>C2-B2+1</f>
        <v>3</v>
      </c>
      <c r="E2" s="1">
        <v>8</v>
      </c>
      <c r="F2" s="1">
        <f>Estimativas!K8</f>
        <v>10.6678571428571</v>
      </c>
      <c r="G2" s="23">
        <f>F2/(E2*D2)</f>
        <v>0.444494047619048</v>
      </c>
    </row>
    <row ht="12.75" customHeight="1" outlineLevel="0" r="3">
      <c r="A3" s="1"/>
      <c r="B3" s="1"/>
      <c r="C3" s="1"/>
      <c r="F3" s="1"/>
      <c r="G3" s="23"/>
    </row>
    <row ht="12.75" customHeight="1" outlineLevel="0" r="4">
      <c r="A4" s="1" t="s">
        <v>58</v>
      </c>
      <c r="B4" s="22">
        <v>40876</v>
      </c>
      <c r="C4" s="22">
        <v>40876</v>
      </c>
      <c r="D4" s="22">
        <f>C4-B4+1</f>
        <v>1</v>
      </c>
      <c r="E4" s="1">
        <v>8</v>
      </c>
      <c r="F4" s="17">
        <f>Estimativas!J15</f>
        <v>0.960107142857143</v>
      </c>
      <c r="G4" s="23">
        <f>F4/(E4*D4)</f>
        <v>0.120013392857143</v>
      </c>
    </row>
    <row ht="12.75" customHeight="1" outlineLevel="0" r="5">
      <c r="A5" s="1" t="s">
        <v>59</v>
      </c>
      <c r="B5" s="22">
        <v>40878</v>
      </c>
      <c r="C5" s="22">
        <v>40879</v>
      </c>
      <c r="D5" s="22">
        <f>C5-B5+1</f>
        <v>2</v>
      </c>
      <c r="E5" s="1">
        <v>8</v>
      </c>
      <c r="F5" s="17">
        <f>Estimativas!J15</f>
        <v>0.960107142857143</v>
      </c>
      <c r="G5" s="23">
        <f>F5/(E5*D5)</f>
        <v>0.0600066964285714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LibreOffice/4.4.5.2$Windows_x86 LibreOffice_project/a22f674fd25a3b6f45bdebf25400ed2adff0ff99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pt-BR</dc:language>
  <dcterms:modified xsi:type="dcterms:W3CDTF">2015-10-23T22:04:56Z</dcterms:modified>
  <cp:revision>1</cp:revision>
</cp:coreProperties>
</file>