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Arena\Desktop\Football\"/>
    </mc:Choice>
  </mc:AlternateContent>
  <xr:revisionPtr revIDLastSave="0" documentId="13_ncr:1_{4A297802-8007-4A2E-8B4F-61B3CCFD4B0D}" xr6:coauthVersionLast="45" xr6:coauthVersionMax="45" xr10:uidLastSave="{00000000-0000-0000-0000-000000000000}"/>
  <bookViews>
    <workbookView xWindow="-120" yWindow="-120" windowWidth="20730" windowHeight="11760" activeTab="1" xr2:uid="{6D56D3B2-5ED7-497A-8049-3E3651B4A639}"/>
  </bookViews>
  <sheets>
    <sheet name="Copy Paste" sheetId="1" r:id="rId1"/>
    <sheet name="Name Changes" sheetId="2" r:id="rId2"/>
    <sheet name="Team Versus" sheetId="3" r:id="rId3"/>
    <sheet name="Showdown" sheetId="4" r:id="rId4"/>
  </sheets>
  <definedNames>
    <definedName name="_xlnm._FilterDatabase" localSheetId="0" hidden="1">'Copy Paste'!$O$1:$U$1298</definedName>
    <definedName name="_xlnm._FilterDatabase" localSheetId="1" hidden="1">'Name Changes'!$A$1:$B$25</definedName>
    <definedName name="_xlnm._FilterDatabase" localSheetId="2" hidden="1">'Team Versus'!$B$1:$C$33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F478" i="1" l="1"/>
  <c r="F3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363" i="1"/>
  <c r="F1065" i="1"/>
  <c r="F1064" i="1"/>
  <c r="F443" i="1"/>
  <c r="F362" i="1"/>
  <c r="F442" i="1"/>
  <c r="F361" i="1"/>
  <c r="F360" i="1"/>
  <c r="F358" i="1"/>
  <c r="F356" i="1"/>
  <c r="F354" i="1"/>
  <c r="F355" i="1"/>
  <c r="F1063" i="1"/>
  <c r="F1062" i="1"/>
  <c r="F1061" i="1"/>
  <c r="F357" i="1"/>
  <c r="F1060" i="1"/>
  <c r="F1059" i="1"/>
  <c r="F1058" i="1"/>
  <c r="F1057" i="1"/>
  <c r="F1056" i="1"/>
  <c r="F1055" i="1"/>
  <c r="F359" i="1"/>
  <c r="F353" i="1"/>
  <c r="F352" i="1"/>
  <c r="F1054" i="1"/>
  <c r="F351" i="1"/>
  <c r="F1053" i="1"/>
  <c r="F350" i="1"/>
  <c r="F1052" i="1"/>
  <c r="F1051" i="1"/>
  <c r="F1050" i="1"/>
  <c r="F1049" i="1"/>
  <c r="F1048" i="1"/>
  <c r="F441" i="1"/>
  <c r="F1047" i="1"/>
  <c r="F440" i="1"/>
  <c r="F349" i="1"/>
  <c r="F1046" i="1"/>
  <c r="F348" i="1"/>
  <c r="F1045" i="1"/>
  <c r="F1044" i="1"/>
  <c r="F347" i="1"/>
  <c r="F1043" i="1"/>
  <c r="F1042" i="1"/>
  <c r="F1041" i="1"/>
  <c r="F346" i="1"/>
  <c r="F345" i="1"/>
  <c r="F1040" i="1"/>
  <c r="F1039" i="1"/>
  <c r="F1038" i="1"/>
  <c r="F1037" i="1"/>
  <c r="F439" i="1"/>
  <c r="F1036" i="1"/>
  <c r="F1035" i="1"/>
  <c r="F344" i="1"/>
  <c r="F1034" i="1"/>
  <c r="F343" i="1"/>
  <c r="F1033" i="1"/>
  <c r="F1032" i="1"/>
  <c r="F342" i="1"/>
  <c r="F1031" i="1"/>
  <c r="F1030" i="1"/>
  <c r="F341" i="1"/>
  <c r="F340" i="1"/>
  <c r="F1029" i="1"/>
  <c r="F438" i="1"/>
  <c r="F339" i="1"/>
  <c r="F338" i="1"/>
  <c r="F1028" i="1"/>
  <c r="F1027" i="1"/>
  <c r="F1026" i="1"/>
  <c r="F337" i="1"/>
  <c r="F336" i="1"/>
  <c r="F1025" i="1"/>
  <c r="F1024" i="1"/>
  <c r="F335" i="1"/>
  <c r="F1023" i="1"/>
  <c r="F330" i="1"/>
  <c r="F1022" i="1"/>
  <c r="F1021" i="1"/>
  <c r="F332" i="1"/>
  <c r="F331" i="1"/>
  <c r="F333" i="1"/>
  <c r="F334" i="1"/>
  <c r="F329" i="1"/>
  <c r="F1020" i="1"/>
  <c r="F1019" i="1"/>
  <c r="F328" i="1"/>
  <c r="F1018" i="1"/>
  <c r="F1017" i="1"/>
  <c r="F1016" i="1"/>
  <c r="F327" i="1"/>
  <c r="F326" i="1"/>
  <c r="F325" i="1"/>
  <c r="F1015" i="1"/>
  <c r="F1014" i="1"/>
  <c r="F1013" i="1"/>
  <c r="F1012" i="1"/>
  <c r="F1011" i="1"/>
  <c r="F1010" i="1"/>
  <c r="F324" i="1"/>
  <c r="F323" i="1"/>
  <c r="F1009" i="1"/>
  <c r="F1008" i="1"/>
  <c r="F1007" i="1"/>
  <c r="F322" i="1"/>
  <c r="F1006" i="1"/>
  <c r="F1005" i="1"/>
  <c r="F321" i="1"/>
  <c r="F1004" i="1"/>
  <c r="F437" i="1"/>
  <c r="F319" i="1"/>
  <c r="F320" i="1"/>
  <c r="F1003" i="1"/>
  <c r="F318" i="1"/>
  <c r="F1002" i="1"/>
  <c r="F1001" i="1"/>
  <c r="F317" i="1"/>
  <c r="F1000" i="1"/>
  <c r="F999" i="1"/>
  <c r="F316" i="1"/>
  <c r="F998" i="1"/>
  <c r="F997" i="1"/>
  <c r="F436" i="1"/>
  <c r="F996" i="1"/>
  <c r="F995" i="1"/>
  <c r="F315" i="1"/>
  <c r="F314" i="1"/>
  <c r="F313" i="1"/>
  <c r="F994" i="1"/>
  <c r="F993" i="1"/>
  <c r="F992" i="1"/>
  <c r="F312" i="1"/>
  <c r="F991" i="1"/>
  <c r="F311" i="1"/>
  <c r="F310" i="1"/>
  <c r="F309" i="1"/>
  <c r="F990" i="1"/>
  <c r="F989" i="1"/>
  <c r="F308" i="1"/>
  <c r="F307" i="1"/>
  <c r="F988" i="1"/>
  <c r="F435" i="1"/>
  <c r="F987" i="1"/>
  <c r="F306" i="1"/>
  <c r="F986" i="1"/>
  <c r="F305" i="1"/>
  <c r="F304" i="1"/>
  <c r="F303" i="1"/>
  <c r="F985" i="1"/>
  <c r="F434" i="1"/>
  <c r="F984" i="1"/>
  <c r="F983" i="1"/>
  <c r="F982" i="1"/>
  <c r="F302" i="1"/>
  <c r="F433" i="1"/>
  <c r="F432" i="1"/>
  <c r="F431" i="1"/>
  <c r="F430" i="1"/>
  <c r="F429" i="1"/>
  <c r="F301" i="1"/>
  <c r="F428" i="1"/>
  <c r="F427" i="1"/>
  <c r="F300" i="1"/>
  <c r="F299" i="1"/>
  <c r="F981" i="1"/>
  <c r="F980" i="1"/>
  <c r="F979" i="1"/>
  <c r="F978" i="1"/>
  <c r="F977" i="1"/>
  <c r="F298" i="1"/>
  <c r="F426" i="1"/>
  <c r="F425" i="1"/>
  <c r="F297" i="1"/>
  <c r="F296" i="1"/>
  <c r="F976" i="1"/>
  <c r="F295" i="1"/>
  <c r="F294" i="1"/>
  <c r="F975" i="1"/>
  <c r="F974" i="1"/>
  <c r="F293" i="1"/>
  <c r="F973" i="1"/>
  <c r="F292" i="1"/>
  <c r="F972" i="1"/>
  <c r="F971" i="1"/>
  <c r="F970" i="1"/>
  <c r="F291" i="1"/>
  <c r="F969" i="1"/>
  <c r="F424" i="1"/>
  <c r="F968" i="1"/>
  <c r="F967" i="1"/>
  <c r="F290" i="1"/>
  <c r="F289" i="1"/>
  <c r="F966" i="1"/>
  <c r="F965" i="1"/>
  <c r="F423" i="1"/>
  <c r="F964" i="1"/>
  <c r="F963" i="1"/>
  <c r="F962" i="1"/>
  <c r="F961" i="1"/>
  <c r="F960" i="1"/>
  <c r="F959" i="1"/>
  <c r="F288" i="1"/>
  <c r="F958" i="1"/>
  <c r="F287" i="1"/>
  <c r="F286" i="1"/>
  <c r="F285" i="1"/>
  <c r="F957" i="1"/>
  <c r="F284" i="1"/>
  <c r="F283" i="1"/>
  <c r="F282" i="1"/>
  <c r="F956" i="1"/>
  <c r="F955" i="1"/>
  <c r="F281" i="1"/>
  <c r="F280" i="1"/>
  <c r="F954" i="1"/>
  <c r="F953" i="1"/>
  <c r="F952" i="1"/>
  <c r="F951" i="1"/>
  <c r="F279" i="1"/>
  <c r="F950" i="1"/>
  <c r="F949" i="1"/>
  <c r="F422" i="1"/>
  <c r="F948" i="1"/>
  <c r="F947" i="1"/>
  <c r="F278" i="1"/>
  <c r="F277" i="1"/>
  <c r="F946" i="1"/>
  <c r="F945" i="1"/>
  <c r="F276" i="1"/>
  <c r="F944" i="1"/>
  <c r="F943" i="1"/>
  <c r="F275" i="1"/>
  <c r="F942" i="1"/>
  <c r="F941" i="1"/>
  <c r="F940" i="1"/>
  <c r="F939" i="1"/>
  <c r="F938" i="1"/>
  <c r="F937" i="1"/>
  <c r="F936" i="1"/>
  <c r="F935" i="1"/>
  <c r="F274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273" i="1"/>
  <c r="F272" i="1"/>
  <c r="F922" i="1"/>
  <c r="F921" i="1"/>
  <c r="F920" i="1"/>
  <c r="F919" i="1"/>
  <c r="F918" i="1"/>
  <c r="F271" i="1"/>
  <c r="F917" i="1"/>
  <c r="F916" i="1"/>
  <c r="F915" i="1"/>
  <c r="F421" i="1"/>
  <c r="F914" i="1"/>
  <c r="F270" i="1"/>
  <c r="F269" i="1"/>
  <c r="F268" i="1"/>
  <c r="F267" i="1"/>
  <c r="F913" i="1"/>
  <c r="F266" i="1"/>
  <c r="F265" i="1"/>
  <c r="F912" i="1"/>
  <c r="F911" i="1"/>
  <c r="F910" i="1"/>
  <c r="F909" i="1"/>
  <c r="F908" i="1"/>
  <c r="F907" i="1"/>
  <c r="F264" i="1"/>
  <c r="F263" i="1"/>
  <c r="F262" i="1"/>
  <c r="F906" i="1"/>
  <c r="F905" i="1"/>
  <c r="F261" i="1"/>
  <c r="F904" i="1"/>
  <c r="F903" i="1"/>
  <c r="F260" i="1"/>
  <c r="F259" i="1"/>
  <c r="F902" i="1"/>
  <c r="F901" i="1"/>
  <c r="F258" i="1"/>
  <c r="F900" i="1"/>
  <c r="F899" i="1"/>
  <c r="F898" i="1"/>
  <c r="F257" i="1"/>
  <c r="F897" i="1"/>
  <c r="F256" i="1"/>
  <c r="F896" i="1"/>
  <c r="F895" i="1"/>
  <c r="F255" i="1"/>
  <c r="F254" i="1"/>
  <c r="F894" i="1"/>
  <c r="F893" i="1"/>
  <c r="F892" i="1"/>
  <c r="F891" i="1"/>
  <c r="F890" i="1"/>
  <c r="F889" i="1"/>
  <c r="F253" i="1"/>
  <c r="F888" i="1"/>
  <c r="F887" i="1"/>
  <c r="F886" i="1"/>
  <c r="F252" i="1"/>
  <c r="F885" i="1"/>
  <c r="F251" i="1"/>
  <c r="F884" i="1"/>
  <c r="F883" i="1"/>
  <c r="F882" i="1"/>
  <c r="F250" i="1"/>
  <c r="F420" i="1"/>
  <c r="F249" i="1"/>
  <c r="F419" i="1"/>
  <c r="F248" i="1"/>
  <c r="F881" i="1"/>
  <c r="F247" i="1"/>
  <c r="F246" i="1"/>
  <c r="F880" i="1"/>
  <c r="F245" i="1"/>
  <c r="F879" i="1"/>
  <c r="F878" i="1"/>
  <c r="F877" i="1"/>
  <c r="F876" i="1"/>
  <c r="F244" i="1"/>
  <c r="F875" i="1"/>
  <c r="F874" i="1"/>
  <c r="F243" i="1"/>
  <c r="F418" i="1"/>
  <c r="F873" i="1"/>
  <c r="F872" i="1"/>
  <c r="F871" i="1"/>
  <c r="F242" i="1"/>
  <c r="F241" i="1"/>
  <c r="F240" i="1"/>
  <c r="F870" i="1"/>
  <c r="F869" i="1"/>
  <c r="F868" i="1"/>
  <c r="F867" i="1"/>
  <c r="F239" i="1"/>
  <c r="F866" i="1"/>
  <c r="F865" i="1"/>
  <c r="F864" i="1"/>
  <c r="F863" i="1"/>
  <c r="F238" i="1"/>
  <c r="F237" i="1"/>
  <c r="F417" i="1"/>
  <c r="F862" i="1"/>
  <c r="F861" i="1"/>
  <c r="F860" i="1"/>
  <c r="F859" i="1"/>
  <c r="F858" i="1"/>
  <c r="F857" i="1"/>
  <c r="F856" i="1"/>
  <c r="F855" i="1"/>
  <c r="F854" i="1"/>
  <c r="F853" i="1"/>
  <c r="F236" i="1"/>
  <c r="F852" i="1"/>
  <c r="F851" i="1"/>
  <c r="F850" i="1"/>
  <c r="F849" i="1"/>
  <c r="F235" i="1"/>
  <c r="F848" i="1"/>
  <c r="F234" i="1"/>
  <c r="F233" i="1"/>
  <c r="F232" i="1"/>
  <c r="F847" i="1"/>
  <c r="F846" i="1"/>
  <c r="F845" i="1"/>
  <c r="F844" i="1"/>
  <c r="F231" i="1"/>
  <c r="F843" i="1"/>
  <c r="F842" i="1"/>
  <c r="F841" i="1"/>
  <c r="F840" i="1"/>
  <c r="F839" i="1"/>
  <c r="F230" i="1"/>
  <c r="F838" i="1"/>
  <c r="F837" i="1"/>
  <c r="F836" i="1"/>
  <c r="F229" i="1"/>
  <c r="F835" i="1"/>
  <c r="F834" i="1"/>
  <c r="F833" i="1"/>
  <c r="F832" i="1"/>
  <c r="F831" i="1"/>
  <c r="F830" i="1"/>
  <c r="F829" i="1"/>
  <c r="F828" i="1"/>
  <c r="F228" i="1"/>
  <c r="F827" i="1"/>
  <c r="F826" i="1"/>
  <c r="F227" i="1"/>
  <c r="F825" i="1"/>
  <c r="F824" i="1"/>
  <c r="F226" i="1"/>
  <c r="F823" i="1"/>
  <c r="F225" i="1"/>
  <c r="F416" i="1"/>
  <c r="F224" i="1"/>
  <c r="F822" i="1"/>
  <c r="F821" i="1"/>
  <c r="F820" i="1"/>
  <c r="F223" i="1"/>
  <c r="F222" i="1"/>
  <c r="F819" i="1"/>
  <c r="F221" i="1"/>
  <c r="F220" i="1"/>
  <c r="F219" i="1"/>
  <c r="F218" i="1"/>
  <c r="F818" i="1"/>
  <c r="F217" i="1"/>
  <c r="F817" i="1"/>
  <c r="F216" i="1"/>
  <c r="F215" i="1"/>
  <c r="F214" i="1"/>
  <c r="F415" i="1"/>
  <c r="F816" i="1"/>
  <c r="F213" i="1"/>
  <c r="F815" i="1"/>
  <c r="F814" i="1"/>
  <c r="F813" i="1"/>
  <c r="F812" i="1"/>
  <c r="F811" i="1"/>
  <c r="F810" i="1"/>
  <c r="F809" i="1"/>
  <c r="F808" i="1"/>
  <c r="F807" i="1"/>
  <c r="F806" i="1"/>
  <c r="F212" i="1"/>
  <c r="F211" i="1"/>
  <c r="F805" i="1"/>
  <c r="F804" i="1"/>
  <c r="F210" i="1"/>
  <c r="F803" i="1"/>
  <c r="F414" i="1"/>
  <c r="F802" i="1"/>
  <c r="F801" i="1"/>
  <c r="F209" i="1"/>
  <c r="F800" i="1"/>
  <c r="F799" i="1"/>
  <c r="F798" i="1"/>
  <c r="F797" i="1"/>
  <c r="F208" i="1"/>
  <c r="F207" i="1"/>
  <c r="F796" i="1"/>
  <c r="F413" i="1"/>
  <c r="F795" i="1"/>
  <c r="F206" i="1"/>
  <c r="F794" i="1"/>
  <c r="F793" i="1"/>
  <c r="F792" i="1"/>
  <c r="F791" i="1"/>
  <c r="F205" i="1"/>
  <c r="F790" i="1"/>
  <c r="F789" i="1"/>
  <c r="F412" i="1"/>
  <c r="F788" i="1"/>
  <c r="F411" i="1"/>
  <c r="F787" i="1"/>
  <c r="F204" i="1"/>
  <c r="F786" i="1"/>
  <c r="F203" i="1"/>
  <c r="F785" i="1"/>
  <c r="F784" i="1"/>
  <c r="F783" i="1"/>
  <c r="F782" i="1"/>
  <c r="F781" i="1"/>
  <c r="F780" i="1"/>
  <c r="F779" i="1"/>
  <c r="F202" i="1"/>
  <c r="F201" i="1"/>
  <c r="F778" i="1"/>
  <c r="F200" i="1"/>
  <c r="F199" i="1"/>
  <c r="F410" i="1"/>
  <c r="F198" i="1"/>
  <c r="F777" i="1"/>
  <c r="F197" i="1"/>
  <c r="F776" i="1"/>
  <c r="F775" i="1"/>
  <c r="F409" i="1"/>
  <c r="F774" i="1"/>
  <c r="F773" i="1"/>
  <c r="F196" i="1"/>
  <c r="F195" i="1"/>
  <c r="F772" i="1"/>
  <c r="F771" i="1"/>
  <c r="F770" i="1"/>
  <c r="F769" i="1"/>
  <c r="F768" i="1"/>
  <c r="F767" i="1"/>
  <c r="F194" i="1"/>
  <c r="F766" i="1"/>
  <c r="F193" i="1"/>
  <c r="F765" i="1"/>
  <c r="F764" i="1"/>
  <c r="F763" i="1"/>
  <c r="F762" i="1"/>
  <c r="F761" i="1"/>
  <c r="F192" i="1"/>
  <c r="F760" i="1"/>
  <c r="F759" i="1"/>
  <c r="F758" i="1"/>
  <c r="F757" i="1"/>
  <c r="F191" i="1"/>
  <c r="F756" i="1"/>
  <c r="F190" i="1"/>
  <c r="F189" i="1"/>
  <c r="F755" i="1"/>
  <c r="F408" i="1"/>
  <c r="F188" i="1"/>
  <c r="F754" i="1"/>
  <c r="F753" i="1"/>
  <c r="F752" i="1"/>
  <c r="F751" i="1"/>
  <c r="F187" i="1"/>
  <c r="F186" i="1"/>
  <c r="F750" i="1"/>
  <c r="F749" i="1"/>
  <c r="F748" i="1"/>
  <c r="F185" i="1"/>
  <c r="F747" i="1"/>
  <c r="F184" i="1"/>
  <c r="F746" i="1"/>
  <c r="F745" i="1"/>
  <c r="F744" i="1"/>
  <c r="F743" i="1"/>
  <c r="F742" i="1"/>
  <c r="F741" i="1"/>
  <c r="F740" i="1"/>
  <c r="F739" i="1"/>
  <c r="F738" i="1"/>
  <c r="F183" i="1"/>
  <c r="F737" i="1"/>
  <c r="F736" i="1"/>
  <c r="F735" i="1"/>
  <c r="F734" i="1"/>
  <c r="F733" i="1"/>
  <c r="F732" i="1"/>
  <c r="F731" i="1"/>
  <c r="F730" i="1"/>
  <c r="F729" i="1"/>
  <c r="F407" i="1"/>
  <c r="F728" i="1"/>
  <c r="F727" i="1"/>
  <c r="F182" i="1"/>
  <c r="F726" i="1"/>
  <c r="F725" i="1"/>
  <c r="F724" i="1"/>
  <c r="F723" i="1"/>
  <c r="F722" i="1"/>
  <c r="F721" i="1"/>
  <c r="F720" i="1"/>
  <c r="F719" i="1"/>
  <c r="F181" i="1"/>
  <c r="F718" i="1"/>
  <c r="F180" i="1"/>
  <c r="F717" i="1"/>
  <c r="F406" i="1"/>
  <c r="F716" i="1"/>
  <c r="F715" i="1"/>
  <c r="F179" i="1"/>
  <c r="F714" i="1"/>
  <c r="F713" i="1"/>
  <c r="F712" i="1"/>
  <c r="F178" i="1"/>
  <c r="F711" i="1"/>
  <c r="F177" i="1"/>
  <c r="F176" i="1"/>
  <c r="F710" i="1"/>
  <c r="F709" i="1"/>
  <c r="F175" i="1"/>
  <c r="F708" i="1"/>
  <c r="F707" i="1"/>
  <c r="F706" i="1"/>
  <c r="F705" i="1"/>
  <c r="F704" i="1"/>
  <c r="F174" i="1"/>
  <c r="F703" i="1"/>
  <c r="F702" i="1"/>
  <c r="F405" i="1"/>
  <c r="F701" i="1"/>
  <c r="F700" i="1"/>
  <c r="F699" i="1"/>
  <c r="F698" i="1"/>
  <c r="F697" i="1"/>
  <c r="F696" i="1"/>
  <c r="F695" i="1"/>
  <c r="F444" i="1"/>
  <c r="F694" i="1"/>
  <c r="F693" i="1"/>
  <c r="F173" i="1"/>
  <c r="F172" i="1"/>
  <c r="F692" i="1"/>
  <c r="F171" i="1"/>
  <c r="F170" i="1"/>
  <c r="F691" i="1"/>
  <c r="F169" i="1"/>
  <c r="F690" i="1"/>
  <c r="F689" i="1"/>
  <c r="F688" i="1"/>
  <c r="F404" i="1"/>
  <c r="F687" i="1"/>
  <c r="F168" i="1"/>
  <c r="F167" i="1"/>
  <c r="F686" i="1"/>
  <c r="F166" i="1"/>
  <c r="F685" i="1"/>
  <c r="F165" i="1"/>
  <c r="F164" i="1"/>
  <c r="F163" i="1"/>
  <c r="F684" i="1"/>
  <c r="F683" i="1"/>
  <c r="F403" i="1"/>
  <c r="F682" i="1"/>
  <c r="F402" i="1"/>
  <c r="F681" i="1"/>
  <c r="F680" i="1"/>
  <c r="F679" i="1"/>
  <c r="F678" i="1"/>
  <c r="F162" i="1"/>
  <c r="F401" i="1"/>
  <c r="F677" i="1"/>
  <c r="F676" i="1"/>
  <c r="F675" i="1"/>
  <c r="F674" i="1"/>
  <c r="F673" i="1"/>
  <c r="F400" i="1"/>
  <c r="F161" i="1"/>
  <c r="F160" i="1"/>
  <c r="F672" i="1"/>
  <c r="F671" i="1"/>
  <c r="F670" i="1"/>
  <c r="F159" i="1"/>
  <c r="F669" i="1"/>
  <c r="F158" i="1"/>
  <c r="F668" i="1"/>
  <c r="F157" i="1"/>
  <c r="F667" i="1"/>
  <c r="F156" i="1"/>
  <c r="F666" i="1"/>
  <c r="F665" i="1"/>
  <c r="F664" i="1"/>
  <c r="F155" i="1"/>
  <c r="F154" i="1"/>
  <c r="F663" i="1"/>
  <c r="F153" i="1"/>
  <c r="F662" i="1"/>
  <c r="F661" i="1"/>
  <c r="F152" i="1"/>
  <c r="F660" i="1"/>
  <c r="F151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150" i="1"/>
  <c r="F646" i="1"/>
  <c r="F645" i="1"/>
  <c r="F644" i="1"/>
  <c r="F643" i="1"/>
  <c r="F642" i="1"/>
  <c r="F641" i="1"/>
  <c r="F640" i="1"/>
  <c r="F399" i="1"/>
  <c r="F639" i="1"/>
  <c r="F638" i="1"/>
  <c r="F637" i="1"/>
  <c r="F636" i="1"/>
  <c r="F635" i="1"/>
  <c r="F149" i="1"/>
  <c r="F634" i="1"/>
  <c r="F633" i="1"/>
  <c r="F632" i="1"/>
  <c r="F631" i="1"/>
  <c r="F630" i="1"/>
  <c r="F629" i="1"/>
  <c r="F628" i="1"/>
  <c r="F398" i="1"/>
  <c r="F627" i="1"/>
  <c r="F626" i="1"/>
  <c r="F625" i="1"/>
  <c r="F148" i="1"/>
  <c r="F147" i="1"/>
  <c r="F624" i="1"/>
  <c r="F146" i="1"/>
  <c r="F145" i="1"/>
  <c r="F623" i="1"/>
  <c r="F144" i="1"/>
  <c r="F622" i="1"/>
  <c r="F621" i="1"/>
  <c r="F143" i="1"/>
  <c r="F142" i="1"/>
  <c r="F620" i="1"/>
  <c r="F619" i="1"/>
  <c r="F397" i="1"/>
  <c r="F618" i="1"/>
  <c r="F617" i="1"/>
  <c r="F616" i="1"/>
  <c r="F615" i="1"/>
  <c r="F614" i="1"/>
  <c r="F141" i="1"/>
  <c r="F140" i="1"/>
  <c r="F139" i="1"/>
  <c r="F138" i="1"/>
  <c r="F613" i="1"/>
  <c r="F612" i="1"/>
  <c r="F137" i="1"/>
  <c r="F611" i="1"/>
  <c r="F396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136" i="1"/>
  <c r="F596" i="1"/>
  <c r="F135" i="1"/>
  <c r="F595" i="1"/>
  <c r="F594" i="1"/>
  <c r="F593" i="1"/>
  <c r="F592" i="1"/>
  <c r="F134" i="1"/>
  <c r="F591" i="1"/>
  <c r="F133" i="1"/>
  <c r="F590" i="1"/>
  <c r="F395" i="1"/>
  <c r="F394" i="1"/>
  <c r="F589" i="1"/>
  <c r="F132" i="1"/>
  <c r="F131" i="1"/>
  <c r="F588" i="1"/>
  <c r="F130" i="1"/>
  <c r="F587" i="1"/>
  <c r="F393" i="1"/>
  <c r="F586" i="1"/>
  <c r="F129" i="1"/>
  <c r="F585" i="1"/>
  <c r="F584" i="1"/>
  <c r="F128" i="1"/>
  <c r="F583" i="1"/>
  <c r="F582" i="1"/>
  <c r="F581" i="1"/>
  <c r="F127" i="1"/>
  <c r="F580" i="1"/>
  <c r="F579" i="1"/>
  <c r="F578" i="1"/>
  <c r="F577" i="1"/>
  <c r="F126" i="1"/>
  <c r="F576" i="1"/>
  <c r="F125" i="1"/>
  <c r="F575" i="1"/>
  <c r="F574" i="1"/>
  <c r="F573" i="1"/>
  <c r="F572" i="1"/>
  <c r="F124" i="1"/>
  <c r="F123" i="1"/>
  <c r="F571" i="1"/>
  <c r="F122" i="1"/>
  <c r="F570" i="1"/>
  <c r="F121" i="1"/>
  <c r="F569" i="1"/>
  <c r="F568" i="1"/>
  <c r="F567" i="1"/>
  <c r="F120" i="1"/>
  <c r="F566" i="1"/>
  <c r="F565" i="1"/>
  <c r="F564" i="1"/>
  <c r="F563" i="1"/>
  <c r="F392" i="1"/>
  <c r="F119" i="1"/>
  <c r="F562" i="1"/>
  <c r="F118" i="1"/>
  <c r="F117" i="1"/>
  <c r="F561" i="1"/>
  <c r="F560" i="1"/>
  <c r="F116" i="1"/>
  <c r="F115" i="1"/>
  <c r="F559" i="1"/>
  <c r="F558" i="1"/>
  <c r="F557" i="1"/>
  <c r="F114" i="1"/>
  <c r="F556" i="1"/>
  <c r="F555" i="1"/>
  <c r="F554" i="1"/>
  <c r="F553" i="1"/>
  <c r="F113" i="1"/>
  <c r="F552" i="1"/>
  <c r="F551" i="1"/>
  <c r="F112" i="1"/>
  <c r="F111" i="1"/>
  <c r="F550" i="1"/>
  <c r="F549" i="1"/>
  <c r="F548" i="1"/>
  <c r="F547" i="1"/>
  <c r="F546" i="1"/>
  <c r="F110" i="1"/>
  <c r="F545" i="1"/>
  <c r="F109" i="1"/>
  <c r="F544" i="1"/>
  <c r="F108" i="1"/>
  <c r="F543" i="1"/>
  <c r="F107" i="1"/>
  <c r="F542" i="1"/>
  <c r="F106" i="1"/>
  <c r="F541" i="1"/>
  <c r="F105" i="1"/>
  <c r="F540" i="1"/>
  <c r="F539" i="1"/>
  <c r="F538" i="1"/>
  <c r="F104" i="1"/>
  <c r="F537" i="1"/>
  <c r="F103" i="1"/>
  <c r="F536" i="1"/>
  <c r="F535" i="1"/>
  <c r="F534" i="1"/>
  <c r="F533" i="1"/>
  <c r="F532" i="1"/>
  <c r="F102" i="1"/>
  <c r="F391" i="1"/>
  <c r="F101" i="1"/>
  <c r="F531" i="1"/>
  <c r="F530" i="1"/>
  <c r="F529" i="1"/>
  <c r="F528" i="1"/>
  <c r="F527" i="1"/>
  <c r="F526" i="1"/>
  <c r="F390" i="1"/>
  <c r="F525" i="1"/>
  <c r="F524" i="1"/>
  <c r="F523" i="1"/>
  <c r="F522" i="1"/>
  <c r="F521" i="1"/>
  <c r="F520" i="1"/>
  <c r="F389" i="1"/>
  <c r="F519" i="1"/>
  <c r="F518" i="1"/>
  <c r="F517" i="1"/>
  <c r="F516" i="1"/>
  <c r="F100" i="1"/>
  <c r="F99" i="1"/>
  <c r="F388" i="1"/>
  <c r="F98" i="1"/>
  <c r="F515" i="1"/>
  <c r="F514" i="1"/>
  <c r="F513" i="1"/>
  <c r="F97" i="1"/>
  <c r="F512" i="1"/>
  <c r="F96" i="1"/>
  <c r="F511" i="1"/>
  <c r="F387" i="1"/>
  <c r="F386" i="1"/>
  <c r="F95" i="1"/>
  <c r="F510" i="1"/>
  <c r="F509" i="1"/>
  <c r="F385" i="1"/>
  <c r="F94" i="1"/>
  <c r="F93" i="1"/>
  <c r="F508" i="1"/>
  <c r="F92" i="1"/>
  <c r="F507" i="1"/>
  <c r="F506" i="1"/>
  <c r="F505" i="1"/>
  <c r="F504" i="1"/>
  <c r="F503" i="1"/>
  <c r="F502" i="1"/>
  <c r="F501" i="1"/>
  <c r="F91" i="1"/>
  <c r="F384" i="1"/>
  <c r="F500" i="1"/>
  <c r="F499" i="1"/>
  <c r="F90" i="1"/>
  <c r="F89" i="1"/>
  <c r="F498" i="1"/>
  <c r="F497" i="1"/>
  <c r="F496" i="1"/>
  <c r="F88" i="1"/>
  <c r="F495" i="1"/>
  <c r="F494" i="1"/>
  <c r="F493" i="1"/>
  <c r="F492" i="1"/>
  <c r="F491" i="1"/>
  <c r="F490" i="1"/>
  <c r="F87" i="1"/>
  <c r="F489" i="1"/>
  <c r="F86" i="1"/>
  <c r="F488" i="1"/>
  <c r="F487" i="1"/>
  <c r="F486" i="1"/>
  <c r="F85" i="1"/>
  <c r="F485" i="1"/>
  <c r="F484" i="1"/>
  <c r="F383" i="1"/>
  <c r="F84" i="1"/>
  <c r="F483" i="1"/>
  <c r="F482" i="1"/>
  <c r="F83" i="1"/>
  <c r="F382" i="1"/>
  <c r="F481" i="1"/>
  <c r="F480" i="1"/>
  <c r="F479" i="1"/>
  <c r="F477" i="1"/>
  <c r="F476" i="1"/>
  <c r="F475" i="1"/>
  <c r="F474" i="1"/>
  <c r="F473" i="1"/>
  <c r="F472" i="1"/>
  <c r="F82" i="1"/>
  <c r="F81" i="1"/>
  <c r="F471" i="1"/>
  <c r="F470" i="1"/>
  <c r="F469" i="1"/>
  <c r="F468" i="1"/>
  <c r="F467" i="1"/>
  <c r="F466" i="1"/>
  <c r="F465" i="1"/>
  <c r="F80" i="1"/>
  <c r="F464" i="1"/>
  <c r="F79" i="1"/>
  <c r="F463" i="1"/>
  <c r="F78" i="1"/>
  <c r="F462" i="1"/>
  <c r="F77" i="1"/>
  <c r="F76" i="1"/>
  <c r="F461" i="1"/>
  <c r="F460" i="1"/>
  <c r="F459" i="1"/>
  <c r="F458" i="1"/>
  <c r="F457" i="1"/>
  <c r="F456" i="1"/>
  <c r="F381" i="1"/>
  <c r="F75" i="1"/>
  <c r="F455" i="1"/>
  <c r="F454" i="1"/>
  <c r="F74" i="1"/>
  <c r="F453" i="1"/>
  <c r="F452" i="1"/>
  <c r="F451" i="1"/>
  <c r="F450" i="1"/>
  <c r="F73" i="1"/>
  <c r="F449" i="1"/>
  <c r="F448" i="1"/>
  <c r="F72" i="1"/>
  <c r="F71" i="1"/>
  <c r="F447" i="1"/>
  <c r="F380" i="1"/>
  <c r="F379" i="1"/>
  <c r="F446" i="1"/>
  <c r="F70" i="1"/>
  <c r="F69" i="1"/>
  <c r="F378" i="1"/>
  <c r="F68" i="1"/>
  <c r="F445" i="1"/>
  <c r="F377" i="1"/>
  <c r="F67" i="1"/>
  <c r="F66" i="1"/>
  <c r="F376" i="1"/>
  <c r="F375" i="1"/>
  <c r="F65" i="1"/>
  <c r="F64" i="1"/>
  <c r="F63" i="1"/>
  <c r="F62" i="1"/>
  <c r="F61" i="1"/>
  <c r="F374" i="1"/>
  <c r="F60" i="1"/>
  <c r="F59" i="1"/>
  <c r="F373" i="1"/>
  <c r="F58" i="1"/>
  <c r="F57" i="1"/>
  <c r="F372" i="1"/>
  <c r="F56" i="1"/>
  <c r="F55" i="1"/>
  <c r="F54" i="1"/>
  <c r="F53" i="1"/>
  <c r="F52" i="1"/>
  <c r="F51" i="1"/>
  <c r="F50" i="1"/>
  <c r="F49" i="1"/>
  <c r="F48" i="1"/>
  <c r="F47" i="1"/>
  <c r="F46" i="1"/>
  <c r="F371" i="1"/>
  <c r="F45" i="1"/>
  <c r="F44" i="1"/>
  <c r="F43" i="1"/>
  <c r="F42" i="1"/>
  <c r="F370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369" i="1"/>
  <c r="F28" i="1"/>
  <c r="F27" i="1"/>
  <c r="F26" i="1"/>
  <c r="F25" i="1"/>
  <c r="F24" i="1"/>
  <c r="F23" i="1"/>
  <c r="F22" i="1"/>
  <c r="F21" i="1"/>
  <c r="F20" i="1"/>
  <c r="F368" i="1"/>
  <c r="F19" i="1"/>
  <c r="F18" i="1"/>
  <c r="F367" i="1"/>
  <c r="F17" i="1"/>
  <c r="F16" i="1"/>
  <c r="F15" i="1"/>
  <c r="F14" i="1"/>
  <c r="F13" i="1"/>
  <c r="F366" i="1"/>
  <c r="F12" i="1"/>
  <c r="F11" i="1"/>
  <c r="F10" i="1"/>
  <c r="F9" i="1"/>
  <c r="F365" i="1"/>
  <c r="F8" i="1"/>
  <c r="F7" i="1"/>
  <c r="F6" i="1"/>
  <c r="F364" i="1"/>
  <c r="F5" i="1"/>
  <c r="F4" i="1"/>
  <c r="O2" i="1" l="1"/>
  <c r="U2" i="1" l="1"/>
  <c r="E1224" i="1"/>
  <c r="E1065" i="1"/>
  <c r="E907" i="1"/>
  <c r="E1064" i="1"/>
  <c r="E977" i="1"/>
  <c r="E692" i="1"/>
  <c r="E443" i="1"/>
  <c r="E731" i="1"/>
  <c r="E609" i="1"/>
  <c r="E1172" i="1"/>
  <c r="E37" i="1"/>
  <c r="E362" i="1"/>
  <c r="E328" i="1"/>
  <c r="E369" i="1"/>
  <c r="E861" i="1"/>
  <c r="E849" i="1"/>
  <c r="E925" i="1"/>
  <c r="E442" i="1"/>
  <c r="E42" i="1"/>
  <c r="E1193" i="1"/>
  <c r="E361" i="1"/>
  <c r="E1249" i="1"/>
  <c r="E860" i="1"/>
  <c r="E704" i="1"/>
  <c r="E1257" i="1"/>
  <c r="E62" i="1"/>
  <c r="E360" i="1"/>
  <c r="E176" i="1"/>
  <c r="E358" i="1"/>
  <c r="E356" i="1"/>
  <c r="E986" i="1"/>
  <c r="E354" i="1"/>
  <c r="E1181" i="1"/>
  <c r="E942" i="1"/>
  <c r="E19" i="1"/>
  <c r="E710" i="1"/>
  <c r="E941" i="1"/>
  <c r="E589" i="1"/>
  <c r="E298" i="1"/>
  <c r="E11" i="1"/>
  <c r="E551" i="1"/>
  <c r="E1256" i="1"/>
  <c r="E698" i="1"/>
  <c r="E1255" i="1"/>
  <c r="E639" i="1"/>
  <c r="E426" i="1"/>
  <c r="E940" i="1"/>
  <c r="E264" i="1"/>
  <c r="E531" i="1"/>
  <c r="E305" i="1"/>
  <c r="E509" i="1"/>
  <c r="E370" i="1"/>
  <c r="E830" i="1"/>
  <c r="E829" i="1"/>
  <c r="E680" i="1"/>
  <c r="E616" i="1"/>
  <c r="E1223" i="1"/>
  <c r="E679" i="1"/>
  <c r="E615" i="1"/>
  <c r="E828" i="1"/>
  <c r="E1222" i="1"/>
  <c r="E678" i="1"/>
  <c r="E228" i="1"/>
  <c r="E494" i="1"/>
  <c r="E827" i="1"/>
  <c r="E493" i="1"/>
  <c r="E826" i="1"/>
  <c r="E227" i="1"/>
  <c r="E825" i="1"/>
  <c r="E824" i="1"/>
  <c r="E743" i="1"/>
  <c r="E162" i="1"/>
  <c r="E226" i="1"/>
  <c r="E823" i="1"/>
  <c r="E225" i="1"/>
  <c r="E416" i="1"/>
  <c r="E1221" i="1"/>
  <c r="E401" i="1"/>
  <c r="E492" i="1"/>
  <c r="E224" i="1"/>
  <c r="E822" i="1"/>
  <c r="E821" i="1"/>
  <c r="E491" i="1"/>
  <c r="E490" i="1"/>
  <c r="E87" i="1"/>
  <c r="E677" i="1"/>
  <c r="E820" i="1"/>
  <c r="E223" i="1"/>
  <c r="E489" i="1"/>
  <c r="E222" i="1"/>
  <c r="E86" i="1"/>
  <c r="E676" i="1"/>
  <c r="E675" i="1"/>
  <c r="E674" i="1"/>
  <c r="E614" i="1"/>
  <c r="E819" i="1"/>
  <c r="E221" i="1"/>
  <c r="E673" i="1"/>
  <c r="E220" i="1"/>
  <c r="E219" i="1"/>
  <c r="E218" i="1"/>
  <c r="E818" i="1"/>
  <c r="E488" i="1"/>
  <c r="E374" i="1"/>
  <c r="E1220" i="1"/>
  <c r="E217" i="1"/>
  <c r="E487" i="1"/>
  <c r="E400" i="1"/>
  <c r="E817" i="1"/>
  <c r="E60" i="1"/>
  <c r="E216" i="1"/>
  <c r="E161" i="1"/>
  <c r="E160" i="1"/>
  <c r="E215" i="1"/>
  <c r="E59" i="1"/>
  <c r="E214" i="1"/>
  <c r="E373" i="1"/>
  <c r="E415" i="1"/>
  <c r="E1219" i="1"/>
  <c r="E816" i="1"/>
  <c r="E213" i="1"/>
  <c r="E1218" i="1"/>
  <c r="E815" i="1"/>
  <c r="E814" i="1"/>
  <c r="E1217" i="1"/>
  <c r="E486" i="1"/>
  <c r="E1216" i="1"/>
  <c r="E813" i="1"/>
  <c r="E1215" i="1"/>
  <c r="E812" i="1"/>
  <c r="E672" i="1"/>
  <c r="E671" i="1"/>
  <c r="E811" i="1"/>
  <c r="E594" i="1"/>
  <c r="E810" i="1"/>
  <c r="E670" i="1"/>
  <c r="E809" i="1"/>
  <c r="E808" i="1"/>
  <c r="E159" i="1"/>
  <c r="E807" i="1"/>
  <c r="E669" i="1"/>
  <c r="E85" i="1"/>
  <c r="E806" i="1"/>
  <c r="E58" i="1"/>
  <c r="E212" i="1"/>
  <c r="E211" i="1"/>
  <c r="E485" i="1"/>
  <c r="E57" i="1"/>
  <c r="E158" i="1"/>
  <c r="E1214" i="1"/>
  <c r="E805" i="1"/>
  <c r="E372" i="1"/>
  <c r="E668" i="1"/>
  <c r="E804" i="1"/>
  <c r="E1213" i="1"/>
  <c r="E210" i="1"/>
  <c r="E803" i="1"/>
  <c r="E1212" i="1"/>
  <c r="E157" i="1"/>
  <c r="E414" i="1"/>
  <c r="E802" i="1"/>
  <c r="E801" i="1"/>
  <c r="E1211" i="1"/>
  <c r="E484" i="1"/>
  <c r="E1210" i="1"/>
  <c r="E141" i="1"/>
  <c r="E1209" i="1"/>
  <c r="E667" i="1"/>
  <c r="E156" i="1"/>
  <c r="E1208" i="1"/>
  <c r="E209" i="1"/>
  <c r="E666" i="1"/>
  <c r="E665" i="1"/>
  <c r="E800" i="1"/>
  <c r="E664" i="1"/>
  <c r="E383" i="1"/>
  <c r="E799" i="1"/>
  <c r="E140" i="1"/>
  <c r="E84" i="1"/>
  <c r="E155" i="1"/>
  <c r="E593" i="1"/>
  <c r="E798" i="1"/>
  <c r="E797" i="1"/>
  <c r="E592" i="1"/>
  <c r="E139" i="1"/>
  <c r="E483" i="1"/>
  <c r="E208" i="1"/>
  <c r="E207" i="1"/>
  <c r="E796" i="1"/>
  <c r="E413" i="1"/>
  <c r="E56" i="1"/>
  <c r="E795" i="1"/>
  <c r="E206" i="1"/>
  <c r="E794" i="1"/>
  <c r="E154" i="1"/>
  <c r="E663" i="1"/>
  <c r="E793" i="1"/>
  <c r="E482" i="1"/>
  <c r="E83" i="1"/>
  <c r="E1207" i="1"/>
  <c r="E792" i="1"/>
  <c r="E1206" i="1"/>
  <c r="E791" i="1"/>
  <c r="E205" i="1"/>
  <c r="E790" i="1"/>
  <c r="E1205" i="1"/>
  <c r="E138" i="1"/>
  <c r="E153" i="1"/>
  <c r="E134" i="1"/>
  <c r="E382" i="1"/>
  <c r="E789" i="1"/>
  <c r="E412" i="1"/>
  <c r="E788" i="1"/>
  <c r="E411" i="1"/>
  <c r="E787" i="1"/>
  <c r="E204" i="1"/>
  <c r="E786" i="1"/>
  <c r="E1204" i="1"/>
  <c r="E55" i="1"/>
  <c r="E481" i="1"/>
  <c r="E203" i="1"/>
  <c r="E785" i="1"/>
  <c r="E784" i="1"/>
  <c r="E1203" i="1"/>
  <c r="E54" i="1"/>
  <c r="E591" i="1"/>
  <c r="E53" i="1"/>
  <c r="E783" i="1"/>
  <c r="E52" i="1"/>
  <c r="E782" i="1"/>
  <c r="E480" i="1"/>
  <c r="E479" i="1"/>
  <c r="E662" i="1"/>
  <c r="E51" i="1"/>
  <c r="E661" i="1"/>
  <c r="E478" i="1"/>
  <c r="E781" i="1"/>
  <c r="E50" i="1"/>
  <c r="E1202" i="1"/>
  <c r="E780" i="1"/>
  <c r="E1201" i="1"/>
  <c r="E779" i="1"/>
  <c r="E477" i="1"/>
  <c r="E202" i="1"/>
  <c r="E201" i="1"/>
  <c r="E778" i="1"/>
  <c r="E200" i="1"/>
  <c r="E199" i="1"/>
  <c r="E476" i="1"/>
  <c r="E475" i="1"/>
  <c r="E410" i="1"/>
  <c r="E133" i="1"/>
  <c r="E49" i="1"/>
  <c r="E198" i="1"/>
  <c r="E474" i="1"/>
  <c r="E777" i="1"/>
  <c r="E968" i="1"/>
  <c r="E473" i="1"/>
  <c r="E586" i="1"/>
  <c r="E197" i="1"/>
  <c r="E472" i="1"/>
  <c r="E1179" i="1"/>
  <c r="E82" i="1"/>
  <c r="E380" i="1"/>
  <c r="E724" i="1"/>
  <c r="E538" i="1"/>
  <c r="E723" i="1"/>
  <c r="E104" i="1"/>
  <c r="E1160" i="1"/>
  <c r="E191" i="1"/>
  <c r="E1277" i="1"/>
  <c r="E1159" i="1"/>
  <c r="E1158" i="1"/>
  <c r="E1157" i="1"/>
  <c r="E379" i="1"/>
  <c r="E776" i="1"/>
  <c r="E745" i="1"/>
  <c r="E1156" i="1"/>
  <c r="E1155" i="1"/>
  <c r="E967" i="1"/>
  <c r="E1154" i="1"/>
  <c r="E81" i="1"/>
  <c r="E601" i="1"/>
  <c r="E1276" i="1"/>
  <c r="E1153" i="1"/>
  <c r="E775" i="1"/>
  <c r="E471" i="1"/>
  <c r="E409" i="1"/>
  <c r="E1152" i="1"/>
  <c r="E1151" i="1"/>
  <c r="E1275" i="1"/>
  <c r="E1200" i="1"/>
  <c r="E48" i="1"/>
  <c r="E290" i="1"/>
  <c r="E1150" i="1"/>
  <c r="E722" i="1"/>
  <c r="E26" i="1"/>
  <c r="E1274" i="1"/>
  <c r="E289" i="1"/>
  <c r="E1273" i="1"/>
  <c r="E1149" i="1"/>
  <c r="E47" i="1"/>
  <c r="E590" i="1"/>
  <c r="E1148" i="1"/>
  <c r="E613" i="1"/>
  <c r="E1199" i="1"/>
  <c r="E1272" i="1"/>
  <c r="E600" i="1"/>
  <c r="E1178" i="1"/>
  <c r="E1271" i="1"/>
  <c r="E1147" i="1"/>
  <c r="E608" i="1"/>
  <c r="E149" i="1"/>
  <c r="E1146" i="1"/>
  <c r="E1145" i="1"/>
  <c r="E756" i="1"/>
  <c r="E537" i="1"/>
  <c r="E774" i="1"/>
  <c r="E1198" i="1"/>
  <c r="E966" i="1"/>
  <c r="E634" i="1"/>
  <c r="E773" i="1"/>
  <c r="E76" i="1"/>
  <c r="E190" i="1"/>
  <c r="E612" i="1"/>
  <c r="E196" i="1"/>
  <c r="E195" i="1"/>
  <c r="E1280" i="1"/>
  <c r="E1144" i="1"/>
  <c r="E965" i="1"/>
  <c r="E259" i="1"/>
  <c r="E137" i="1"/>
  <c r="E234" i="1"/>
  <c r="E921" i="1"/>
  <c r="E1003" i="1"/>
  <c r="E571" i="1"/>
  <c r="E1143" i="1"/>
  <c r="E1142" i="1"/>
  <c r="E721" i="1"/>
  <c r="E1141" i="1"/>
  <c r="E1140" i="1"/>
  <c r="E1197" i="1"/>
  <c r="E1270" i="1"/>
  <c r="E1139" i="1"/>
  <c r="E272" i="1"/>
  <c r="E1196" i="1"/>
  <c r="E72" i="1"/>
  <c r="E1279" i="1"/>
  <c r="E182" i="1"/>
  <c r="E706" i="1"/>
  <c r="E318" i="1"/>
  <c r="E1002" i="1"/>
  <c r="E655" i="1"/>
  <c r="E171" i="1"/>
  <c r="E1269" i="1"/>
  <c r="E423" i="1"/>
  <c r="E720" i="1"/>
  <c r="E1001" i="1"/>
  <c r="E598" i="1"/>
  <c r="E1138" i="1"/>
  <c r="E94" i="1"/>
  <c r="E633" i="1"/>
  <c r="O268" i="1" l="1"/>
  <c r="O237" i="1"/>
  <c r="Z302" i="1" l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O149" i="1" l="1"/>
  <c r="E453" i="1"/>
  <c r="E1084" i="1" l="1"/>
  <c r="E92" i="1"/>
  <c r="E147" i="1"/>
  <c r="E1090" i="1"/>
  <c r="E175" i="1"/>
  <c r="E686" i="1"/>
  <c r="E365" i="1"/>
  <c r="E7" i="1"/>
  <c r="E1089" i="1"/>
  <c r="E80" i="1"/>
  <c r="E1088" i="1"/>
  <c r="E336" i="1"/>
  <c r="E974" i="1"/>
  <c r="E193" i="1"/>
  <c r="E897" i="1"/>
  <c r="E1087" i="1"/>
  <c r="E1025" i="1"/>
  <c r="E122" i="1"/>
  <c r="E130" i="1"/>
  <c r="E291" i="1"/>
  <c r="E553" i="1"/>
  <c r="E964" i="1"/>
  <c r="E339" i="1"/>
  <c r="E263" i="1"/>
  <c r="E694" i="1"/>
  <c r="E1015" i="1"/>
  <c r="E747" i="1"/>
  <c r="E1042" i="1"/>
  <c r="E687" i="1"/>
  <c r="E643" i="1"/>
  <c r="E320" i="1"/>
  <c r="E463" i="1"/>
  <c r="E421" i="1"/>
  <c r="E117" i="1"/>
  <c r="E311" i="1"/>
  <c r="E20" i="1"/>
  <c r="E181" i="1"/>
  <c r="E730" i="1"/>
  <c r="E843" i="1"/>
  <c r="E1230" i="1"/>
  <c r="E530" i="1"/>
  <c r="E752" i="1"/>
  <c r="E936" i="1"/>
  <c r="E1292" i="1"/>
  <c r="E97" i="1"/>
  <c r="E512" i="1"/>
  <c r="E638" i="1"/>
  <c r="E252" i="1"/>
  <c r="E739" i="1"/>
  <c r="E266" i="1"/>
  <c r="E1103" i="1"/>
  <c r="E1175" i="1"/>
  <c r="E719" i="1"/>
  <c r="E256" i="1"/>
  <c r="E1115" i="1"/>
  <c r="E605" i="1"/>
  <c r="E451" i="1"/>
  <c r="E1037" i="1"/>
  <c r="E439" i="1"/>
  <c r="E1066" i="1"/>
  <c r="E1246" i="1"/>
  <c r="E896" i="1"/>
  <c r="E576" i="1"/>
  <c r="E541" i="1"/>
  <c r="E1298" i="1"/>
  <c r="E310" i="1"/>
  <c r="E758" i="1"/>
  <c r="E1244" i="1"/>
  <c r="E436" i="1"/>
  <c r="E1041" i="1"/>
  <c r="E908" i="1"/>
  <c r="E917" i="1"/>
  <c r="E1137" i="1"/>
  <c r="E769" i="1"/>
  <c r="E998" i="1"/>
  <c r="E113" i="1"/>
  <c r="E1241" i="1"/>
  <c r="E737" i="1"/>
  <c r="E952" i="1"/>
  <c r="E297" i="1"/>
  <c r="E996" i="1"/>
  <c r="E522" i="1"/>
  <c r="E467" i="1"/>
  <c r="E1252" i="1"/>
  <c r="E567" i="1"/>
  <c r="E1105" i="1"/>
  <c r="E355" i="1"/>
  <c r="E152" i="1"/>
  <c r="E712" i="1"/>
  <c r="E293" i="1"/>
  <c r="E922" i="1"/>
  <c r="E233" i="1"/>
  <c r="E693" i="1"/>
  <c r="E543" i="1"/>
  <c r="E859" i="1"/>
  <c r="E903" i="1"/>
  <c r="E642" i="1"/>
  <c r="E103" i="1"/>
  <c r="E765" i="1"/>
  <c r="E905" i="1"/>
  <c r="E29" i="1"/>
  <c r="E456" i="1"/>
  <c r="E114" i="1"/>
  <c r="E1248" i="1"/>
  <c r="E700" i="1"/>
  <c r="E185" i="1"/>
  <c r="E565" i="1"/>
  <c r="E862" i="1"/>
  <c r="E622" i="1"/>
  <c r="E282" i="1"/>
  <c r="E684" i="1"/>
  <c r="E253" i="1"/>
  <c r="E1173" i="1"/>
  <c r="E12" i="1"/>
  <c r="E596" i="1"/>
  <c r="E168" i="1"/>
  <c r="E1136" i="1"/>
  <c r="E89" i="1"/>
  <c r="E728" i="1"/>
  <c r="E959" i="1"/>
  <c r="E554" i="1"/>
  <c r="E174" i="1"/>
  <c r="E768" i="1"/>
  <c r="E3" i="1"/>
  <c r="E16" i="1"/>
  <c r="E647" i="1"/>
  <c r="E995" i="1"/>
  <c r="E116" i="1"/>
  <c r="E101" i="1"/>
  <c r="E265" i="1"/>
  <c r="E734" i="1"/>
  <c r="E15" i="1"/>
  <c r="E507" i="1"/>
  <c r="E973" i="1"/>
  <c r="E736" i="1"/>
  <c r="E402" i="1"/>
  <c r="E641" i="1"/>
  <c r="E499" i="1"/>
  <c r="E603" i="1"/>
  <c r="E657" i="1"/>
  <c r="E1024" i="1"/>
  <c r="E534" i="1"/>
  <c r="E260" i="1"/>
  <c r="E444" i="1"/>
  <c r="E502" i="1"/>
  <c r="E1086" i="1"/>
  <c r="E430" i="1"/>
  <c r="E1190" i="1"/>
  <c r="E6" i="1"/>
  <c r="E466" i="1"/>
  <c r="E1104" i="1"/>
  <c r="E892" i="1"/>
  <c r="E468" i="1"/>
  <c r="E447" i="1"/>
  <c r="E189" i="1"/>
  <c r="E1165" i="1"/>
  <c r="E1014" i="1"/>
  <c r="E78" i="1"/>
  <c r="E501" i="1"/>
  <c r="E1021" i="1"/>
  <c r="E550" i="1"/>
  <c r="E760" i="1"/>
  <c r="E1071" i="1"/>
  <c r="E1098" i="1"/>
  <c r="E517" i="1"/>
  <c r="E1286" i="1"/>
  <c r="E621" i="1"/>
  <c r="E288" i="1"/>
  <c r="E982" i="1"/>
  <c r="E1167" i="1"/>
  <c r="E841" i="1"/>
  <c r="E129" i="1"/>
  <c r="E242" i="1"/>
  <c r="E558" i="1"/>
  <c r="E73" i="1"/>
  <c r="E44" i="1"/>
  <c r="E658" i="1"/>
  <c r="E1036" i="1"/>
  <c r="E1010" i="1"/>
  <c r="E1168" i="1"/>
  <c r="E1135" i="1"/>
  <c r="E587" i="1"/>
  <c r="E351" i="1"/>
  <c r="E433" i="1"/>
  <c r="E1162" i="1"/>
  <c r="E882" i="1"/>
  <c r="E1278" i="1"/>
  <c r="E1076" i="1"/>
  <c r="E928" i="1"/>
  <c r="E1134" i="1"/>
  <c r="E770" i="1"/>
  <c r="E754" i="1"/>
  <c r="E32" i="1"/>
  <c r="E1007" i="1"/>
  <c r="E708" i="1"/>
  <c r="E1195" i="1"/>
  <c r="E91" i="1"/>
  <c r="E1281" i="1"/>
  <c r="E556" i="1"/>
  <c r="E286" i="1"/>
  <c r="E753" i="1"/>
  <c r="E1264" i="1"/>
  <c r="E1057" i="1"/>
  <c r="E1123" i="1"/>
  <c r="E268" i="1"/>
  <c r="E772" i="1"/>
  <c r="E646" i="1"/>
  <c r="E1114" i="1"/>
  <c r="E1008" i="1"/>
  <c r="E840" i="1"/>
  <c r="E1260" i="1"/>
  <c r="E920" i="1"/>
  <c r="E1169" i="1"/>
  <c r="E933" i="1"/>
  <c r="E735" i="1"/>
  <c r="E1035" i="1"/>
  <c r="E560" i="1"/>
  <c r="E914" i="1"/>
  <c r="E1171" i="1"/>
  <c r="E729" i="1"/>
  <c r="E547" i="1"/>
  <c r="E232" i="1"/>
  <c r="E513" i="1"/>
  <c r="E767" i="1"/>
  <c r="E459" i="1"/>
  <c r="E314" i="1"/>
  <c r="E241" i="1"/>
  <c r="E275" i="1"/>
  <c r="E652" i="1"/>
  <c r="E500" i="1"/>
  <c r="E751" i="1"/>
  <c r="E699" i="1"/>
  <c r="E738" i="1"/>
  <c r="E450" i="1"/>
  <c r="E262" i="1"/>
  <c r="E1063" i="1"/>
  <c r="E315" i="1"/>
  <c r="E1045" i="1"/>
  <c r="E845" i="1"/>
  <c r="E21" i="1"/>
  <c r="E346" i="1"/>
  <c r="E1266" i="1"/>
  <c r="E508" i="1"/>
  <c r="E1053" i="1"/>
  <c r="E350" i="1"/>
  <c r="E989" i="1"/>
  <c r="E651" i="1"/>
  <c r="E448" i="1"/>
  <c r="E1268" i="1"/>
  <c r="E577" i="1"/>
  <c r="E1122" i="1"/>
  <c r="E927" i="1"/>
  <c r="E597" i="1"/>
  <c r="E771" i="1"/>
  <c r="E341" i="1"/>
  <c r="E238" i="1"/>
  <c r="E470" i="1"/>
  <c r="E939" i="1"/>
  <c r="E325" i="1"/>
  <c r="E757" i="1"/>
  <c r="E434" i="1"/>
  <c r="E1074" i="1"/>
  <c r="E163" i="1"/>
  <c r="E363" i="1"/>
  <c r="E555" i="1"/>
  <c r="E1263" i="1"/>
  <c r="E948" i="1"/>
  <c r="E895" i="1"/>
  <c r="E95" i="1"/>
  <c r="E115" i="1"/>
  <c r="E749" i="1"/>
  <c r="E557" i="1"/>
  <c r="E650" i="1"/>
  <c r="E640" i="1"/>
  <c r="E1132" i="1"/>
  <c r="E969" i="1"/>
  <c r="E1097" i="1"/>
  <c r="E178" i="1"/>
  <c r="E727" i="1"/>
  <c r="E424" i="1"/>
  <c r="E67" i="1"/>
  <c r="E868" i="1"/>
  <c r="E270" i="1"/>
  <c r="E564" i="1"/>
  <c r="E632" i="1"/>
  <c r="E496" i="1"/>
  <c r="E627" i="1"/>
  <c r="E345" i="1"/>
  <c r="E916" i="1"/>
  <c r="E135" i="1"/>
  <c r="E143" i="1"/>
  <c r="E1131" i="1"/>
  <c r="E458" i="1"/>
  <c r="E1170" i="1"/>
  <c r="E1075" i="1"/>
  <c r="E186" i="1"/>
  <c r="E1102" i="1"/>
  <c r="E733" i="1"/>
  <c r="E984" i="1"/>
  <c r="E854" i="1"/>
  <c r="E1227" i="1"/>
  <c r="E1101" i="1"/>
  <c r="E617" i="1"/>
  <c r="E755" i="1"/>
  <c r="E45" i="1"/>
  <c r="E1291" i="1"/>
  <c r="E40" i="1"/>
  <c r="E170" i="1"/>
  <c r="E997" i="1"/>
  <c r="E536" i="1"/>
  <c r="E714" i="1"/>
  <c r="E545" i="1"/>
  <c r="E1166" i="1"/>
  <c r="E335" i="1"/>
  <c r="E533" i="1"/>
  <c r="E1285" i="1"/>
  <c r="E393" i="1"/>
  <c r="E732" i="1"/>
  <c r="E285" i="1"/>
  <c r="E313" i="1"/>
  <c r="E5" i="1"/>
  <c r="E1120" i="1"/>
  <c r="E100" i="1"/>
  <c r="E746" i="1"/>
  <c r="E194" i="1"/>
  <c r="E317" i="1"/>
  <c r="E1180" i="1"/>
  <c r="E842" i="1"/>
  <c r="E381" i="1"/>
  <c r="E1290" i="1"/>
  <c r="E994" i="1"/>
  <c r="E566" i="1"/>
  <c r="E118" i="1"/>
  <c r="E1004" i="1"/>
  <c r="E255" i="1"/>
  <c r="E926" i="1"/>
  <c r="E1113" i="1"/>
  <c r="E568" i="1"/>
  <c r="E1245" i="1"/>
  <c r="E188" i="1"/>
  <c r="E546" i="1"/>
  <c r="E1040" i="1"/>
  <c r="E844" i="1"/>
  <c r="E340" i="1"/>
  <c r="E951" i="1"/>
  <c r="E250" i="1"/>
  <c r="E582" i="1"/>
  <c r="E993" i="1"/>
  <c r="E1112" i="1"/>
  <c r="E1297" i="1"/>
  <c r="E1016" i="1"/>
  <c r="E1111" i="1"/>
  <c r="E66" i="1"/>
  <c r="E1283" i="1"/>
  <c r="E956" i="1"/>
  <c r="E1238" i="1"/>
  <c r="E497" i="1"/>
  <c r="E529" i="1"/>
  <c r="E532" i="1"/>
  <c r="E602" i="1"/>
  <c r="E1056" i="1"/>
  <c r="E173" i="1"/>
  <c r="E394" i="1"/>
  <c r="E1289" i="1"/>
  <c r="E563" i="1"/>
  <c r="E1265" i="1"/>
  <c r="E18" i="1"/>
  <c r="E683" i="1"/>
  <c r="E1055" i="1"/>
  <c r="E177" i="1"/>
  <c r="E27" i="1"/>
  <c r="E1163" i="1"/>
  <c r="E759" i="1"/>
  <c r="E625" i="1"/>
  <c r="E858" i="1"/>
  <c r="E702" i="1"/>
  <c r="E359" i="1"/>
  <c r="E761" i="1"/>
  <c r="E469" i="1"/>
  <c r="E1023" i="1"/>
  <c r="E915" i="1"/>
  <c r="E1100" i="1"/>
  <c r="E25" i="1"/>
  <c r="E957" i="1"/>
  <c r="E885" i="1"/>
  <c r="E278" i="1"/>
  <c r="E1254" i="1"/>
  <c r="E167" i="1"/>
  <c r="E631" i="1"/>
  <c r="E561" i="1"/>
  <c r="E1073" i="1"/>
  <c r="E1130" i="1"/>
  <c r="E938" i="1"/>
  <c r="E983" i="1"/>
  <c r="E231" i="1"/>
  <c r="E184" i="1"/>
  <c r="E1184" i="1"/>
  <c r="E1191" i="1"/>
  <c r="E866" i="1"/>
  <c r="E304" i="1"/>
  <c r="E1044" i="1"/>
  <c r="E599" i="1"/>
  <c r="E1229" i="1"/>
  <c r="E427" i="1"/>
  <c r="E518" i="1"/>
  <c r="E610" i="1"/>
  <c r="E498" i="1"/>
  <c r="E644" i="1"/>
  <c r="E528" i="1"/>
  <c r="E1119" i="1"/>
  <c r="E717" i="1"/>
  <c r="E510" i="1"/>
  <c r="E251" i="1"/>
  <c r="E912" i="1"/>
  <c r="E1174" i="1"/>
  <c r="E1052" i="1"/>
  <c r="E406" i="1"/>
  <c r="E992" i="1"/>
  <c r="E515" i="1"/>
  <c r="E65" i="1"/>
  <c r="E1258" i="1"/>
  <c r="E575" i="1"/>
  <c r="E1096" i="1"/>
  <c r="E506" i="1"/>
  <c r="E368" i="1"/>
  <c r="E850" i="1"/>
  <c r="E277" i="1"/>
  <c r="E77" i="1"/>
  <c r="E682" i="1"/>
  <c r="E980" i="1"/>
  <c r="E544" i="1"/>
  <c r="E70" i="1"/>
  <c r="E63" i="1"/>
  <c r="E873" i="1"/>
  <c r="E607" i="1"/>
  <c r="E851" i="1"/>
  <c r="E1070" i="1"/>
  <c r="E685" i="1"/>
  <c r="E432" i="1"/>
  <c r="E654" i="1"/>
  <c r="E132" i="1"/>
  <c r="E1051" i="1"/>
  <c r="E309" i="1"/>
  <c r="E626" i="1"/>
  <c r="E865" i="1"/>
  <c r="E987" i="1"/>
  <c r="E764" i="1"/>
  <c r="E697" i="1"/>
  <c r="E690" i="1"/>
  <c r="E1062" i="1"/>
  <c r="E691" i="1"/>
  <c r="E525" i="1"/>
  <c r="E899" i="1"/>
  <c r="E1039" i="1"/>
  <c r="E1038" i="1"/>
  <c r="E165" i="1"/>
  <c r="E923" i="1"/>
  <c r="E88" i="1"/>
  <c r="E847" i="1"/>
  <c r="E30" i="1"/>
  <c r="E711" i="1"/>
  <c r="E624" i="1"/>
  <c r="E888" i="1"/>
  <c r="E90" i="1"/>
  <c r="E98" i="1"/>
  <c r="E39" i="1"/>
  <c r="E1095" i="1"/>
  <c r="E280" i="1"/>
  <c r="E1267" i="1"/>
  <c r="E96" i="1"/>
  <c r="E1019" i="1"/>
  <c r="E106" i="1"/>
  <c r="E1022" i="1"/>
  <c r="E1110" i="1"/>
  <c r="E766" i="1"/>
  <c r="E353" i="1"/>
  <c r="E1017" i="1"/>
  <c r="E258" i="1"/>
  <c r="E853" i="1"/>
  <c r="E420" i="1"/>
  <c r="E839" i="1"/>
  <c r="E386" i="1"/>
  <c r="E887" i="1"/>
  <c r="E1250" i="1"/>
  <c r="E1093" i="1"/>
  <c r="E549" i="1"/>
  <c r="E838" i="1"/>
  <c r="E1293" i="1"/>
  <c r="E74" i="1"/>
  <c r="E46" i="1"/>
  <c r="E906" i="1"/>
  <c r="E312" i="1"/>
  <c r="E611" i="1"/>
  <c r="E299" i="1"/>
  <c r="E900" i="1"/>
  <c r="E344" i="1"/>
  <c r="E540" i="1"/>
  <c r="E1226" i="1"/>
  <c r="E1225" i="1"/>
  <c r="E36" i="1"/>
  <c r="E963" i="1"/>
  <c r="E929" i="1"/>
  <c r="E763" i="1"/>
  <c r="E332" i="1"/>
  <c r="E249" i="1"/>
  <c r="E1020" i="1"/>
  <c r="E1187" i="1"/>
  <c r="E371" i="1"/>
  <c r="E931" i="1"/>
  <c r="E583" i="1"/>
  <c r="E1295" i="1"/>
  <c r="E267" i="1"/>
  <c r="E229" i="1"/>
  <c r="E919" i="1"/>
  <c r="E392" i="1"/>
  <c r="E946" i="1"/>
  <c r="E703" i="1"/>
  <c r="E240" i="1"/>
  <c r="E108" i="1"/>
  <c r="E111" i="1"/>
  <c r="E384" i="1"/>
  <c r="E294" i="1"/>
  <c r="E128" i="1"/>
  <c r="E503" i="1"/>
  <c r="E407" i="1"/>
  <c r="E390" i="1"/>
  <c r="E422" i="1"/>
  <c r="E1239" i="1"/>
  <c r="E898" i="1"/>
  <c r="E954" i="1"/>
  <c r="E559" i="1"/>
  <c r="E1034" i="1"/>
  <c r="E893" i="1"/>
  <c r="E835" i="1"/>
  <c r="E1243" i="1"/>
  <c r="E945" i="1"/>
  <c r="E243" i="1"/>
  <c r="E28" i="1"/>
  <c r="E295" i="1"/>
  <c r="E527" i="1"/>
  <c r="E1284" i="1"/>
  <c r="E1085" i="1"/>
  <c r="E460" i="1"/>
  <c r="E441" i="1"/>
  <c r="E511" i="1"/>
  <c r="E1253" i="1"/>
  <c r="E604" i="1"/>
  <c r="E254" i="1"/>
  <c r="E164" i="1"/>
  <c r="E151" i="1"/>
  <c r="E981" i="1"/>
  <c r="E1047" i="1"/>
  <c r="Q11" i="1" l="1"/>
  <c r="P2" i="4"/>
  <c r="J3" i="4" l="1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2" i="4"/>
  <c r="P3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N3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2" i="4"/>
  <c r="O38" i="4"/>
  <c r="M38" i="4"/>
  <c r="K38" i="4"/>
  <c r="O37" i="4"/>
  <c r="M37" i="4"/>
  <c r="K37" i="4"/>
  <c r="O36" i="4"/>
  <c r="M36" i="4"/>
  <c r="K36" i="4"/>
  <c r="O35" i="4"/>
  <c r="M35" i="4"/>
  <c r="K35" i="4"/>
  <c r="O34" i="4"/>
  <c r="M34" i="4"/>
  <c r="K34" i="4"/>
  <c r="O33" i="4"/>
  <c r="M33" i="4"/>
  <c r="K33" i="4"/>
  <c r="O32" i="4"/>
  <c r="M32" i="4"/>
  <c r="K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O68" i="1" l="1"/>
  <c r="P6" i="1"/>
  <c r="E629" i="1"/>
  <c r="E1133" i="1"/>
  <c r="E41" i="1"/>
  <c r="E648" i="1"/>
  <c r="E1009" i="1"/>
  <c r="E248" i="1"/>
  <c r="E105" i="1"/>
  <c r="E331" i="1"/>
  <c r="T983" i="1" s="1"/>
  <c r="E279" i="1"/>
  <c r="E978" i="1"/>
  <c r="E619" i="1"/>
  <c r="T1249" i="1" s="1"/>
  <c r="E166" i="1"/>
  <c r="T1248" i="1" s="1"/>
  <c r="E585" i="1"/>
  <c r="E235" i="1"/>
  <c r="E435" i="1"/>
  <c r="E1121" i="1"/>
  <c r="E387" i="1"/>
  <c r="E14" i="1"/>
  <c r="E125" i="1"/>
  <c r="E911" i="1"/>
  <c r="E578" i="1"/>
  <c r="E452" i="1"/>
  <c r="E637" i="1"/>
  <c r="E1028" i="1"/>
  <c r="E991" i="1"/>
  <c r="E347" i="1"/>
  <c r="T1023" i="1" s="1"/>
  <c r="E1011" i="1"/>
  <c r="E348" i="1"/>
  <c r="E748" i="1"/>
  <c r="E43" i="1"/>
  <c r="E126" i="1"/>
  <c r="E573" i="1"/>
  <c r="T1097" i="1" s="1"/>
  <c r="E1029" i="1"/>
  <c r="E833" i="1"/>
  <c r="E645" i="1"/>
  <c r="E333" i="1"/>
  <c r="E308" i="1"/>
  <c r="E934" i="1"/>
  <c r="E975" i="1"/>
  <c r="E588" i="1"/>
  <c r="E330" i="1"/>
  <c r="T987" i="1" s="1"/>
  <c r="E302" i="1"/>
  <c r="E1060" i="1"/>
  <c r="E1125" i="1"/>
  <c r="E653" i="1"/>
  <c r="E971" i="1"/>
  <c r="T1044" i="1" s="1"/>
  <c r="E283" i="1"/>
  <c r="E886" i="1"/>
  <c r="E960" i="1"/>
  <c r="E405" i="1"/>
  <c r="E1018" i="1"/>
  <c r="E1107" i="1"/>
  <c r="T1245" i="1" s="1"/>
  <c r="E378" i="1"/>
  <c r="E71" i="1"/>
  <c r="E377" i="1"/>
  <c r="E4" i="1"/>
  <c r="E881" i="1"/>
  <c r="E239" i="1"/>
  <c r="E247" i="1"/>
  <c r="E606" i="1"/>
  <c r="E1192" i="1"/>
  <c r="E972" i="1"/>
  <c r="E246" i="1"/>
  <c r="E273" i="1"/>
  <c r="E145" i="1"/>
  <c r="T1162" i="1" s="1"/>
  <c r="E22" i="1"/>
  <c r="E1124" i="1"/>
  <c r="E1078" i="1"/>
  <c r="E574" i="1"/>
  <c r="E848" i="1"/>
  <c r="T1226" i="1" s="1"/>
  <c r="E584" i="1"/>
  <c r="E932" i="1"/>
  <c r="E281" i="1"/>
  <c r="E1072" i="1"/>
  <c r="T1114" i="1" s="1"/>
  <c r="E396" i="1"/>
  <c r="E880" i="1"/>
  <c r="E391" i="1"/>
  <c r="E1109" i="1"/>
  <c r="E1000" i="1"/>
  <c r="E1261" i="1"/>
  <c r="T1261" i="1" s="1"/>
  <c r="E505" i="1"/>
  <c r="E1182" i="1"/>
  <c r="E504" i="1"/>
  <c r="E910" i="1"/>
  <c r="E1126" i="1"/>
  <c r="E388" i="1"/>
  <c r="E1027" i="1"/>
  <c r="E245" i="1"/>
  <c r="E904" i="1"/>
  <c r="E1282" i="1"/>
  <c r="T1282" i="1" s="1"/>
  <c r="E121" i="1"/>
  <c r="E437" i="1"/>
  <c r="T1071" i="1" s="1"/>
  <c r="E930" i="1"/>
  <c r="E705" i="1"/>
  <c r="E399" i="1"/>
  <c r="E836" i="1"/>
  <c r="E707" i="1"/>
  <c r="E879" i="1"/>
  <c r="E1233" i="1"/>
  <c r="E61" i="1"/>
  <c r="E744" i="1"/>
  <c r="E438" i="1"/>
  <c r="T1137" i="1" s="1"/>
  <c r="E352" i="1"/>
  <c r="T1179" i="1" s="1"/>
  <c r="E300" i="1"/>
  <c r="E832" i="1"/>
  <c r="T1191" i="1" s="1"/>
  <c r="E988" i="1"/>
  <c r="E878" i="1"/>
  <c r="E877" i="1"/>
  <c r="E1094" i="1"/>
  <c r="E179" i="1"/>
  <c r="T1154" i="1" s="1"/>
  <c r="E1262" i="1"/>
  <c r="E890" i="1"/>
  <c r="E338" i="1"/>
  <c r="T997" i="1" s="1"/>
  <c r="E24" i="1"/>
  <c r="E287" i="1"/>
  <c r="E127" i="1"/>
  <c r="E552" i="1"/>
  <c r="T1000" i="1" s="1"/>
  <c r="E303" i="1"/>
  <c r="E1091" i="1"/>
  <c r="E1026" i="1"/>
  <c r="E1058" i="1"/>
  <c r="T1047" i="1" s="1"/>
  <c r="E695" i="1"/>
  <c r="E34" i="1"/>
  <c r="E397" i="1"/>
  <c r="E689" i="1"/>
  <c r="E120" i="1"/>
  <c r="E852" i="1"/>
  <c r="E322" i="1"/>
  <c r="E681" i="1"/>
  <c r="E876" i="1"/>
  <c r="E623" i="1"/>
  <c r="E831" i="1"/>
  <c r="T1190" i="1" s="1"/>
  <c r="E418" i="1"/>
  <c r="E445" i="1"/>
  <c r="E495" i="1"/>
  <c r="E688" i="1"/>
  <c r="E636" i="1"/>
  <c r="E1186" i="1"/>
  <c r="E519" i="1"/>
  <c r="E1231" i="1"/>
  <c r="E750" i="1"/>
  <c r="E924" i="1"/>
  <c r="E889" i="1"/>
  <c r="E863" i="1"/>
  <c r="E257" i="1"/>
  <c r="E343" i="1"/>
  <c r="E958" i="1"/>
  <c r="E1049" i="1"/>
  <c r="E1030" i="1"/>
  <c r="E1054" i="1"/>
  <c r="E326" i="1"/>
  <c r="E1129" i="1"/>
  <c r="E144" i="1"/>
  <c r="T974" i="1" s="1"/>
  <c r="E1043" i="1"/>
  <c r="T1022" i="1" s="1"/>
  <c r="E131" i="1"/>
  <c r="E1012" i="1"/>
  <c r="E244" i="1"/>
  <c r="E1232" i="1"/>
  <c r="E236" i="1"/>
  <c r="T1241" i="1" s="1"/>
  <c r="E1013" i="1"/>
  <c r="E169" i="1"/>
  <c r="E1247" i="1"/>
  <c r="E1161" i="1"/>
  <c r="E660" i="1"/>
  <c r="E319" i="1"/>
  <c r="T1066" i="1" s="1"/>
  <c r="E962" i="1"/>
  <c r="E403" i="1"/>
  <c r="E875" i="1"/>
  <c r="E874" i="1"/>
  <c r="E454" i="1"/>
  <c r="E337" i="1"/>
  <c r="E1194" i="1"/>
  <c r="T1194" i="1" s="1"/>
  <c r="U1298" i="1"/>
  <c r="T1298" i="1"/>
  <c r="S1298" i="1"/>
  <c r="Q1298" i="1"/>
  <c r="P1298" i="1"/>
  <c r="O1298" i="1"/>
  <c r="R1298" i="1" s="1"/>
  <c r="U1297" i="1"/>
  <c r="S1297" i="1"/>
  <c r="Q1297" i="1"/>
  <c r="P1297" i="1"/>
  <c r="O1297" i="1"/>
  <c r="R1297" i="1" s="1"/>
  <c r="U1296" i="1"/>
  <c r="S1296" i="1"/>
  <c r="Q1296" i="1"/>
  <c r="P1296" i="1"/>
  <c r="O1296" i="1"/>
  <c r="R1296" i="1" s="1"/>
  <c r="U1295" i="1"/>
  <c r="S1295" i="1"/>
  <c r="Q1295" i="1"/>
  <c r="P1295" i="1"/>
  <c r="O1295" i="1"/>
  <c r="R1295" i="1" s="1"/>
  <c r="U1294" i="1"/>
  <c r="S1294" i="1"/>
  <c r="Q1294" i="1"/>
  <c r="P1294" i="1"/>
  <c r="O1294" i="1"/>
  <c r="R1294" i="1" s="1"/>
  <c r="U1293" i="1"/>
  <c r="S1293" i="1"/>
  <c r="Q1293" i="1"/>
  <c r="P1293" i="1"/>
  <c r="O1293" i="1"/>
  <c r="R1293" i="1" s="1"/>
  <c r="U1292" i="1"/>
  <c r="S1292" i="1"/>
  <c r="Q1292" i="1"/>
  <c r="P1292" i="1"/>
  <c r="O1292" i="1"/>
  <c r="R1292" i="1" s="1"/>
  <c r="U1291" i="1"/>
  <c r="T1291" i="1"/>
  <c r="S1291" i="1"/>
  <c r="Q1291" i="1"/>
  <c r="P1291" i="1"/>
  <c r="O1291" i="1"/>
  <c r="R1291" i="1" s="1"/>
  <c r="U1290" i="1"/>
  <c r="T1290" i="1"/>
  <c r="S1290" i="1"/>
  <c r="Q1290" i="1"/>
  <c r="P1290" i="1"/>
  <c r="O1290" i="1"/>
  <c r="R1290" i="1" s="1"/>
  <c r="U1289" i="1"/>
  <c r="T1289" i="1"/>
  <c r="S1289" i="1"/>
  <c r="Q1289" i="1"/>
  <c r="P1289" i="1"/>
  <c r="O1289" i="1"/>
  <c r="R1289" i="1" s="1"/>
  <c r="U1288" i="1"/>
  <c r="S1288" i="1"/>
  <c r="Q1288" i="1"/>
  <c r="P1288" i="1"/>
  <c r="O1288" i="1"/>
  <c r="R1288" i="1" s="1"/>
  <c r="U1287" i="1"/>
  <c r="S1287" i="1"/>
  <c r="Q1287" i="1"/>
  <c r="P1287" i="1"/>
  <c r="O1287" i="1"/>
  <c r="R1287" i="1" s="1"/>
  <c r="U1286" i="1"/>
  <c r="T1286" i="1"/>
  <c r="S1286" i="1"/>
  <c r="Q1286" i="1"/>
  <c r="P1286" i="1"/>
  <c r="O1286" i="1"/>
  <c r="R1286" i="1" s="1"/>
  <c r="U1285" i="1"/>
  <c r="T1285" i="1"/>
  <c r="S1285" i="1"/>
  <c r="Q1285" i="1"/>
  <c r="P1285" i="1"/>
  <c r="O1285" i="1"/>
  <c r="R1285" i="1" s="1"/>
  <c r="U1284" i="1"/>
  <c r="S1284" i="1"/>
  <c r="Q1284" i="1"/>
  <c r="P1284" i="1"/>
  <c r="O1284" i="1"/>
  <c r="R1284" i="1" s="1"/>
  <c r="U1283" i="1"/>
  <c r="S1283" i="1"/>
  <c r="Q1283" i="1"/>
  <c r="P1283" i="1"/>
  <c r="O1283" i="1"/>
  <c r="R1283" i="1" s="1"/>
  <c r="U1282" i="1"/>
  <c r="S1282" i="1"/>
  <c r="Q1282" i="1"/>
  <c r="P1282" i="1"/>
  <c r="O1282" i="1"/>
  <c r="R1282" i="1" s="1"/>
  <c r="U1281" i="1"/>
  <c r="T1281" i="1"/>
  <c r="S1281" i="1"/>
  <c r="Q1281" i="1"/>
  <c r="P1281" i="1"/>
  <c r="O1281" i="1"/>
  <c r="R1281" i="1" s="1"/>
  <c r="U1280" i="1"/>
  <c r="S1280" i="1"/>
  <c r="Q1280" i="1"/>
  <c r="P1280" i="1"/>
  <c r="O1280" i="1"/>
  <c r="R1280" i="1" s="1"/>
  <c r="U1279" i="1"/>
  <c r="S1279" i="1"/>
  <c r="Q1279" i="1"/>
  <c r="P1279" i="1"/>
  <c r="O1279" i="1"/>
  <c r="R1279" i="1" s="1"/>
  <c r="U1278" i="1"/>
  <c r="S1278" i="1"/>
  <c r="Q1278" i="1"/>
  <c r="P1278" i="1"/>
  <c r="O1278" i="1"/>
  <c r="R1278" i="1" s="1"/>
  <c r="U1277" i="1"/>
  <c r="T1277" i="1"/>
  <c r="S1277" i="1"/>
  <c r="Q1277" i="1"/>
  <c r="P1277" i="1"/>
  <c r="O1277" i="1"/>
  <c r="R1277" i="1" s="1"/>
  <c r="U1276" i="1"/>
  <c r="T1276" i="1"/>
  <c r="S1276" i="1"/>
  <c r="Q1276" i="1"/>
  <c r="P1276" i="1"/>
  <c r="O1276" i="1"/>
  <c r="R1276" i="1" s="1"/>
  <c r="U1275" i="1"/>
  <c r="S1275" i="1"/>
  <c r="Q1275" i="1"/>
  <c r="P1275" i="1"/>
  <c r="O1275" i="1"/>
  <c r="R1275" i="1" s="1"/>
  <c r="U1274" i="1"/>
  <c r="S1274" i="1"/>
  <c r="Q1274" i="1"/>
  <c r="P1274" i="1"/>
  <c r="O1274" i="1"/>
  <c r="R1274" i="1" s="1"/>
  <c r="U1273" i="1"/>
  <c r="S1273" i="1"/>
  <c r="Q1273" i="1"/>
  <c r="P1273" i="1"/>
  <c r="O1273" i="1"/>
  <c r="R1273" i="1" s="1"/>
  <c r="U1272" i="1"/>
  <c r="S1272" i="1"/>
  <c r="Q1272" i="1"/>
  <c r="P1272" i="1"/>
  <c r="O1272" i="1"/>
  <c r="R1272" i="1" s="1"/>
  <c r="U1271" i="1"/>
  <c r="S1271" i="1"/>
  <c r="Q1271" i="1"/>
  <c r="P1271" i="1"/>
  <c r="O1271" i="1"/>
  <c r="R1271" i="1" s="1"/>
  <c r="U1270" i="1"/>
  <c r="S1270" i="1"/>
  <c r="Q1270" i="1"/>
  <c r="P1270" i="1"/>
  <c r="O1270" i="1"/>
  <c r="R1270" i="1" s="1"/>
  <c r="U1269" i="1"/>
  <c r="T1269" i="1"/>
  <c r="S1269" i="1"/>
  <c r="Q1269" i="1"/>
  <c r="P1269" i="1"/>
  <c r="O1269" i="1"/>
  <c r="R1269" i="1" s="1"/>
  <c r="U1268" i="1"/>
  <c r="S1268" i="1"/>
  <c r="Q1268" i="1"/>
  <c r="P1268" i="1"/>
  <c r="O1268" i="1"/>
  <c r="R1268" i="1" s="1"/>
  <c r="U1267" i="1"/>
  <c r="S1267" i="1"/>
  <c r="Q1267" i="1"/>
  <c r="P1267" i="1"/>
  <c r="O1267" i="1"/>
  <c r="R1267" i="1" s="1"/>
  <c r="U1266" i="1"/>
  <c r="S1266" i="1"/>
  <c r="Q1266" i="1"/>
  <c r="P1266" i="1"/>
  <c r="O1266" i="1"/>
  <c r="R1266" i="1" s="1"/>
  <c r="U1265" i="1"/>
  <c r="S1265" i="1"/>
  <c r="Q1265" i="1"/>
  <c r="P1265" i="1"/>
  <c r="O1265" i="1"/>
  <c r="R1265" i="1" s="1"/>
  <c r="U1264" i="1"/>
  <c r="S1264" i="1"/>
  <c r="Q1264" i="1"/>
  <c r="P1264" i="1"/>
  <c r="O1264" i="1"/>
  <c r="R1264" i="1" s="1"/>
  <c r="U1263" i="1"/>
  <c r="S1263" i="1"/>
  <c r="Q1263" i="1"/>
  <c r="P1263" i="1"/>
  <c r="O1263" i="1"/>
  <c r="R1263" i="1" s="1"/>
  <c r="U1262" i="1"/>
  <c r="S1262" i="1"/>
  <c r="Q1262" i="1"/>
  <c r="P1262" i="1"/>
  <c r="O1262" i="1"/>
  <c r="R1262" i="1" s="1"/>
  <c r="U1261" i="1"/>
  <c r="S1261" i="1"/>
  <c r="Q1261" i="1"/>
  <c r="P1261" i="1"/>
  <c r="O1261" i="1"/>
  <c r="R1261" i="1" s="1"/>
  <c r="U1260" i="1"/>
  <c r="S1260" i="1"/>
  <c r="Q1260" i="1"/>
  <c r="P1260" i="1"/>
  <c r="O1260" i="1"/>
  <c r="R1260" i="1" s="1"/>
  <c r="U1259" i="1"/>
  <c r="S1259" i="1"/>
  <c r="Q1259" i="1"/>
  <c r="P1259" i="1"/>
  <c r="O1259" i="1"/>
  <c r="R1259" i="1" s="1"/>
  <c r="U1258" i="1"/>
  <c r="T1258" i="1"/>
  <c r="S1258" i="1"/>
  <c r="Q1258" i="1"/>
  <c r="P1258" i="1"/>
  <c r="O1258" i="1"/>
  <c r="R1258" i="1" s="1"/>
  <c r="U1257" i="1"/>
  <c r="T1257" i="1"/>
  <c r="S1257" i="1"/>
  <c r="Q1257" i="1"/>
  <c r="P1257" i="1"/>
  <c r="O1257" i="1"/>
  <c r="R1257" i="1" s="1"/>
  <c r="U1256" i="1"/>
  <c r="S1256" i="1"/>
  <c r="Q1256" i="1"/>
  <c r="P1256" i="1"/>
  <c r="O1256" i="1"/>
  <c r="R1256" i="1" s="1"/>
  <c r="U1255" i="1"/>
  <c r="S1255" i="1"/>
  <c r="Q1255" i="1"/>
  <c r="P1255" i="1"/>
  <c r="O1255" i="1"/>
  <c r="R1255" i="1" s="1"/>
  <c r="U1254" i="1"/>
  <c r="S1254" i="1"/>
  <c r="Q1254" i="1"/>
  <c r="P1254" i="1"/>
  <c r="O1254" i="1"/>
  <c r="R1254" i="1" s="1"/>
  <c r="U1253" i="1"/>
  <c r="T1253" i="1"/>
  <c r="S1253" i="1"/>
  <c r="Q1253" i="1"/>
  <c r="P1253" i="1"/>
  <c r="O1253" i="1"/>
  <c r="R1253" i="1" s="1"/>
  <c r="U1252" i="1"/>
  <c r="S1252" i="1"/>
  <c r="Q1252" i="1"/>
  <c r="P1252" i="1"/>
  <c r="O1252" i="1"/>
  <c r="R1252" i="1" s="1"/>
  <c r="U1251" i="1"/>
  <c r="S1251" i="1"/>
  <c r="Q1251" i="1"/>
  <c r="P1251" i="1"/>
  <c r="O1251" i="1"/>
  <c r="R1251" i="1" s="1"/>
  <c r="U1250" i="1"/>
  <c r="S1250" i="1"/>
  <c r="Q1250" i="1"/>
  <c r="P1250" i="1"/>
  <c r="O1250" i="1"/>
  <c r="R1250" i="1" s="1"/>
  <c r="U1249" i="1"/>
  <c r="S1249" i="1"/>
  <c r="Q1249" i="1"/>
  <c r="P1249" i="1"/>
  <c r="O1249" i="1"/>
  <c r="R1249" i="1" s="1"/>
  <c r="U1248" i="1"/>
  <c r="S1248" i="1"/>
  <c r="Q1248" i="1"/>
  <c r="P1248" i="1"/>
  <c r="O1248" i="1"/>
  <c r="R1248" i="1" s="1"/>
  <c r="U1247" i="1"/>
  <c r="S1247" i="1"/>
  <c r="Q1247" i="1"/>
  <c r="P1247" i="1"/>
  <c r="O1247" i="1"/>
  <c r="R1247" i="1" s="1"/>
  <c r="U1246" i="1"/>
  <c r="S1246" i="1"/>
  <c r="Q1246" i="1"/>
  <c r="P1246" i="1"/>
  <c r="O1246" i="1"/>
  <c r="R1246" i="1" s="1"/>
  <c r="U1245" i="1"/>
  <c r="S1245" i="1"/>
  <c r="Q1245" i="1"/>
  <c r="P1245" i="1"/>
  <c r="O1245" i="1"/>
  <c r="R1245" i="1" s="1"/>
  <c r="U1244" i="1"/>
  <c r="S1244" i="1"/>
  <c r="Q1244" i="1"/>
  <c r="P1244" i="1"/>
  <c r="O1244" i="1"/>
  <c r="R1244" i="1" s="1"/>
  <c r="U1243" i="1"/>
  <c r="T1243" i="1"/>
  <c r="S1243" i="1"/>
  <c r="Q1243" i="1"/>
  <c r="P1243" i="1"/>
  <c r="O1243" i="1"/>
  <c r="R1243" i="1" s="1"/>
  <c r="U1242" i="1"/>
  <c r="S1242" i="1"/>
  <c r="Q1242" i="1"/>
  <c r="P1242" i="1"/>
  <c r="O1242" i="1"/>
  <c r="R1242" i="1" s="1"/>
  <c r="U1241" i="1"/>
  <c r="S1241" i="1"/>
  <c r="Q1241" i="1"/>
  <c r="P1241" i="1"/>
  <c r="O1241" i="1"/>
  <c r="R1241" i="1" s="1"/>
  <c r="U1240" i="1"/>
  <c r="S1240" i="1"/>
  <c r="Q1240" i="1"/>
  <c r="P1240" i="1"/>
  <c r="O1240" i="1"/>
  <c r="R1240" i="1" s="1"/>
  <c r="U1239" i="1"/>
  <c r="S1239" i="1"/>
  <c r="Q1239" i="1"/>
  <c r="P1239" i="1"/>
  <c r="O1239" i="1"/>
  <c r="R1239" i="1" s="1"/>
  <c r="U1238" i="1"/>
  <c r="S1238" i="1"/>
  <c r="Q1238" i="1"/>
  <c r="P1238" i="1"/>
  <c r="O1238" i="1"/>
  <c r="R1238" i="1" s="1"/>
  <c r="U1237" i="1"/>
  <c r="S1237" i="1"/>
  <c r="Q1237" i="1"/>
  <c r="P1237" i="1"/>
  <c r="O1237" i="1"/>
  <c r="R1237" i="1" s="1"/>
  <c r="U1236" i="1"/>
  <c r="S1236" i="1"/>
  <c r="Q1236" i="1"/>
  <c r="P1236" i="1"/>
  <c r="O1236" i="1"/>
  <c r="R1236" i="1" s="1"/>
  <c r="U1235" i="1"/>
  <c r="S1235" i="1"/>
  <c r="Q1235" i="1"/>
  <c r="P1235" i="1"/>
  <c r="O1235" i="1"/>
  <c r="R1235" i="1" s="1"/>
  <c r="U1234" i="1"/>
  <c r="S1234" i="1"/>
  <c r="Q1234" i="1"/>
  <c r="P1234" i="1"/>
  <c r="O1234" i="1"/>
  <c r="R1234" i="1" s="1"/>
  <c r="U1233" i="1"/>
  <c r="S1233" i="1"/>
  <c r="Q1233" i="1"/>
  <c r="P1233" i="1"/>
  <c r="O1233" i="1"/>
  <c r="R1233" i="1" s="1"/>
  <c r="U1232" i="1"/>
  <c r="S1232" i="1"/>
  <c r="Q1232" i="1"/>
  <c r="P1232" i="1"/>
  <c r="O1232" i="1"/>
  <c r="R1232" i="1" s="1"/>
  <c r="U1231" i="1"/>
  <c r="S1231" i="1"/>
  <c r="Q1231" i="1"/>
  <c r="P1231" i="1"/>
  <c r="O1231" i="1"/>
  <c r="R1231" i="1" s="1"/>
  <c r="U1230" i="1"/>
  <c r="S1230" i="1"/>
  <c r="Q1230" i="1"/>
  <c r="P1230" i="1"/>
  <c r="O1230" i="1"/>
  <c r="R1230" i="1" s="1"/>
  <c r="U1229" i="1"/>
  <c r="S1229" i="1"/>
  <c r="Q1229" i="1"/>
  <c r="P1229" i="1"/>
  <c r="O1229" i="1"/>
  <c r="R1229" i="1" s="1"/>
  <c r="U1228" i="1"/>
  <c r="S1228" i="1"/>
  <c r="Q1228" i="1"/>
  <c r="P1228" i="1"/>
  <c r="O1228" i="1"/>
  <c r="R1228" i="1" s="1"/>
  <c r="U1227" i="1"/>
  <c r="T1227" i="1"/>
  <c r="S1227" i="1"/>
  <c r="Q1227" i="1"/>
  <c r="P1227" i="1"/>
  <c r="O1227" i="1"/>
  <c r="R1227" i="1" s="1"/>
  <c r="U1226" i="1"/>
  <c r="S1226" i="1"/>
  <c r="Q1226" i="1"/>
  <c r="P1226" i="1"/>
  <c r="O1226" i="1"/>
  <c r="R1226" i="1" s="1"/>
  <c r="U1225" i="1"/>
  <c r="T1225" i="1"/>
  <c r="S1225" i="1"/>
  <c r="Q1225" i="1"/>
  <c r="P1225" i="1"/>
  <c r="O1225" i="1"/>
  <c r="R1225" i="1" s="1"/>
  <c r="U1224" i="1"/>
  <c r="T1224" i="1"/>
  <c r="S1224" i="1"/>
  <c r="Q1224" i="1"/>
  <c r="P1224" i="1"/>
  <c r="O1224" i="1"/>
  <c r="R1224" i="1" s="1"/>
  <c r="U1223" i="1"/>
  <c r="S1223" i="1"/>
  <c r="Q1223" i="1"/>
  <c r="P1223" i="1"/>
  <c r="O1223" i="1"/>
  <c r="R1223" i="1" s="1"/>
  <c r="U1222" i="1"/>
  <c r="T1222" i="1"/>
  <c r="S1222" i="1"/>
  <c r="Q1222" i="1"/>
  <c r="P1222" i="1"/>
  <c r="O1222" i="1"/>
  <c r="R1222" i="1" s="1"/>
  <c r="U1221" i="1"/>
  <c r="S1221" i="1"/>
  <c r="Q1221" i="1"/>
  <c r="P1221" i="1"/>
  <c r="O1221" i="1"/>
  <c r="R1221" i="1" s="1"/>
  <c r="U1220" i="1"/>
  <c r="S1220" i="1"/>
  <c r="Q1220" i="1"/>
  <c r="P1220" i="1"/>
  <c r="O1220" i="1"/>
  <c r="R1220" i="1" s="1"/>
  <c r="U1219" i="1"/>
  <c r="S1219" i="1"/>
  <c r="Q1219" i="1"/>
  <c r="P1219" i="1"/>
  <c r="O1219" i="1"/>
  <c r="R1219" i="1" s="1"/>
  <c r="U1218" i="1"/>
  <c r="S1218" i="1"/>
  <c r="Q1218" i="1"/>
  <c r="P1218" i="1"/>
  <c r="O1218" i="1"/>
  <c r="R1218" i="1" s="1"/>
  <c r="U1217" i="1"/>
  <c r="S1217" i="1"/>
  <c r="Q1217" i="1"/>
  <c r="P1217" i="1"/>
  <c r="O1217" i="1"/>
  <c r="R1217" i="1" s="1"/>
  <c r="U1216" i="1"/>
  <c r="S1216" i="1"/>
  <c r="Q1216" i="1"/>
  <c r="P1216" i="1"/>
  <c r="O1216" i="1"/>
  <c r="R1216" i="1" s="1"/>
  <c r="U1215" i="1"/>
  <c r="S1215" i="1"/>
  <c r="Q1215" i="1"/>
  <c r="P1215" i="1"/>
  <c r="O1215" i="1"/>
  <c r="R1215" i="1" s="1"/>
  <c r="U1214" i="1"/>
  <c r="T1214" i="1"/>
  <c r="S1214" i="1"/>
  <c r="Q1214" i="1"/>
  <c r="P1214" i="1"/>
  <c r="O1214" i="1"/>
  <c r="R1214" i="1" s="1"/>
  <c r="U1213" i="1"/>
  <c r="T1213" i="1"/>
  <c r="S1213" i="1"/>
  <c r="Q1213" i="1"/>
  <c r="P1213" i="1"/>
  <c r="O1213" i="1"/>
  <c r="R1213" i="1" s="1"/>
  <c r="U1212" i="1"/>
  <c r="S1212" i="1"/>
  <c r="Q1212" i="1"/>
  <c r="P1212" i="1"/>
  <c r="O1212" i="1"/>
  <c r="R1212" i="1" s="1"/>
  <c r="U1211" i="1"/>
  <c r="T1211" i="1"/>
  <c r="S1211" i="1"/>
  <c r="Q1211" i="1"/>
  <c r="P1211" i="1"/>
  <c r="O1211" i="1"/>
  <c r="R1211" i="1" s="1"/>
  <c r="U1210" i="1"/>
  <c r="S1210" i="1"/>
  <c r="Q1210" i="1"/>
  <c r="P1210" i="1"/>
  <c r="O1210" i="1"/>
  <c r="R1210" i="1" s="1"/>
  <c r="U1209" i="1"/>
  <c r="T1209" i="1"/>
  <c r="S1209" i="1"/>
  <c r="Q1209" i="1"/>
  <c r="P1209" i="1"/>
  <c r="O1209" i="1"/>
  <c r="R1209" i="1" s="1"/>
  <c r="U1208" i="1"/>
  <c r="S1208" i="1"/>
  <c r="Q1208" i="1"/>
  <c r="P1208" i="1"/>
  <c r="O1208" i="1"/>
  <c r="R1208" i="1" s="1"/>
  <c r="U1207" i="1"/>
  <c r="S1207" i="1"/>
  <c r="Q1207" i="1"/>
  <c r="P1207" i="1"/>
  <c r="O1207" i="1"/>
  <c r="R1207" i="1" s="1"/>
  <c r="U1206" i="1"/>
  <c r="S1206" i="1"/>
  <c r="Q1206" i="1"/>
  <c r="P1206" i="1"/>
  <c r="O1206" i="1"/>
  <c r="R1206" i="1" s="1"/>
  <c r="U1205" i="1"/>
  <c r="S1205" i="1"/>
  <c r="Q1205" i="1"/>
  <c r="P1205" i="1"/>
  <c r="O1205" i="1"/>
  <c r="R1205" i="1" s="1"/>
  <c r="U1204" i="1"/>
  <c r="S1204" i="1"/>
  <c r="Q1204" i="1"/>
  <c r="P1204" i="1"/>
  <c r="O1204" i="1"/>
  <c r="R1204" i="1" s="1"/>
  <c r="U1203" i="1"/>
  <c r="S1203" i="1"/>
  <c r="Q1203" i="1"/>
  <c r="P1203" i="1"/>
  <c r="O1203" i="1"/>
  <c r="R1203" i="1" s="1"/>
  <c r="U1202" i="1"/>
  <c r="S1202" i="1"/>
  <c r="Q1202" i="1"/>
  <c r="P1202" i="1"/>
  <c r="O1202" i="1"/>
  <c r="R1202" i="1" s="1"/>
  <c r="U1201" i="1"/>
  <c r="S1201" i="1"/>
  <c r="Q1201" i="1"/>
  <c r="P1201" i="1"/>
  <c r="O1201" i="1"/>
  <c r="R1201" i="1" s="1"/>
  <c r="U1200" i="1"/>
  <c r="S1200" i="1"/>
  <c r="Q1200" i="1"/>
  <c r="P1200" i="1"/>
  <c r="O1200" i="1"/>
  <c r="R1200" i="1" s="1"/>
  <c r="U1199" i="1"/>
  <c r="S1199" i="1"/>
  <c r="Q1199" i="1"/>
  <c r="P1199" i="1"/>
  <c r="O1199" i="1"/>
  <c r="R1199" i="1" s="1"/>
  <c r="U1198" i="1"/>
  <c r="S1198" i="1"/>
  <c r="Q1198" i="1"/>
  <c r="P1198" i="1"/>
  <c r="O1198" i="1"/>
  <c r="R1198" i="1" s="1"/>
  <c r="U1197" i="1"/>
  <c r="S1197" i="1"/>
  <c r="Q1197" i="1"/>
  <c r="P1197" i="1"/>
  <c r="O1197" i="1"/>
  <c r="R1197" i="1" s="1"/>
  <c r="U1196" i="1"/>
  <c r="T1196" i="1"/>
  <c r="S1196" i="1"/>
  <c r="Q1196" i="1"/>
  <c r="P1196" i="1"/>
  <c r="O1196" i="1"/>
  <c r="R1196" i="1" s="1"/>
  <c r="U1195" i="1"/>
  <c r="T1195" i="1"/>
  <c r="S1195" i="1"/>
  <c r="Q1195" i="1"/>
  <c r="P1195" i="1"/>
  <c r="O1195" i="1"/>
  <c r="R1195" i="1" s="1"/>
  <c r="U1194" i="1"/>
  <c r="S1194" i="1"/>
  <c r="Q1194" i="1"/>
  <c r="P1194" i="1"/>
  <c r="O1194" i="1"/>
  <c r="R1194" i="1" s="1"/>
  <c r="U1193" i="1"/>
  <c r="S1193" i="1"/>
  <c r="Q1193" i="1"/>
  <c r="P1193" i="1"/>
  <c r="O1193" i="1"/>
  <c r="R1193" i="1" s="1"/>
  <c r="U1192" i="1"/>
  <c r="S1192" i="1"/>
  <c r="Q1192" i="1"/>
  <c r="P1192" i="1"/>
  <c r="O1192" i="1"/>
  <c r="R1192" i="1" s="1"/>
  <c r="U1191" i="1"/>
  <c r="S1191" i="1"/>
  <c r="Q1191" i="1"/>
  <c r="P1191" i="1"/>
  <c r="O1191" i="1"/>
  <c r="R1191" i="1" s="1"/>
  <c r="U1190" i="1"/>
  <c r="S1190" i="1"/>
  <c r="Q1190" i="1"/>
  <c r="P1190" i="1"/>
  <c r="O1190" i="1"/>
  <c r="R1190" i="1" s="1"/>
  <c r="U1189" i="1"/>
  <c r="S1189" i="1"/>
  <c r="Q1189" i="1"/>
  <c r="P1189" i="1"/>
  <c r="O1189" i="1"/>
  <c r="R1189" i="1" s="1"/>
  <c r="U1188" i="1"/>
  <c r="S1188" i="1"/>
  <c r="Q1188" i="1"/>
  <c r="P1188" i="1"/>
  <c r="O1188" i="1"/>
  <c r="R1188" i="1" s="1"/>
  <c r="U1187" i="1"/>
  <c r="S1187" i="1"/>
  <c r="Q1187" i="1"/>
  <c r="P1187" i="1"/>
  <c r="O1187" i="1"/>
  <c r="R1187" i="1" s="1"/>
  <c r="U1186" i="1"/>
  <c r="S1186" i="1"/>
  <c r="Q1186" i="1"/>
  <c r="P1186" i="1"/>
  <c r="O1186" i="1"/>
  <c r="R1186" i="1" s="1"/>
  <c r="U1185" i="1"/>
  <c r="S1185" i="1"/>
  <c r="Q1185" i="1"/>
  <c r="P1185" i="1"/>
  <c r="O1185" i="1"/>
  <c r="R1185" i="1" s="1"/>
  <c r="U1184" i="1"/>
  <c r="S1184" i="1"/>
  <c r="Q1184" i="1"/>
  <c r="P1184" i="1"/>
  <c r="O1184" i="1"/>
  <c r="R1184" i="1" s="1"/>
  <c r="U1183" i="1"/>
  <c r="S1183" i="1"/>
  <c r="Q1183" i="1"/>
  <c r="P1183" i="1"/>
  <c r="O1183" i="1"/>
  <c r="R1183" i="1" s="1"/>
  <c r="U1182" i="1"/>
  <c r="S1182" i="1"/>
  <c r="Q1182" i="1"/>
  <c r="P1182" i="1"/>
  <c r="O1182" i="1"/>
  <c r="R1182" i="1" s="1"/>
  <c r="U1181" i="1"/>
  <c r="T1181" i="1"/>
  <c r="S1181" i="1"/>
  <c r="Q1181" i="1"/>
  <c r="P1181" i="1"/>
  <c r="O1181" i="1"/>
  <c r="R1181" i="1" s="1"/>
  <c r="U1180" i="1"/>
  <c r="T1180" i="1"/>
  <c r="S1180" i="1"/>
  <c r="Q1180" i="1"/>
  <c r="P1180" i="1"/>
  <c r="O1180" i="1"/>
  <c r="R1180" i="1" s="1"/>
  <c r="U1179" i="1"/>
  <c r="S1179" i="1"/>
  <c r="Q1179" i="1"/>
  <c r="P1179" i="1"/>
  <c r="O1179" i="1"/>
  <c r="R1179" i="1" s="1"/>
  <c r="U1178" i="1"/>
  <c r="S1178" i="1"/>
  <c r="Q1178" i="1"/>
  <c r="P1178" i="1"/>
  <c r="O1178" i="1"/>
  <c r="R1178" i="1" s="1"/>
  <c r="U1177" i="1"/>
  <c r="S1177" i="1"/>
  <c r="Q1177" i="1"/>
  <c r="P1177" i="1"/>
  <c r="O1177" i="1"/>
  <c r="R1177" i="1" s="1"/>
  <c r="U1176" i="1"/>
  <c r="S1176" i="1"/>
  <c r="Q1176" i="1"/>
  <c r="P1176" i="1"/>
  <c r="O1176" i="1"/>
  <c r="R1176" i="1" s="1"/>
  <c r="U1175" i="1"/>
  <c r="T1175" i="1"/>
  <c r="S1175" i="1"/>
  <c r="Q1175" i="1"/>
  <c r="P1175" i="1"/>
  <c r="O1175" i="1"/>
  <c r="R1175" i="1" s="1"/>
  <c r="U1174" i="1"/>
  <c r="S1174" i="1"/>
  <c r="Q1174" i="1"/>
  <c r="P1174" i="1"/>
  <c r="O1174" i="1"/>
  <c r="R1174" i="1" s="1"/>
  <c r="U1173" i="1"/>
  <c r="S1173" i="1"/>
  <c r="Q1173" i="1"/>
  <c r="P1173" i="1"/>
  <c r="O1173" i="1"/>
  <c r="R1173" i="1" s="1"/>
  <c r="U1172" i="1"/>
  <c r="S1172" i="1"/>
  <c r="Q1172" i="1"/>
  <c r="P1172" i="1"/>
  <c r="O1172" i="1"/>
  <c r="R1172" i="1" s="1"/>
  <c r="U1171" i="1"/>
  <c r="S1171" i="1"/>
  <c r="Q1171" i="1"/>
  <c r="P1171" i="1"/>
  <c r="O1171" i="1"/>
  <c r="R1171" i="1" s="1"/>
  <c r="U1170" i="1"/>
  <c r="S1170" i="1"/>
  <c r="Q1170" i="1"/>
  <c r="P1170" i="1"/>
  <c r="O1170" i="1"/>
  <c r="R1170" i="1" s="1"/>
  <c r="U1169" i="1"/>
  <c r="T1169" i="1"/>
  <c r="S1169" i="1"/>
  <c r="Q1169" i="1"/>
  <c r="P1169" i="1"/>
  <c r="O1169" i="1"/>
  <c r="R1169" i="1" s="1"/>
  <c r="U1168" i="1"/>
  <c r="S1168" i="1"/>
  <c r="Q1168" i="1"/>
  <c r="P1168" i="1"/>
  <c r="O1168" i="1"/>
  <c r="R1168" i="1" s="1"/>
  <c r="U1167" i="1"/>
  <c r="S1167" i="1"/>
  <c r="Q1167" i="1"/>
  <c r="P1167" i="1"/>
  <c r="O1167" i="1"/>
  <c r="R1167" i="1" s="1"/>
  <c r="U1166" i="1"/>
  <c r="S1166" i="1"/>
  <c r="Q1166" i="1"/>
  <c r="P1166" i="1"/>
  <c r="O1166" i="1"/>
  <c r="R1166" i="1" s="1"/>
  <c r="U1165" i="1"/>
  <c r="S1165" i="1"/>
  <c r="Q1165" i="1"/>
  <c r="P1165" i="1"/>
  <c r="O1165" i="1"/>
  <c r="R1165" i="1" s="1"/>
  <c r="U1164" i="1"/>
  <c r="S1164" i="1"/>
  <c r="Q1164" i="1"/>
  <c r="P1164" i="1"/>
  <c r="O1164" i="1"/>
  <c r="R1164" i="1" s="1"/>
  <c r="U1163" i="1"/>
  <c r="S1163" i="1"/>
  <c r="Q1163" i="1"/>
  <c r="P1163" i="1"/>
  <c r="O1163" i="1"/>
  <c r="R1163" i="1" s="1"/>
  <c r="U1162" i="1"/>
  <c r="S1162" i="1"/>
  <c r="Q1162" i="1"/>
  <c r="P1162" i="1"/>
  <c r="O1162" i="1"/>
  <c r="R1162" i="1" s="1"/>
  <c r="U1161" i="1"/>
  <c r="S1161" i="1"/>
  <c r="Q1161" i="1"/>
  <c r="P1161" i="1"/>
  <c r="O1161" i="1"/>
  <c r="R1161" i="1" s="1"/>
  <c r="U1160" i="1"/>
  <c r="S1160" i="1"/>
  <c r="Q1160" i="1"/>
  <c r="P1160" i="1"/>
  <c r="O1160" i="1"/>
  <c r="R1160" i="1" s="1"/>
  <c r="U1159" i="1"/>
  <c r="S1159" i="1"/>
  <c r="Q1159" i="1"/>
  <c r="P1159" i="1"/>
  <c r="O1159" i="1"/>
  <c r="R1159" i="1" s="1"/>
  <c r="U1158" i="1"/>
  <c r="S1158" i="1"/>
  <c r="Q1158" i="1"/>
  <c r="P1158" i="1"/>
  <c r="O1158" i="1"/>
  <c r="R1158" i="1" s="1"/>
  <c r="U1157" i="1"/>
  <c r="S1157" i="1"/>
  <c r="Q1157" i="1"/>
  <c r="P1157" i="1"/>
  <c r="O1157" i="1"/>
  <c r="R1157" i="1" s="1"/>
  <c r="U1156" i="1"/>
  <c r="S1156" i="1"/>
  <c r="Q1156" i="1"/>
  <c r="P1156" i="1"/>
  <c r="O1156" i="1"/>
  <c r="R1156" i="1" s="1"/>
  <c r="U1155" i="1"/>
  <c r="T1155" i="1"/>
  <c r="S1155" i="1"/>
  <c r="Q1155" i="1"/>
  <c r="P1155" i="1"/>
  <c r="O1155" i="1"/>
  <c r="R1155" i="1" s="1"/>
  <c r="U1154" i="1"/>
  <c r="S1154" i="1"/>
  <c r="Q1154" i="1"/>
  <c r="P1154" i="1"/>
  <c r="O1154" i="1"/>
  <c r="R1154" i="1" s="1"/>
  <c r="U1153" i="1"/>
  <c r="T1153" i="1"/>
  <c r="S1153" i="1"/>
  <c r="Q1153" i="1"/>
  <c r="P1153" i="1"/>
  <c r="O1153" i="1"/>
  <c r="R1153" i="1" s="1"/>
  <c r="U1152" i="1"/>
  <c r="S1152" i="1"/>
  <c r="Q1152" i="1"/>
  <c r="P1152" i="1"/>
  <c r="O1152" i="1"/>
  <c r="R1152" i="1" s="1"/>
  <c r="U1151" i="1"/>
  <c r="T1151" i="1"/>
  <c r="S1151" i="1"/>
  <c r="Q1151" i="1"/>
  <c r="P1151" i="1"/>
  <c r="O1151" i="1"/>
  <c r="R1151" i="1" s="1"/>
  <c r="U1150" i="1"/>
  <c r="T1150" i="1"/>
  <c r="S1150" i="1"/>
  <c r="Q1150" i="1"/>
  <c r="P1150" i="1"/>
  <c r="O1150" i="1"/>
  <c r="R1150" i="1" s="1"/>
  <c r="U1149" i="1"/>
  <c r="T1149" i="1"/>
  <c r="S1149" i="1"/>
  <c r="Q1149" i="1"/>
  <c r="P1149" i="1"/>
  <c r="O1149" i="1"/>
  <c r="R1149" i="1" s="1"/>
  <c r="U1148" i="1"/>
  <c r="T1148" i="1"/>
  <c r="S1148" i="1"/>
  <c r="Q1148" i="1"/>
  <c r="P1148" i="1"/>
  <c r="O1148" i="1"/>
  <c r="R1148" i="1" s="1"/>
  <c r="U1147" i="1"/>
  <c r="T1147" i="1"/>
  <c r="S1147" i="1"/>
  <c r="Q1147" i="1"/>
  <c r="P1147" i="1"/>
  <c r="O1147" i="1"/>
  <c r="R1147" i="1" s="1"/>
  <c r="U1146" i="1"/>
  <c r="S1146" i="1"/>
  <c r="Q1146" i="1"/>
  <c r="P1146" i="1"/>
  <c r="O1146" i="1"/>
  <c r="R1146" i="1" s="1"/>
  <c r="U1145" i="1"/>
  <c r="S1145" i="1"/>
  <c r="Q1145" i="1"/>
  <c r="P1145" i="1"/>
  <c r="O1145" i="1"/>
  <c r="R1145" i="1" s="1"/>
  <c r="U1144" i="1"/>
  <c r="S1144" i="1"/>
  <c r="Q1144" i="1"/>
  <c r="P1144" i="1"/>
  <c r="O1144" i="1"/>
  <c r="R1144" i="1" s="1"/>
  <c r="U1143" i="1"/>
  <c r="S1143" i="1"/>
  <c r="Q1143" i="1"/>
  <c r="P1143" i="1"/>
  <c r="O1143" i="1"/>
  <c r="R1143" i="1" s="1"/>
  <c r="U1142" i="1"/>
  <c r="S1142" i="1"/>
  <c r="Q1142" i="1"/>
  <c r="P1142" i="1"/>
  <c r="O1142" i="1"/>
  <c r="R1142" i="1" s="1"/>
  <c r="U1141" i="1"/>
  <c r="S1141" i="1"/>
  <c r="Q1141" i="1"/>
  <c r="P1141" i="1"/>
  <c r="O1141" i="1"/>
  <c r="R1141" i="1" s="1"/>
  <c r="U1140" i="1"/>
  <c r="S1140" i="1"/>
  <c r="Q1140" i="1"/>
  <c r="P1140" i="1"/>
  <c r="O1140" i="1"/>
  <c r="R1140" i="1" s="1"/>
  <c r="U1139" i="1"/>
  <c r="S1139" i="1"/>
  <c r="Q1139" i="1"/>
  <c r="P1139" i="1"/>
  <c r="O1139" i="1"/>
  <c r="R1139" i="1" s="1"/>
  <c r="U1138" i="1"/>
  <c r="S1138" i="1"/>
  <c r="Q1138" i="1"/>
  <c r="P1138" i="1"/>
  <c r="O1138" i="1"/>
  <c r="R1138" i="1" s="1"/>
  <c r="U1137" i="1"/>
  <c r="S1137" i="1"/>
  <c r="Q1137" i="1"/>
  <c r="P1137" i="1"/>
  <c r="O1137" i="1"/>
  <c r="R1137" i="1" s="1"/>
  <c r="U1136" i="1"/>
  <c r="S1136" i="1"/>
  <c r="Q1136" i="1"/>
  <c r="P1136" i="1"/>
  <c r="O1136" i="1"/>
  <c r="R1136" i="1" s="1"/>
  <c r="U1135" i="1"/>
  <c r="S1135" i="1"/>
  <c r="Q1135" i="1"/>
  <c r="P1135" i="1"/>
  <c r="O1135" i="1"/>
  <c r="R1135" i="1" s="1"/>
  <c r="U1134" i="1"/>
  <c r="S1134" i="1"/>
  <c r="Q1134" i="1"/>
  <c r="P1134" i="1"/>
  <c r="O1134" i="1"/>
  <c r="R1134" i="1" s="1"/>
  <c r="U1133" i="1"/>
  <c r="S1133" i="1"/>
  <c r="Q1133" i="1"/>
  <c r="P1133" i="1"/>
  <c r="O1133" i="1"/>
  <c r="R1133" i="1" s="1"/>
  <c r="U1132" i="1"/>
  <c r="S1132" i="1"/>
  <c r="Q1132" i="1"/>
  <c r="P1132" i="1"/>
  <c r="O1132" i="1"/>
  <c r="R1132" i="1" s="1"/>
  <c r="U1131" i="1"/>
  <c r="S1131" i="1"/>
  <c r="Q1131" i="1"/>
  <c r="P1131" i="1"/>
  <c r="O1131" i="1"/>
  <c r="R1131" i="1" s="1"/>
  <c r="U1130" i="1"/>
  <c r="S1130" i="1"/>
  <c r="Q1130" i="1"/>
  <c r="P1130" i="1"/>
  <c r="O1130" i="1"/>
  <c r="R1130" i="1" s="1"/>
  <c r="U1129" i="1"/>
  <c r="S1129" i="1"/>
  <c r="Q1129" i="1"/>
  <c r="P1129" i="1"/>
  <c r="O1129" i="1"/>
  <c r="R1129" i="1" s="1"/>
  <c r="U1128" i="1"/>
  <c r="S1128" i="1"/>
  <c r="Q1128" i="1"/>
  <c r="P1128" i="1"/>
  <c r="O1128" i="1"/>
  <c r="R1128" i="1" s="1"/>
  <c r="U1127" i="1"/>
  <c r="S1127" i="1"/>
  <c r="Q1127" i="1"/>
  <c r="P1127" i="1"/>
  <c r="O1127" i="1"/>
  <c r="R1127" i="1" s="1"/>
  <c r="U1126" i="1"/>
  <c r="S1126" i="1"/>
  <c r="Q1126" i="1"/>
  <c r="P1126" i="1"/>
  <c r="O1126" i="1"/>
  <c r="R1126" i="1" s="1"/>
  <c r="U1125" i="1"/>
  <c r="S1125" i="1"/>
  <c r="Q1125" i="1"/>
  <c r="P1125" i="1"/>
  <c r="O1125" i="1"/>
  <c r="R1125" i="1" s="1"/>
  <c r="U1124" i="1"/>
  <c r="S1124" i="1"/>
  <c r="Q1124" i="1"/>
  <c r="P1124" i="1"/>
  <c r="O1124" i="1"/>
  <c r="R1124" i="1" s="1"/>
  <c r="U1123" i="1"/>
  <c r="T1123" i="1"/>
  <c r="S1123" i="1"/>
  <c r="Q1123" i="1"/>
  <c r="P1123" i="1"/>
  <c r="O1123" i="1"/>
  <c r="R1123" i="1" s="1"/>
  <c r="U1122" i="1"/>
  <c r="S1122" i="1"/>
  <c r="Q1122" i="1"/>
  <c r="P1122" i="1"/>
  <c r="O1122" i="1"/>
  <c r="R1122" i="1" s="1"/>
  <c r="U1121" i="1"/>
  <c r="S1121" i="1"/>
  <c r="Q1121" i="1"/>
  <c r="P1121" i="1"/>
  <c r="O1121" i="1"/>
  <c r="R1121" i="1" s="1"/>
  <c r="U1120" i="1"/>
  <c r="S1120" i="1"/>
  <c r="Q1120" i="1"/>
  <c r="P1120" i="1"/>
  <c r="O1120" i="1"/>
  <c r="R1120" i="1" s="1"/>
  <c r="U1119" i="1"/>
  <c r="S1119" i="1"/>
  <c r="Q1119" i="1"/>
  <c r="P1119" i="1"/>
  <c r="O1119" i="1"/>
  <c r="R1119" i="1" s="1"/>
  <c r="U1118" i="1"/>
  <c r="S1118" i="1"/>
  <c r="Q1118" i="1"/>
  <c r="P1118" i="1"/>
  <c r="O1118" i="1"/>
  <c r="R1118" i="1" s="1"/>
  <c r="U1117" i="1"/>
  <c r="S1117" i="1"/>
  <c r="Q1117" i="1"/>
  <c r="P1117" i="1"/>
  <c r="O1117" i="1"/>
  <c r="R1117" i="1" s="1"/>
  <c r="U1116" i="1"/>
  <c r="S1116" i="1"/>
  <c r="Q1116" i="1"/>
  <c r="P1116" i="1"/>
  <c r="O1116" i="1"/>
  <c r="R1116" i="1" s="1"/>
  <c r="U1115" i="1"/>
  <c r="S1115" i="1"/>
  <c r="Q1115" i="1"/>
  <c r="P1115" i="1"/>
  <c r="O1115" i="1"/>
  <c r="R1115" i="1" s="1"/>
  <c r="U1114" i="1"/>
  <c r="S1114" i="1"/>
  <c r="Q1114" i="1"/>
  <c r="P1114" i="1"/>
  <c r="O1114" i="1"/>
  <c r="R1114" i="1" s="1"/>
  <c r="U1113" i="1"/>
  <c r="S1113" i="1"/>
  <c r="Q1113" i="1"/>
  <c r="P1113" i="1"/>
  <c r="O1113" i="1"/>
  <c r="R1113" i="1" s="1"/>
  <c r="U1112" i="1"/>
  <c r="S1112" i="1"/>
  <c r="Q1112" i="1"/>
  <c r="P1112" i="1"/>
  <c r="O1112" i="1"/>
  <c r="R1112" i="1" s="1"/>
  <c r="U1111" i="1"/>
  <c r="S1111" i="1"/>
  <c r="Q1111" i="1"/>
  <c r="P1111" i="1"/>
  <c r="O1111" i="1"/>
  <c r="R1111" i="1" s="1"/>
  <c r="U1110" i="1"/>
  <c r="T1110" i="1"/>
  <c r="S1110" i="1"/>
  <c r="Q1110" i="1"/>
  <c r="P1110" i="1"/>
  <c r="O1110" i="1"/>
  <c r="R1110" i="1" s="1"/>
  <c r="U1109" i="1"/>
  <c r="S1109" i="1"/>
  <c r="Q1109" i="1"/>
  <c r="P1109" i="1"/>
  <c r="O1109" i="1"/>
  <c r="R1109" i="1" s="1"/>
  <c r="U1108" i="1"/>
  <c r="S1108" i="1"/>
  <c r="Q1108" i="1"/>
  <c r="P1108" i="1"/>
  <c r="O1108" i="1"/>
  <c r="R1108" i="1" s="1"/>
  <c r="U1107" i="1"/>
  <c r="S1107" i="1"/>
  <c r="Q1107" i="1"/>
  <c r="P1107" i="1"/>
  <c r="O1107" i="1"/>
  <c r="R1107" i="1" s="1"/>
  <c r="U1106" i="1"/>
  <c r="S1106" i="1"/>
  <c r="Q1106" i="1"/>
  <c r="P1106" i="1"/>
  <c r="O1106" i="1"/>
  <c r="R1106" i="1" s="1"/>
  <c r="U1105" i="1"/>
  <c r="S1105" i="1"/>
  <c r="Q1105" i="1"/>
  <c r="P1105" i="1"/>
  <c r="O1105" i="1"/>
  <c r="R1105" i="1" s="1"/>
  <c r="U1104" i="1"/>
  <c r="S1104" i="1"/>
  <c r="Q1104" i="1"/>
  <c r="P1104" i="1"/>
  <c r="O1104" i="1"/>
  <c r="R1104" i="1" s="1"/>
  <c r="U1103" i="1"/>
  <c r="S1103" i="1"/>
  <c r="Q1103" i="1"/>
  <c r="P1103" i="1"/>
  <c r="O1103" i="1"/>
  <c r="R1103" i="1" s="1"/>
  <c r="U1102" i="1"/>
  <c r="S1102" i="1"/>
  <c r="Q1102" i="1"/>
  <c r="P1102" i="1"/>
  <c r="O1102" i="1"/>
  <c r="R1102" i="1" s="1"/>
  <c r="U1101" i="1"/>
  <c r="S1101" i="1"/>
  <c r="Q1101" i="1"/>
  <c r="P1101" i="1"/>
  <c r="O1101" i="1"/>
  <c r="R1101" i="1" s="1"/>
  <c r="U1100" i="1"/>
  <c r="S1100" i="1"/>
  <c r="Q1100" i="1"/>
  <c r="P1100" i="1"/>
  <c r="O1100" i="1"/>
  <c r="R1100" i="1" s="1"/>
  <c r="U1099" i="1"/>
  <c r="S1099" i="1"/>
  <c r="Q1099" i="1"/>
  <c r="P1099" i="1"/>
  <c r="O1099" i="1"/>
  <c r="R1099" i="1" s="1"/>
  <c r="U1098" i="1"/>
  <c r="S1098" i="1"/>
  <c r="Q1098" i="1"/>
  <c r="P1098" i="1"/>
  <c r="O1098" i="1"/>
  <c r="R1098" i="1" s="1"/>
  <c r="U1097" i="1"/>
  <c r="S1097" i="1"/>
  <c r="Q1097" i="1"/>
  <c r="P1097" i="1"/>
  <c r="O1097" i="1"/>
  <c r="R1097" i="1" s="1"/>
  <c r="U1096" i="1"/>
  <c r="S1096" i="1"/>
  <c r="Q1096" i="1"/>
  <c r="P1096" i="1"/>
  <c r="O1096" i="1"/>
  <c r="R1096" i="1" s="1"/>
  <c r="U1095" i="1"/>
  <c r="S1095" i="1"/>
  <c r="Q1095" i="1"/>
  <c r="P1095" i="1"/>
  <c r="O1095" i="1"/>
  <c r="R1095" i="1" s="1"/>
  <c r="U1094" i="1"/>
  <c r="S1094" i="1"/>
  <c r="Q1094" i="1"/>
  <c r="P1094" i="1"/>
  <c r="O1094" i="1"/>
  <c r="R1094" i="1" s="1"/>
  <c r="U1093" i="1"/>
  <c r="S1093" i="1"/>
  <c r="Q1093" i="1"/>
  <c r="P1093" i="1"/>
  <c r="O1093" i="1"/>
  <c r="R1093" i="1" s="1"/>
  <c r="U1092" i="1"/>
  <c r="S1092" i="1"/>
  <c r="Q1092" i="1"/>
  <c r="P1092" i="1"/>
  <c r="O1092" i="1"/>
  <c r="R1092" i="1" s="1"/>
  <c r="U1091" i="1"/>
  <c r="S1091" i="1"/>
  <c r="Q1091" i="1"/>
  <c r="P1091" i="1"/>
  <c r="O1091" i="1"/>
  <c r="R1091" i="1" s="1"/>
  <c r="U1090" i="1"/>
  <c r="S1090" i="1"/>
  <c r="Q1090" i="1"/>
  <c r="P1090" i="1"/>
  <c r="O1090" i="1"/>
  <c r="R1090" i="1" s="1"/>
  <c r="U1089" i="1"/>
  <c r="S1089" i="1"/>
  <c r="Q1089" i="1"/>
  <c r="P1089" i="1"/>
  <c r="O1089" i="1"/>
  <c r="R1089" i="1" s="1"/>
  <c r="U1088" i="1"/>
  <c r="S1088" i="1"/>
  <c r="Q1088" i="1"/>
  <c r="P1088" i="1"/>
  <c r="O1088" i="1"/>
  <c r="R1088" i="1" s="1"/>
  <c r="U1087" i="1"/>
  <c r="S1087" i="1"/>
  <c r="Q1087" i="1"/>
  <c r="P1087" i="1"/>
  <c r="O1087" i="1"/>
  <c r="R1087" i="1" s="1"/>
  <c r="U1086" i="1"/>
  <c r="S1086" i="1"/>
  <c r="Q1086" i="1"/>
  <c r="P1086" i="1"/>
  <c r="O1086" i="1"/>
  <c r="R1086" i="1" s="1"/>
  <c r="U1085" i="1"/>
  <c r="S1085" i="1"/>
  <c r="Q1085" i="1"/>
  <c r="P1085" i="1"/>
  <c r="O1085" i="1"/>
  <c r="R1085" i="1" s="1"/>
  <c r="U1084" i="1"/>
  <c r="T1084" i="1"/>
  <c r="S1084" i="1"/>
  <c r="Q1084" i="1"/>
  <c r="P1084" i="1"/>
  <c r="O1084" i="1"/>
  <c r="R1084" i="1" s="1"/>
  <c r="U1083" i="1"/>
  <c r="S1083" i="1"/>
  <c r="Q1083" i="1"/>
  <c r="P1083" i="1"/>
  <c r="O1083" i="1"/>
  <c r="R1083" i="1" s="1"/>
  <c r="U1082" i="1"/>
  <c r="S1082" i="1"/>
  <c r="Q1082" i="1"/>
  <c r="P1082" i="1"/>
  <c r="O1082" i="1"/>
  <c r="R1082" i="1" s="1"/>
  <c r="U1081" i="1"/>
  <c r="S1081" i="1"/>
  <c r="Q1081" i="1"/>
  <c r="P1081" i="1"/>
  <c r="O1081" i="1"/>
  <c r="R1081" i="1" s="1"/>
  <c r="U1080" i="1"/>
  <c r="S1080" i="1"/>
  <c r="Q1080" i="1"/>
  <c r="P1080" i="1"/>
  <c r="O1080" i="1"/>
  <c r="R1080" i="1" s="1"/>
  <c r="U1079" i="1"/>
  <c r="S1079" i="1"/>
  <c r="Q1079" i="1"/>
  <c r="P1079" i="1"/>
  <c r="O1079" i="1"/>
  <c r="R1079" i="1" s="1"/>
  <c r="U1078" i="1"/>
  <c r="S1078" i="1"/>
  <c r="Q1078" i="1"/>
  <c r="P1078" i="1"/>
  <c r="O1078" i="1"/>
  <c r="R1078" i="1" s="1"/>
  <c r="U1077" i="1"/>
  <c r="S1077" i="1"/>
  <c r="Q1077" i="1"/>
  <c r="P1077" i="1"/>
  <c r="O1077" i="1"/>
  <c r="R1077" i="1" s="1"/>
  <c r="U1076" i="1"/>
  <c r="S1076" i="1"/>
  <c r="Q1076" i="1"/>
  <c r="P1076" i="1"/>
  <c r="O1076" i="1"/>
  <c r="R1076" i="1" s="1"/>
  <c r="U1075" i="1"/>
  <c r="S1075" i="1"/>
  <c r="Q1075" i="1"/>
  <c r="P1075" i="1"/>
  <c r="O1075" i="1"/>
  <c r="R1075" i="1" s="1"/>
  <c r="U1074" i="1"/>
  <c r="S1074" i="1"/>
  <c r="Q1074" i="1"/>
  <c r="P1074" i="1"/>
  <c r="O1074" i="1"/>
  <c r="R1074" i="1" s="1"/>
  <c r="U1073" i="1"/>
  <c r="S1073" i="1"/>
  <c r="Q1073" i="1"/>
  <c r="P1073" i="1"/>
  <c r="O1073" i="1"/>
  <c r="R1073" i="1" s="1"/>
  <c r="U1072" i="1"/>
  <c r="S1072" i="1"/>
  <c r="Q1072" i="1"/>
  <c r="P1072" i="1"/>
  <c r="O1072" i="1"/>
  <c r="R1072" i="1" s="1"/>
  <c r="U1071" i="1"/>
  <c r="S1071" i="1"/>
  <c r="Q1071" i="1"/>
  <c r="P1071" i="1"/>
  <c r="O1071" i="1"/>
  <c r="R1071" i="1" s="1"/>
  <c r="U1070" i="1"/>
  <c r="S1070" i="1"/>
  <c r="Q1070" i="1"/>
  <c r="P1070" i="1"/>
  <c r="O1070" i="1"/>
  <c r="R1070" i="1" s="1"/>
  <c r="U1069" i="1"/>
  <c r="S1069" i="1"/>
  <c r="Q1069" i="1"/>
  <c r="P1069" i="1"/>
  <c r="O1069" i="1"/>
  <c r="R1069" i="1" s="1"/>
  <c r="U1068" i="1"/>
  <c r="S1068" i="1"/>
  <c r="Q1068" i="1"/>
  <c r="P1068" i="1"/>
  <c r="O1068" i="1"/>
  <c r="R1068" i="1" s="1"/>
  <c r="U1067" i="1"/>
  <c r="S1067" i="1"/>
  <c r="Q1067" i="1"/>
  <c r="P1067" i="1"/>
  <c r="O1067" i="1"/>
  <c r="R1067" i="1" s="1"/>
  <c r="U1066" i="1"/>
  <c r="S1066" i="1"/>
  <c r="Q1066" i="1"/>
  <c r="P1066" i="1"/>
  <c r="O1066" i="1"/>
  <c r="R1066" i="1" s="1"/>
  <c r="U1065" i="1"/>
  <c r="S1065" i="1"/>
  <c r="Q1065" i="1"/>
  <c r="P1065" i="1"/>
  <c r="O1065" i="1"/>
  <c r="R1065" i="1" s="1"/>
  <c r="U1064" i="1"/>
  <c r="S1064" i="1"/>
  <c r="Q1064" i="1"/>
  <c r="P1064" i="1"/>
  <c r="O1064" i="1"/>
  <c r="R1064" i="1" s="1"/>
  <c r="U1063" i="1"/>
  <c r="S1063" i="1"/>
  <c r="Q1063" i="1"/>
  <c r="P1063" i="1"/>
  <c r="O1063" i="1"/>
  <c r="R1063" i="1" s="1"/>
  <c r="U1062" i="1"/>
  <c r="S1062" i="1"/>
  <c r="Q1062" i="1"/>
  <c r="P1062" i="1"/>
  <c r="O1062" i="1"/>
  <c r="R1062" i="1" s="1"/>
  <c r="U1061" i="1"/>
  <c r="S1061" i="1"/>
  <c r="Q1061" i="1"/>
  <c r="P1061" i="1"/>
  <c r="O1061" i="1"/>
  <c r="R1061" i="1" s="1"/>
  <c r="U1060" i="1"/>
  <c r="T1060" i="1"/>
  <c r="S1060" i="1"/>
  <c r="Q1060" i="1"/>
  <c r="P1060" i="1"/>
  <c r="O1060" i="1"/>
  <c r="R1060" i="1" s="1"/>
  <c r="U1059" i="1"/>
  <c r="S1059" i="1"/>
  <c r="Q1059" i="1"/>
  <c r="P1059" i="1"/>
  <c r="O1059" i="1"/>
  <c r="R1059" i="1" s="1"/>
  <c r="U1058" i="1"/>
  <c r="S1058" i="1"/>
  <c r="Q1058" i="1"/>
  <c r="P1058" i="1"/>
  <c r="O1058" i="1"/>
  <c r="R1058" i="1" s="1"/>
  <c r="U1057" i="1"/>
  <c r="T1057" i="1"/>
  <c r="S1057" i="1"/>
  <c r="Q1057" i="1"/>
  <c r="P1057" i="1"/>
  <c r="O1057" i="1"/>
  <c r="R1057" i="1" s="1"/>
  <c r="U1056" i="1"/>
  <c r="S1056" i="1"/>
  <c r="Q1056" i="1"/>
  <c r="P1056" i="1"/>
  <c r="O1056" i="1"/>
  <c r="R1056" i="1" s="1"/>
  <c r="U1055" i="1"/>
  <c r="S1055" i="1"/>
  <c r="Q1055" i="1"/>
  <c r="P1055" i="1"/>
  <c r="O1055" i="1"/>
  <c r="R1055" i="1" s="1"/>
  <c r="U1054" i="1"/>
  <c r="S1054" i="1"/>
  <c r="Q1054" i="1"/>
  <c r="P1054" i="1"/>
  <c r="O1054" i="1"/>
  <c r="R1054" i="1" s="1"/>
  <c r="U1053" i="1"/>
  <c r="S1053" i="1"/>
  <c r="Q1053" i="1"/>
  <c r="P1053" i="1"/>
  <c r="O1053" i="1"/>
  <c r="R1053" i="1" s="1"/>
  <c r="U1052" i="1"/>
  <c r="T1052" i="1"/>
  <c r="S1052" i="1"/>
  <c r="Q1052" i="1"/>
  <c r="P1052" i="1"/>
  <c r="O1052" i="1"/>
  <c r="R1052" i="1" s="1"/>
  <c r="U1051" i="1"/>
  <c r="S1051" i="1"/>
  <c r="Q1051" i="1"/>
  <c r="P1051" i="1"/>
  <c r="O1051" i="1"/>
  <c r="R1051" i="1" s="1"/>
  <c r="U1050" i="1"/>
  <c r="S1050" i="1"/>
  <c r="Q1050" i="1"/>
  <c r="P1050" i="1"/>
  <c r="O1050" i="1"/>
  <c r="R1050" i="1" s="1"/>
  <c r="U1049" i="1"/>
  <c r="S1049" i="1"/>
  <c r="Q1049" i="1"/>
  <c r="P1049" i="1"/>
  <c r="O1049" i="1"/>
  <c r="R1049" i="1" s="1"/>
  <c r="U1048" i="1"/>
  <c r="S1048" i="1"/>
  <c r="Q1048" i="1"/>
  <c r="P1048" i="1"/>
  <c r="O1048" i="1"/>
  <c r="R1048" i="1" s="1"/>
  <c r="U1047" i="1"/>
  <c r="S1047" i="1"/>
  <c r="Q1047" i="1"/>
  <c r="P1047" i="1"/>
  <c r="O1047" i="1"/>
  <c r="R1047" i="1" s="1"/>
  <c r="U1046" i="1"/>
  <c r="S1046" i="1"/>
  <c r="Q1046" i="1"/>
  <c r="P1046" i="1"/>
  <c r="O1046" i="1"/>
  <c r="R1046" i="1" s="1"/>
  <c r="U1045" i="1"/>
  <c r="S1045" i="1"/>
  <c r="Q1045" i="1"/>
  <c r="P1045" i="1"/>
  <c r="O1045" i="1"/>
  <c r="R1045" i="1" s="1"/>
  <c r="U1044" i="1"/>
  <c r="S1044" i="1"/>
  <c r="Q1044" i="1"/>
  <c r="P1044" i="1"/>
  <c r="O1044" i="1"/>
  <c r="R1044" i="1" s="1"/>
  <c r="U1043" i="1"/>
  <c r="S1043" i="1"/>
  <c r="Q1043" i="1"/>
  <c r="P1043" i="1"/>
  <c r="O1043" i="1"/>
  <c r="R1043" i="1" s="1"/>
  <c r="U1042" i="1"/>
  <c r="T1042" i="1"/>
  <c r="S1042" i="1"/>
  <c r="Q1042" i="1"/>
  <c r="P1042" i="1"/>
  <c r="O1042" i="1"/>
  <c r="R1042" i="1" s="1"/>
  <c r="U1041" i="1"/>
  <c r="S1041" i="1"/>
  <c r="Q1041" i="1"/>
  <c r="P1041" i="1"/>
  <c r="O1041" i="1"/>
  <c r="R1041" i="1" s="1"/>
  <c r="U1040" i="1"/>
  <c r="S1040" i="1"/>
  <c r="Q1040" i="1"/>
  <c r="P1040" i="1"/>
  <c r="O1040" i="1"/>
  <c r="R1040" i="1" s="1"/>
  <c r="U1039" i="1"/>
  <c r="S1039" i="1"/>
  <c r="Q1039" i="1"/>
  <c r="P1039" i="1"/>
  <c r="O1039" i="1"/>
  <c r="R1039" i="1" s="1"/>
  <c r="U1038" i="1"/>
  <c r="S1038" i="1"/>
  <c r="Q1038" i="1"/>
  <c r="P1038" i="1"/>
  <c r="O1038" i="1"/>
  <c r="R1038" i="1" s="1"/>
  <c r="U1037" i="1"/>
  <c r="S1037" i="1"/>
  <c r="Q1037" i="1"/>
  <c r="P1037" i="1"/>
  <c r="O1037" i="1"/>
  <c r="R1037" i="1" s="1"/>
  <c r="U1036" i="1"/>
  <c r="S1036" i="1"/>
  <c r="Q1036" i="1"/>
  <c r="P1036" i="1"/>
  <c r="O1036" i="1"/>
  <c r="R1036" i="1" s="1"/>
  <c r="U1035" i="1"/>
  <c r="S1035" i="1"/>
  <c r="Q1035" i="1"/>
  <c r="P1035" i="1"/>
  <c r="O1035" i="1"/>
  <c r="R1035" i="1" s="1"/>
  <c r="U1034" i="1"/>
  <c r="S1034" i="1"/>
  <c r="Q1034" i="1"/>
  <c r="P1034" i="1"/>
  <c r="O1034" i="1"/>
  <c r="R1034" i="1" s="1"/>
  <c r="U1033" i="1"/>
  <c r="S1033" i="1"/>
  <c r="Q1033" i="1"/>
  <c r="P1033" i="1"/>
  <c r="O1033" i="1"/>
  <c r="R1033" i="1" s="1"/>
  <c r="U1032" i="1"/>
  <c r="S1032" i="1"/>
  <c r="Q1032" i="1"/>
  <c r="P1032" i="1"/>
  <c r="O1032" i="1"/>
  <c r="R1032" i="1" s="1"/>
  <c r="U1031" i="1"/>
  <c r="S1031" i="1"/>
  <c r="Q1031" i="1"/>
  <c r="P1031" i="1"/>
  <c r="O1031" i="1"/>
  <c r="R1031" i="1" s="1"/>
  <c r="U1030" i="1"/>
  <c r="S1030" i="1"/>
  <c r="Q1030" i="1"/>
  <c r="P1030" i="1"/>
  <c r="O1030" i="1"/>
  <c r="R1030" i="1" s="1"/>
  <c r="U1029" i="1"/>
  <c r="S1029" i="1"/>
  <c r="Q1029" i="1"/>
  <c r="P1029" i="1"/>
  <c r="O1029" i="1"/>
  <c r="R1029" i="1" s="1"/>
  <c r="U1028" i="1"/>
  <c r="S1028" i="1"/>
  <c r="Q1028" i="1"/>
  <c r="P1028" i="1"/>
  <c r="O1028" i="1"/>
  <c r="R1028" i="1" s="1"/>
  <c r="U1027" i="1"/>
  <c r="S1027" i="1"/>
  <c r="Q1027" i="1"/>
  <c r="P1027" i="1"/>
  <c r="O1027" i="1"/>
  <c r="R1027" i="1" s="1"/>
  <c r="U1026" i="1"/>
  <c r="S1026" i="1"/>
  <c r="Q1026" i="1"/>
  <c r="P1026" i="1"/>
  <c r="O1026" i="1"/>
  <c r="R1026" i="1" s="1"/>
  <c r="U1025" i="1"/>
  <c r="T1025" i="1"/>
  <c r="S1025" i="1"/>
  <c r="Q1025" i="1"/>
  <c r="P1025" i="1"/>
  <c r="O1025" i="1"/>
  <c r="R1025" i="1" s="1"/>
  <c r="U1024" i="1"/>
  <c r="S1024" i="1"/>
  <c r="Q1024" i="1"/>
  <c r="P1024" i="1"/>
  <c r="O1024" i="1"/>
  <c r="R1024" i="1" s="1"/>
  <c r="U1023" i="1"/>
  <c r="S1023" i="1"/>
  <c r="Q1023" i="1"/>
  <c r="P1023" i="1"/>
  <c r="O1023" i="1"/>
  <c r="R1023" i="1" s="1"/>
  <c r="U1022" i="1"/>
  <c r="S1022" i="1"/>
  <c r="Q1022" i="1"/>
  <c r="P1022" i="1"/>
  <c r="O1022" i="1"/>
  <c r="R1022" i="1" s="1"/>
  <c r="U1021" i="1"/>
  <c r="T1021" i="1"/>
  <c r="S1021" i="1"/>
  <c r="Q1021" i="1"/>
  <c r="P1021" i="1"/>
  <c r="O1021" i="1"/>
  <c r="R1021" i="1" s="1"/>
  <c r="U1020" i="1"/>
  <c r="T1020" i="1"/>
  <c r="S1020" i="1"/>
  <c r="Q1020" i="1"/>
  <c r="P1020" i="1"/>
  <c r="O1020" i="1"/>
  <c r="R1020" i="1" s="1"/>
  <c r="U1019" i="1"/>
  <c r="S1019" i="1"/>
  <c r="Q1019" i="1"/>
  <c r="P1019" i="1"/>
  <c r="O1019" i="1"/>
  <c r="R1019" i="1" s="1"/>
  <c r="U1018" i="1"/>
  <c r="S1018" i="1"/>
  <c r="Q1018" i="1"/>
  <c r="P1018" i="1"/>
  <c r="O1018" i="1"/>
  <c r="R1018" i="1" s="1"/>
  <c r="U1017" i="1"/>
  <c r="S1017" i="1"/>
  <c r="Q1017" i="1"/>
  <c r="P1017" i="1"/>
  <c r="O1017" i="1"/>
  <c r="R1017" i="1" s="1"/>
  <c r="U1016" i="1"/>
  <c r="S1016" i="1"/>
  <c r="Q1016" i="1"/>
  <c r="P1016" i="1"/>
  <c r="O1016" i="1"/>
  <c r="R1016" i="1" s="1"/>
  <c r="U1015" i="1"/>
  <c r="S1015" i="1"/>
  <c r="Q1015" i="1"/>
  <c r="P1015" i="1"/>
  <c r="O1015" i="1"/>
  <c r="R1015" i="1" s="1"/>
  <c r="U1014" i="1"/>
  <c r="S1014" i="1"/>
  <c r="Q1014" i="1"/>
  <c r="P1014" i="1"/>
  <c r="O1014" i="1"/>
  <c r="R1014" i="1" s="1"/>
  <c r="U1013" i="1"/>
  <c r="S1013" i="1"/>
  <c r="Q1013" i="1"/>
  <c r="P1013" i="1"/>
  <c r="O1013" i="1"/>
  <c r="R1013" i="1" s="1"/>
  <c r="U1012" i="1"/>
  <c r="S1012" i="1"/>
  <c r="Q1012" i="1"/>
  <c r="P1012" i="1"/>
  <c r="O1012" i="1"/>
  <c r="R1012" i="1" s="1"/>
  <c r="U1011" i="1"/>
  <c r="S1011" i="1"/>
  <c r="Q1011" i="1"/>
  <c r="P1011" i="1"/>
  <c r="O1011" i="1"/>
  <c r="R1011" i="1" s="1"/>
  <c r="U1010" i="1"/>
  <c r="S1010" i="1"/>
  <c r="Q1010" i="1"/>
  <c r="P1010" i="1"/>
  <c r="O1010" i="1"/>
  <c r="R1010" i="1" s="1"/>
  <c r="U1009" i="1"/>
  <c r="S1009" i="1"/>
  <c r="Q1009" i="1"/>
  <c r="P1009" i="1"/>
  <c r="O1009" i="1"/>
  <c r="R1009" i="1" s="1"/>
  <c r="U1008" i="1"/>
  <c r="S1008" i="1"/>
  <c r="Q1008" i="1"/>
  <c r="P1008" i="1"/>
  <c r="O1008" i="1"/>
  <c r="R1008" i="1" s="1"/>
  <c r="U1007" i="1"/>
  <c r="S1007" i="1"/>
  <c r="Q1007" i="1"/>
  <c r="P1007" i="1"/>
  <c r="O1007" i="1"/>
  <c r="R1007" i="1" s="1"/>
  <c r="U1006" i="1"/>
  <c r="S1006" i="1"/>
  <c r="Q1006" i="1"/>
  <c r="P1006" i="1"/>
  <c r="O1006" i="1"/>
  <c r="R1006" i="1" s="1"/>
  <c r="U1005" i="1"/>
  <c r="S1005" i="1"/>
  <c r="Q1005" i="1"/>
  <c r="P1005" i="1"/>
  <c r="O1005" i="1"/>
  <c r="R1005" i="1" s="1"/>
  <c r="U1004" i="1"/>
  <c r="S1004" i="1"/>
  <c r="Q1004" i="1"/>
  <c r="P1004" i="1"/>
  <c r="O1004" i="1"/>
  <c r="R1004" i="1" s="1"/>
  <c r="U1003" i="1"/>
  <c r="S1003" i="1"/>
  <c r="Q1003" i="1"/>
  <c r="P1003" i="1"/>
  <c r="O1003" i="1"/>
  <c r="R1003" i="1" s="1"/>
  <c r="U1002" i="1"/>
  <c r="S1002" i="1"/>
  <c r="Q1002" i="1"/>
  <c r="P1002" i="1"/>
  <c r="O1002" i="1"/>
  <c r="R1002" i="1" s="1"/>
  <c r="U1001" i="1"/>
  <c r="T1001" i="1"/>
  <c r="S1001" i="1"/>
  <c r="Q1001" i="1"/>
  <c r="P1001" i="1"/>
  <c r="O1001" i="1"/>
  <c r="R1001" i="1" s="1"/>
  <c r="U1000" i="1"/>
  <c r="S1000" i="1"/>
  <c r="Q1000" i="1"/>
  <c r="P1000" i="1"/>
  <c r="O1000" i="1"/>
  <c r="R1000" i="1" s="1"/>
  <c r="U999" i="1"/>
  <c r="S999" i="1"/>
  <c r="Q999" i="1"/>
  <c r="P999" i="1"/>
  <c r="O999" i="1"/>
  <c r="R999" i="1" s="1"/>
  <c r="U998" i="1"/>
  <c r="S998" i="1"/>
  <c r="Q998" i="1"/>
  <c r="P998" i="1"/>
  <c r="O998" i="1"/>
  <c r="R998" i="1" s="1"/>
  <c r="U997" i="1"/>
  <c r="S997" i="1"/>
  <c r="Q997" i="1"/>
  <c r="P997" i="1"/>
  <c r="O997" i="1"/>
  <c r="R997" i="1" s="1"/>
  <c r="U996" i="1"/>
  <c r="S996" i="1"/>
  <c r="Q996" i="1"/>
  <c r="P996" i="1"/>
  <c r="O996" i="1"/>
  <c r="R996" i="1" s="1"/>
  <c r="U995" i="1"/>
  <c r="S995" i="1"/>
  <c r="Q995" i="1"/>
  <c r="P995" i="1"/>
  <c r="O995" i="1"/>
  <c r="R995" i="1" s="1"/>
  <c r="U994" i="1"/>
  <c r="S994" i="1"/>
  <c r="Q994" i="1"/>
  <c r="P994" i="1"/>
  <c r="O994" i="1"/>
  <c r="R994" i="1" s="1"/>
  <c r="U993" i="1"/>
  <c r="S993" i="1"/>
  <c r="Q993" i="1"/>
  <c r="P993" i="1"/>
  <c r="O993" i="1"/>
  <c r="R993" i="1" s="1"/>
  <c r="U992" i="1"/>
  <c r="S992" i="1"/>
  <c r="Q992" i="1"/>
  <c r="P992" i="1"/>
  <c r="O992" i="1"/>
  <c r="R992" i="1" s="1"/>
  <c r="U991" i="1"/>
  <c r="S991" i="1"/>
  <c r="Q991" i="1"/>
  <c r="P991" i="1"/>
  <c r="O991" i="1"/>
  <c r="R991" i="1" s="1"/>
  <c r="U990" i="1"/>
  <c r="S990" i="1"/>
  <c r="Q990" i="1"/>
  <c r="P990" i="1"/>
  <c r="O990" i="1"/>
  <c r="R990" i="1" s="1"/>
  <c r="U989" i="1"/>
  <c r="S989" i="1"/>
  <c r="Q989" i="1"/>
  <c r="P989" i="1"/>
  <c r="O989" i="1"/>
  <c r="R989" i="1" s="1"/>
  <c r="U988" i="1"/>
  <c r="S988" i="1"/>
  <c r="Q988" i="1"/>
  <c r="P988" i="1"/>
  <c r="O988" i="1"/>
  <c r="R988" i="1" s="1"/>
  <c r="U987" i="1"/>
  <c r="S987" i="1"/>
  <c r="Q987" i="1"/>
  <c r="P987" i="1"/>
  <c r="O987" i="1"/>
  <c r="R987" i="1" s="1"/>
  <c r="U986" i="1"/>
  <c r="S986" i="1"/>
  <c r="Q986" i="1"/>
  <c r="P986" i="1"/>
  <c r="O986" i="1"/>
  <c r="R986" i="1" s="1"/>
  <c r="U985" i="1"/>
  <c r="S985" i="1"/>
  <c r="Q985" i="1"/>
  <c r="P985" i="1"/>
  <c r="O985" i="1"/>
  <c r="R985" i="1" s="1"/>
  <c r="U984" i="1"/>
  <c r="S984" i="1"/>
  <c r="Q984" i="1"/>
  <c r="P984" i="1"/>
  <c r="O984" i="1"/>
  <c r="R984" i="1" s="1"/>
  <c r="U983" i="1"/>
  <c r="S983" i="1"/>
  <c r="Q983" i="1"/>
  <c r="P983" i="1"/>
  <c r="O983" i="1"/>
  <c r="R983" i="1" s="1"/>
  <c r="U982" i="1"/>
  <c r="S982" i="1"/>
  <c r="Q982" i="1"/>
  <c r="P982" i="1"/>
  <c r="O982" i="1"/>
  <c r="R982" i="1" s="1"/>
  <c r="U981" i="1"/>
  <c r="S981" i="1"/>
  <c r="Q981" i="1"/>
  <c r="P981" i="1"/>
  <c r="O981" i="1"/>
  <c r="R981" i="1" s="1"/>
  <c r="U980" i="1"/>
  <c r="S980" i="1"/>
  <c r="Q980" i="1"/>
  <c r="P980" i="1"/>
  <c r="O980" i="1"/>
  <c r="R980" i="1" s="1"/>
  <c r="U979" i="1"/>
  <c r="S979" i="1"/>
  <c r="Q979" i="1"/>
  <c r="P979" i="1"/>
  <c r="O979" i="1"/>
  <c r="R979" i="1" s="1"/>
  <c r="U978" i="1"/>
  <c r="S978" i="1"/>
  <c r="Q978" i="1"/>
  <c r="P978" i="1"/>
  <c r="O978" i="1"/>
  <c r="R978" i="1" s="1"/>
  <c r="U977" i="1"/>
  <c r="S977" i="1"/>
  <c r="Q977" i="1"/>
  <c r="P977" i="1"/>
  <c r="O977" i="1"/>
  <c r="R977" i="1" s="1"/>
  <c r="U976" i="1"/>
  <c r="S976" i="1"/>
  <c r="Q976" i="1"/>
  <c r="P976" i="1"/>
  <c r="O976" i="1"/>
  <c r="R976" i="1" s="1"/>
  <c r="U975" i="1"/>
  <c r="S975" i="1"/>
  <c r="Q975" i="1"/>
  <c r="P975" i="1"/>
  <c r="O975" i="1"/>
  <c r="R975" i="1" s="1"/>
  <c r="U974" i="1"/>
  <c r="S974" i="1"/>
  <c r="Q974" i="1"/>
  <c r="P974" i="1"/>
  <c r="O974" i="1"/>
  <c r="R974" i="1" s="1"/>
  <c r="U973" i="1"/>
  <c r="S973" i="1"/>
  <c r="Q973" i="1"/>
  <c r="P973" i="1"/>
  <c r="O973" i="1"/>
  <c r="R973" i="1" s="1"/>
  <c r="U972" i="1"/>
  <c r="S972" i="1"/>
  <c r="Q972" i="1"/>
  <c r="P972" i="1"/>
  <c r="O972" i="1"/>
  <c r="R972" i="1" s="1"/>
  <c r="U971" i="1"/>
  <c r="S971" i="1"/>
  <c r="Q971" i="1"/>
  <c r="P971" i="1"/>
  <c r="O971" i="1"/>
  <c r="R971" i="1" s="1"/>
  <c r="U970" i="1"/>
  <c r="S970" i="1"/>
  <c r="Q970" i="1"/>
  <c r="P970" i="1"/>
  <c r="O970" i="1"/>
  <c r="R970" i="1" s="1"/>
  <c r="U969" i="1"/>
  <c r="S969" i="1"/>
  <c r="Q969" i="1"/>
  <c r="P969" i="1"/>
  <c r="O969" i="1"/>
  <c r="R969" i="1" s="1"/>
  <c r="U968" i="1"/>
  <c r="S968" i="1"/>
  <c r="Q968" i="1"/>
  <c r="P968" i="1"/>
  <c r="O968" i="1"/>
  <c r="R968" i="1" s="1"/>
  <c r="U967" i="1"/>
  <c r="S967" i="1"/>
  <c r="Q967" i="1"/>
  <c r="P967" i="1"/>
  <c r="O967" i="1"/>
  <c r="R967" i="1" s="1"/>
  <c r="U966" i="1"/>
  <c r="S966" i="1"/>
  <c r="Q966" i="1"/>
  <c r="P966" i="1"/>
  <c r="O966" i="1"/>
  <c r="R966" i="1" s="1"/>
  <c r="U965" i="1"/>
  <c r="S965" i="1"/>
  <c r="Q965" i="1"/>
  <c r="P965" i="1"/>
  <c r="O965" i="1"/>
  <c r="R965" i="1" s="1"/>
  <c r="U964" i="1"/>
  <c r="S964" i="1"/>
  <c r="Q964" i="1"/>
  <c r="P964" i="1"/>
  <c r="O964" i="1"/>
  <c r="R964" i="1" s="1"/>
  <c r="U963" i="1"/>
  <c r="S963" i="1"/>
  <c r="Q963" i="1"/>
  <c r="P963" i="1"/>
  <c r="O963" i="1"/>
  <c r="R963" i="1" s="1"/>
  <c r="U962" i="1"/>
  <c r="S962" i="1"/>
  <c r="Q962" i="1"/>
  <c r="P962" i="1"/>
  <c r="O962" i="1"/>
  <c r="R962" i="1" s="1"/>
  <c r="U961" i="1"/>
  <c r="S961" i="1"/>
  <c r="Q961" i="1"/>
  <c r="P961" i="1"/>
  <c r="O961" i="1"/>
  <c r="R961" i="1" s="1"/>
  <c r="U960" i="1"/>
  <c r="S960" i="1"/>
  <c r="Q960" i="1"/>
  <c r="P960" i="1"/>
  <c r="O960" i="1"/>
  <c r="R960" i="1" s="1"/>
  <c r="U959" i="1"/>
  <c r="S959" i="1"/>
  <c r="Q959" i="1"/>
  <c r="P959" i="1"/>
  <c r="O959" i="1"/>
  <c r="R959" i="1" s="1"/>
  <c r="U958" i="1"/>
  <c r="S958" i="1"/>
  <c r="Q958" i="1"/>
  <c r="P958" i="1"/>
  <c r="O958" i="1"/>
  <c r="R958" i="1" s="1"/>
  <c r="U957" i="1"/>
  <c r="S957" i="1"/>
  <c r="Q957" i="1"/>
  <c r="P957" i="1"/>
  <c r="O957" i="1"/>
  <c r="R957" i="1" s="1"/>
  <c r="U956" i="1"/>
  <c r="S956" i="1"/>
  <c r="Q956" i="1"/>
  <c r="P956" i="1"/>
  <c r="O956" i="1"/>
  <c r="R956" i="1" s="1"/>
  <c r="U955" i="1"/>
  <c r="S955" i="1"/>
  <c r="Q955" i="1"/>
  <c r="P955" i="1"/>
  <c r="O955" i="1"/>
  <c r="R955" i="1" s="1"/>
  <c r="U954" i="1"/>
  <c r="S954" i="1"/>
  <c r="Q954" i="1"/>
  <c r="P954" i="1"/>
  <c r="O954" i="1"/>
  <c r="R954" i="1" s="1"/>
  <c r="U953" i="1"/>
  <c r="S953" i="1"/>
  <c r="Q953" i="1"/>
  <c r="P953" i="1"/>
  <c r="O953" i="1"/>
  <c r="R953" i="1" s="1"/>
  <c r="U952" i="1"/>
  <c r="S952" i="1"/>
  <c r="Q952" i="1"/>
  <c r="P952" i="1"/>
  <c r="O952" i="1"/>
  <c r="R952" i="1" s="1"/>
  <c r="U951" i="1"/>
  <c r="S951" i="1"/>
  <c r="Q951" i="1"/>
  <c r="P951" i="1"/>
  <c r="O951" i="1"/>
  <c r="R951" i="1" s="1"/>
  <c r="U950" i="1"/>
  <c r="S950" i="1"/>
  <c r="Q950" i="1"/>
  <c r="P950" i="1"/>
  <c r="O950" i="1"/>
  <c r="R950" i="1" s="1"/>
  <c r="U949" i="1"/>
  <c r="S949" i="1"/>
  <c r="Q949" i="1"/>
  <c r="P949" i="1"/>
  <c r="O949" i="1"/>
  <c r="R949" i="1" s="1"/>
  <c r="U948" i="1"/>
  <c r="S948" i="1"/>
  <c r="Q948" i="1"/>
  <c r="P948" i="1"/>
  <c r="O948" i="1"/>
  <c r="R948" i="1" s="1"/>
  <c r="U947" i="1"/>
  <c r="S947" i="1"/>
  <c r="Q947" i="1"/>
  <c r="P947" i="1"/>
  <c r="O947" i="1"/>
  <c r="R947" i="1" s="1"/>
  <c r="U946" i="1"/>
  <c r="S946" i="1"/>
  <c r="Q946" i="1"/>
  <c r="P946" i="1"/>
  <c r="O946" i="1"/>
  <c r="R946" i="1" s="1"/>
  <c r="U945" i="1"/>
  <c r="S945" i="1"/>
  <c r="Q945" i="1"/>
  <c r="P945" i="1"/>
  <c r="O945" i="1"/>
  <c r="R945" i="1" s="1"/>
  <c r="U944" i="1"/>
  <c r="S944" i="1"/>
  <c r="Q944" i="1"/>
  <c r="P944" i="1"/>
  <c r="O944" i="1"/>
  <c r="R944" i="1" s="1"/>
  <c r="U943" i="1"/>
  <c r="S943" i="1"/>
  <c r="Q943" i="1"/>
  <c r="P943" i="1"/>
  <c r="O943" i="1"/>
  <c r="R943" i="1" s="1"/>
  <c r="U942" i="1"/>
  <c r="S942" i="1"/>
  <c r="Q942" i="1"/>
  <c r="P942" i="1"/>
  <c r="O942" i="1"/>
  <c r="R942" i="1" s="1"/>
  <c r="U941" i="1"/>
  <c r="S941" i="1"/>
  <c r="Q941" i="1"/>
  <c r="P941" i="1"/>
  <c r="O941" i="1"/>
  <c r="R941" i="1" s="1"/>
  <c r="U940" i="1"/>
  <c r="S940" i="1"/>
  <c r="Q940" i="1"/>
  <c r="P940" i="1"/>
  <c r="O940" i="1"/>
  <c r="R940" i="1" s="1"/>
  <c r="U939" i="1"/>
  <c r="S939" i="1"/>
  <c r="Q939" i="1"/>
  <c r="P939" i="1"/>
  <c r="O939" i="1"/>
  <c r="R939" i="1" s="1"/>
  <c r="U938" i="1"/>
  <c r="S938" i="1"/>
  <c r="Q938" i="1"/>
  <c r="P938" i="1"/>
  <c r="O938" i="1"/>
  <c r="R938" i="1" s="1"/>
  <c r="U937" i="1"/>
  <c r="S937" i="1"/>
  <c r="Q937" i="1"/>
  <c r="P937" i="1"/>
  <c r="O937" i="1"/>
  <c r="R937" i="1" s="1"/>
  <c r="U936" i="1"/>
  <c r="S936" i="1"/>
  <c r="Q936" i="1"/>
  <c r="P936" i="1"/>
  <c r="O936" i="1"/>
  <c r="R936" i="1" s="1"/>
  <c r="U935" i="1"/>
  <c r="S935" i="1"/>
  <c r="Q935" i="1"/>
  <c r="P935" i="1"/>
  <c r="O935" i="1"/>
  <c r="R935" i="1" s="1"/>
  <c r="U934" i="1"/>
  <c r="S934" i="1"/>
  <c r="Q934" i="1"/>
  <c r="P934" i="1"/>
  <c r="O934" i="1"/>
  <c r="R934" i="1" s="1"/>
  <c r="U933" i="1"/>
  <c r="S933" i="1"/>
  <c r="Q933" i="1"/>
  <c r="P933" i="1"/>
  <c r="O933" i="1"/>
  <c r="R933" i="1" s="1"/>
  <c r="U932" i="1"/>
  <c r="S932" i="1"/>
  <c r="Q932" i="1"/>
  <c r="P932" i="1"/>
  <c r="O932" i="1"/>
  <c r="R932" i="1" s="1"/>
  <c r="U931" i="1"/>
  <c r="S931" i="1"/>
  <c r="Q931" i="1"/>
  <c r="P931" i="1"/>
  <c r="O931" i="1"/>
  <c r="R931" i="1" s="1"/>
  <c r="U930" i="1"/>
  <c r="S930" i="1"/>
  <c r="Q930" i="1"/>
  <c r="P930" i="1"/>
  <c r="O930" i="1"/>
  <c r="R930" i="1" s="1"/>
  <c r="U929" i="1"/>
  <c r="S929" i="1"/>
  <c r="Q929" i="1"/>
  <c r="P929" i="1"/>
  <c r="O929" i="1"/>
  <c r="R929" i="1" s="1"/>
  <c r="U928" i="1"/>
  <c r="S928" i="1"/>
  <c r="Q928" i="1"/>
  <c r="P928" i="1"/>
  <c r="O928" i="1"/>
  <c r="R928" i="1" s="1"/>
  <c r="U927" i="1"/>
  <c r="S927" i="1"/>
  <c r="Q927" i="1"/>
  <c r="P927" i="1"/>
  <c r="O927" i="1"/>
  <c r="R927" i="1" s="1"/>
  <c r="U926" i="1"/>
  <c r="S926" i="1"/>
  <c r="Q926" i="1"/>
  <c r="P926" i="1"/>
  <c r="O926" i="1"/>
  <c r="R926" i="1" s="1"/>
  <c r="U925" i="1"/>
  <c r="S925" i="1"/>
  <c r="Q925" i="1"/>
  <c r="P925" i="1"/>
  <c r="O925" i="1"/>
  <c r="R925" i="1" s="1"/>
  <c r="U924" i="1"/>
  <c r="S924" i="1"/>
  <c r="Q924" i="1"/>
  <c r="P924" i="1"/>
  <c r="O924" i="1"/>
  <c r="R924" i="1" s="1"/>
  <c r="U923" i="1"/>
  <c r="S923" i="1"/>
  <c r="Q923" i="1"/>
  <c r="P923" i="1"/>
  <c r="O923" i="1"/>
  <c r="R923" i="1" s="1"/>
  <c r="U922" i="1"/>
  <c r="S922" i="1"/>
  <c r="Q922" i="1"/>
  <c r="P922" i="1"/>
  <c r="O922" i="1"/>
  <c r="R922" i="1" s="1"/>
  <c r="U921" i="1"/>
  <c r="S921" i="1"/>
  <c r="Q921" i="1"/>
  <c r="P921" i="1"/>
  <c r="O921" i="1"/>
  <c r="R921" i="1" s="1"/>
  <c r="U920" i="1"/>
  <c r="S920" i="1"/>
  <c r="Q920" i="1"/>
  <c r="P920" i="1"/>
  <c r="O920" i="1"/>
  <c r="R920" i="1" s="1"/>
  <c r="U919" i="1"/>
  <c r="S919" i="1"/>
  <c r="Q919" i="1"/>
  <c r="P919" i="1"/>
  <c r="O919" i="1"/>
  <c r="R919" i="1" s="1"/>
  <c r="U918" i="1"/>
  <c r="S918" i="1"/>
  <c r="Q918" i="1"/>
  <c r="P918" i="1"/>
  <c r="O918" i="1"/>
  <c r="R918" i="1" s="1"/>
  <c r="U917" i="1"/>
  <c r="S917" i="1"/>
  <c r="Q917" i="1"/>
  <c r="P917" i="1"/>
  <c r="O917" i="1"/>
  <c r="R917" i="1" s="1"/>
  <c r="U916" i="1"/>
  <c r="S916" i="1"/>
  <c r="Q916" i="1"/>
  <c r="P916" i="1"/>
  <c r="O916" i="1"/>
  <c r="R916" i="1" s="1"/>
  <c r="U915" i="1"/>
  <c r="S915" i="1"/>
  <c r="Q915" i="1"/>
  <c r="P915" i="1"/>
  <c r="O915" i="1"/>
  <c r="R915" i="1" s="1"/>
  <c r="U914" i="1"/>
  <c r="S914" i="1"/>
  <c r="Q914" i="1"/>
  <c r="P914" i="1"/>
  <c r="O914" i="1"/>
  <c r="R914" i="1" s="1"/>
  <c r="U913" i="1"/>
  <c r="S913" i="1"/>
  <c r="Q913" i="1"/>
  <c r="P913" i="1"/>
  <c r="O913" i="1"/>
  <c r="R913" i="1" s="1"/>
  <c r="U912" i="1"/>
  <c r="S912" i="1"/>
  <c r="Q912" i="1"/>
  <c r="P912" i="1"/>
  <c r="O912" i="1"/>
  <c r="R912" i="1" s="1"/>
  <c r="U911" i="1"/>
  <c r="S911" i="1"/>
  <c r="Q911" i="1"/>
  <c r="P911" i="1"/>
  <c r="O911" i="1"/>
  <c r="R911" i="1" s="1"/>
  <c r="U910" i="1"/>
  <c r="S910" i="1"/>
  <c r="Q910" i="1"/>
  <c r="P910" i="1"/>
  <c r="O910" i="1"/>
  <c r="R910" i="1" s="1"/>
  <c r="U909" i="1"/>
  <c r="S909" i="1"/>
  <c r="Q909" i="1"/>
  <c r="P909" i="1"/>
  <c r="O909" i="1"/>
  <c r="R909" i="1" s="1"/>
  <c r="U908" i="1"/>
  <c r="S908" i="1"/>
  <c r="Q908" i="1"/>
  <c r="P908" i="1"/>
  <c r="O908" i="1"/>
  <c r="R908" i="1" s="1"/>
  <c r="U907" i="1"/>
  <c r="S907" i="1"/>
  <c r="Q907" i="1"/>
  <c r="P907" i="1"/>
  <c r="O907" i="1"/>
  <c r="R907" i="1" s="1"/>
  <c r="U906" i="1"/>
  <c r="S906" i="1"/>
  <c r="Q906" i="1"/>
  <c r="P906" i="1"/>
  <c r="O906" i="1"/>
  <c r="R906" i="1" s="1"/>
  <c r="U905" i="1"/>
  <c r="S905" i="1"/>
  <c r="Q905" i="1"/>
  <c r="P905" i="1"/>
  <c r="O905" i="1"/>
  <c r="R905" i="1" s="1"/>
  <c r="U904" i="1"/>
  <c r="S904" i="1"/>
  <c r="Q904" i="1"/>
  <c r="P904" i="1"/>
  <c r="O904" i="1"/>
  <c r="R904" i="1" s="1"/>
  <c r="U903" i="1"/>
  <c r="S903" i="1"/>
  <c r="Q903" i="1"/>
  <c r="P903" i="1"/>
  <c r="O903" i="1"/>
  <c r="R903" i="1" s="1"/>
  <c r="U902" i="1"/>
  <c r="S902" i="1"/>
  <c r="Q902" i="1"/>
  <c r="P902" i="1"/>
  <c r="O902" i="1"/>
  <c r="R902" i="1" s="1"/>
  <c r="U901" i="1"/>
  <c r="S901" i="1"/>
  <c r="Q901" i="1"/>
  <c r="P901" i="1"/>
  <c r="O901" i="1"/>
  <c r="R901" i="1" s="1"/>
  <c r="U900" i="1"/>
  <c r="S900" i="1"/>
  <c r="Q900" i="1"/>
  <c r="P900" i="1"/>
  <c r="O900" i="1"/>
  <c r="R900" i="1" s="1"/>
  <c r="U899" i="1"/>
  <c r="S899" i="1"/>
  <c r="Q899" i="1"/>
  <c r="P899" i="1"/>
  <c r="O899" i="1"/>
  <c r="R899" i="1" s="1"/>
  <c r="U898" i="1"/>
  <c r="S898" i="1"/>
  <c r="Q898" i="1"/>
  <c r="P898" i="1"/>
  <c r="O898" i="1"/>
  <c r="R898" i="1" s="1"/>
  <c r="U897" i="1"/>
  <c r="S897" i="1"/>
  <c r="Q897" i="1"/>
  <c r="P897" i="1"/>
  <c r="O897" i="1"/>
  <c r="R897" i="1" s="1"/>
  <c r="U896" i="1"/>
  <c r="S896" i="1"/>
  <c r="Q896" i="1"/>
  <c r="P896" i="1"/>
  <c r="O896" i="1"/>
  <c r="R896" i="1" s="1"/>
  <c r="U895" i="1"/>
  <c r="S895" i="1"/>
  <c r="Q895" i="1"/>
  <c r="P895" i="1"/>
  <c r="O895" i="1"/>
  <c r="R895" i="1" s="1"/>
  <c r="U894" i="1"/>
  <c r="S894" i="1"/>
  <c r="Q894" i="1"/>
  <c r="P894" i="1"/>
  <c r="O894" i="1"/>
  <c r="R894" i="1" s="1"/>
  <c r="U893" i="1"/>
  <c r="S893" i="1"/>
  <c r="Q893" i="1"/>
  <c r="P893" i="1"/>
  <c r="O893" i="1"/>
  <c r="R893" i="1" s="1"/>
  <c r="U892" i="1"/>
  <c r="S892" i="1"/>
  <c r="Q892" i="1"/>
  <c r="P892" i="1"/>
  <c r="O892" i="1"/>
  <c r="R892" i="1" s="1"/>
  <c r="U891" i="1"/>
  <c r="S891" i="1"/>
  <c r="Q891" i="1"/>
  <c r="P891" i="1"/>
  <c r="O891" i="1"/>
  <c r="R891" i="1" s="1"/>
  <c r="U890" i="1"/>
  <c r="S890" i="1"/>
  <c r="Q890" i="1"/>
  <c r="P890" i="1"/>
  <c r="O890" i="1"/>
  <c r="R890" i="1" s="1"/>
  <c r="U889" i="1"/>
  <c r="S889" i="1"/>
  <c r="Q889" i="1"/>
  <c r="P889" i="1"/>
  <c r="O889" i="1"/>
  <c r="R889" i="1" s="1"/>
  <c r="U888" i="1"/>
  <c r="S888" i="1"/>
  <c r="Q888" i="1"/>
  <c r="P888" i="1"/>
  <c r="O888" i="1"/>
  <c r="R888" i="1" s="1"/>
  <c r="U887" i="1"/>
  <c r="S887" i="1"/>
  <c r="Q887" i="1"/>
  <c r="P887" i="1"/>
  <c r="O887" i="1"/>
  <c r="R887" i="1" s="1"/>
  <c r="U886" i="1"/>
  <c r="S886" i="1"/>
  <c r="Q886" i="1"/>
  <c r="P886" i="1"/>
  <c r="O886" i="1"/>
  <c r="R886" i="1" s="1"/>
  <c r="U885" i="1"/>
  <c r="S885" i="1"/>
  <c r="Q885" i="1"/>
  <c r="P885" i="1"/>
  <c r="O885" i="1"/>
  <c r="R885" i="1" s="1"/>
  <c r="U884" i="1"/>
  <c r="S884" i="1"/>
  <c r="Q884" i="1"/>
  <c r="P884" i="1"/>
  <c r="O884" i="1"/>
  <c r="R884" i="1" s="1"/>
  <c r="U883" i="1"/>
  <c r="S883" i="1"/>
  <c r="Q883" i="1"/>
  <c r="P883" i="1"/>
  <c r="O883" i="1"/>
  <c r="R883" i="1" s="1"/>
  <c r="U882" i="1"/>
  <c r="S882" i="1"/>
  <c r="Q882" i="1"/>
  <c r="P882" i="1"/>
  <c r="O882" i="1"/>
  <c r="R882" i="1" s="1"/>
  <c r="U881" i="1"/>
  <c r="S881" i="1"/>
  <c r="Q881" i="1"/>
  <c r="P881" i="1"/>
  <c r="O881" i="1"/>
  <c r="R881" i="1" s="1"/>
  <c r="U880" i="1"/>
  <c r="S880" i="1"/>
  <c r="Q880" i="1"/>
  <c r="P880" i="1"/>
  <c r="O880" i="1"/>
  <c r="R880" i="1" s="1"/>
  <c r="U879" i="1"/>
  <c r="S879" i="1"/>
  <c r="Q879" i="1"/>
  <c r="P879" i="1"/>
  <c r="O879" i="1"/>
  <c r="R879" i="1" s="1"/>
  <c r="U878" i="1"/>
  <c r="S878" i="1"/>
  <c r="Q878" i="1"/>
  <c r="P878" i="1"/>
  <c r="O878" i="1"/>
  <c r="R878" i="1" s="1"/>
  <c r="U877" i="1"/>
  <c r="S877" i="1"/>
  <c r="Q877" i="1"/>
  <c r="P877" i="1"/>
  <c r="O877" i="1"/>
  <c r="R877" i="1" s="1"/>
  <c r="U876" i="1"/>
  <c r="S876" i="1"/>
  <c r="Q876" i="1"/>
  <c r="P876" i="1"/>
  <c r="O876" i="1"/>
  <c r="R876" i="1" s="1"/>
  <c r="U875" i="1"/>
  <c r="S875" i="1"/>
  <c r="Q875" i="1"/>
  <c r="P875" i="1"/>
  <c r="O875" i="1"/>
  <c r="R875" i="1" s="1"/>
  <c r="U874" i="1"/>
  <c r="S874" i="1"/>
  <c r="Q874" i="1"/>
  <c r="P874" i="1"/>
  <c r="O874" i="1"/>
  <c r="R874" i="1" s="1"/>
  <c r="U873" i="1"/>
  <c r="S873" i="1"/>
  <c r="Q873" i="1"/>
  <c r="P873" i="1"/>
  <c r="O873" i="1"/>
  <c r="R873" i="1" s="1"/>
  <c r="U872" i="1"/>
  <c r="S872" i="1"/>
  <c r="Q872" i="1"/>
  <c r="P872" i="1"/>
  <c r="O872" i="1"/>
  <c r="R872" i="1" s="1"/>
  <c r="U871" i="1"/>
  <c r="S871" i="1"/>
  <c r="Q871" i="1"/>
  <c r="P871" i="1"/>
  <c r="O871" i="1"/>
  <c r="R871" i="1" s="1"/>
  <c r="U870" i="1"/>
  <c r="S870" i="1"/>
  <c r="Q870" i="1"/>
  <c r="P870" i="1"/>
  <c r="O870" i="1"/>
  <c r="R870" i="1" s="1"/>
  <c r="U869" i="1"/>
  <c r="S869" i="1"/>
  <c r="Q869" i="1"/>
  <c r="P869" i="1"/>
  <c r="O869" i="1"/>
  <c r="R869" i="1" s="1"/>
  <c r="U868" i="1"/>
  <c r="S868" i="1"/>
  <c r="Q868" i="1"/>
  <c r="P868" i="1"/>
  <c r="O868" i="1"/>
  <c r="R868" i="1" s="1"/>
  <c r="U867" i="1"/>
  <c r="S867" i="1"/>
  <c r="Q867" i="1"/>
  <c r="P867" i="1"/>
  <c r="O867" i="1"/>
  <c r="R867" i="1" s="1"/>
  <c r="U866" i="1"/>
  <c r="S866" i="1"/>
  <c r="Q866" i="1"/>
  <c r="P866" i="1"/>
  <c r="O866" i="1"/>
  <c r="R866" i="1" s="1"/>
  <c r="U865" i="1"/>
  <c r="S865" i="1"/>
  <c r="Q865" i="1"/>
  <c r="P865" i="1"/>
  <c r="O865" i="1"/>
  <c r="R865" i="1" s="1"/>
  <c r="U864" i="1"/>
  <c r="S864" i="1"/>
  <c r="Q864" i="1"/>
  <c r="P864" i="1"/>
  <c r="O864" i="1"/>
  <c r="R864" i="1" s="1"/>
  <c r="U863" i="1"/>
  <c r="S863" i="1"/>
  <c r="Q863" i="1"/>
  <c r="P863" i="1"/>
  <c r="O863" i="1"/>
  <c r="R863" i="1" s="1"/>
  <c r="U862" i="1"/>
  <c r="S862" i="1"/>
  <c r="Q862" i="1"/>
  <c r="P862" i="1"/>
  <c r="O862" i="1"/>
  <c r="R862" i="1" s="1"/>
  <c r="U861" i="1"/>
  <c r="S861" i="1"/>
  <c r="Q861" i="1"/>
  <c r="P861" i="1"/>
  <c r="O861" i="1"/>
  <c r="R861" i="1" s="1"/>
  <c r="U860" i="1"/>
  <c r="S860" i="1"/>
  <c r="Q860" i="1"/>
  <c r="P860" i="1"/>
  <c r="O860" i="1"/>
  <c r="R860" i="1" s="1"/>
  <c r="U859" i="1"/>
  <c r="S859" i="1"/>
  <c r="Q859" i="1"/>
  <c r="P859" i="1"/>
  <c r="O859" i="1"/>
  <c r="R859" i="1" s="1"/>
  <c r="U858" i="1"/>
  <c r="S858" i="1"/>
  <c r="Q858" i="1"/>
  <c r="P858" i="1"/>
  <c r="O858" i="1"/>
  <c r="R858" i="1" s="1"/>
  <c r="U857" i="1"/>
  <c r="S857" i="1"/>
  <c r="Q857" i="1"/>
  <c r="P857" i="1"/>
  <c r="O857" i="1"/>
  <c r="R857" i="1" s="1"/>
  <c r="U856" i="1"/>
  <c r="S856" i="1"/>
  <c r="Q856" i="1"/>
  <c r="P856" i="1"/>
  <c r="O856" i="1"/>
  <c r="R856" i="1" s="1"/>
  <c r="U855" i="1"/>
  <c r="S855" i="1"/>
  <c r="Q855" i="1"/>
  <c r="P855" i="1"/>
  <c r="O855" i="1"/>
  <c r="R855" i="1" s="1"/>
  <c r="U854" i="1"/>
  <c r="S854" i="1"/>
  <c r="Q854" i="1"/>
  <c r="P854" i="1"/>
  <c r="O854" i="1"/>
  <c r="R854" i="1" s="1"/>
  <c r="U853" i="1"/>
  <c r="S853" i="1"/>
  <c r="Q853" i="1"/>
  <c r="P853" i="1"/>
  <c r="O853" i="1"/>
  <c r="R853" i="1" s="1"/>
  <c r="U852" i="1"/>
  <c r="S852" i="1"/>
  <c r="Q852" i="1"/>
  <c r="P852" i="1"/>
  <c r="O852" i="1"/>
  <c r="R852" i="1" s="1"/>
  <c r="U851" i="1"/>
  <c r="S851" i="1"/>
  <c r="Q851" i="1"/>
  <c r="P851" i="1"/>
  <c r="O851" i="1"/>
  <c r="R851" i="1" s="1"/>
  <c r="U850" i="1"/>
  <c r="S850" i="1"/>
  <c r="Q850" i="1"/>
  <c r="P850" i="1"/>
  <c r="O850" i="1"/>
  <c r="R850" i="1" s="1"/>
  <c r="U849" i="1"/>
  <c r="S849" i="1"/>
  <c r="Q849" i="1"/>
  <c r="P849" i="1"/>
  <c r="O849" i="1"/>
  <c r="R849" i="1" s="1"/>
  <c r="U848" i="1"/>
  <c r="S848" i="1"/>
  <c r="Q848" i="1"/>
  <c r="P848" i="1"/>
  <c r="O848" i="1"/>
  <c r="R848" i="1" s="1"/>
  <c r="U847" i="1"/>
  <c r="S847" i="1"/>
  <c r="Q847" i="1"/>
  <c r="P847" i="1"/>
  <c r="O847" i="1"/>
  <c r="R847" i="1" s="1"/>
  <c r="U846" i="1"/>
  <c r="S846" i="1"/>
  <c r="Q846" i="1"/>
  <c r="P846" i="1"/>
  <c r="O846" i="1"/>
  <c r="R846" i="1" s="1"/>
  <c r="U845" i="1"/>
  <c r="S845" i="1"/>
  <c r="Q845" i="1"/>
  <c r="P845" i="1"/>
  <c r="O845" i="1"/>
  <c r="R845" i="1" s="1"/>
  <c r="U844" i="1"/>
  <c r="S844" i="1"/>
  <c r="Q844" i="1"/>
  <c r="P844" i="1"/>
  <c r="O844" i="1"/>
  <c r="R844" i="1" s="1"/>
  <c r="U843" i="1"/>
  <c r="S843" i="1"/>
  <c r="Q843" i="1"/>
  <c r="P843" i="1"/>
  <c r="O843" i="1"/>
  <c r="R843" i="1" s="1"/>
  <c r="U842" i="1"/>
  <c r="S842" i="1"/>
  <c r="Q842" i="1"/>
  <c r="P842" i="1"/>
  <c r="O842" i="1"/>
  <c r="R842" i="1" s="1"/>
  <c r="U841" i="1"/>
  <c r="S841" i="1"/>
  <c r="Q841" i="1"/>
  <c r="P841" i="1"/>
  <c r="O841" i="1"/>
  <c r="R841" i="1" s="1"/>
  <c r="U840" i="1"/>
  <c r="S840" i="1"/>
  <c r="Q840" i="1"/>
  <c r="P840" i="1"/>
  <c r="O840" i="1"/>
  <c r="R840" i="1" s="1"/>
  <c r="U839" i="1"/>
  <c r="S839" i="1"/>
  <c r="Q839" i="1"/>
  <c r="P839" i="1"/>
  <c r="O839" i="1"/>
  <c r="R839" i="1" s="1"/>
  <c r="U838" i="1"/>
  <c r="S838" i="1"/>
  <c r="Q838" i="1"/>
  <c r="P838" i="1"/>
  <c r="O838" i="1"/>
  <c r="R838" i="1" s="1"/>
  <c r="U837" i="1"/>
  <c r="S837" i="1"/>
  <c r="Q837" i="1"/>
  <c r="P837" i="1"/>
  <c r="O837" i="1"/>
  <c r="R837" i="1" s="1"/>
  <c r="U836" i="1"/>
  <c r="S836" i="1"/>
  <c r="Q836" i="1"/>
  <c r="P836" i="1"/>
  <c r="O836" i="1"/>
  <c r="R836" i="1" s="1"/>
  <c r="U835" i="1"/>
  <c r="S835" i="1"/>
  <c r="Q835" i="1"/>
  <c r="P835" i="1"/>
  <c r="O835" i="1"/>
  <c r="R835" i="1" s="1"/>
  <c r="U834" i="1"/>
  <c r="S834" i="1"/>
  <c r="Q834" i="1"/>
  <c r="P834" i="1"/>
  <c r="O834" i="1"/>
  <c r="R834" i="1" s="1"/>
  <c r="U833" i="1"/>
  <c r="S833" i="1"/>
  <c r="Q833" i="1"/>
  <c r="P833" i="1"/>
  <c r="O833" i="1"/>
  <c r="R833" i="1" s="1"/>
  <c r="U832" i="1"/>
  <c r="S832" i="1"/>
  <c r="Q832" i="1"/>
  <c r="P832" i="1"/>
  <c r="O832" i="1"/>
  <c r="R832" i="1" s="1"/>
  <c r="U831" i="1"/>
  <c r="S831" i="1"/>
  <c r="Q831" i="1"/>
  <c r="P831" i="1"/>
  <c r="O831" i="1"/>
  <c r="R831" i="1" s="1"/>
  <c r="U830" i="1"/>
  <c r="S830" i="1"/>
  <c r="Q830" i="1"/>
  <c r="P830" i="1"/>
  <c r="O830" i="1"/>
  <c r="R830" i="1" s="1"/>
  <c r="U829" i="1"/>
  <c r="S829" i="1"/>
  <c r="Q829" i="1"/>
  <c r="P829" i="1"/>
  <c r="O829" i="1"/>
  <c r="R829" i="1" s="1"/>
  <c r="U828" i="1"/>
  <c r="S828" i="1"/>
  <c r="Q828" i="1"/>
  <c r="P828" i="1"/>
  <c r="O828" i="1"/>
  <c r="R828" i="1" s="1"/>
  <c r="U827" i="1"/>
  <c r="S827" i="1"/>
  <c r="Q827" i="1"/>
  <c r="P827" i="1"/>
  <c r="O827" i="1"/>
  <c r="R827" i="1" s="1"/>
  <c r="U826" i="1"/>
  <c r="S826" i="1"/>
  <c r="Q826" i="1"/>
  <c r="P826" i="1"/>
  <c r="O826" i="1"/>
  <c r="R826" i="1" s="1"/>
  <c r="U825" i="1"/>
  <c r="S825" i="1"/>
  <c r="Q825" i="1"/>
  <c r="P825" i="1"/>
  <c r="O825" i="1"/>
  <c r="R825" i="1" s="1"/>
  <c r="U824" i="1"/>
  <c r="S824" i="1"/>
  <c r="Q824" i="1"/>
  <c r="P824" i="1"/>
  <c r="O824" i="1"/>
  <c r="R824" i="1" s="1"/>
  <c r="U823" i="1"/>
  <c r="S823" i="1"/>
  <c r="Q823" i="1"/>
  <c r="P823" i="1"/>
  <c r="O823" i="1"/>
  <c r="R823" i="1" s="1"/>
  <c r="U822" i="1"/>
  <c r="S822" i="1"/>
  <c r="Q822" i="1"/>
  <c r="P822" i="1"/>
  <c r="O822" i="1"/>
  <c r="R822" i="1" s="1"/>
  <c r="U821" i="1"/>
  <c r="S821" i="1"/>
  <c r="Q821" i="1"/>
  <c r="P821" i="1"/>
  <c r="O821" i="1"/>
  <c r="R821" i="1" s="1"/>
  <c r="U820" i="1"/>
  <c r="S820" i="1"/>
  <c r="Q820" i="1"/>
  <c r="P820" i="1"/>
  <c r="O820" i="1"/>
  <c r="R820" i="1" s="1"/>
  <c r="U819" i="1"/>
  <c r="S819" i="1"/>
  <c r="Q819" i="1"/>
  <c r="P819" i="1"/>
  <c r="O819" i="1"/>
  <c r="R819" i="1" s="1"/>
  <c r="U818" i="1"/>
  <c r="S818" i="1"/>
  <c r="Q818" i="1"/>
  <c r="P818" i="1"/>
  <c r="O818" i="1"/>
  <c r="R818" i="1" s="1"/>
  <c r="U817" i="1"/>
  <c r="S817" i="1"/>
  <c r="Q817" i="1"/>
  <c r="P817" i="1"/>
  <c r="O817" i="1"/>
  <c r="R817" i="1" s="1"/>
  <c r="U816" i="1"/>
  <c r="S816" i="1"/>
  <c r="Q816" i="1"/>
  <c r="P816" i="1"/>
  <c r="O816" i="1"/>
  <c r="R816" i="1" s="1"/>
  <c r="U815" i="1"/>
  <c r="S815" i="1"/>
  <c r="Q815" i="1"/>
  <c r="P815" i="1"/>
  <c r="O815" i="1"/>
  <c r="R815" i="1" s="1"/>
  <c r="U814" i="1"/>
  <c r="S814" i="1"/>
  <c r="Q814" i="1"/>
  <c r="P814" i="1"/>
  <c r="O814" i="1"/>
  <c r="R814" i="1" s="1"/>
  <c r="U813" i="1"/>
  <c r="S813" i="1"/>
  <c r="Q813" i="1"/>
  <c r="P813" i="1"/>
  <c r="O813" i="1"/>
  <c r="R813" i="1" s="1"/>
  <c r="U812" i="1"/>
  <c r="S812" i="1"/>
  <c r="Q812" i="1"/>
  <c r="P812" i="1"/>
  <c r="O812" i="1"/>
  <c r="R812" i="1" s="1"/>
  <c r="U811" i="1"/>
  <c r="S811" i="1"/>
  <c r="Q811" i="1"/>
  <c r="P811" i="1"/>
  <c r="O811" i="1"/>
  <c r="R811" i="1" s="1"/>
  <c r="U810" i="1"/>
  <c r="S810" i="1"/>
  <c r="Q810" i="1"/>
  <c r="P810" i="1"/>
  <c r="O810" i="1"/>
  <c r="R810" i="1" s="1"/>
  <c r="U809" i="1"/>
  <c r="S809" i="1"/>
  <c r="Q809" i="1"/>
  <c r="P809" i="1"/>
  <c r="O809" i="1"/>
  <c r="R809" i="1" s="1"/>
  <c r="U808" i="1"/>
  <c r="S808" i="1"/>
  <c r="Q808" i="1"/>
  <c r="P808" i="1"/>
  <c r="O808" i="1"/>
  <c r="R808" i="1" s="1"/>
  <c r="U807" i="1"/>
  <c r="S807" i="1"/>
  <c r="Q807" i="1"/>
  <c r="P807" i="1"/>
  <c r="O807" i="1"/>
  <c r="R807" i="1" s="1"/>
  <c r="U806" i="1"/>
  <c r="S806" i="1"/>
  <c r="Q806" i="1"/>
  <c r="P806" i="1"/>
  <c r="O806" i="1"/>
  <c r="R806" i="1" s="1"/>
  <c r="U805" i="1"/>
  <c r="S805" i="1"/>
  <c r="Q805" i="1"/>
  <c r="P805" i="1"/>
  <c r="O805" i="1"/>
  <c r="R805" i="1" s="1"/>
  <c r="U804" i="1"/>
  <c r="S804" i="1"/>
  <c r="Q804" i="1"/>
  <c r="P804" i="1"/>
  <c r="O804" i="1"/>
  <c r="R804" i="1" s="1"/>
  <c r="U803" i="1"/>
  <c r="S803" i="1"/>
  <c r="Q803" i="1"/>
  <c r="P803" i="1"/>
  <c r="O803" i="1"/>
  <c r="R803" i="1" s="1"/>
  <c r="U802" i="1"/>
  <c r="S802" i="1"/>
  <c r="Q802" i="1"/>
  <c r="P802" i="1"/>
  <c r="O802" i="1"/>
  <c r="R802" i="1" s="1"/>
  <c r="U801" i="1"/>
  <c r="S801" i="1"/>
  <c r="Q801" i="1"/>
  <c r="P801" i="1"/>
  <c r="O801" i="1"/>
  <c r="R801" i="1" s="1"/>
  <c r="U800" i="1"/>
  <c r="S800" i="1"/>
  <c r="Q800" i="1"/>
  <c r="P800" i="1"/>
  <c r="O800" i="1"/>
  <c r="R800" i="1" s="1"/>
  <c r="U799" i="1"/>
  <c r="S799" i="1"/>
  <c r="Q799" i="1"/>
  <c r="P799" i="1"/>
  <c r="O799" i="1"/>
  <c r="R799" i="1" s="1"/>
  <c r="U798" i="1"/>
  <c r="S798" i="1"/>
  <c r="Q798" i="1"/>
  <c r="P798" i="1"/>
  <c r="O798" i="1"/>
  <c r="R798" i="1" s="1"/>
  <c r="U797" i="1"/>
  <c r="S797" i="1"/>
  <c r="Q797" i="1"/>
  <c r="P797" i="1"/>
  <c r="O797" i="1"/>
  <c r="R797" i="1" s="1"/>
  <c r="U796" i="1"/>
  <c r="S796" i="1"/>
  <c r="Q796" i="1"/>
  <c r="P796" i="1"/>
  <c r="O796" i="1"/>
  <c r="R796" i="1" s="1"/>
  <c r="U795" i="1"/>
  <c r="S795" i="1"/>
  <c r="Q795" i="1"/>
  <c r="P795" i="1"/>
  <c r="O795" i="1"/>
  <c r="R795" i="1" s="1"/>
  <c r="U794" i="1"/>
  <c r="S794" i="1"/>
  <c r="Q794" i="1"/>
  <c r="P794" i="1"/>
  <c r="O794" i="1"/>
  <c r="R794" i="1" s="1"/>
  <c r="U793" i="1"/>
  <c r="S793" i="1"/>
  <c r="Q793" i="1"/>
  <c r="P793" i="1"/>
  <c r="O793" i="1"/>
  <c r="R793" i="1" s="1"/>
  <c r="U792" i="1"/>
  <c r="S792" i="1"/>
  <c r="Q792" i="1"/>
  <c r="P792" i="1"/>
  <c r="O792" i="1"/>
  <c r="R792" i="1" s="1"/>
  <c r="U791" i="1"/>
  <c r="S791" i="1"/>
  <c r="Q791" i="1"/>
  <c r="P791" i="1"/>
  <c r="O791" i="1"/>
  <c r="R791" i="1" s="1"/>
  <c r="U790" i="1"/>
  <c r="S790" i="1"/>
  <c r="Q790" i="1"/>
  <c r="P790" i="1"/>
  <c r="O790" i="1"/>
  <c r="R790" i="1" s="1"/>
  <c r="U789" i="1"/>
  <c r="S789" i="1"/>
  <c r="Q789" i="1"/>
  <c r="P789" i="1"/>
  <c r="O789" i="1"/>
  <c r="R789" i="1" s="1"/>
  <c r="U788" i="1"/>
  <c r="S788" i="1"/>
  <c r="Q788" i="1"/>
  <c r="P788" i="1"/>
  <c r="O788" i="1"/>
  <c r="R788" i="1" s="1"/>
  <c r="U787" i="1"/>
  <c r="S787" i="1"/>
  <c r="Q787" i="1"/>
  <c r="P787" i="1"/>
  <c r="O787" i="1"/>
  <c r="R787" i="1" s="1"/>
  <c r="U786" i="1"/>
  <c r="S786" i="1"/>
  <c r="Q786" i="1"/>
  <c r="P786" i="1"/>
  <c r="O786" i="1"/>
  <c r="R786" i="1" s="1"/>
  <c r="U785" i="1"/>
  <c r="S785" i="1"/>
  <c r="Q785" i="1"/>
  <c r="P785" i="1"/>
  <c r="O785" i="1"/>
  <c r="R785" i="1" s="1"/>
  <c r="U784" i="1"/>
  <c r="S784" i="1"/>
  <c r="Q784" i="1"/>
  <c r="P784" i="1"/>
  <c r="O784" i="1"/>
  <c r="R784" i="1" s="1"/>
  <c r="U783" i="1"/>
  <c r="S783" i="1"/>
  <c r="Q783" i="1"/>
  <c r="P783" i="1"/>
  <c r="O783" i="1"/>
  <c r="R783" i="1" s="1"/>
  <c r="U782" i="1"/>
  <c r="S782" i="1"/>
  <c r="Q782" i="1"/>
  <c r="P782" i="1"/>
  <c r="O782" i="1"/>
  <c r="R782" i="1" s="1"/>
  <c r="U781" i="1"/>
  <c r="S781" i="1"/>
  <c r="Q781" i="1"/>
  <c r="P781" i="1"/>
  <c r="O781" i="1"/>
  <c r="R781" i="1" s="1"/>
  <c r="U780" i="1"/>
  <c r="S780" i="1"/>
  <c r="Q780" i="1"/>
  <c r="P780" i="1"/>
  <c r="O780" i="1"/>
  <c r="R780" i="1" s="1"/>
  <c r="U779" i="1"/>
  <c r="S779" i="1"/>
  <c r="Q779" i="1"/>
  <c r="P779" i="1"/>
  <c r="O779" i="1"/>
  <c r="R779" i="1" s="1"/>
  <c r="U778" i="1"/>
  <c r="S778" i="1"/>
  <c r="Q778" i="1"/>
  <c r="P778" i="1"/>
  <c r="O778" i="1"/>
  <c r="R778" i="1" s="1"/>
  <c r="U777" i="1"/>
  <c r="S777" i="1"/>
  <c r="Q777" i="1"/>
  <c r="P777" i="1"/>
  <c r="O777" i="1"/>
  <c r="R777" i="1" s="1"/>
  <c r="U776" i="1"/>
  <c r="S776" i="1"/>
  <c r="Q776" i="1"/>
  <c r="P776" i="1"/>
  <c r="O776" i="1"/>
  <c r="R776" i="1" s="1"/>
  <c r="U775" i="1"/>
  <c r="S775" i="1"/>
  <c r="Q775" i="1"/>
  <c r="P775" i="1"/>
  <c r="O775" i="1"/>
  <c r="R775" i="1" s="1"/>
  <c r="U774" i="1"/>
  <c r="S774" i="1"/>
  <c r="Q774" i="1"/>
  <c r="P774" i="1"/>
  <c r="O774" i="1"/>
  <c r="R774" i="1" s="1"/>
  <c r="U773" i="1"/>
  <c r="S773" i="1"/>
  <c r="Q773" i="1"/>
  <c r="P773" i="1"/>
  <c r="O773" i="1"/>
  <c r="R773" i="1" s="1"/>
  <c r="U772" i="1"/>
  <c r="S772" i="1"/>
  <c r="Q772" i="1"/>
  <c r="P772" i="1"/>
  <c r="O772" i="1"/>
  <c r="R772" i="1" s="1"/>
  <c r="U771" i="1"/>
  <c r="S771" i="1"/>
  <c r="Q771" i="1"/>
  <c r="P771" i="1"/>
  <c r="O771" i="1"/>
  <c r="R771" i="1" s="1"/>
  <c r="U770" i="1"/>
  <c r="S770" i="1"/>
  <c r="Q770" i="1"/>
  <c r="P770" i="1"/>
  <c r="O770" i="1"/>
  <c r="R770" i="1" s="1"/>
  <c r="U769" i="1"/>
  <c r="S769" i="1"/>
  <c r="Q769" i="1"/>
  <c r="P769" i="1"/>
  <c r="O769" i="1"/>
  <c r="R769" i="1" s="1"/>
  <c r="U768" i="1"/>
  <c r="S768" i="1"/>
  <c r="Q768" i="1"/>
  <c r="P768" i="1"/>
  <c r="O768" i="1"/>
  <c r="R768" i="1" s="1"/>
  <c r="U767" i="1"/>
  <c r="S767" i="1"/>
  <c r="Q767" i="1"/>
  <c r="P767" i="1"/>
  <c r="O767" i="1"/>
  <c r="R767" i="1" s="1"/>
  <c r="U766" i="1"/>
  <c r="S766" i="1"/>
  <c r="Q766" i="1"/>
  <c r="P766" i="1"/>
  <c r="O766" i="1"/>
  <c r="R766" i="1" s="1"/>
  <c r="U765" i="1"/>
  <c r="S765" i="1"/>
  <c r="Q765" i="1"/>
  <c r="P765" i="1"/>
  <c r="O765" i="1"/>
  <c r="R765" i="1" s="1"/>
  <c r="U764" i="1"/>
  <c r="S764" i="1"/>
  <c r="Q764" i="1"/>
  <c r="P764" i="1"/>
  <c r="O764" i="1"/>
  <c r="R764" i="1" s="1"/>
  <c r="U763" i="1"/>
  <c r="S763" i="1"/>
  <c r="Q763" i="1"/>
  <c r="P763" i="1"/>
  <c r="O763" i="1"/>
  <c r="R763" i="1" s="1"/>
  <c r="U762" i="1"/>
  <c r="S762" i="1"/>
  <c r="Q762" i="1"/>
  <c r="P762" i="1"/>
  <c r="O762" i="1"/>
  <c r="R762" i="1" s="1"/>
  <c r="U761" i="1"/>
  <c r="S761" i="1"/>
  <c r="Q761" i="1"/>
  <c r="P761" i="1"/>
  <c r="O761" i="1"/>
  <c r="R761" i="1" s="1"/>
  <c r="U760" i="1"/>
  <c r="S760" i="1"/>
  <c r="Q760" i="1"/>
  <c r="P760" i="1"/>
  <c r="O760" i="1"/>
  <c r="R760" i="1" s="1"/>
  <c r="U759" i="1"/>
  <c r="S759" i="1"/>
  <c r="Q759" i="1"/>
  <c r="P759" i="1"/>
  <c r="O759" i="1"/>
  <c r="R759" i="1" s="1"/>
  <c r="U758" i="1"/>
  <c r="S758" i="1"/>
  <c r="Q758" i="1"/>
  <c r="P758" i="1"/>
  <c r="O758" i="1"/>
  <c r="R758" i="1" s="1"/>
  <c r="U757" i="1"/>
  <c r="S757" i="1"/>
  <c r="Q757" i="1"/>
  <c r="P757" i="1"/>
  <c r="O757" i="1"/>
  <c r="R757" i="1" s="1"/>
  <c r="U756" i="1"/>
  <c r="S756" i="1"/>
  <c r="Q756" i="1"/>
  <c r="P756" i="1"/>
  <c r="O756" i="1"/>
  <c r="R756" i="1" s="1"/>
  <c r="U755" i="1"/>
  <c r="S755" i="1"/>
  <c r="Q755" i="1"/>
  <c r="P755" i="1"/>
  <c r="O755" i="1"/>
  <c r="R755" i="1" s="1"/>
  <c r="U754" i="1"/>
  <c r="S754" i="1"/>
  <c r="Q754" i="1"/>
  <c r="P754" i="1"/>
  <c r="O754" i="1"/>
  <c r="R754" i="1" s="1"/>
  <c r="U753" i="1"/>
  <c r="S753" i="1"/>
  <c r="Q753" i="1"/>
  <c r="P753" i="1"/>
  <c r="O753" i="1"/>
  <c r="R753" i="1" s="1"/>
  <c r="U752" i="1"/>
  <c r="S752" i="1"/>
  <c r="Q752" i="1"/>
  <c r="P752" i="1"/>
  <c r="O752" i="1"/>
  <c r="R752" i="1" s="1"/>
  <c r="U751" i="1"/>
  <c r="S751" i="1"/>
  <c r="Q751" i="1"/>
  <c r="P751" i="1"/>
  <c r="O751" i="1"/>
  <c r="R751" i="1" s="1"/>
  <c r="U750" i="1"/>
  <c r="S750" i="1"/>
  <c r="Q750" i="1"/>
  <c r="P750" i="1"/>
  <c r="O750" i="1"/>
  <c r="R750" i="1" s="1"/>
  <c r="U749" i="1"/>
  <c r="S749" i="1"/>
  <c r="Q749" i="1"/>
  <c r="P749" i="1"/>
  <c r="O749" i="1"/>
  <c r="R749" i="1" s="1"/>
  <c r="U748" i="1"/>
  <c r="S748" i="1"/>
  <c r="Q748" i="1"/>
  <c r="P748" i="1"/>
  <c r="O748" i="1"/>
  <c r="R748" i="1" s="1"/>
  <c r="U747" i="1"/>
  <c r="S747" i="1"/>
  <c r="Q747" i="1"/>
  <c r="P747" i="1"/>
  <c r="O747" i="1"/>
  <c r="R747" i="1" s="1"/>
  <c r="U746" i="1"/>
  <c r="S746" i="1"/>
  <c r="Q746" i="1"/>
  <c r="P746" i="1"/>
  <c r="O746" i="1"/>
  <c r="R746" i="1" s="1"/>
  <c r="U745" i="1"/>
  <c r="S745" i="1"/>
  <c r="Q745" i="1"/>
  <c r="P745" i="1"/>
  <c r="O745" i="1"/>
  <c r="R745" i="1" s="1"/>
  <c r="U744" i="1"/>
  <c r="S744" i="1"/>
  <c r="Q744" i="1"/>
  <c r="P744" i="1"/>
  <c r="O744" i="1"/>
  <c r="R744" i="1" s="1"/>
  <c r="U743" i="1"/>
  <c r="S743" i="1"/>
  <c r="Q743" i="1"/>
  <c r="P743" i="1"/>
  <c r="O743" i="1"/>
  <c r="R743" i="1" s="1"/>
  <c r="U742" i="1"/>
  <c r="S742" i="1"/>
  <c r="Q742" i="1"/>
  <c r="P742" i="1"/>
  <c r="O742" i="1"/>
  <c r="R742" i="1" s="1"/>
  <c r="U741" i="1"/>
  <c r="S741" i="1"/>
  <c r="Q741" i="1"/>
  <c r="P741" i="1"/>
  <c r="O741" i="1"/>
  <c r="R741" i="1" s="1"/>
  <c r="U740" i="1"/>
  <c r="S740" i="1"/>
  <c r="Q740" i="1"/>
  <c r="P740" i="1"/>
  <c r="O740" i="1"/>
  <c r="R740" i="1" s="1"/>
  <c r="U739" i="1"/>
  <c r="S739" i="1"/>
  <c r="Q739" i="1"/>
  <c r="P739" i="1"/>
  <c r="O739" i="1"/>
  <c r="R739" i="1" s="1"/>
  <c r="U738" i="1"/>
  <c r="S738" i="1"/>
  <c r="Q738" i="1"/>
  <c r="P738" i="1"/>
  <c r="O738" i="1"/>
  <c r="R738" i="1" s="1"/>
  <c r="U737" i="1"/>
  <c r="S737" i="1"/>
  <c r="Q737" i="1"/>
  <c r="P737" i="1"/>
  <c r="O737" i="1"/>
  <c r="R737" i="1" s="1"/>
  <c r="U736" i="1"/>
  <c r="S736" i="1"/>
  <c r="Q736" i="1"/>
  <c r="P736" i="1"/>
  <c r="O736" i="1"/>
  <c r="R736" i="1" s="1"/>
  <c r="U735" i="1"/>
  <c r="S735" i="1"/>
  <c r="Q735" i="1"/>
  <c r="P735" i="1"/>
  <c r="O735" i="1"/>
  <c r="R735" i="1" s="1"/>
  <c r="U734" i="1"/>
  <c r="S734" i="1"/>
  <c r="Q734" i="1"/>
  <c r="P734" i="1"/>
  <c r="O734" i="1"/>
  <c r="R734" i="1" s="1"/>
  <c r="U733" i="1"/>
  <c r="S733" i="1"/>
  <c r="Q733" i="1"/>
  <c r="P733" i="1"/>
  <c r="O733" i="1"/>
  <c r="R733" i="1" s="1"/>
  <c r="U732" i="1"/>
  <c r="S732" i="1"/>
  <c r="Q732" i="1"/>
  <c r="P732" i="1"/>
  <c r="O732" i="1"/>
  <c r="R732" i="1" s="1"/>
  <c r="U731" i="1"/>
  <c r="S731" i="1"/>
  <c r="Q731" i="1"/>
  <c r="P731" i="1"/>
  <c r="O731" i="1"/>
  <c r="R731" i="1" s="1"/>
  <c r="U730" i="1"/>
  <c r="S730" i="1"/>
  <c r="Q730" i="1"/>
  <c r="P730" i="1"/>
  <c r="O730" i="1"/>
  <c r="R730" i="1" s="1"/>
  <c r="U729" i="1"/>
  <c r="S729" i="1"/>
  <c r="Q729" i="1"/>
  <c r="P729" i="1"/>
  <c r="O729" i="1"/>
  <c r="R729" i="1" s="1"/>
  <c r="U728" i="1"/>
  <c r="S728" i="1"/>
  <c r="Q728" i="1"/>
  <c r="P728" i="1"/>
  <c r="O728" i="1"/>
  <c r="R728" i="1" s="1"/>
  <c r="U727" i="1"/>
  <c r="S727" i="1"/>
  <c r="Q727" i="1"/>
  <c r="P727" i="1"/>
  <c r="O727" i="1"/>
  <c r="R727" i="1" s="1"/>
  <c r="U726" i="1"/>
  <c r="S726" i="1"/>
  <c r="Q726" i="1"/>
  <c r="P726" i="1"/>
  <c r="O726" i="1"/>
  <c r="R726" i="1" s="1"/>
  <c r="U725" i="1"/>
  <c r="S725" i="1"/>
  <c r="Q725" i="1"/>
  <c r="P725" i="1"/>
  <c r="O725" i="1"/>
  <c r="R725" i="1" s="1"/>
  <c r="U724" i="1"/>
  <c r="S724" i="1"/>
  <c r="Q724" i="1"/>
  <c r="P724" i="1"/>
  <c r="O724" i="1"/>
  <c r="R724" i="1" s="1"/>
  <c r="U723" i="1"/>
  <c r="S723" i="1"/>
  <c r="Q723" i="1"/>
  <c r="P723" i="1"/>
  <c r="O723" i="1"/>
  <c r="R723" i="1" s="1"/>
  <c r="U722" i="1"/>
  <c r="S722" i="1"/>
  <c r="Q722" i="1"/>
  <c r="P722" i="1"/>
  <c r="O722" i="1"/>
  <c r="R722" i="1" s="1"/>
  <c r="U721" i="1"/>
  <c r="S721" i="1"/>
  <c r="Q721" i="1"/>
  <c r="P721" i="1"/>
  <c r="O721" i="1"/>
  <c r="R721" i="1" s="1"/>
  <c r="U720" i="1"/>
  <c r="S720" i="1"/>
  <c r="Q720" i="1"/>
  <c r="P720" i="1"/>
  <c r="O720" i="1"/>
  <c r="R720" i="1" s="1"/>
  <c r="U719" i="1"/>
  <c r="S719" i="1"/>
  <c r="Q719" i="1"/>
  <c r="P719" i="1"/>
  <c r="O719" i="1"/>
  <c r="R719" i="1" s="1"/>
  <c r="U718" i="1"/>
  <c r="S718" i="1"/>
  <c r="Q718" i="1"/>
  <c r="P718" i="1"/>
  <c r="O718" i="1"/>
  <c r="R718" i="1" s="1"/>
  <c r="U717" i="1"/>
  <c r="S717" i="1"/>
  <c r="Q717" i="1"/>
  <c r="P717" i="1"/>
  <c r="O717" i="1"/>
  <c r="R717" i="1" s="1"/>
  <c r="U716" i="1"/>
  <c r="S716" i="1"/>
  <c r="Q716" i="1"/>
  <c r="P716" i="1"/>
  <c r="O716" i="1"/>
  <c r="R716" i="1" s="1"/>
  <c r="U715" i="1"/>
  <c r="S715" i="1"/>
  <c r="Q715" i="1"/>
  <c r="P715" i="1"/>
  <c r="O715" i="1"/>
  <c r="R715" i="1" s="1"/>
  <c r="U714" i="1"/>
  <c r="S714" i="1"/>
  <c r="Q714" i="1"/>
  <c r="P714" i="1"/>
  <c r="O714" i="1"/>
  <c r="R714" i="1" s="1"/>
  <c r="U713" i="1"/>
  <c r="S713" i="1"/>
  <c r="Q713" i="1"/>
  <c r="P713" i="1"/>
  <c r="O713" i="1"/>
  <c r="R713" i="1" s="1"/>
  <c r="U712" i="1"/>
  <c r="S712" i="1"/>
  <c r="Q712" i="1"/>
  <c r="P712" i="1"/>
  <c r="O712" i="1"/>
  <c r="R712" i="1" s="1"/>
  <c r="U711" i="1"/>
  <c r="S711" i="1"/>
  <c r="Q711" i="1"/>
  <c r="P711" i="1"/>
  <c r="O711" i="1"/>
  <c r="R711" i="1" s="1"/>
  <c r="U710" i="1"/>
  <c r="S710" i="1"/>
  <c r="Q710" i="1"/>
  <c r="P710" i="1"/>
  <c r="O710" i="1"/>
  <c r="R710" i="1" s="1"/>
  <c r="U709" i="1"/>
  <c r="S709" i="1"/>
  <c r="Q709" i="1"/>
  <c r="P709" i="1"/>
  <c r="O709" i="1"/>
  <c r="R709" i="1" s="1"/>
  <c r="U708" i="1"/>
  <c r="S708" i="1"/>
  <c r="Q708" i="1"/>
  <c r="P708" i="1"/>
  <c r="O708" i="1"/>
  <c r="R708" i="1" s="1"/>
  <c r="U707" i="1"/>
  <c r="S707" i="1"/>
  <c r="Q707" i="1"/>
  <c r="P707" i="1"/>
  <c r="O707" i="1"/>
  <c r="R707" i="1" s="1"/>
  <c r="U706" i="1"/>
  <c r="S706" i="1"/>
  <c r="Q706" i="1"/>
  <c r="P706" i="1"/>
  <c r="O706" i="1"/>
  <c r="R706" i="1" s="1"/>
  <c r="U705" i="1"/>
  <c r="S705" i="1"/>
  <c r="Q705" i="1"/>
  <c r="P705" i="1"/>
  <c r="O705" i="1"/>
  <c r="R705" i="1" s="1"/>
  <c r="U704" i="1"/>
  <c r="S704" i="1"/>
  <c r="Q704" i="1"/>
  <c r="P704" i="1"/>
  <c r="O704" i="1"/>
  <c r="R704" i="1" s="1"/>
  <c r="U703" i="1"/>
  <c r="S703" i="1"/>
  <c r="Q703" i="1"/>
  <c r="P703" i="1"/>
  <c r="O703" i="1"/>
  <c r="R703" i="1" s="1"/>
  <c r="U702" i="1"/>
  <c r="S702" i="1"/>
  <c r="Q702" i="1"/>
  <c r="P702" i="1"/>
  <c r="O702" i="1"/>
  <c r="R702" i="1" s="1"/>
  <c r="U701" i="1"/>
  <c r="S701" i="1"/>
  <c r="Q701" i="1"/>
  <c r="P701" i="1"/>
  <c r="O701" i="1"/>
  <c r="R701" i="1" s="1"/>
  <c r="U700" i="1"/>
  <c r="S700" i="1"/>
  <c r="Q700" i="1"/>
  <c r="P700" i="1"/>
  <c r="O700" i="1"/>
  <c r="R700" i="1" s="1"/>
  <c r="U699" i="1"/>
  <c r="S699" i="1"/>
  <c r="Q699" i="1"/>
  <c r="P699" i="1"/>
  <c r="O699" i="1"/>
  <c r="R699" i="1" s="1"/>
  <c r="U698" i="1"/>
  <c r="S698" i="1"/>
  <c r="Q698" i="1"/>
  <c r="P698" i="1"/>
  <c r="O698" i="1"/>
  <c r="R698" i="1" s="1"/>
  <c r="U697" i="1"/>
  <c r="S697" i="1"/>
  <c r="Q697" i="1"/>
  <c r="P697" i="1"/>
  <c r="O697" i="1"/>
  <c r="R697" i="1" s="1"/>
  <c r="U696" i="1"/>
  <c r="S696" i="1"/>
  <c r="Q696" i="1"/>
  <c r="P696" i="1"/>
  <c r="O696" i="1"/>
  <c r="R696" i="1" s="1"/>
  <c r="U695" i="1"/>
  <c r="S695" i="1"/>
  <c r="Q695" i="1"/>
  <c r="P695" i="1"/>
  <c r="O695" i="1"/>
  <c r="R695" i="1" s="1"/>
  <c r="U694" i="1"/>
  <c r="S694" i="1"/>
  <c r="Q694" i="1"/>
  <c r="P694" i="1"/>
  <c r="O694" i="1"/>
  <c r="R694" i="1" s="1"/>
  <c r="U693" i="1"/>
  <c r="S693" i="1"/>
  <c r="Q693" i="1"/>
  <c r="P693" i="1"/>
  <c r="O693" i="1"/>
  <c r="R693" i="1" s="1"/>
  <c r="U692" i="1"/>
  <c r="S692" i="1"/>
  <c r="Q692" i="1"/>
  <c r="P692" i="1"/>
  <c r="O692" i="1"/>
  <c r="R692" i="1" s="1"/>
  <c r="U691" i="1"/>
  <c r="S691" i="1"/>
  <c r="Q691" i="1"/>
  <c r="P691" i="1"/>
  <c r="O691" i="1"/>
  <c r="R691" i="1" s="1"/>
  <c r="U690" i="1"/>
  <c r="S690" i="1"/>
  <c r="Q690" i="1"/>
  <c r="P690" i="1"/>
  <c r="O690" i="1"/>
  <c r="R690" i="1" s="1"/>
  <c r="U689" i="1"/>
  <c r="S689" i="1"/>
  <c r="Q689" i="1"/>
  <c r="P689" i="1"/>
  <c r="O689" i="1"/>
  <c r="R689" i="1" s="1"/>
  <c r="U688" i="1"/>
  <c r="S688" i="1"/>
  <c r="Q688" i="1"/>
  <c r="P688" i="1"/>
  <c r="O688" i="1"/>
  <c r="R688" i="1" s="1"/>
  <c r="U687" i="1"/>
  <c r="S687" i="1"/>
  <c r="Q687" i="1"/>
  <c r="P687" i="1"/>
  <c r="O687" i="1"/>
  <c r="R687" i="1" s="1"/>
  <c r="U686" i="1"/>
  <c r="S686" i="1"/>
  <c r="Q686" i="1"/>
  <c r="P686" i="1"/>
  <c r="O686" i="1"/>
  <c r="R686" i="1" s="1"/>
  <c r="U685" i="1"/>
  <c r="S685" i="1"/>
  <c r="Q685" i="1"/>
  <c r="P685" i="1"/>
  <c r="O685" i="1"/>
  <c r="R685" i="1" s="1"/>
  <c r="U684" i="1"/>
  <c r="S684" i="1"/>
  <c r="Q684" i="1"/>
  <c r="P684" i="1"/>
  <c r="O684" i="1"/>
  <c r="R684" i="1" s="1"/>
  <c r="U683" i="1"/>
  <c r="S683" i="1"/>
  <c r="Q683" i="1"/>
  <c r="P683" i="1"/>
  <c r="O683" i="1"/>
  <c r="R683" i="1" s="1"/>
  <c r="U682" i="1"/>
  <c r="S682" i="1"/>
  <c r="Q682" i="1"/>
  <c r="P682" i="1"/>
  <c r="O682" i="1"/>
  <c r="R682" i="1" s="1"/>
  <c r="U681" i="1"/>
  <c r="S681" i="1"/>
  <c r="Q681" i="1"/>
  <c r="P681" i="1"/>
  <c r="O681" i="1"/>
  <c r="R681" i="1" s="1"/>
  <c r="U680" i="1"/>
  <c r="S680" i="1"/>
  <c r="Q680" i="1"/>
  <c r="P680" i="1"/>
  <c r="O680" i="1"/>
  <c r="R680" i="1" s="1"/>
  <c r="U679" i="1"/>
  <c r="S679" i="1"/>
  <c r="Q679" i="1"/>
  <c r="P679" i="1"/>
  <c r="O679" i="1"/>
  <c r="R679" i="1" s="1"/>
  <c r="U678" i="1"/>
  <c r="S678" i="1"/>
  <c r="Q678" i="1"/>
  <c r="P678" i="1"/>
  <c r="O678" i="1"/>
  <c r="R678" i="1" s="1"/>
  <c r="U677" i="1"/>
  <c r="S677" i="1"/>
  <c r="Q677" i="1"/>
  <c r="P677" i="1"/>
  <c r="O677" i="1"/>
  <c r="R677" i="1" s="1"/>
  <c r="U676" i="1"/>
  <c r="S676" i="1"/>
  <c r="Q676" i="1"/>
  <c r="P676" i="1"/>
  <c r="O676" i="1"/>
  <c r="R676" i="1" s="1"/>
  <c r="U675" i="1"/>
  <c r="S675" i="1"/>
  <c r="Q675" i="1"/>
  <c r="P675" i="1"/>
  <c r="O675" i="1"/>
  <c r="R675" i="1" s="1"/>
  <c r="U674" i="1"/>
  <c r="S674" i="1"/>
  <c r="Q674" i="1"/>
  <c r="P674" i="1"/>
  <c r="O674" i="1"/>
  <c r="R674" i="1" s="1"/>
  <c r="U673" i="1"/>
  <c r="S673" i="1"/>
  <c r="Q673" i="1"/>
  <c r="P673" i="1"/>
  <c r="O673" i="1"/>
  <c r="R673" i="1" s="1"/>
  <c r="U672" i="1"/>
  <c r="S672" i="1"/>
  <c r="Q672" i="1"/>
  <c r="P672" i="1"/>
  <c r="O672" i="1"/>
  <c r="R672" i="1" s="1"/>
  <c r="U671" i="1"/>
  <c r="S671" i="1"/>
  <c r="Q671" i="1"/>
  <c r="P671" i="1"/>
  <c r="O671" i="1"/>
  <c r="R671" i="1" s="1"/>
  <c r="U670" i="1"/>
  <c r="S670" i="1"/>
  <c r="Q670" i="1"/>
  <c r="P670" i="1"/>
  <c r="O670" i="1"/>
  <c r="R670" i="1" s="1"/>
  <c r="U669" i="1"/>
  <c r="S669" i="1"/>
  <c r="Q669" i="1"/>
  <c r="P669" i="1"/>
  <c r="O669" i="1"/>
  <c r="R669" i="1" s="1"/>
  <c r="U668" i="1"/>
  <c r="S668" i="1"/>
  <c r="Q668" i="1"/>
  <c r="P668" i="1"/>
  <c r="O668" i="1"/>
  <c r="R668" i="1" s="1"/>
  <c r="U667" i="1"/>
  <c r="S667" i="1"/>
  <c r="Q667" i="1"/>
  <c r="P667" i="1"/>
  <c r="O667" i="1"/>
  <c r="R667" i="1" s="1"/>
  <c r="U666" i="1"/>
  <c r="S666" i="1"/>
  <c r="Q666" i="1"/>
  <c r="P666" i="1"/>
  <c r="O666" i="1"/>
  <c r="R666" i="1" s="1"/>
  <c r="U665" i="1"/>
  <c r="S665" i="1"/>
  <c r="Q665" i="1"/>
  <c r="P665" i="1"/>
  <c r="O665" i="1"/>
  <c r="R665" i="1" s="1"/>
  <c r="U664" i="1"/>
  <c r="S664" i="1"/>
  <c r="Q664" i="1"/>
  <c r="P664" i="1"/>
  <c r="O664" i="1"/>
  <c r="R664" i="1" s="1"/>
  <c r="U663" i="1"/>
  <c r="S663" i="1"/>
  <c r="Q663" i="1"/>
  <c r="P663" i="1"/>
  <c r="O663" i="1"/>
  <c r="R663" i="1" s="1"/>
  <c r="U662" i="1"/>
  <c r="S662" i="1"/>
  <c r="Q662" i="1"/>
  <c r="P662" i="1"/>
  <c r="O662" i="1"/>
  <c r="R662" i="1" s="1"/>
  <c r="U661" i="1"/>
  <c r="S661" i="1"/>
  <c r="Q661" i="1"/>
  <c r="P661" i="1"/>
  <c r="O661" i="1"/>
  <c r="R661" i="1" s="1"/>
  <c r="U660" i="1"/>
  <c r="S660" i="1"/>
  <c r="Q660" i="1"/>
  <c r="P660" i="1"/>
  <c r="O660" i="1"/>
  <c r="R660" i="1" s="1"/>
  <c r="U659" i="1"/>
  <c r="S659" i="1"/>
  <c r="Q659" i="1"/>
  <c r="P659" i="1"/>
  <c r="O659" i="1"/>
  <c r="R659" i="1" s="1"/>
  <c r="U658" i="1"/>
  <c r="S658" i="1"/>
  <c r="Q658" i="1"/>
  <c r="P658" i="1"/>
  <c r="O658" i="1"/>
  <c r="R658" i="1" s="1"/>
  <c r="U657" i="1"/>
  <c r="S657" i="1"/>
  <c r="Q657" i="1"/>
  <c r="P657" i="1"/>
  <c r="O657" i="1"/>
  <c r="R657" i="1" s="1"/>
  <c r="U656" i="1"/>
  <c r="S656" i="1"/>
  <c r="Q656" i="1"/>
  <c r="P656" i="1"/>
  <c r="O656" i="1"/>
  <c r="R656" i="1" s="1"/>
  <c r="U655" i="1"/>
  <c r="S655" i="1"/>
  <c r="Q655" i="1"/>
  <c r="P655" i="1"/>
  <c r="O655" i="1"/>
  <c r="R655" i="1" s="1"/>
  <c r="U654" i="1"/>
  <c r="S654" i="1"/>
  <c r="Q654" i="1"/>
  <c r="P654" i="1"/>
  <c r="O654" i="1"/>
  <c r="R654" i="1" s="1"/>
  <c r="U653" i="1"/>
  <c r="S653" i="1"/>
  <c r="Q653" i="1"/>
  <c r="P653" i="1"/>
  <c r="O653" i="1"/>
  <c r="R653" i="1" s="1"/>
  <c r="U652" i="1"/>
  <c r="S652" i="1"/>
  <c r="Q652" i="1"/>
  <c r="P652" i="1"/>
  <c r="O652" i="1"/>
  <c r="R652" i="1" s="1"/>
  <c r="U651" i="1"/>
  <c r="S651" i="1"/>
  <c r="Q651" i="1"/>
  <c r="P651" i="1"/>
  <c r="O651" i="1"/>
  <c r="R651" i="1" s="1"/>
  <c r="U650" i="1"/>
  <c r="S650" i="1"/>
  <c r="Q650" i="1"/>
  <c r="P650" i="1"/>
  <c r="O650" i="1"/>
  <c r="R650" i="1" s="1"/>
  <c r="U649" i="1"/>
  <c r="S649" i="1"/>
  <c r="Q649" i="1"/>
  <c r="P649" i="1"/>
  <c r="O649" i="1"/>
  <c r="R649" i="1" s="1"/>
  <c r="U648" i="1"/>
  <c r="S648" i="1"/>
  <c r="Q648" i="1"/>
  <c r="P648" i="1"/>
  <c r="O648" i="1"/>
  <c r="R648" i="1" s="1"/>
  <c r="U647" i="1"/>
  <c r="S647" i="1"/>
  <c r="Q647" i="1"/>
  <c r="P647" i="1"/>
  <c r="O647" i="1"/>
  <c r="R647" i="1" s="1"/>
  <c r="U646" i="1"/>
  <c r="S646" i="1"/>
  <c r="Q646" i="1"/>
  <c r="P646" i="1"/>
  <c r="O646" i="1"/>
  <c r="R646" i="1" s="1"/>
  <c r="U645" i="1"/>
  <c r="S645" i="1"/>
  <c r="Q645" i="1"/>
  <c r="P645" i="1"/>
  <c r="O645" i="1"/>
  <c r="R645" i="1" s="1"/>
  <c r="U644" i="1"/>
  <c r="S644" i="1"/>
  <c r="Q644" i="1"/>
  <c r="P644" i="1"/>
  <c r="O644" i="1"/>
  <c r="R644" i="1" s="1"/>
  <c r="U643" i="1"/>
  <c r="S643" i="1"/>
  <c r="Q643" i="1"/>
  <c r="P643" i="1"/>
  <c r="O643" i="1"/>
  <c r="R643" i="1" s="1"/>
  <c r="U642" i="1"/>
  <c r="S642" i="1"/>
  <c r="Q642" i="1"/>
  <c r="P642" i="1"/>
  <c r="O642" i="1"/>
  <c r="R642" i="1" s="1"/>
  <c r="U641" i="1"/>
  <c r="S641" i="1"/>
  <c r="Q641" i="1"/>
  <c r="P641" i="1"/>
  <c r="O641" i="1"/>
  <c r="R641" i="1" s="1"/>
  <c r="U640" i="1"/>
  <c r="S640" i="1"/>
  <c r="Q640" i="1"/>
  <c r="P640" i="1"/>
  <c r="O640" i="1"/>
  <c r="R640" i="1" s="1"/>
  <c r="U639" i="1"/>
  <c r="S639" i="1"/>
  <c r="Q639" i="1"/>
  <c r="P639" i="1"/>
  <c r="O639" i="1"/>
  <c r="R639" i="1" s="1"/>
  <c r="U638" i="1"/>
  <c r="S638" i="1"/>
  <c r="Q638" i="1"/>
  <c r="P638" i="1"/>
  <c r="O638" i="1"/>
  <c r="R638" i="1" s="1"/>
  <c r="U637" i="1"/>
  <c r="S637" i="1"/>
  <c r="Q637" i="1"/>
  <c r="P637" i="1"/>
  <c r="O637" i="1"/>
  <c r="R637" i="1" s="1"/>
  <c r="U636" i="1"/>
  <c r="S636" i="1"/>
  <c r="Q636" i="1"/>
  <c r="P636" i="1"/>
  <c r="O636" i="1"/>
  <c r="R636" i="1" s="1"/>
  <c r="U635" i="1"/>
  <c r="S635" i="1"/>
  <c r="Q635" i="1"/>
  <c r="P635" i="1"/>
  <c r="O635" i="1"/>
  <c r="R635" i="1" s="1"/>
  <c r="U634" i="1"/>
  <c r="S634" i="1"/>
  <c r="Q634" i="1"/>
  <c r="P634" i="1"/>
  <c r="O634" i="1"/>
  <c r="R634" i="1" s="1"/>
  <c r="U633" i="1"/>
  <c r="S633" i="1"/>
  <c r="Q633" i="1"/>
  <c r="P633" i="1"/>
  <c r="O633" i="1"/>
  <c r="R633" i="1" s="1"/>
  <c r="U632" i="1"/>
  <c r="S632" i="1"/>
  <c r="Q632" i="1"/>
  <c r="P632" i="1"/>
  <c r="O632" i="1"/>
  <c r="R632" i="1" s="1"/>
  <c r="U631" i="1"/>
  <c r="S631" i="1"/>
  <c r="Q631" i="1"/>
  <c r="P631" i="1"/>
  <c r="O631" i="1"/>
  <c r="R631" i="1" s="1"/>
  <c r="U630" i="1"/>
  <c r="S630" i="1"/>
  <c r="Q630" i="1"/>
  <c r="P630" i="1"/>
  <c r="O630" i="1"/>
  <c r="R630" i="1" s="1"/>
  <c r="U629" i="1"/>
  <c r="S629" i="1"/>
  <c r="Q629" i="1"/>
  <c r="P629" i="1"/>
  <c r="O629" i="1"/>
  <c r="R629" i="1" s="1"/>
  <c r="U628" i="1"/>
  <c r="S628" i="1"/>
  <c r="Q628" i="1"/>
  <c r="P628" i="1"/>
  <c r="O628" i="1"/>
  <c r="R628" i="1" s="1"/>
  <c r="U627" i="1"/>
  <c r="S627" i="1"/>
  <c r="Q627" i="1"/>
  <c r="P627" i="1"/>
  <c r="O627" i="1"/>
  <c r="R627" i="1" s="1"/>
  <c r="U626" i="1"/>
  <c r="S626" i="1"/>
  <c r="Q626" i="1"/>
  <c r="P626" i="1"/>
  <c r="O626" i="1"/>
  <c r="R626" i="1" s="1"/>
  <c r="U625" i="1"/>
  <c r="S625" i="1"/>
  <c r="Q625" i="1"/>
  <c r="P625" i="1"/>
  <c r="O625" i="1"/>
  <c r="R625" i="1" s="1"/>
  <c r="U624" i="1"/>
  <c r="S624" i="1"/>
  <c r="Q624" i="1"/>
  <c r="P624" i="1"/>
  <c r="O624" i="1"/>
  <c r="R624" i="1" s="1"/>
  <c r="U623" i="1"/>
  <c r="S623" i="1"/>
  <c r="Q623" i="1"/>
  <c r="P623" i="1"/>
  <c r="O623" i="1"/>
  <c r="R623" i="1" s="1"/>
  <c r="U622" i="1"/>
  <c r="S622" i="1"/>
  <c r="Q622" i="1"/>
  <c r="P622" i="1"/>
  <c r="O622" i="1"/>
  <c r="R622" i="1" s="1"/>
  <c r="U621" i="1"/>
  <c r="S621" i="1"/>
  <c r="Q621" i="1"/>
  <c r="P621" i="1"/>
  <c r="O621" i="1"/>
  <c r="R621" i="1" s="1"/>
  <c r="U620" i="1"/>
  <c r="S620" i="1"/>
  <c r="Q620" i="1"/>
  <c r="P620" i="1"/>
  <c r="O620" i="1"/>
  <c r="R620" i="1" s="1"/>
  <c r="U619" i="1"/>
  <c r="S619" i="1"/>
  <c r="Q619" i="1"/>
  <c r="P619" i="1"/>
  <c r="O619" i="1"/>
  <c r="R619" i="1" s="1"/>
  <c r="U618" i="1"/>
  <c r="S618" i="1"/>
  <c r="Q618" i="1"/>
  <c r="P618" i="1"/>
  <c r="O618" i="1"/>
  <c r="R618" i="1" s="1"/>
  <c r="U617" i="1"/>
  <c r="S617" i="1"/>
  <c r="Q617" i="1"/>
  <c r="P617" i="1"/>
  <c r="O617" i="1"/>
  <c r="R617" i="1" s="1"/>
  <c r="U616" i="1"/>
  <c r="S616" i="1"/>
  <c r="Q616" i="1"/>
  <c r="P616" i="1"/>
  <c r="O616" i="1"/>
  <c r="R616" i="1" s="1"/>
  <c r="U615" i="1"/>
  <c r="S615" i="1"/>
  <c r="Q615" i="1"/>
  <c r="P615" i="1"/>
  <c r="O615" i="1"/>
  <c r="R615" i="1" s="1"/>
  <c r="U614" i="1"/>
  <c r="S614" i="1"/>
  <c r="Q614" i="1"/>
  <c r="P614" i="1"/>
  <c r="O614" i="1"/>
  <c r="R614" i="1" s="1"/>
  <c r="U613" i="1"/>
  <c r="S613" i="1"/>
  <c r="Q613" i="1"/>
  <c r="P613" i="1"/>
  <c r="O613" i="1"/>
  <c r="R613" i="1" s="1"/>
  <c r="U612" i="1"/>
  <c r="S612" i="1"/>
  <c r="Q612" i="1"/>
  <c r="P612" i="1"/>
  <c r="O612" i="1"/>
  <c r="R612" i="1" s="1"/>
  <c r="U611" i="1"/>
  <c r="S611" i="1"/>
  <c r="Q611" i="1"/>
  <c r="P611" i="1"/>
  <c r="O611" i="1"/>
  <c r="R611" i="1" s="1"/>
  <c r="U610" i="1"/>
  <c r="S610" i="1"/>
  <c r="Q610" i="1"/>
  <c r="P610" i="1"/>
  <c r="O610" i="1"/>
  <c r="R610" i="1" s="1"/>
  <c r="U609" i="1"/>
  <c r="S609" i="1"/>
  <c r="Q609" i="1"/>
  <c r="P609" i="1"/>
  <c r="O609" i="1"/>
  <c r="R609" i="1" s="1"/>
  <c r="U608" i="1"/>
  <c r="S608" i="1"/>
  <c r="Q608" i="1"/>
  <c r="P608" i="1"/>
  <c r="O608" i="1"/>
  <c r="R608" i="1" s="1"/>
  <c r="U607" i="1"/>
  <c r="S607" i="1"/>
  <c r="Q607" i="1"/>
  <c r="P607" i="1"/>
  <c r="O607" i="1"/>
  <c r="R607" i="1" s="1"/>
  <c r="U606" i="1"/>
  <c r="S606" i="1"/>
  <c r="Q606" i="1"/>
  <c r="P606" i="1"/>
  <c r="O606" i="1"/>
  <c r="R606" i="1" s="1"/>
  <c r="U605" i="1"/>
  <c r="S605" i="1"/>
  <c r="Q605" i="1"/>
  <c r="P605" i="1"/>
  <c r="O605" i="1"/>
  <c r="R605" i="1" s="1"/>
  <c r="U604" i="1"/>
  <c r="S604" i="1"/>
  <c r="Q604" i="1"/>
  <c r="P604" i="1"/>
  <c r="O604" i="1"/>
  <c r="R604" i="1" s="1"/>
  <c r="U603" i="1"/>
  <c r="S603" i="1"/>
  <c r="Q603" i="1"/>
  <c r="P603" i="1"/>
  <c r="O603" i="1"/>
  <c r="R603" i="1" s="1"/>
  <c r="U602" i="1"/>
  <c r="S602" i="1"/>
  <c r="Q602" i="1"/>
  <c r="P602" i="1"/>
  <c r="O602" i="1"/>
  <c r="R602" i="1" s="1"/>
  <c r="U601" i="1"/>
  <c r="S601" i="1"/>
  <c r="Q601" i="1"/>
  <c r="P601" i="1"/>
  <c r="O601" i="1"/>
  <c r="R601" i="1" s="1"/>
  <c r="U600" i="1"/>
  <c r="S600" i="1"/>
  <c r="Q600" i="1"/>
  <c r="P600" i="1"/>
  <c r="O600" i="1"/>
  <c r="R600" i="1" s="1"/>
  <c r="U599" i="1"/>
  <c r="S599" i="1"/>
  <c r="Q599" i="1"/>
  <c r="P599" i="1"/>
  <c r="O599" i="1"/>
  <c r="R599" i="1" s="1"/>
  <c r="U598" i="1"/>
  <c r="S598" i="1"/>
  <c r="Q598" i="1"/>
  <c r="P598" i="1"/>
  <c r="O598" i="1"/>
  <c r="R598" i="1" s="1"/>
  <c r="U597" i="1"/>
  <c r="S597" i="1"/>
  <c r="Q597" i="1"/>
  <c r="P597" i="1"/>
  <c r="O597" i="1"/>
  <c r="R597" i="1" s="1"/>
  <c r="U596" i="1"/>
  <c r="S596" i="1"/>
  <c r="Q596" i="1"/>
  <c r="P596" i="1"/>
  <c r="O596" i="1"/>
  <c r="R596" i="1" s="1"/>
  <c r="U595" i="1"/>
  <c r="S595" i="1"/>
  <c r="Q595" i="1"/>
  <c r="P595" i="1"/>
  <c r="O595" i="1"/>
  <c r="R595" i="1" s="1"/>
  <c r="U594" i="1"/>
  <c r="S594" i="1"/>
  <c r="Q594" i="1"/>
  <c r="P594" i="1"/>
  <c r="O594" i="1"/>
  <c r="R594" i="1" s="1"/>
  <c r="U593" i="1"/>
  <c r="S593" i="1"/>
  <c r="Q593" i="1"/>
  <c r="P593" i="1"/>
  <c r="O593" i="1"/>
  <c r="R593" i="1" s="1"/>
  <c r="U592" i="1"/>
  <c r="S592" i="1"/>
  <c r="Q592" i="1"/>
  <c r="P592" i="1"/>
  <c r="O592" i="1"/>
  <c r="R592" i="1" s="1"/>
  <c r="U591" i="1"/>
  <c r="S591" i="1"/>
  <c r="Q591" i="1"/>
  <c r="P591" i="1"/>
  <c r="O591" i="1"/>
  <c r="R591" i="1" s="1"/>
  <c r="U590" i="1"/>
  <c r="S590" i="1"/>
  <c r="Q590" i="1"/>
  <c r="P590" i="1"/>
  <c r="O590" i="1"/>
  <c r="R590" i="1" s="1"/>
  <c r="U589" i="1"/>
  <c r="S589" i="1"/>
  <c r="Q589" i="1"/>
  <c r="P589" i="1"/>
  <c r="O589" i="1"/>
  <c r="R589" i="1" s="1"/>
  <c r="U588" i="1"/>
  <c r="S588" i="1"/>
  <c r="Q588" i="1"/>
  <c r="P588" i="1"/>
  <c r="O588" i="1"/>
  <c r="R588" i="1" s="1"/>
  <c r="U587" i="1"/>
  <c r="S587" i="1"/>
  <c r="Q587" i="1"/>
  <c r="P587" i="1"/>
  <c r="O587" i="1"/>
  <c r="R587" i="1" s="1"/>
  <c r="U586" i="1"/>
  <c r="S586" i="1"/>
  <c r="Q586" i="1"/>
  <c r="P586" i="1"/>
  <c r="O586" i="1"/>
  <c r="R586" i="1" s="1"/>
  <c r="U585" i="1"/>
  <c r="S585" i="1"/>
  <c r="Q585" i="1"/>
  <c r="P585" i="1"/>
  <c r="O585" i="1"/>
  <c r="R585" i="1" s="1"/>
  <c r="U584" i="1"/>
  <c r="S584" i="1"/>
  <c r="Q584" i="1"/>
  <c r="P584" i="1"/>
  <c r="O584" i="1"/>
  <c r="R584" i="1" s="1"/>
  <c r="U583" i="1"/>
  <c r="S583" i="1"/>
  <c r="Q583" i="1"/>
  <c r="P583" i="1"/>
  <c r="O583" i="1"/>
  <c r="R583" i="1" s="1"/>
  <c r="U582" i="1"/>
  <c r="S582" i="1"/>
  <c r="Q582" i="1"/>
  <c r="P582" i="1"/>
  <c r="O582" i="1"/>
  <c r="R582" i="1" s="1"/>
  <c r="U581" i="1"/>
  <c r="S581" i="1"/>
  <c r="Q581" i="1"/>
  <c r="P581" i="1"/>
  <c r="O581" i="1"/>
  <c r="R581" i="1" s="1"/>
  <c r="U580" i="1"/>
  <c r="S580" i="1"/>
  <c r="Q580" i="1"/>
  <c r="P580" i="1"/>
  <c r="O580" i="1"/>
  <c r="R580" i="1" s="1"/>
  <c r="U579" i="1"/>
  <c r="S579" i="1"/>
  <c r="Q579" i="1"/>
  <c r="P579" i="1"/>
  <c r="O579" i="1"/>
  <c r="R579" i="1" s="1"/>
  <c r="U578" i="1"/>
  <c r="S578" i="1"/>
  <c r="Q578" i="1"/>
  <c r="P578" i="1"/>
  <c r="O578" i="1"/>
  <c r="R578" i="1" s="1"/>
  <c r="U577" i="1"/>
  <c r="S577" i="1"/>
  <c r="Q577" i="1"/>
  <c r="P577" i="1"/>
  <c r="O577" i="1"/>
  <c r="R577" i="1" s="1"/>
  <c r="U576" i="1"/>
  <c r="S576" i="1"/>
  <c r="Q576" i="1"/>
  <c r="P576" i="1"/>
  <c r="O576" i="1"/>
  <c r="R576" i="1" s="1"/>
  <c r="U575" i="1"/>
  <c r="S575" i="1"/>
  <c r="Q575" i="1"/>
  <c r="P575" i="1"/>
  <c r="O575" i="1"/>
  <c r="R575" i="1" s="1"/>
  <c r="U574" i="1"/>
  <c r="S574" i="1"/>
  <c r="Q574" i="1"/>
  <c r="P574" i="1"/>
  <c r="O574" i="1"/>
  <c r="R574" i="1" s="1"/>
  <c r="U573" i="1"/>
  <c r="S573" i="1"/>
  <c r="Q573" i="1"/>
  <c r="P573" i="1"/>
  <c r="O573" i="1"/>
  <c r="R573" i="1" s="1"/>
  <c r="U572" i="1"/>
  <c r="S572" i="1"/>
  <c r="Q572" i="1"/>
  <c r="P572" i="1"/>
  <c r="O572" i="1"/>
  <c r="R572" i="1" s="1"/>
  <c r="U571" i="1"/>
  <c r="S571" i="1"/>
  <c r="Q571" i="1"/>
  <c r="P571" i="1"/>
  <c r="O571" i="1"/>
  <c r="R571" i="1" s="1"/>
  <c r="U570" i="1"/>
  <c r="S570" i="1"/>
  <c r="Q570" i="1"/>
  <c r="P570" i="1"/>
  <c r="O570" i="1"/>
  <c r="R570" i="1" s="1"/>
  <c r="U569" i="1"/>
  <c r="S569" i="1"/>
  <c r="Q569" i="1"/>
  <c r="P569" i="1"/>
  <c r="O569" i="1"/>
  <c r="R569" i="1" s="1"/>
  <c r="U568" i="1"/>
  <c r="S568" i="1"/>
  <c r="Q568" i="1"/>
  <c r="P568" i="1"/>
  <c r="O568" i="1"/>
  <c r="R568" i="1" s="1"/>
  <c r="U567" i="1"/>
  <c r="S567" i="1"/>
  <c r="Q567" i="1"/>
  <c r="P567" i="1"/>
  <c r="O567" i="1"/>
  <c r="R567" i="1" s="1"/>
  <c r="U566" i="1"/>
  <c r="S566" i="1"/>
  <c r="Q566" i="1"/>
  <c r="P566" i="1"/>
  <c r="O566" i="1"/>
  <c r="R566" i="1" s="1"/>
  <c r="U565" i="1"/>
  <c r="S565" i="1"/>
  <c r="Q565" i="1"/>
  <c r="P565" i="1"/>
  <c r="O565" i="1"/>
  <c r="R565" i="1" s="1"/>
  <c r="U564" i="1"/>
  <c r="S564" i="1"/>
  <c r="Q564" i="1"/>
  <c r="P564" i="1"/>
  <c r="O564" i="1"/>
  <c r="R564" i="1" s="1"/>
  <c r="U563" i="1"/>
  <c r="S563" i="1"/>
  <c r="Q563" i="1"/>
  <c r="P563" i="1"/>
  <c r="O563" i="1"/>
  <c r="R563" i="1" s="1"/>
  <c r="U562" i="1"/>
  <c r="S562" i="1"/>
  <c r="Q562" i="1"/>
  <c r="P562" i="1"/>
  <c r="O562" i="1"/>
  <c r="R562" i="1" s="1"/>
  <c r="U561" i="1"/>
  <c r="S561" i="1"/>
  <c r="Q561" i="1"/>
  <c r="P561" i="1"/>
  <c r="O561" i="1"/>
  <c r="R561" i="1" s="1"/>
  <c r="U560" i="1"/>
  <c r="S560" i="1"/>
  <c r="Q560" i="1"/>
  <c r="P560" i="1"/>
  <c r="O560" i="1"/>
  <c r="R560" i="1" s="1"/>
  <c r="U559" i="1"/>
  <c r="S559" i="1"/>
  <c r="Q559" i="1"/>
  <c r="P559" i="1"/>
  <c r="O559" i="1"/>
  <c r="R559" i="1" s="1"/>
  <c r="U558" i="1"/>
  <c r="S558" i="1"/>
  <c r="Q558" i="1"/>
  <c r="P558" i="1"/>
  <c r="O558" i="1"/>
  <c r="R558" i="1" s="1"/>
  <c r="U557" i="1"/>
  <c r="S557" i="1"/>
  <c r="Q557" i="1"/>
  <c r="P557" i="1"/>
  <c r="O557" i="1"/>
  <c r="R557" i="1" s="1"/>
  <c r="U556" i="1"/>
  <c r="S556" i="1"/>
  <c r="Q556" i="1"/>
  <c r="P556" i="1"/>
  <c r="O556" i="1"/>
  <c r="R556" i="1" s="1"/>
  <c r="U555" i="1"/>
  <c r="S555" i="1"/>
  <c r="Q555" i="1"/>
  <c r="P555" i="1"/>
  <c r="O555" i="1"/>
  <c r="R555" i="1" s="1"/>
  <c r="U554" i="1"/>
  <c r="S554" i="1"/>
  <c r="Q554" i="1"/>
  <c r="P554" i="1"/>
  <c r="O554" i="1"/>
  <c r="R554" i="1" s="1"/>
  <c r="U553" i="1"/>
  <c r="S553" i="1"/>
  <c r="Q553" i="1"/>
  <c r="P553" i="1"/>
  <c r="O553" i="1"/>
  <c r="R553" i="1" s="1"/>
  <c r="U552" i="1"/>
  <c r="S552" i="1"/>
  <c r="Q552" i="1"/>
  <c r="P552" i="1"/>
  <c r="O552" i="1"/>
  <c r="R552" i="1" s="1"/>
  <c r="U551" i="1"/>
  <c r="S551" i="1"/>
  <c r="Q551" i="1"/>
  <c r="P551" i="1"/>
  <c r="O551" i="1"/>
  <c r="R551" i="1" s="1"/>
  <c r="U550" i="1"/>
  <c r="S550" i="1"/>
  <c r="Q550" i="1"/>
  <c r="P550" i="1"/>
  <c r="O550" i="1"/>
  <c r="R550" i="1" s="1"/>
  <c r="U549" i="1"/>
  <c r="S549" i="1"/>
  <c r="Q549" i="1"/>
  <c r="P549" i="1"/>
  <c r="O549" i="1"/>
  <c r="R549" i="1" s="1"/>
  <c r="U548" i="1"/>
  <c r="S548" i="1"/>
  <c r="Q548" i="1"/>
  <c r="P548" i="1"/>
  <c r="O548" i="1"/>
  <c r="R548" i="1" s="1"/>
  <c r="U547" i="1"/>
  <c r="S547" i="1"/>
  <c r="Q547" i="1"/>
  <c r="P547" i="1"/>
  <c r="O547" i="1"/>
  <c r="R547" i="1" s="1"/>
  <c r="U546" i="1"/>
  <c r="S546" i="1"/>
  <c r="Q546" i="1"/>
  <c r="P546" i="1"/>
  <c r="O546" i="1"/>
  <c r="R546" i="1" s="1"/>
  <c r="U545" i="1"/>
  <c r="S545" i="1"/>
  <c r="Q545" i="1"/>
  <c r="P545" i="1"/>
  <c r="O545" i="1"/>
  <c r="R545" i="1" s="1"/>
  <c r="U544" i="1"/>
  <c r="S544" i="1"/>
  <c r="Q544" i="1"/>
  <c r="P544" i="1"/>
  <c r="O544" i="1"/>
  <c r="R544" i="1" s="1"/>
  <c r="U543" i="1"/>
  <c r="S543" i="1"/>
  <c r="Q543" i="1"/>
  <c r="P543" i="1"/>
  <c r="O543" i="1"/>
  <c r="R543" i="1" s="1"/>
  <c r="U542" i="1"/>
  <c r="S542" i="1"/>
  <c r="Q542" i="1"/>
  <c r="P542" i="1"/>
  <c r="O542" i="1"/>
  <c r="R542" i="1" s="1"/>
  <c r="U541" i="1"/>
  <c r="S541" i="1"/>
  <c r="Q541" i="1"/>
  <c r="P541" i="1"/>
  <c r="O541" i="1"/>
  <c r="R541" i="1" s="1"/>
  <c r="U540" i="1"/>
  <c r="S540" i="1"/>
  <c r="Q540" i="1"/>
  <c r="P540" i="1"/>
  <c r="O540" i="1"/>
  <c r="R540" i="1" s="1"/>
  <c r="U539" i="1"/>
  <c r="S539" i="1"/>
  <c r="Q539" i="1"/>
  <c r="P539" i="1"/>
  <c r="O539" i="1"/>
  <c r="R539" i="1" s="1"/>
  <c r="U538" i="1"/>
  <c r="S538" i="1"/>
  <c r="Q538" i="1"/>
  <c r="P538" i="1"/>
  <c r="O538" i="1"/>
  <c r="R538" i="1" s="1"/>
  <c r="U537" i="1"/>
  <c r="S537" i="1"/>
  <c r="Q537" i="1"/>
  <c r="P537" i="1"/>
  <c r="O537" i="1"/>
  <c r="R537" i="1" s="1"/>
  <c r="U536" i="1"/>
  <c r="S536" i="1"/>
  <c r="Q536" i="1"/>
  <c r="P536" i="1"/>
  <c r="O536" i="1"/>
  <c r="R536" i="1" s="1"/>
  <c r="U535" i="1"/>
  <c r="S535" i="1"/>
  <c r="Q535" i="1"/>
  <c r="P535" i="1"/>
  <c r="O535" i="1"/>
  <c r="R535" i="1" s="1"/>
  <c r="U534" i="1"/>
  <c r="S534" i="1"/>
  <c r="Q534" i="1"/>
  <c r="P534" i="1"/>
  <c r="O534" i="1"/>
  <c r="R534" i="1" s="1"/>
  <c r="U533" i="1"/>
  <c r="S533" i="1"/>
  <c r="Q533" i="1"/>
  <c r="P533" i="1"/>
  <c r="O533" i="1"/>
  <c r="R533" i="1" s="1"/>
  <c r="U532" i="1"/>
  <c r="S532" i="1"/>
  <c r="Q532" i="1"/>
  <c r="P532" i="1"/>
  <c r="O532" i="1"/>
  <c r="R532" i="1" s="1"/>
  <c r="U531" i="1"/>
  <c r="S531" i="1"/>
  <c r="Q531" i="1"/>
  <c r="P531" i="1"/>
  <c r="O531" i="1"/>
  <c r="R531" i="1" s="1"/>
  <c r="U530" i="1"/>
  <c r="S530" i="1"/>
  <c r="Q530" i="1"/>
  <c r="P530" i="1"/>
  <c r="O530" i="1"/>
  <c r="R530" i="1" s="1"/>
  <c r="U529" i="1"/>
  <c r="S529" i="1"/>
  <c r="Q529" i="1"/>
  <c r="P529" i="1"/>
  <c r="O529" i="1"/>
  <c r="R529" i="1" s="1"/>
  <c r="U528" i="1"/>
  <c r="S528" i="1"/>
  <c r="Q528" i="1"/>
  <c r="P528" i="1"/>
  <c r="O528" i="1"/>
  <c r="R528" i="1" s="1"/>
  <c r="U527" i="1"/>
  <c r="S527" i="1"/>
  <c r="Q527" i="1"/>
  <c r="P527" i="1"/>
  <c r="O527" i="1"/>
  <c r="R527" i="1" s="1"/>
  <c r="U526" i="1"/>
  <c r="S526" i="1"/>
  <c r="Q526" i="1"/>
  <c r="P526" i="1"/>
  <c r="O526" i="1"/>
  <c r="R526" i="1" s="1"/>
  <c r="U525" i="1"/>
  <c r="S525" i="1"/>
  <c r="Q525" i="1"/>
  <c r="P525" i="1"/>
  <c r="O525" i="1"/>
  <c r="R525" i="1" s="1"/>
  <c r="U524" i="1"/>
  <c r="S524" i="1"/>
  <c r="Q524" i="1"/>
  <c r="P524" i="1"/>
  <c r="O524" i="1"/>
  <c r="R524" i="1" s="1"/>
  <c r="U523" i="1"/>
  <c r="S523" i="1"/>
  <c r="Q523" i="1"/>
  <c r="P523" i="1"/>
  <c r="O523" i="1"/>
  <c r="R523" i="1" s="1"/>
  <c r="U522" i="1"/>
  <c r="S522" i="1"/>
  <c r="Q522" i="1"/>
  <c r="P522" i="1"/>
  <c r="O522" i="1"/>
  <c r="R522" i="1" s="1"/>
  <c r="U521" i="1"/>
  <c r="S521" i="1"/>
  <c r="Q521" i="1"/>
  <c r="P521" i="1"/>
  <c r="O521" i="1"/>
  <c r="R521" i="1" s="1"/>
  <c r="U520" i="1"/>
  <c r="S520" i="1"/>
  <c r="Q520" i="1"/>
  <c r="P520" i="1"/>
  <c r="O520" i="1"/>
  <c r="R520" i="1" s="1"/>
  <c r="U519" i="1"/>
  <c r="S519" i="1"/>
  <c r="Q519" i="1"/>
  <c r="P519" i="1"/>
  <c r="O519" i="1"/>
  <c r="R519" i="1" s="1"/>
  <c r="U518" i="1"/>
  <c r="S518" i="1"/>
  <c r="Q518" i="1"/>
  <c r="P518" i="1"/>
  <c r="O518" i="1"/>
  <c r="R518" i="1" s="1"/>
  <c r="U517" i="1"/>
  <c r="S517" i="1"/>
  <c r="Q517" i="1"/>
  <c r="P517" i="1"/>
  <c r="O517" i="1"/>
  <c r="R517" i="1" s="1"/>
  <c r="U516" i="1"/>
  <c r="S516" i="1"/>
  <c r="Q516" i="1"/>
  <c r="P516" i="1"/>
  <c r="O516" i="1"/>
  <c r="R516" i="1" s="1"/>
  <c r="U515" i="1"/>
  <c r="S515" i="1"/>
  <c r="Q515" i="1"/>
  <c r="P515" i="1"/>
  <c r="O515" i="1"/>
  <c r="R515" i="1" s="1"/>
  <c r="U514" i="1"/>
  <c r="S514" i="1"/>
  <c r="Q514" i="1"/>
  <c r="P514" i="1"/>
  <c r="O514" i="1"/>
  <c r="R514" i="1" s="1"/>
  <c r="U513" i="1"/>
  <c r="S513" i="1"/>
  <c r="Q513" i="1"/>
  <c r="P513" i="1"/>
  <c r="O513" i="1"/>
  <c r="R513" i="1" s="1"/>
  <c r="U512" i="1"/>
  <c r="S512" i="1"/>
  <c r="Q512" i="1"/>
  <c r="P512" i="1"/>
  <c r="O512" i="1"/>
  <c r="R512" i="1" s="1"/>
  <c r="U511" i="1"/>
  <c r="S511" i="1"/>
  <c r="Q511" i="1"/>
  <c r="P511" i="1"/>
  <c r="O511" i="1"/>
  <c r="R511" i="1" s="1"/>
  <c r="U510" i="1"/>
  <c r="S510" i="1"/>
  <c r="Q510" i="1"/>
  <c r="P510" i="1"/>
  <c r="O510" i="1"/>
  <c r="R510" i="1" s="1"/>
  <c r="U509" i="1"/>
  <c r="S509" i="1"/>
  <c r="Q509" i="1"/>
  <c r="P509" i="1"/>
  <c r="O509" i="1"/>
  <c r="R509" i="1" s="1"/>
  <c r="U508" i="1"/>
  <c r="S508" i="1"/>
  <c r="Q508" i="1"/>
  <c r="P508" i="1"/>
  <c r="O508" i="1"/>
  <c r="R508" i="1" s="1"/>
  <c r="U507" i="1"/>
  <c r="S507" i="1"/>
  <c r="Q507" i="1"/>
  <c r="P507" i="1"/>
  <c r="O507" i="1"/>
  <c r="R507" i="1" s="1"/>
  <c r="U506" i="1"/>
  <c r="S506" i="1"/>
  <c r="Q506" i="1"/>
  <c r="P506" i="1"/>
  <c r="O506" i="1"/>
  <c r="R506" i="1" s="1"/>
  <c r="U505" i="1"/>
  <c r="S505" i="1"/>
  <c r="Q505" i="1"/>
  <c r="P505" i="1"/>
  <c r="O505" i="1"/>
  <c r="R505" i="1" s="1"/>
  <c r="U504" i="1"/>
  <c r="S504" i="1"/>
  <c r="Q504" i="1"/>
  <c r="P504" i="1"/>
  <c r="O504" i="1"/>
  <c r="R504" i="1" s="1"/>
  <c r="U503" i="1"/>
  <c r="S503" i="1"/>
  <c r="Q503" i="1"/>
  <c r="P503" i="1"/>
  <c r="O503" i="1"/>
  <c r="R503" i="1" s="1"/>
  <c r="U502" i="1"/>
  <c r="S502" i="1"/>
  <c r="Q502" i="1"/>
  <c r="P502" i="1"/>
  <c r="O502" i="1"/>
  <c r="R502" i="1" s="1"/>
  <c r="U501" i="1"/>
  <c r="S501" i="1"/>
  <c r="Q501" i="1"/>
  <c r="P501" i="1"/>
  <c r="O501" i="1"/>
  <c r="R501" i="1" s="1"/>
  <c r="U500" i="1"/>
  <c r="S500" i="1"/>
  <c r="Q500" i="1"/>
  <c r="P500" i="1"/>
  <c r="O500" i="1"/>
  <c r="R500" i="1" s="1"/>
  <c r="U499" i="1"/>
  <c r="S499" i="1"/>
  <c r="Q499" i="1"/>
  <c r="P499" i="1"/>
  <c r="O499" i="1"/>
  <c r="R499" i="1" s="1"/>
  <c r="U498" i="1"/>
  <c r="S498" i="1"/>
  <c r="Q498" i="1"/>
  <c r="P498" i="1"/>
  <c r="O498" i="1"/>
  <c r="R498" i="1" s="1"/>
  <c r="U497" i="1"/>
  <c r="S497" i="1"/>
  <c r="Q497" i="1"/>
  <c r="P497" i="1"/>
  <c r="O497" i="1"/>
  <c r="R497" i="1" s="1"/>
  <c r="U496" i="1"/>
  <c r="S496" i="1"/>
  <c r="Q496" i="1"/>
  <c r="P496" i="1"/>
  <c r="O496" i="1"/>
  <c r="R496" i="1" s="1"/>
  <c r="U495" i="1"/>
  <c r="S495" i="1"/>
  <c r="Q495" i="1"/>
  <c r="P495" i="1"/>
  <c r="O495" i="1"/>
  <c r="R495" i="1" s="1"/>
  <c r="U494" i="1"/>
  <c r="S494" i="1"/>
  <c r="Q494" i="1"/>
  <c r="P494" i="1"/>
  <c r="O494" i="1"/>
  <c r="R494" i="1" s="1"/>
  <c r="U493" i="1"/>
  <c r="S493" i="1"/>
  <c r="Q493" i="1"/>
  <c r="P493" i="1"/>
  <c r="O493" i="1"/>
  <c r="R493" i="1" s="1"/>
  <c r="U492" i="1"/>
  <c r="S492" i="1"/>
  <c r="Q492" i="1"/>
  <c r="P492" i="1"/>
  <c r="O492" i="1"/>
  <c r="R492" i="1" s="1"/>
  <c r="U491" i="1"/>
  <c r="S491" i="1"/>
  <c r="Q491" i="1"/>
  <c r="P491" i="1"/>
  <c r="O491" i="1"/>
  <c r="R491" i="1" s="1"/>
  <c r="U490" i="1"/>
  <c r="S490" i="1"/>
  <c r="Q490" i="1"/>
  <c r="P490" i="1"/>
  <c r="O490" i="1"/>
  <c r="R490" i="1" s="1"/>
  <c r="U489" i="1"/>
  <c r="S489" i="1"/>
  <c r="Q489" i="1"/>
  <c r="P489" i="1"/>
  <c r="O489" i="1"/>
  <c r="R489" i="1" s="1"/>
  <c r="U488" i="1"/>
  <c r="S488" i="1"/>
  <c r="Q488" i="1"/>
  <c r="P488" i="1"/>
  <c r="O488" i="1"/>
  <c r="R488" i="1" s="1"/>
  <c r="U487" i="1"/>
  <c r="S487" i="1"/>
  <c r="Q487" i="1"/>
  <c r="P487" i="1"/>
  <c r="O487" i="1"/>
  <c r="R487" i="1" s="1"/>
  <c r="U486" i="1"/>
  <c r="S486" i="1"/>
  <c r="Q486" i="1"/>
  <c r="P486" i="1"/>
  <c r="O486" i="1"/>
  <c r="R486" i="1" s="1"/>
  <c r="U485" i="1"/>
  <c r="S485" i="1"/>
  <c r="Q485" i="1"/>
  <c r="P485" i="1"/>
  <c r="O485" i="1"/>
  <c r="R485" i="1" s="1"/>
  <c r="U484" i="1"/>
  <c r="S484" i="1"/>
  <c r="Q484" i="1"/>
  <c r="P484" i="1"/>
  <c r="O484" i="1"/>
  <c r="R484" i="1" s="1"/>
  <c r="U483" i="1"/>
  <c r="S483" i="1"/>
  <c r="Q483" i="1"/>
  <c r="P483" i="1"/>
  <c r="O483" i="1"/>
  <c r="R483" i="1" s="1"/>
  <c r="U482" i="1"/>
  <c r="S482" i="1"/>
  <c r="Q482" i="1"/>
  <c r="P482" i="1"/>
  <c r="O482" i="1"/>
  <c r="R482" i="1" s="1"/>
  <c r="U481" i="1"/>
  <c r="S481" i="1"/>
  <c r="Q481" i="1"/>
  <c r="P481" i="1"/>
  <c r="O481" i="1"/>
  <c r="R481" i="1" s="1"/>
  <c r="U480" i="1"/>
  <c r="S480" i="1"/>
  <c r="Q480" i="1"/>
  <c r="P480" i="1"/>
  <c r="O480" i="1"/>
  <c r="R480" i="1" s="1"/>
  <c r="U479" i="1"/>
  <c r="S479" i="1"/>
  <c r="Q479" i="1"/>
  <c r="P479" i="1"/>
  <c r="O479" i="1"/>
  <c r="R479" i="1" s="1"/>
  <c r="U478" i="1"/>
  <c r="S478" i="1"/>
  <c r="Q478" i="1"/>
  <c r="P478" i="1"/>
  <c r="O478" i="1"/>
  <c r="R478" i="1" s="1"/>
  <c r="U477" i="1"/>
  <c r="S477" i="1"/>
  <c r="Q477" i="1"/>
  <c r="P477" i="1"/>
  <c r="O477" i="1"/>
  <c r="R477" i="1" s="1"/>
  <c r="U476" i="1"/>
  <c r="S476" i="1"/>
  <c r="Q476" i="1"/>
  <c r="P476" i="1"/>
  <c r="O476" i="1"/>
  <c r="R476" i="1" s="1"/>
  <c r="U475" i="1"/>
  <c r="S475" i="1"/>
  <c r="Q475" i="1"/>
  <c r="P475" i="1"/>
  <c r="O475" i="1"/>
  <c r="R475" i="1" s="1"/>
  <c r="U474" i="1"/>
  <c r="S474" i="1"/>
  <c r="Q474" i="1"/>
  <c r="P474" i="1"/>
  <c r="O474" i="1"/>
  <c r="R474" i="1" s="1"/>
  <c r="U473" i="1"/>
  <c r="S473" i="1"/>
  <c r="Q473" i="1"/>
  <c r="P473" i="1"/>
  <c r="O473" i="1"/>
  <c r="R473" i="1" s="1"/>
  <c r="U472" i="1"/>
  <c r="S472" i="1"/>
  <c r="Q472" i="1"/>
  <c r="P472" i="1"/>
  <c r="O472" i="1"/>
  <c r="R472" i="1" s="1"/>
  <c r="U471" i="1"/>
  <c r="S471" i="1"/>
  <c r="Q471" i="1"/>
  <c r="P471" i="1"/>
  <c r="O471" i="1"/>
  <c r="R471" i="1" s="1"/>
  <c r="U470" i="1"/>
  <c r="S470" i="1"/>
  <c r="Q470" i="1"/>
  <c r="P470" i="1"/>
  <c r="O470" i="1"/>
  <c r="R470" i="1" s="1"/>
  <c r="U469" i="1"/>
  <c r="S469" i="1"/>
  <c r="Q469" i="1"/>
  <c r="P469" i="1"/>
  <c r="O469" i="1"/>
  <c r="R469" i="1" s="1"/>
  <c r="U468" i="1"/>
  <c r="S468" i="1"/>
  <c r="Q468" i="1"/>
  <c r="P468" i="1"/>
  <c r="O468" i="1"/>
  <c r="R468" i="1" s="1"/>
  <c r="U467" i="1"/>
  <c r="S467" i="1"/>
  <c r="Q467" i="1"/>
  <c r="P467" i="1"/>
  <c r="O467" i="1"/>
  <c r="R467" i="1" s="1"/>
  <c r="U466" i="1"/>
  <c r="S466" i="1"/>
  <c r="Q466" i="1"/>
  <c r="P466" i="1"/>
  <c r="O466" i="1"/>
  <c r="R466" i="1" s="1"/>
  <c r="U465" i="1"/>
  <c r="S465" i="1"/>
  <c r="Q465" i="1"/>
  <c r="P465" i="1"/>
  <c r="O465" i="1"/>
  <c r="R465" i="1" s="1"/>
  <c r="U464" i="1"/>
  <c r="S464" i="1"/>
  <c r="Q464" i="1"/>
  <c r="P464" i="1"/>
  <c r="O464" i="1"/>
  <c r="R464" i="1" s="1"/>
  <c r="U463" i="1"/>
  <c r="S463" i="1"/>
  <c r="Q463" i="1"/>
  <c r="P463" i="1"/>
  <c r="O463" i="1"/>
  <c r="R463" i="1" s="1"/>
  <c r="U462" i="1"/>
  <c r="S462" i="1"/>
  <c r="Q462" i="1"/>
  <c r="P462" i="1"/>
  <c r="O462" i="1"/>
  <c r="R462" i="1" s="1"/>
  <c r="U461" i="1"/>
  <c r="S461" i="1"/>
  <c r="Q461" i="1"/>
  <c r="P461" i="1"/>
  <c r="O461" i="1"/>
  <c r="R461" i="1" s="1"/>
  <c r="U460" i="1"/>
  <c r="S460" i="1"/>
  <c r="Q460" i="1"/>
  <c r="P460" i="1"/>
  <c r="O460" i="1"/>
  <c r="R460" i="1" s="1"/>
  <c r="U459" i="1"/>
  <c r="S459" i="1"/>
  <c r="Q459" i="1"/>
  <c r="P459" i="1"/>
  <c r="O459" i="1"/>
  <c r="R459" i="1" s="1"/>
  <c r="U458" i="1"/>
  <c r="S458" i="1"/>
  <c r="Q458" i="1"/>
  <c r="P458" i="1"/>
  <c r="O458" i="1"/>
  <c r="R458" i="1" s="1"/>
  <c r="U457" i="1"/>
  <c r="S457" i="1"/>
  <c r="Q457" i="1"/>
  <c r="P457" i="1"/>
  <c r="O457" i="1"/>
  <c r="R457" i="1" s="1"/>
  <c r="U456" i="1"/>
  <c r="S456" i="1"/>
  <c r="Q456" i="1"/>
  <c r="P456" i="1"/>
  <c r="O456" i="1"/>
  <c r="R456" i="1" s="1"/>
  <c r="U455" i="1"/>
  <c r="S455" i="1"/>
  <c r="Q455" i="1"/>
  <c r="P455" i="1"/>
  <c r="O455" i="1"/>
  <c r="R455" i="1" s="1"/>
  <c r="U454" i="1"/>
  <c r="S454" i="1"/>
  <c r="Q454" i="1"/>
  <c r="P454" i="1"/>
  <c r="O454" i="1"/>
  <c r="R454" i="1" s="1"/>
  <c r="U453" i="1"/>
  <c r="S453" i="1"/>
  <c r="Q453" i="1"/>
  <c r="P453" i="1"/>
  <c r="O453" i="1"/>
  <c r="R453" i="1" s="1"/>
  <c r="U452" i="1"/>
  <c r="S452" i="1"/>
  <c r="Q452" i="1"/>
  <c r="P452" i="1"/>
  <c r="O452" i="1"/>
  <c r="R452" i="1" s="1"/>
  <c r="U451" i="1"/>
  <c r="S451" i="1"/>
  <c r="Q451" i="1"/>
  <c r="P451" i="1"/>
  <c r="O451" i="1"/>
  <c r="R451" i="1" s="1"/>
  <c r="U450" i="1"/>
  <c r="S450" i="1"/>
  <c r="Q450" i="1"/>
  <c r="P450" i="1"/>
  <c r="O450" i="1"/>
  <c r="R450" i="1" s="1"/>
  <c r="U449" i="1"/>
  <c r="S449" i="1"/>
  <c r="Q449" i="1"/>
  <c r="P449" i="1"/>
  <c r="O449" i="1"/>
  <c r="R449" i="1" s="1"/>
  <c r="U448" i="1"/>
  <c r="S448" i="1"/>
  <c r="Q448" i="1"/>
  <c r="P448" i="1"/>
  <c r="O448" i="1"/>
  <c r="R448" i="1" s="1"/>
  <c r="U447" i="1"/>
  <c r="S447" i="1"/>
  <c r="Q447" i="1"/>
  <c r="P447" i="1"/>
  <c r="O447" i="1"/>
  <c r="R447" i="1" s="1"/>
  <c r="U446" i="1"/>
  <c r="S446" i="1"/>
  <c r="Q446" i="1"/>
  <c r="P446" i="1"/>
  <c r="O446" i="1"/>
  <c r="R446" i="1" s="1"/>
  <c r="U445" i="1"/>
  <c r="S445" i="1"/>
  <c r="Q445" i="1"/>
  <c r="P445" i="1"/>
  <c r="O445" i="1"/>
  <c r="R445" i="1" s="1"/>
  <c r="U444" i="1"/>
  <c r="S444" i="1"/>
  <c r="Q444" i="1"/>
  <c r="P444" i="1"/>
  <c r="O444" i="1"/>
  <c r="R444" i="1" s="1"/>
  <c r="U443" i="1"/>
  <c r="S443" i="1"/>
  <c r="Q443" i="1"/>
  <c r="P443" i="1"/>
  <c r="O443" i="1"/>
  <c r="R443" i="1" s="1"/>
  <c r="U442" i="1"/>
  <c r="S442" i="1"/>
  <c r="Q442" i="1"/>
  <c r="P442" i="1"/>
  <c r="O442" i="1"/>
  <c r="R442" i="1" s="1"/>
  <c r="U441" i="1"/>
  <c r="S441" i="1"/>
  <c r="Q441" i="1"/>
  <c r="P441" i="1"/>
  <c r="O441" i="1"/>
  <c r="R441" i="1" s="1"/>
  <c r="U440" i="1"/>
  <c r="S440" i="1"/>
  <c r="Q440" i="1"/>
  <c r="P440" i="1"/>
  <c r="O440" i="1"/>
  <c r="R440" i="1" s="1"/>
  <c r="U439" i="1"/>
  <c r="S439" i="1"/>
  <c r="Q439" i="1"/>
  <c r="P439" i="1"/>
  <c r="O439" i="1"/>
  <c r="R439" i="1" s="1"/>
  <c r="U438" i="1"/>
  <c r="S438" i="1"/>
  <c r="Q438" i="1"/>
  <c r="P438" i="1"/>
  <c r="O438" i="1"/>
  <c r="R438" i="1" s="1"/>
  <c r="U437" i="1"/>
  <c r="S437" i="1"/>
  <c r="Q437" i="1"/>
  <c r="P437" i="1"/>
  <c r="O437" i="1"/>
  <c r="R437" i="1" s="1"/>
  <c r="U436" i="1"/>
  <c r="S436" i="1"/>
  <c r="Q436" i="1"/>
  <c r="P436" i="1"/>
  <c r="O436" i="1"/>
  <c r="R436" i="1" s="1"/>
  <c r="U435" i="1"/>
  <c r="S435" i="1"/>
  <c r="Q435" i="1"/>
  <c r="P435" i="1"/>
  <c r="O435" i="1"/>
  <c r="R435" i="1" s="1"/>
  <c r="U434" i="1"/>
  <c r="S434" i="1"/>
  <c r="Q434" i="1"/>
  <c r="P434" i="1"/>
  <c r="O434" i="1"/>
  <c r="R434" i="1" s="1"/>
  <c r="U433" i="1"/>
  <c r="S433" i="1"/>
  <c r="Q433" i="1"/>
  <c r="P433" i="1"/>
  <c r="O433" i="1"/>
  <c r="R433" i="1" s="1"/>
  <c r="U432" i="1"/>
  <c r="S432" i="1"/>
  <c r="Q432" i="1"/>
  <c r="P432" i="1"/>
  <c r="O432" i="1"/>
  <c r="R432" i="1" s="1"/>
  <c r="U431" i="1"/>
  <c r="S431" i="1"/>
  <c r="Q431" i="1"/>
  <c r="P431" i="1"/>
  <c r="O431" i="1"/>
  <c r="R431" i="1" s="1"/>
  <c r="U430" i="1"/>
  <c r="S430" i="1"/>
  <c r="Q430" i="1"/>
  <c r="P430" i="1"/>
  <c r="O430" i="1"/>
  <c r="R430" i="1" s="1"/>
  <c r="U429" i="1"/>
  <c r="S429" i="1"/>
  <c r="Q429" i="1"/>
  <c r="P429" i="1"/>
  <c r="O429" i="1"/>
  <c r="R429" i="1" s="1"/>
  <c r="U428" i="1"/>
  <c r="S428" i="1"/>
  <c r="Q428" i="1"/>
  <c r="P428" i="1"/>
  <c r="O428" i="1"/>
  <c r="R428" i="1" s="1"/>
  <c r="U427" i="1"/>
  <c r="S427" i="1"/>
  <c r="Q427" i="1"/>
  <c r="P427" i="1"/>
  <c r="O427" i="1"/>
  <c r="R427" i="1" s="1"/>
  <c r="U426" i="1"/>
  <c r="S426" i="1"/>
  <c r="Q426" i="1"/>
  <c r="P426" i="1"/>
  <c r="O426" i="1"/>
  <c r="R426" i="1" s="1"/>
  <c r="U425" i="1"/>
  <c r="S425" i="1"/>
  <c r="Q425" i="1"/>
  <c r="P425" i="1"/>
  <c r="O425" i="1"/>
  <c r="R425" i="1" s="1"/>
  <c r="U424" i="1"/>
  <c r="S424" i="1"/>
  <c r="Q424" i="1"/>
  <c r="P424" i="1"/>
  <c r="O424" i="1"/>
  <c r="R424" i="1" s="1"/>
  <c r="U423" i="1"/>
  <c r="S423" i="1"/>
  <c r="Q423" i="1"/>
  <c r="P423" i="1"/>
  <c r="O423" i="1"/>
  <c r="R423" i="1" s="1"/>
  <c r="U422" i="1"/>
  <c r="S422" i="1"/>
  <c r="Q422" i="1"/>
  <c r="P422" i="1"/>
  <c r="O422" i="1"/>
  <c r="R422" i="1" s="1"/>
  <c r="U421" i="1"/>
  <c r="S421" i="1"/>
  <c r="Q421" i="1"/>
  <c r="P421" i="1"/>
  <c r="O421" i="1"/>
  <c r="R421" i="1" s="1"/>
  <c r="U420" i="1"/>
  <c r="S420" i="1"/>
  <c r="Q420" i="1"/>
  <c r="P420" i="1"/>
  <c r="O420" i="1"/>
  <c r="R420" i="1" s="1"/>
  <c r="U419" i="1"/>
  <c r="S419" i="1"/>
  <c r="Q419" i="1"/>
  <c r="P419" i="1"/>
  <c r="O419" i="1"/>
  <c r="R419" i="1" s="1"/>
  <c r="U418" i="1"/>
  <c r="S418" i="1"/>
  <c r="Q418" i="1"/>
  <c r="P418" i="1"/>
  <c r="O418" i="1"/>
  <c r="R418" i="1" s="1"/>
  <c r="U417" i="1"/>
  <c r="S417" i="1"/>
  <c r="Q417" i="1"/>
  <c r="P417" i="1"/>
  <c r="O417" i="1"/>
  <c r="R417" i="1" s="1"/>
  <c r="U416" i="1"/>
  <c r="S416" i="1"/>
  <c r="Q416" i="1"/>
  <c r="P416" i="1"/>
  <c r="O416" i="1"/>
  <c r="R416" i="1" s="1"/>
  <c r="U415" i="1"/>
  <c r="S415" i="1"/>
  <c r="Q415" i="1"/>
  <c r="P415" i="1"/>
  <c r="O415" i="1"/>
  <c r="R415" i="1" s="1"/>
  <c r="U414" i="1"/>
  <c r="S414" i="1"/>
  <c r="Q414" i="1"/>
  <c r="P414" i="1"/>
  <c r="O414" i="1"/>
  <c r="R414" i="1" s="1"/>
  <c r="O54" i="1"/>
  <c r="T971" i="1" l="1"/>
  <c r="T1009" i="1"/>
  <c r="T1049" i="1"/>
  <c r="T1008" i="1"/>
  <c r="T1247" i="1"/>
  <c r="T1192" i="1"/>
  <c r="T1231" i="1"/>
  <c r="T1138" i="1"/>
  <c r="T1121" i="1"/>
  <c r="T1076" i="1"/>
  <c r="T1090" i="1"/>
  <c r="T1161" i="1"/>
  <c r="T1210" i="1"/>
  <c r="T1267" i="1"/>
  <c r="T1197" i="1"/>
  <c r="T1171" i="1"/>
  <c r="T1105" i="1"/>
  <c r="T1297" i="1"/>
  <c r="T994" i="1"/>
  <c r="T1295" i="1"/>
  <c r="T991" i="1"/>
  <c r="O98" i="1"/>
  <c r="AB98" i="1" s="1"/>
  <c r="T938" i="1"/>
  <c r="E950" i="1"/>
  <c r="E535" i="1"/>
  <c r="T1233" i="1" s="1"/>
  <c r="E1242" i="1"/>
  <c r="E64" i="1"/>
  <c r="E1118" i="1"/>
  <c r="E187" i="1"/>
  <c r="E364" i="1"/>
  <c r="E446" i="1"/>
  <c r="T1119" i="1" s="1"/>
  <c r="E1033" i="1"/>
  <c r="T1007" i="1" s="1"/>
  <c r="E999" i="1"/>
  <c r="E334" i="1"/>
  <c r="E857" i="1"/>
  <c r="E1061" i="1"/>
  <c r="T1051" i="1" s="1"/>
  <c r="E701" i="1"/>
  <c r="E548" i="1"/>
  <c r="E324" i="1"/>
  <c r="T1088" i="1" s="1"/>
  <c r="E539" i="1"/>
  <c r="T1019" i="1" s="1"/>
  <c r="E192" i="1"/>
  <c r="E620" i="1"/>
  <c r="E1228" i="1"/>
  <c r="T1228" i="1" s="1"/>
  <c r="E872" i="1"/>
  <c r="E526" i="1"/>
  <c r="E102" i="1"/>
  <c r="E1117" i="1"/>
  <c r="T1255" i="1" s="1"/>
  <c r="E894" i="1"/>
  <c r="E1236" i="1"/>
  <c r="E33" i="1"/>
  <c r="E741" i="1"/>
  <c r="T1095" i="1" s="1"/>
  <c r="E1164" i="1"/>
  <c r="T1017" i="1" s="1"/>
  <c r="E884" i="1"/>
  <c r="E944" i="1"/>
  <c r="T1103" i="1" s="1"/>
  <c r="E180" i="1"/>
  <c r="E726" i="1"/>
  <c r="E1185" i="1"/>
  <c r="E429" i="1"/>
  <c r="E918" i="1"/>
  <c r="E709" i="1"/>
  <c r="T1063" i="1" s="1"/>
  <c r="E901" i="1"/>
  <c r="E385" i="1"/>
  <c r="E953" i="1"/>
  <c r="E119" i="1"/>
  <c r="E1092" i="1"/>
  <c r="E269" i="1"/>
  <c r="E1083" i="1"/>
  <c r="E431" i="1"/>
  <c r="E834" i="1"/>
  <c r="E146" i="1"/>
  <c r="E713" i="1"/>
  <c r="T1132" i="1" s="1"/>
  <c r="E99" i="1"/>
  <c r="E296" i="1"/>
  <c r="E461" i="1"/>
  <c r="E237" i="1"/>
  <c r="E1108" i="1"/>
  <c r="T1246" i="1" s="1"/>
  <c r="E837" i="1"/>
  <c r="E1128" i="1"/>
  <c r="T1266" i="1" s="1"/>
  <c r="E562" i="1"/>
  <c r="E1189" i="1"/>
  <c r="E970" i="1"/>
  <c r="E148" i="1"/>
  <c r="T1199" i="1" s="1"/>
  <c r="E742" i="1"/>
  <c r="E521" i="1"/>
  <c r="E183" i="1"/>
  <c r="E376" i="1"/>
  <c r="E316" i="1"/>
  <c r="E1106" i="1"/>
  <c r="T1106" i="1" s="1"/>
  <c r="E230" i="1"/>
  <c r="E715" i="1"/>
  <c r="E740" i="1"/>
  <c r="E867" i="1"/>
  <c r="E1116" i="1"/>
  <c r="T1254" i="1" s="1"/>
  <c r="E870" i="1"/>
  <c r="E1069" i="1"/>
  <c r="E398" i="1"/>
  <c r="E524" i="1"/>
  <c r="T1041" i="1" s="1"/>
  <c r="E976" i="1"/>
  <c r="E990" i="1"/>
  <c r="T1026" i="1" s="1"/>
  <c r="E846" i="1"/>
  <c r="E440" i="1"/>
  <c r="E1177" i="1"/>
  <c r="T1177" i="1" s="1"/>
  <c r="E357" i="1"/>
  <c r="E13" i="1"/>
  <c r="E35" i="1"/>
  <c r="T1055" i="1" s="1"/>
  <c r="E1288" i="1"/>
  <c r="T1288" i="1" s="1"/>
  <c r="E172" i="1"/>
  <c r="E31" i="1"/>
  <c r="E465" i="1"/>
  <c r="E935" i="1"/>
  <c r="E762" i="1"/>
  <c r="E1099" i="1"/>
  <c r="T1152" i="1" s="1"/>
  <c r="E520" i="1"/>
  <c r="T984" i="1" s="1"/>
  <c r="E109" i="1"/>
  <c r="E985" i="1"/>
  <c r="E569" i="1"/>
  <c r="T1070" i="1" s="1"/>
  <c r="E1077" i="1"/>
  <c r="T1122" i="1" s="1"/>
  <c r="E628" i="1"/>
  <c r="E349" i="1"/>
  <c r="E1287" i="1"/>
  <c r="T1287" i="1" s="1"/>
  <c r="E17" i="1"/>
  <c r="E943" i="1"/>
  <c r="T1100" i="1" s="1"/>
  <c r="E419" i="1"/>
  <c r="T1134" i="1" s="1"/>
  <c r="E1235" i="1"/>
  <c r="E1082" i="1"/>
  <c r="E1067" i="1"/>
  <c r="E136" i="1"/>
  <c r="E367" i="1"/>
  <c r="T1109" i="1" s="1"/>
  <c r="E124" i="1"/>
  <c r="T1093" i="1" s="1"/>
  <c r="E979" i="1"/>
  <c r="E1251" i="1"/>
  <c r="E449" i="1"/>
  <c r="E366" i="1"/>
  <c r="E9" i="1"/>
  <c r="E955" i="1"/>
  <c r="T1184" i="1" s="1"/>
  <c r="E425" i="1"/>
  <c r="E276" i="1"/>
  <c r="T1104" i="1" s="1"/>
  <c r="E937" i="1"/>
  <c r="E696" i="1"/>
  <c r="E718" i="1"/>
  <c r="E329" i="1"/>
  <c r="T1116" i="1" s="1"/>
  <c r="E1059" i="1"/>
  <c r="T1059" i="1" s="1"/>
  <c r="E649" i="1"/>
  <c r="E1294" i="1"/>
  <c r="E869" i="1"/>
  <c r="E261" i="1"/>
  <c r="E618" i="1"/>
  <c r="E327" i="1"/>
  <c r="E902" i="1"/>
  <c r="E292" i="1"/>
  <c r="T933" i="1" s="1"/>
  <c r="E375" i="1"/>
  <c r="E150" i="1"/>
  <c r="T996" i="1" s="1"/>
  <c r="E1240" i="1"/>
  <c r="E961" i="1"/>
  <c r="T1232" i="1" s="1"/>
  <c r="E581" i="1"/>
  <c r="E516" i="1"/>
  <c r="E455" i="1"/>
  <c r="E93" i="1"/>
  <c r="T1015" i="1" s="1"/>
  <c r="E395" i="1"/>
  <c r="T951" i="1" s="1"/>
  <c r="E1048" i="1"/>
  <c r="T1037" i="1" s="1"/>
  <c r="E1032" i="1"/>
  <c r="E1237" i="1"/>
  <c r="E107" i="1"/>
  <c r="E1050" i="1"/>
  <c r="T1040" i="1" s="1"/>
  <c r="E579" i="1"/>
  <c r="E342" i="1"/>
  <c r="E389" i="1"/>
  <c r="E514" i="1"/>
  <c r="E1006" i="1"/>
  <c r="T1075" i="1" s="1"/>
  <c r="E1081" i="1"/>
  <c r="E79" i="1"/>
  <c r="E8" i="1"/>
  <c r="T1159" i="1" s="1"/>
  <c r="E1046" i="1"/>
  <c r="E408" i="1"/>
  <c r="E1005" i="1"/>
  <c r="T1074" i="1" s="1"/>
  <c r="E659" i="1"/>
  <c r="T977" i="1" s="1"/>
  <c r="E464" i="1"/>
  <c r="E725" i="1"/>
  <c r="E274" i="1"/>
  <c r="E75" i="1"/>
  <c r="E1080" i="1"/>
  <c r="T1218" i="1" s="1"/>
  <c r="E1176" i="1"/>
  <c r="T1176" i="1" s="1"/>
  <c r="E947" i="1"/>
  <c r="O6" i="1"/>
  <c r="AB6" i="1" s="1"/>
  <c r="T1061" i="1" l="1"/>
  <c r="T955" i="1"/>
  <c r="T986" i="1"/>
  <c r="T985" i="1"/>
  <c r="T1027" i="1"/>
  <c r="T1046" i="1"/>
  <c r="T990" i="1"/>
  <c r="T945" i="1"/>
  <c r="T1029" i="1"/>
  <c r="T1067" i="1"/>
  <c r="T1077" i="1"/>
  <c r="T1108" i="1"/>
  <c r="T1028" i="1"/>
  <c r="T1058" i="1"/>
  <c r="T1048" i="1"/>
  <c r="T1207" i="1"/>
  <c r="T1069" i="1"/>
  <c r="T1236" i="1"/>
  <c r="T1036" i="1"/>
  <c r="T1035" i="1"/>
  <c r="T966" i="1"/>
  <c r="T1156" i="1"/>
  <c r="T998" i="1"/>
  <c r="T1174" i="1"/>
  <c r="T1080" i="1"/>
  <c r="T1107" i="1"/>
  <c r="T1050" i="1"/>
  <c r="T1038" i="1"/>
  <c r="T1135" i="1"/>
  <c r="T1240" i="1"/>
  <c r="T1065" i="1"/>
  <c r="T1164" i="1"/>
  <c r="T969" i="1"/>
  <c r="T970" i="1"/>
  <c r="T968" i="1"/>
  <c r="T1115" i="1"/>
  <c r="T1053" i="1"/>
  <c r="T1189" i="1"/>
  <c r="T1237" i="1"/>
  <c r="T1166" i="1"/>
  <c r="T1006" i="1"/>
  <c r="T1145" i="1"/>
  <c r="T1187" i="1"/>
  <c r="T1256" i="1"/>
  <c r="T1128" i="1"/>
  <c r="T1221" i="1"/>
  <c r="T1167" i="1"/>
  <c r="T1144" i="1"/>
  <c r="T965" i="1"/>
  <c r="T1113" i="1"/>
  <c r="T958" i="1"/>
  <c r="T975" i="1"/>
  <c r="T1186" i="1"/>
  <c r="T1139" i="1"/>
  <c r="T1230" i="1"/>
  <c r="T1016" i="1"/>
  <c r="T1054" i="1"/>
  <c r="T1193" i="1"/>
  <c r="T1003" i="1"/>
  <c r="T979" i="1"/>
  <c r="T1223" i="1"/>
  <c r="T1126" i="1"/>
  <c r="T952" i="1"/>
  <c r="T1204" i="1"/>
  <c r="T1229" i="1"/>
  <c r="T1136" i="1"/>
  <c r="T1033" i="1"/>
  <c r="T1064" i="1"/>
  <c r="T1082" i="1"/>
  <c r="T1085" i="1"/>
  <c r="T1072" i="1"/>
  <c r="T1018" i="1"/>
  <c r="T1081" i="1"/>
  <c r="T1294" i="1"/>
  <c r="T1198" i="1"/>
  <c r="T1130" i="1"/>
  <c r="T1212" i="1"/>
  <c r="T1112" i="1"/>
  <c r="T1098" i="1"/>
  <c r="T1273" i="1"/>
  <c r="T1173" i="1"/>
  <c r="T1172" i="1"/>
  <c r="T1263" i="1"/>
  <c r="T1131" i="1"/>
  <c r="T1129" i="1"/>
  <c r="T1252" i="1"/>
  <c r="T934" i="1"/>
  <c r="T1014" i="1"/>
  <c r="T1165" i="1"/>
  <c r="T1099" i="1"/>
  <c r="T1091" i="1"/>
  <c r="T1182" i="1"/>
  <c r="T1083" i="1"/>
  <c r="T1096" i="1"/>
  <c r="T1168" i="1"/>
  <c r="T1143" i="1"/>
  <c r="T1238" i="1"/>
  <c r="T1102" i="1"/>
  <c r="T1092" i="1"/>
  <c r="T1239" i="1"/>
  <c r="T1284" i="1"/>
  <c r="T1215" i="1"/>
  <c r="T1062" i="1"/>
  <c r="T1043" i="1"/>
  <c r="T1032" i="1"/>
  <c r="T1219" i="1"/>
  <c r="T1220" i="1"/>
  <c r="T1012" i="1"/>
  <c r="T1157" i="1"/>
  <c r="T1260" i="1"/>
  <c r="T980" i="1"/>
  <c r="T1056" i="1"/>
  <c r="T978" i="1"/>
  <c r="T1030" i="1"/>
  <c r="T1178" i="1"/>
  <c r="T1235" i="1"/>
  <c r="T1283" i="1"/>
  <c r="T954" i="1"/>
  <c r="T1141" i="1"/>
  <c r="T937" i="1"/>
  <c r="T928" i="1"/>
  <c r="T953" i="1"/>
  <c r="T981" i="1"/>
  <c r="T929" i="1"/>
  <c r="T1274" i="1"/>
  <c r="T1208" i="1"/>
  <c r="T939" i="1"/>
  <c r="T1278" i="1"/>
  <c r="T1279" i="1"/>
  <c r="T941" i="1"/>
  <c r="T1280" i="1"/>
  <c r="T992" i="1"/>
  <c r="T993" i="1"/>
  <c r="T960" i="1"/>
  <c r="T957" i="1"/>
  <c r="T961" i="1"/>
  <c r="T943" i="1"/>
  <c r="T884" i="1"/>
  <c r="T931" i="1"/>
  <c r="T596" i="1"/>
  <c r="T844" i="1"/>
  <c r="T780" i="1"/>
  <c r="T772" i="1"/>
  <c r="T892" i="1"/>
  <c r="T896" i="1"/>
  <c r="T776" i="1"/>
  <c r="T852" i="1"/>
  <c r="T752" i="1"/>
  <c r="T792" i="1"/>
  <c r="T848" i="1"/>
  <c r="T800" i="1"/>
  <c r="T760" i="1"/>
  <c r="T576" i="1"/>
  <c r="T797" i="1"/>
  <c r="T813" i="1"/>
  <c r="T893" i="1"/>
  <c r="T600" i="1"/>
  <c r="T872" i="1"/>
  <c r="T902" i="1"/>
  <c r="T553" i="1"/>
  <c r="T569" i="1"/>
  <c r="T577" i="1"/>
  <c r="T581" i="1"/>
  <c r="T609" i="1"/>
  <c r="T613" i="1"/>
  <c r="T764" i="1"/>
  <c r="T888" i="1"/>
  <c r="T552" i="1"/>
  <c r="T612" i="1"/>
  <c r="T788" i="1"/>
  <c r="T840" i="1"/>
  <c r="T860" i="1"/>
  <c r="T876" i="1"/>
  <c r="T543" i="1"/>
  <c r="T551" i="1"/>
  <c r="T765" i="1"/>
  <c r="T789" i="1"/>
  <c r="T849" i="1"/>
  <c r="T877" i="1"/>
  <c r="T881" i="1"/>
  <c r="T908" i="1"/>
  <c r="T885" i="1"/>
  <c r="T911" i="1"/>
  <c r="T901" i="1"/>
  <c r="T550" i="1"/>
  <c r="T590" i="1"/>
  <c r="T598" i="1"/>
  <c r="T734" i="1"/>
  <c r="T782" i="1"/>
  <c r="T794" i="1"/>
  <c r="T798" i="1"/>
  <c r="T806" i="1"/>
  <c r="T814" i="1"/>
  <c r="T818" i="1"/>
  <c r="T822" i="1"/>
  <c r="T846" i="1"/>
  <c r="T854" i="1"/>
  <c r="T858" i="1"/>
  <c r="T862" i="1"/>
  <c r="T874" i="1"/>
  <c r="T882" i="1"/>
  <c r="T912" i="1"/>
  <c r="T890" i="1"/>
  <c r="T914" i="1"/>
  <c r="T894" i="1"/>
  <c r="T916" i="1"/>
  <c r="T583" i="1"/>
  <c r="T591" i="1"/>
  <c r="T603" i="1"/>
  <c r="T611" i="1"/>
  <c r="T615" i="1"/>
  <c r="T619" i="1"/>
  <c r="T751" i="1"/>
  <c r="T755" i="1"/>
  <c r="T763" i="1"/>
  <c r="T767" i="1"/>
  <c r="T791" i="1"/>
  <c r="T795" i="1"/>
  <c r="T799" i="1"/>
  <c r="T807" i="1"/>
  <c r="T815" i="1"/>
  <c r="T819" i="1"/>
  <c r="T859" i="1"/>
  <c r="T867" i="1"/>
  <c r="T875" i="1"/>
  <c r="T910" i="1"/>
  <c r="T887" i="1"/>
  <c r="T915" i="1"/>
  <c r="T899" i="1"/>
  <c r="O14" i="1"/>
  <c r="AB14" i="1" s="1"/>
  <c r="E635" i="1"/>
  <c r="T1005" i="1" s="1"/>
  <c r="T483" i="1"/>
  <c r="E38" i="1"/>
  <c r="T468" i="1" s="1"/>
  <c r="E570" i="1"/>
  <c r="T940" i="1" s="1"/>
  <c r="E716" i="1"/>
  <c r="T802" i="1" s="1"/>
  <c r="T478" i="1"/>
  <c r="T477" i="1"/>
  <c r="E142" i="1"/>
  <c r="T1275" i="1" s="1"/>
  <c r="T474" i="1"/>
  <c r="E23" i="1"/>
  <c r="T889" i="1" s="1"/>
  <c r="T471" i="1"/>
  <c r="E1234" i="1"/>
  <c r="T465" i="1"/>
  <c r="E306" i="1"/>
  <c r="T463" i="1" s="1"/>
  <c r="E271" i="1"/>
  <c r="T853" i="1" s="1"/>
  <c r="T456" i="1"/>
  <c r="T454" i="1"/>
  <c r="T451" i="1"/>
  <c r="E1296" i="1"/>
  <c r="T1296" i="1" s="1"/>
  <c r="E307" i="1"/>
  <c r="T1011" i="1" s="1"/>
  <c r="E462" i="1"/>
  <c r="T571" i="1" s="1"/>
  <c r="E1068" i="1"/>
  <c r="T1206" i="1" s="1"/>
  <c r="T462" i="1" l="1"/>
  <c r="T455" i="1"/>
  <c r="T783" i="1"/>
  <c r="T610" i="1"/>
  <c r="T469" i="1"/>
  <c r="T1234" i="1"/>
  <c r="T1271" i="1"/>
  <c r="T972" i="1"/>
  <c r="T868" i="1"/>
  <c r="T479" i="1"/>
  <c r="T1078" i="1"/>
  <c r="T578" i="1"/>
  <c r="T1101" i="1"/>
  <c r="T803" i="1"/>
  <c r="T1203" i="1"/>
  <c r="T467" i="1"/>
  <c r="T932" i="1"/>
  <c r="T475" i="1"/>
  <c r="T1013" i="1"/>
  <c r="T921" i="1"/>
  <c r="T919" i="1"/>
  <c r="T811" i="1"/>
  <c r="T923" i="1"/>
  <c r="T924" i="1"/>
  <c r="T836" i="1"/>
  <c r="T582" i="1"/>
  <c r="T833" i="1"/>
  <c r="T900" i="1"/>
  <c r="T608" i="1"/>
  <c r="T898" i="1"/>
  <c r="T841" i="1"/>
  <c r="T812" i="1"/>
  <c r="T592" i="1"/>
  <c r="T449" i="1"/>
  <c r="T671" i="1"/>
  <c r="T683" i="1"/>
  <c r="T688" i="1"/>
  <c r="T679" i="1"/>
  <c r="T663" i="1"/>
  <c r="T666" i="1"/>
  <c r="T678" i="1"/>
  <c r="T662" i="1"/>
  <c r="E949" i="1"/>
  <c r="E123" i="1"/>
  <c r="T948" i="1" s="1"/>
  <c r="E301" i="1"/>
  <c r="E542" i="1"/>
  <c r="T1045" i="1" s="1"/>
  <c r="E595" i="1"/>
  <c r="T595" i="1" s="1"/>
  <c r="E1183" i="1"/>
  <c r="T1183" i="1" s="1"/>
  <c r="E112" i="1"/>
  <c r="E630" i="1"/>
  <c r="T624" i="1" s="1"/>
  <c r="E457" i="1"/>
  <c r="T450" i="1" s="1"/>
  <c r="E523" i="1"/>
  <c r="E428" i="1"/>
  <c r="T903" i="1" s="1"/>
  <c r="E913" i="1"/>
  <c r="T784" i="1" s="1"/>
  <c r="E323" i="1"/>
  <c r="T686" i="1" s="1"/>
  <c r="E1259" i="1"/>
  <c r="T1259" i="1" s="1"/>
  <c r="E69" i="1"/>
  <c r="T989" i="1" s="1"/>
  <c r="T631" i="1"/>
  <c r="E572" i="1"/>
  <c r="E891" i="1"/>
  <c r="T891" i="1" s="1"/>
  <c r="E855" i="1"/>
  <c r="T855" i="1" s="1"/>
  <c r="E871" i="1"/>
  <c r="T629" i="1"/>
  <c r="E909" i="1"/>
  <c r="T628" i="1"/>
  <c r="T627" i="1"/>
  <c r="T626" i="1"/>
  <c r="E856" i="1"/>
  <c r="T473" i="1" s="1"/>
  <c r="E417" i="1"/>
  <c r="T484" i="1" s="1"/>
  <c r="T625" i="1"/>
  <c r="E656" i="1"/>
  <c r="E10" i="1"/>
  <c r="E1079" i="1"/>
  <c r="T1079" i="1" s="1"/>
  <c r="E864" i="1"/>
  <c r="T1268" i="1" s="1"/>
  <c r="E1188" i="1"/>
  <c r="E883" i="1"/>
  <c r="E1127" i="1"/>
  <c r="T1127" i="1" s="1"/>
  <c r="E110" i="1"/>
  <c r="T976" i="1" s="1"/>
  <c r="E284" i="1"/>
  <c r="E1031" i="1"/>
  <c r="E68" i="1"/>
  <c r="T988" i="1" s="1"/>
  <c r="E321" i="1"/>
  <c r="E404" i="1"/>
  <c r="T1034" i="1" s="1"/>
  <c r="E580" i="1"/>
  <c r="O111" i="1"/>
  <c r="O41" i="1"/>
  <c r="O297" i="1"/>
  <c r="G337" i="1"/>
  <c r="H830" i="1"/>
  <c r="G830" i="1"/>
  <c r="H829" i="1"/>
  <c r="G829" i="1"/>
  <c r="H680" i="1"/>
  <c r="G680" i="1"/>
  <c r="H616" i="1"/>
  <c r="G616" i="1"/>
  <c r="H1223" i="1"/>
  <c r="G1223" i="1"/>
  <c r="H679" i="1"/>
  <c r="G679" i="1"/>
  <c r="H615" i="1"/>
  <c r="G615" i="1"/>
  <c r="H828" i="1"/>
  <c r="G828" i="1"/>
  <c r="H1222" i="1"/>
  <c r="G1222" i="1"/>
  <c r="H678" i="1"/>
  <c r="G678" i="1"/>
  <c r="H228" i="1"/>
  <c r="G228" i="1"/>
  <c r="H494" i="1"/>
  <c r="G494" i="1"/>
  <c r="H827" i="1"/>
  <c r="G827" i="1"/>
  <c r="H493" i="1"/>
  <c r="G493" i="1"/>
  <c r="H826" i="1"/>
  <c r="G826" i="1"/>
  <c r="H227" i="1"/>
  <c r="G227" i="1"/>
  <c r="H825" i="1"/>
  <c r="G825" i="1"/>
  <c r="H824" i="1"/>
  <c r="G824" i="1"/>
  <c r="H743" i="1"/>
  <c r="G743" i="1"/>
  <c r="H162" i="1"/>
  <c r="G162" i="1"/>
  <c r="H226" i="1"/>
  <c r="G226" i="1"/>
  <c r="H823" i="1"/>
  <c r="G823" i="1"/>
  <c r="H225" i="1"/>
  <c r="G225" i="1"/>
  <c r="H416" i="1"/>
  <c r="G416" i="1"/>
  <c r="H1221" i="1"/>
  <c r="G1221" i="1"/>
  <c r="H401" i="1"/>
  <c r="G401" i="1"/>
  <c r="H492" i="1"/>
  <c r="G492" i="1"/>
  <c r="H224" i="1"/>
  <c r="G224" i="1"/>
  <c r="H822" i="1"/>
  <c r="G822" i="1"/>
  <c r="H821" i="1"/>
  <c r="G821" i="1"/>
  <c r="H491" i="1"/>
  <c r="G491" i="1"/>
  <c r="H490" i="1"/>
  <c r="G490" i="1"/>
  <c r="H87" i="1"/>
  <c r="G87" i="1"/>
  <c r="H677" i="1"/>
  <c r="G677" i="1"/>
  <c r="H820" i="1"/>
  <c r="G820" i="1"/>
  <c r="H223" i="1"/>
  <c r="G223" i="1"/>
  <c r="H489" i="1"/>
  <c r="G489" i="1"/>
  <c r="H222" i="1"/>
  <c r="G222" i="1"/>
  <c r="H86" i="1"/>
  <c r="G86" i="1"/>
  <c r="H676" i="1"/>
  <c r="G676" i="1"/>
  <c r="H675" i="1"/>
  <c r="G675" i="1"/>
  <c r="H674" i="1"/>
  <c r="G674" i="1"/>
  <c r="H614" i="1"/>
  <c r="G614" i="1"/>
  <c r="H819" i="1"/>
  <c r="G819" i="1"/>
  <c r="H221" i="1"/>
  <c r="G221" i="1"/>
  <c r="H673" i="1"/>
  <c r="G673" i="1"/>
  <c r="H220" i="1"/>
  <c r="G220" i="1"/>
  <c r="H219" i="1"/>
  <c r="G219" i="1"/>
  <c r="H218" i="1"/>
  <c r="G218" i="1"/>
  <c r="H818" i="1"/>
  <c r="G818" i="1"/>
  <c r="H488" i="1"/>
  <c r="G488" i="1"/>
  <c r="H374" i="1"/>
  <c r="G374" i="1"/>
  <c r="H1220" i="1"/>
  <c r="G1220" i="1"/>
  <c r="H217" i="1"/>
  <c r="G217" i="1"/>
  <c r="H487" i="1"/>
  <c r="G487" i="1"/>
  <c r="H400" i="1"/>
  <c r="G400" i="1"/>
  <c r="H817" i="1"/>
  <c r="G817" i="1"/>
  <c r="H60" i="1"/>
  <c r="G60" i="1"/>
  <c r="H216" i="1"/>
  <c r="G216" i="1"/>
  <c r="H161" i="1"/>
  <c r="G161" i="1"/>
  <c r="H160" i="1"/>
  <c r="G160" i="1"/>
  <c r="H215" i="1"/>
  <c r="G215" i="1"/>
  <c r="H59" i="1"/>
  <c r="G59" i="1"/>
  <c r="H214" i="1"/>
  <c r="G214" i="1"/>
  <c r="H373" i="1"/>
  <c r="G373" i="1"/>
  <c r="H415" i="1"/>
  <c r="G415" i="1"/>
  <c r="H1219" i="1"/>
  <c r="G1219" i="1"/>
  <c r="H816" i="1"/>
  <c r="G816" i="1"/>
  <c r="H213" i="1"/>
  <c r="G213" i="1"/>
  <c r="H1218" i="1"/>
  <c r="G1218" i="1"/>
  <c r="H815" i="1"/>
  <c r="G815" i="1"/>
  <c r="H814" i="1"/>
  <c r="G814" i="1"/>
  <c r="H1217" i="1"/>
  <c r="G1217" i="1"/>
  <c r="H486" i="1"/>
  <c r="G486" i="1"/>
  <c r="H1216" i="1"/>
  <c r="G1216" i="1"/>
  <c r="H813" i="1"/>
  <c r="G813" i="1"/>
  <c r="H1215" i="1"/>
  <c r="G1215" i="1"/>
  <c r="H812" i="1"/>
  <c r="G812" i="1"/>
  <c r="H672" i="1"/>
  <c r="G672" i="1"/>
  <c r="H671" i="1"/>
  <c r="G671" i="1"/>
  <c r="H811" i="1"/>
  <c r="G811" i="1"/>
  <c r="H594" i="1"/>
  <c r="G594" i="1"/>
  <c r="H810" i="1"/>
  <c r="G810" i="1"/>
  <c r="H670" i="1"/>
  <c r="G670" i="1"/>
  <c r="H809" i="1"/>
  <c r="G809" i="1"/>
  <c r="H808" i="1"/>
  <c r="G808" i="1"/>
  <c r="H159" i="1"/>
  <c r="G159" i="1"/>
  <c r="H807" i="1"/>
  <c r="G807" i="1"/>
  <c r="H669" i="1"/>
  <c r="G669" i="1"/>
  <c r="H85" i="1"/>
  <c r="G85" i="1"/>
  <c r="H806" i="1"/>
  <c r="G806" i="1"/>
  <c r="H58" i="1"/>
  <c r="G58" i="1"/>
  <c r="H212" i="1"/>
  <c r="G212" i="1"/>
  <c r="H211" i="1"/>
  <c r="G211" i="1"/>
  <c r="H485" i="1"/>
  <c r="G485" i="1"/>
  <c r="H57" i="1"/>
  <c r="G57" i="1"/>
  <c r="H158" i="1"/>
  <c r="G158" i="1"/>
  <c r="H1214" i="1"/>
  <c r="G1214" i="1"/>
  <c r="H805" i="1"/>
  <c r="G805" i="1"/>
  <c r="H372" i="1"/>
  <c r="G372" i="1"/>
  <c r="H668" i="1"/>
  <c r="G668" i="1"/>
  <c r="H804" i="1"/>
  <c r="G804" i="1"/>
  <c r="H1213" i="1"/>
  <c r="G1213" i="1"/>
  <c r="H210" i="1"/>
  <c r="G210" i="1"/>
  <c r="H803" i="1"/>
  <c r="G803" i="1"/>
  <c r="H1212" i="1"/>
  <c r="G1212" i="1"/>
  <c r="H157" i="1"/>
  <c r="G157" i="1"/>
  <c r="H414" i="1"/>
  <c r="G414" i="1"/>
  <c r="H802" i="1"/>
  <c r="G802" i="1"/>
  <c r="H801" i="1"/>
  <c r="G801" i="1"/>
  <c r="H1211" i="1"/>
  <c r="G1211" i="1"/>
  <c r="H484" i="1"/>
  <c r="G484" i="1"/>
  <c r="H1210" i="1"/>
  <c r="G1210" i="1"/>
  <c r="H141" i="1"/>
  <c r="G141" i="1"/>
  <c r="H1209" i="1"/>
  <c r="G1209" i="1"/>
  <c r="H667" i="1"/>
  <c r="G667" i="1"/>
  <c r="H156" i="1"/>
  <c r="G156" i="1"/>
  <c r="H1208" i="1"/>
  <c r="G1208" i="1"/>
  <c r="H209" i="1"/>
  <c r="G209" i="1"/>
  <c r="H666" i="1"/>
  <c r="G666" i="1"/>
  <c r="H665" i="1"/>
  <c r="G665" i="1"/>
  <c r="H800" i="1"/>
  <c r="G800" i="1"/>
  <c r="H664" i="1"/>
  <c r="G664" i="1"/>
  <c r="H383" i="1"/>
  <c r="G383" i="1"/>
  <c r="H799" i="1"/>
  <c r="G799" i="1"/>
  <c r="H140" i="1"/>
  <c r="G140" i="1"/>
  <c r="H84" i="1"/>
  <c r="G84" i="1"/>
  <c r="H155" i="1"/>
  <c r="G155" i="1"/>
  <c r="H593" i="1"/>
  <c r="G593" i="1"/>
  <c r="H798" i="1"/>
  <c r="G798" i="1"/>
  <c r="H797" i="1"/>
  <c r="G797" i="1"/>
  <c r="H592" i="1"/>
  <c r="G592" i="1"/>
  <c r="H139" i="1"/>
  <c r="G139" i="1"/>
  <c r="H483" i="1"/>
  <c r="G483" i="1"/>
  <c r="H208" i="1"/>
  <c r="G208" i="1"/>
  <c r="H207" i="1"/>
  <c r="G207" i="1"/>
  <c r="H796" i="1"/>
  <c r="G796" i="1"/>
  <c r="H413" i="1"/>
  <c r="G413" i="1"/>
  <c r="H56" i="1"/>
  <c r="G56" i="1"/>
  <c r="H795" i="1"/>
  <c r="G795" i="1"/>
  <c r="H206" i="1"/>
  <c r="G206" i="1"/>
  <c r="H794" i="1"/>
  <c r="G794" i="1"/>
  <c r="H154" i="1"/>
  <c r="G154" i="1"/>
  <c r="H663" i="1"/>
  <c r="G663" i="1"/>
  <c r="H793" i="1"/>
  <c r="G793" i="1"/>
  <c r="H482" i="1"/>
  <c r="G482" i="1"/>
  <c r="H83" i="1"/>
  <c r="G83" i="1"/>
  <c r="H1207" i="1"/>
  <c r="G1207" i="1"/>
  <c r="H792" i="1"/>
  <c r="G792" i="1"/>
  <c r="H1206" i="1"/>
  <c r="G1206" i="1"/>
  <c r="H791" i="1"/>
  <c r="G791" i="1"/>
  <c r="H205" i="1"/>
  <c r="G205" i="1"/>
  <c r="H790" i="1"/>
  <c r="G790" i="1"/>
  <c r="H1205" i="1"/>
  <c r="G1205" i="1"/>
  <c r="H138" i="1"/>
  <c r="G138" i="1"/>
  <c r="H153" i="1"/>
  <c r="G153" i="1"/>
  <c r="H134" i="1"/>
  <c r="G134" i="1"/>
  <c r="H382" i="1"/>
  <c r="G382" i="1"/>
  <c r="H789" i="1"/>
  <c r="G789" i="1"/>
  <c r="H412" i="1"/>
  <c r="G412" i="1"/>
  <c r="H788" i="1"/>
  <c r="G788" i="1"/>
  <c r="H411" i="1"/>
  <c r="G411" i="1"/>
  <c r="H787" i="1"/>
  <c r="G787" i="1"/>
  <c r="H204" i="1"/>
  <c r="G204" i="1"/>
  <c r="H786" i="1"/>
  <c r="G786" i="1"/>
  <c r="H1204" i="1"/>
  <c r="G1204" i="1"/>
  <c r="H55" i="1"/>
  <c r="G55" i="1"/>
  <c r="H481" i="1"/>
  <c r="G481" i="1"/>
  <c r="H203" i="1"/>
  <c r="G203" i="1"/>
  <c r="H785" i="1"/>
  <c r="G785" i="1"/>
  <c r="H784" i="1"/>
  <c r="G784" i="1"/>
  <c r="H1203" i="1"/>
  <c r="G1203" i="1"/>
  <c r="H54" i="1"/>
  <c r="G54" i="1"/>
  <c r="H591" i="1"/>
  <c r="G591" i="1"/>
  <c r="H53" i="1"/>
  <c r="G53" i="1"/>
  <c r="H783" i="1"/>
  <c r="G783" i="1"/>
  <c r="H52" i="1"/>
  <c r="G52" i="1"/>
  <c r="H782" i="1"/>
  <c r="G782" i="1"/>
  <c r="H480" i="1"/>
  <c r="G480" i="1"/>
  <c r="H479" i="1"/>
  <c r="G479" i="1"/>
  <c r="H662" i="1"/>
  <c r="G662" i="1"/>
  <c r="H51" i="1"/>
  <c r="G51" i="1"/>
  <c r="H661" i="1"/>
  <c r="G661" i="1"/>
  <c r="H478" i="1"/>
  <c r="G478" i="1"/>
  <c r="H781" i="1"/>
  <c r="G781" i="1"/>
  <c r="H50" i="1"/>
  <c r="G50" i="1"/>
  <c r="H1202" i="1"/>
  <c r="G1202" i="1"/>
  <c r="H780" i="1"/>
  <c r="G780" i="1"/>
  <c r="H1201" i="1"/>
  <c r="G1201" i="1"/>
  <c r="H779" i="1"/>
  <c r="G779" i="1"/>
  <c r="H477" i="1"/>
  <c r="G477" i="1"/>
  <c r="H202" i="1"/>
  <c r="G202" i="1"/>
  <c r="H201" i="1"/>
  <c r="G201" i="1"/>
  <c r="H778" i="1"/>
  <c r="G778" i="1"/>
  <c r="H200" i="1"/>
  <c r="G200" i="1"/>
  <c r="H199" i="1"/>
  <c r="G199" i="1"/>
  <c r="H476" i="1"/>
  <c r="G476" i="1"/>
  <c r="H475" i="1"/>
  <c r="G475" i="1"/>
  <c r="H410" i="1"/>
  <c r="G410" i="1"/>
  <c r="H133" i="1"/>
  <c r="G133" i="1"/>
  <c r="H49" i="1"/>
  <c r="G49" i="1"/>
  <c r="H198" i="1"/>
  <c r="G198" i="1"/>
  <c r="H474" i="1"/>
  <c r="G474" i="1"/>
  <c r="H777" i="1"/>
  <c r="G777" i="1"/>
  <c r="H968" i="1"/>
  <c r="G968" i="1"/>
  <c r="H473" i="1"/>
  <c r="G473" i="1"/>
  <c r="H586" i="1"/>
  <c r="G586" i="1"/>
  <c r="H197" i="1"/>
  <c r="G197" i="1"/>
  <c r="H472" i="1"/>
  <c r="G472" i="1"/>
  <c r="H1179" i="1"/>
  <c r="G1179" i="1"/>
  <c r="H82" i="1"/>
  <c r="G82" i="1"/>
  <c r="H380" i="1"/>
  <c r="G380" i="1"/>
  <c r="H724" i="1"/>
  <c r="G724" i="1"/>
  <c r="H538" i="1"/>
  <c r="G538" i="1"/>
  <c r="H723" i="1"/>
  <c r="G723" i="1"/>
  <c r="H104" i="1"/>
  <c r="G104" i="1"/>
  <c r="H1160" i="1"/>
  <c r="G1160" i="1"/>
  <c r="H191" i="1"/>
  <c r="G191" i="1"/>
  <c r="H1277" i="1"/>
  <c r="G1277" i="1"/>
  <c r="H1159" i="1"/>
  <c r="G1159" i="1"/>
  <c r="H1158" i="1"/>
  <c r="G1158" i="1"/>
  <c r="H1157" i="1"/>
  <c r="G1157" i="1"/>
  <c r="H379" i="1"/>
  <c r="G379" i="1"/>
  <c r="H776" i="1"/>
  <c r="G776" i="1"/>
  <c r="H745" i="1"/>
  <c r="G745" i="1"/>
  <c r="H1156" i="1"/>
  <c r="G1156" i="1"/>
  <c r="H1155" i="1"/>
  <c r="G1155" i="1"/>
  <c r="H967" i="1"/>
  <c r="G967" i="1"/>
  <c r="H1154" i="1"/>
  <c r="G1154" i="1"/>
  <c r="H81" i="1"/>
  <c r="G81" i="1"/>
  <c r="H601" i="1"/>
  <c r="G601" i="1"/>
  <c r="H1276" i="1"/>
  <c r="G1276" i="1"/>
  <c r="H1153" i="1"/>
  <c r="G1153" i="1"/>
  <c r="H775" i="1"/>
  <c r="G775" i="1"/>
  <c r="H471" i="1"/>
  <c r="G471" i="1"/>
  <c r="H409" i="1"/>
  <c r="G409" i="1"/>
  <c r="H1152" i="1"/>
  <c r="G1152" i="1"/>
  <c r="H1151" i="1"/>
  <c r="G1151" i="1"/>
  <c r="H1275" i="1"/>
  <c r="G1275" i="1"/>
  <c r="H1200" i="1"/>
  <c r="G1200" i="1"/>
  <c r="H48" i="1"/>
  <c r="G48" i="1"/>
  <c r="H907" i="1"/>
  <c r="G907" i="1"/>
  <c r="H290" i="1"/>
  <c r="G290" i="1"/>
  <c r="H1150" i="1"/>
  <c r="G1150" i="1"/>
  <c r="H722" i="1"/>
  <c r="G722" i="1"/>
  <c r="H1064" i="1"/>
  <c r="G1064" i="1"/>
  <c r="H977" i="1"/>
  <c r="G977" i="1"/>
  <c r="H692" i="1"/>
  <c r="G692" i="1"/>
  <c r="H26" i="1"/>
  <c r="G26" i="1"/>
  <c r="H1274" i="1"/>
  <c r="G1274" i="1"/>
  <c r="H289" i="1"/>
  <c r="G289" i="1"/>
  <c r="H1273" i="1"/>
  <c r="G1273" i="1"/>
  <c r="H1149" i="1"/>
  <c r="G1149" i="1"/>
  <c r="H47" i="1"/>
  <c r="G47" i="1"/>
  <c r="H590" i="1"/>
  <c r="G590" i="1"/>
  <c r="H1148" i="1"/>
  <c r="G1148" i="1"/>
  <c r="H443" i="1"/>
  <c r="G443" i="1"/>
  <c r="H613" i="1"/>
  <c r="G613" i="1"/>
  <c r="H731" i="1"/>
  <c r="G731" i="1"/>
  <c r="H609" i="1"/>
  <c r="G609" i="1"/>
  <c r="H1172" i="1"/>
  <c r="G1172" i="1"/>
  <c r="H37" i="1"/>
  <c r="G37" i="1"/>
  <c r="H362" i="1"/>
  <c r="G362" i="1"/>
  <c r="H328" i="1"/>
  <c r="G328" i="1"/>
  <c r="H1199" i="1"/>
  <c r="G1199" i="1"/>
  <c r="H1272" i="1"/>
  <c r="G1272" i="1"/>
  <c r="H600" i="1"/>
  <c r="G600" i="1"/>
  <c r="H369" i="1"/>
  <c r="G369" i="1"/>
  <c r="H861" i="1"/>
  <c r="G861" i="1"/>
  <c r="H1178" i="1"/>
  <c r="G1178" i="1"/>
  <c r="H444" i="1"/>
  <c r="G444" i="1"/>
  <c r="H853" i="1"/>
  <c r="G853" i="1"/>
  <c r="H919" i="1"/>
  <c r="G919" i="1"/>
  <c r="H381" i="1"/>
  <c r="G381" i="1"/>
  <c r="H849" i="1"/>
  <c r="G849" i="1"/>
  <c r="H869" i="1"/>
  <c r="G869" i="1"/>
  <c r="H1271" i="1"/>
  <c r="G1271" i="1"/>
  <c r="H16" i="1"/>
  <c r="G16" i="1"/>
  <c r="H1019" i="1"/>
  <c r="G1019" i="1"/>
  <c r="H1147" i="1"/>
  <c r="G1147" i="1"/>
  <c r="H608" i="1"/>
  <c r="G608" i="1"/>
  <c r="H149" i="1"/>
  <c r="G149" i="1"/>
  <c r="H1146" i="1"/>
  <c r="G1146" i="1"/>
  <c r="H1145" i="1"/>
  <c r="G1145" i="1"/>
  <c r="H756" i="1"/>
  <c r="G756" i="1"/>
  <c r="H502" i="1"/>
  <c r="G502" i="1"/>
  <c r="H771" i="1"/>
  <c r="G771" i="1"/>
  <c r="H420" i="1"/>
  <c r="G420" i="1"/>
  <c r="H537" i="1"/>
  <c r="G537" i="1"/>
  <c r="H925" i="1"/>
  <c r="G925" i="1"/>
  <c r="H647" i="1"/>
  <c r="G647" i="1"/>
  <c r="H1086" i="1"/>
  <c r="G1086" i="1"/>
  <c r="H442" i="1"/>
  <c r="G442" i="1"/>
  <c r="H774" i="1"/>
  <c r="G774" i="1"/>
  <c r="H635" i="1"/>
  <c r="G635" i="1"/>
  <c r="H888" i="1"/>
  <c r="G888" i="1"/>
  <c r="H42" i="1"/>
  <c r="G42" i="1"/>
  <c r="H1193" i="1"/>
  <c r="G1193" i="1"/>
  <c r="H361" i="1"/>
  <c r="G361" i="1"/>
  <c r="H1198" i="1"/>
  <c r="G1198" i="1"/>
  <c r="H966" i="1"/>
  <c r="G966" i="1"/>
  <c r="H634" i="1"/>
  <c r="G634" i="1"/>
  <c r="H1249" i="1"/>
  <c r="G1249" i="1"/>
  <c r="H641" i="1"/>
  <c r="G641" i="1"/>
  <c r="H860" i="1"/>
  <c r="G860" i="1"/>
  <c r="H704" i="1"/>
  <c r="G704" i="1"/>
  <c r="H773" i="1"/>
  <c r="G773" i="1"/>
  <c r="H1257" i="1"/>
  <c r="G1257" i="1"/>
  <c r="H76" i="1"/>
  <c r="G76" i="1"/>
  <c r="H62" i="1"/>
  <c r="G62" i="1"/>
  <c r="H360" i="1"/>
  <c r="G360" i="1"/>
  <c r="H190" i="1"/>
  <c r="G190" i="1"/>
  <c r="H176" i="1"/>
  <c r="G176" i="1"/>
  <c r="H612" i="1"/>
  <c r="G612" i="1"/>
  <c r="H378" i="1"/>
  <c r="G378" i="1"/>
  <c r="H430" i="1"/>
  <c r="G430" i="1"/>
  <c r="H196" i="1"/>
  <c r="G196" i="1"/>
  <c r="H195" i="1"/>
  <c r="G195" i="1"/>
  <c r="H358" i="1"/>
  <c r="G358" i="1"/>
  <c r="H405" i="1"/>
  <c r="G405" i="1"/>
  <c r="H356" i="1"/>
  <c r="G356" i="1"/>
  <c r="H1280" i="1"/>
  <c r="G1280" i="1"/>
  <c r="H1144" i="1"/>
  <c r="G1144" i="1"/>
  <c r="H965" i="1"/>
  <c r="G965" i="1"/>
  <c r="H259" i="1"/>
  <c r="G259" i="1"/>
  <c r="H341" i="1"/>
  <c r="G341" i="1"/>
  <c r="H960" i="1"/>
  <c r="G960" i="1"/>
  <c r="H137" i="1"/>
  <c r="G137" i="1"/>
  <c r="H234" i="1"/>
  <c r="G234" i="1"/>
  <c r="H1190" i="1"/>
  <c r="G1190" i="1"/>
  <c r="H261" i="1"/>
  <c r="G261" i="1"/>
  <c r="H238" i="1"/>
  <c r="G238" i="1"/>
  <c r="H618" i="1"/>
  <c r="G618" i="1"/>
  <c r="H986" i="1"/>
  <c r="G986" i="1"/>
  <c r="H921" i="1"/>
  <c r="G921" i="1"/>
  <c r="H354" i="1"/>
  <c r="G354" i="1"/>
  <c r="H6" i="1"/>
  <c r="G6" i="1"/>
  <c r="H109" i="1"/>
  <c r="G109" i="1"/>
  <c r="H1181" i="1"/>
  <c r="G1181" i="1"/>
  <c r="H1003" i="1"/>
  <c r="G1003" i="1"/>
  <c r="H571" i="1"/>
  <c r="G571" i="1"/>
  <c r="H1143" i="1"/>
  <c r="G1143" i="1"/>
  <c r="H1142" i="1"/>
  <c r="G1142" i="1"/>
  <c r="H721" i="1"/>
  <c r="G721" i="1"/>
  <c r="H126" i="1"/>
  <c r="G126" i="1"/>
  <c r="H864" i="1"/>
  <c r="G864" i="1"/>
  <c r="H1141" i="1"/>
  <c r="G1141" i="1"/>
  <c r="H452" i="1"/>
  <c r="G452" i="1"/>
  <c r="H63" i="1"/>
  <c r="G63" i="1"/>
  <c r="H1140" i="1"/>
  <c r="G1140" i="1"/>
  <c r="H942" i="1"/>
  <c r="G942" i="1"/>
  <c r="H1018" i="1"/>
  <c r="G1018" i="1"/>
  <c r="H19" i="1"/>
  <c r="G19" i="1"/>
  <c r="H38" i="1"/>
  <c r="G38" i="1"/>
  <c r="H850" i="1"/>
  <c r="G850" i="1"/>
  <c r="H1092" i="1"/>
  <c r="G1092" i="1"/>
  <c r="H988" i="1"/>
  <c r="G988" i="1"/>
  <c r="H1197" i="1"/>
  <c r="G1197" i="1"/>
  <c r="H71" i="1"/>
  <c r="G71" i="1"/>
  <c r="H470" i="1"/>
  <c r="G470" i="1"/>
  <c r="H392" i="1"/>
  <c r="G392" i="1"/>
  <c r="H1278" i="1"/>
  <c r="G1278" i="1"/>
  <c r="H711" i="1"/>
  <c r="G711" i="1"/>
  <c r="H327" i="1"/>
  <c r="G327" i="1"/>
  <c r="H839" i="1"/>
  <c r="G839" i="1"/>
  <c r="H456" i="1"/>
  <c r="G456" i="1"/>
  <c r="H946" i="1"/>
  <c r="G946" i="1"/>
  <c r="H878" i="1"/>
  <c r="G878" i="1"/>
  <c r="H570" i="1"/>
  <c r="G570" i="1"/>
  <c r="H758" i="1"/>
  <c r="G758" i="1"/>
  <c r="H710" i="1"/>
  <c r="G710" i="1"/>
  <c r="H904" i="1"/>
  <c r="G904" i="1"/>
  <c r="H1270" i="1"/>
  <c r="G1270" i="1"/>
  <c r="H1139" i="1"/>
  <c r="G1139" i="1"/>
  <c r="H882" i="1"/>
  <c r="G882" i="1"/>
  <c r="H1293" i="1"/>
  <c r="G1293" i="1"/>
  <c r="H941" i="1"/>
  <c r="G941" i="1"/>
  <c r="H1244" i="1"/>
  <c r="G1244" i="1"/>
  <c r="H272" i="1"/>
  <c r="G272" i="1"/>
  <c r="H1196" i="1"/>
  <c r="G1196" i="1"/>
  <c r="H902" i="1"/>
  <c r="G902" i="1"/>
  <c r="H684" i="1"/>
  <c r="G684" i="1"/>
  <c r="H72" i="1"/>
  <c r="G72" i="1"/>
  <c r="H589" i="1"/>
  <c r="G589" i="1"/>
  <c r="H1032" i="1"/>
  <c r="G1032" i="1"/>
  <c r="H298" i="1"/>
  <c r="G298" i="1"/>
  <c r="H583" i="1"/>
  <c r="G583" i="1"/>
  <c r="H716" i="1"/>
  <c r="G716" i="1"/>
  <c r="H877" i="1"/>
  <c r="G877" i="1"/>
  <c r="H11" i="1"/>
  <c r="G11" i="1"/>
  <c r="H114" i="1"/>
  <c r="G114" i="1"/>
  <c r="H21" i="1"/>
  <c r="G21" i="1"/>
  <c r="H939" i="1"/>
  <c r="G939" i="1"/>
  <c r="H703" i="1"/>
  <c r="G703" i="1"/>
  <c r="H551" i="1"/>
  <c r="G551" i="1"/>
  <c r="H851" i="1"/>
  <c r="G851" i="1"/>
  <c r="H419" i="1"/>
  <c r="G419" i="1"/>
  <c r="H573" i="1"/>
  <c r="G573" i="1"/>
  <c r="H1256" i="1"/>
  <c r="G1256" i="1"/>
  <c r="H1112" i="1"/>
  <c r="G1112" i="1"/>
  <c r="H436" i="1"/>
  <c r="G436" i="1"/>
  <c r="H325" i="1"/>
  <c r="G325" i="1"/>
  <c r="H611" i="1"/>
  <c r="G611" i="1"/>
  <c r="H757" i="1"/>
  <c r="G757" i="1"/>
  <c r="H391" i="1"/>
  <c r="G391" i="1"/>
  <c r="H900" i="1"/>
  <c r="G900" i="1"/>
  <c r="H1070" i="1"/>
  <c r="G1070" i="1"/>
  <c r="H1128" i="1"/>
  <c r="G1128" i="1"/>
  <c r="H9" i="1"/>
  <c r="G9" i="1"/>
  <c r="H698" i="1"/>
  <c r="G698" i="1"/>
  <c r="H1279" i="1"/>
  <c r="G1279" i="1"/>
  <c r="H142" i="1"/>
  <c r="G142" i="1"/>
  <c r="H182" i="1"/>
  <c r="G182" i="1"/>
  <c r="H706" i="1"/>
  <c r="G706" i="1"/>
  <c r="H1094" i="1"/>
  <c r="G1094" i="1"/>
  <c r="H1110" i="1"/>
  <c r="G1110" i="1"/>
  <c r="H434" i="1"/>
  <c r="G434" i="1"/>
  <c r="H1180" i="1"/>
  <c r="G1180" i="1"/>
  <c r="H972" i="1"/>
  <c r="G972" i="1"/>
  <c r="H499" i="1"/>
  <c r="G499" i="1"/>
  <c r="H318" i="1"/>
  <c r="G318" i="1"/>
  <c r="H879" i="1"/>
  <c r="G879" i="1"/>
  <c r="H961" i="1"/>
  <c r="G961" i="1"/>
  <c r="H1002" i="1"/>
  <c r="G1002" i="1"/>
  <c r="H1041" i="1"/>
  <c r="G1041" i="1"/>
  <c r="H562" i="1"/>
  <c r="G562" i="1"/>
  <c r="H240" i="1"/>
  <c r="G240" i="1"/>
  <c r="H1255" i="1"/>
  <c r="G1255" i="1"/>
  <c r="H1081" i="1"/>
  <c r="G1081" i="1"/>
  <c r="H179" i="1"/>
  <c r="G179" i="1"/>
  <c r="H461" i="1"/>
  <c r="G461" i="1"/>
  <c r="H466" i="1"/>
  <c r="G466" i="1"/>
  <c r="H639" i="1"/>
  <c r="G639" i="1"/>
  <c r="H1074" i="1"/>
  <c r="G1074" i="1"/>
  <c r="H624" i="1"/>
  <c r="G624" i="1"/>
  <c r="H506" i="1"/>
  <c r="G506" i="1"/>
  <c r="H1063" i="1"/>
  <c r="G1063" i="1"/>
  <c r="H1187" i="1"/>
  <c r="G1187" i="1"/>
  <c r="H605" i="1"/>
  <c r="G605" i="1"/>
  <c r="H110" i="1"/>
  <c r="G110" i="1"/>
  <c r="H448" i="1"/>
  <c r="G448" i="1"/>
  <c r="H426" i="1"/>
  <c r="G426" i="1"/>
  <c r="H1189" i="1"/>
  <c r="G1189" i="1"/>
  <c r="H1122" i="1"/>
  <c r="G1122" i="1"/>
  <c r="H559" i="1"/>
  <c r="G559" i="1"/>
  <c r="H108" i="1"/>
  <c r="G108" i="1"/>
  <c r="H970" i="1"/>
  <c r="G970" i="1"/>
  <c r="H940" i="1"/>
  <c r="G940" i="1"/>
  <c r="H1111" i="1"/>
  <c r="G1111" i="1"/>
  <c r="H148" i="1"/>
  <c r="G148" i="1"/>
  <c r="H873" i="1"/>
  <c r="G873" i="1"/>
  <c r="H93" i="1"/>
  <c r="G93" i="1"/>
  <c r="H682" i="1"/>
  <c r="G682" i="1"/>
  <c r="H346" i="1"/>
  <c r="G346" i="1"/>
  <c r="H725" i="1"/>
  <c r="G725" i="1"/>
  <c r="H569" i="1"/>
  <c r="G569" i="1"/>
  <c r="H754" i="1"/>
  <c r="G754" i="1"/>
  <c r="H111" i="1"/>
  <c r="G111" i="1"/>
  <c r="H1109" i="1"/>
  <c r="G1109" i="1"/>
  <c r="H274" i="1"/>
  <c r="G274" i="1"/>
  <c r="H837" i="1"/>
  <c r="G837" i="1"/>
  <c r="H1029" i="1"/>
  <c r="G1029" i="1"/>
  <c r="H75" i="1"/>
  <c r="G75" i="1"/>
  <c r="H893" i="1"/>
  <c r="G893" i="1"/>
  <c r="H340" i="1"/>
  <c r="G340" i="1"/>
  <c r="H1021" i="1"/>
  <c r="G1021" i="1"/>
  <c r="H281" i="1"/>
  <c r="G281" i="1"/>
  <c r="H23" i="1"/>
  <c r="G23" i="1"/>
  <c r="H768" i="1"/>
  <c r="G768" i="1"/>
  <c r="H344" i="1"/>
  <c r="G344" i="1"/>
  <c r="H292" i="1"/>
  <c r="G292" i="1"/>
  <c r="H1192" i="1"/>
  <c r="G1192" i="1"/>
  <c r="H742" i="1"/>
  <c r="G742" i="1"/>
  <c r="H1262" i="1"/>
  <c r="G1262" i="1"/>
  <c r="H163" i="1"/>
  <c r="G163" i="1"/>
  <c r="H890" i="1"/>
  <c r="G890" i="1"/>
  <c r="H1295" i="1"/>
  <c r="G1295" i="1"/>
  <c r="H1000" i="1"/>
  <c r="G1000" i="1"/>
  <c r="H277" i="1"/>
  <c r="G277" i="1"/>
  <c r="H145" i="1"/>
  <c r="G145" i="1"/>
  <c r="H1120" i="1"/>
  <c r="G1120" i="1"/>
  <c r="H100" i="1"/>
  <c r="G100" i="1"/>
  <c r="H88" i="1"/>
  <c r="G88" i="1"/>
  <c r="H607" i="1"/>
  <c r="G607" i="1"/>
  <c r="H268" i="1"/>
  <c r="G268" i="1"/>
  <c r="H386" i="1"/>
  <c r="G386" i="1"/>
  <c r="H835" i="1"/>
  <c r="G835" i="1"/>
  <c r="H1076" i="1"/>
  <c r="G1076" i="1"/>
  <c r="H908" i="1"/>
  <c r="G908" i="1"/>
  <c r="H577" i="1"/>
  <c r="G577" i="1"/>
  <c r="H597" i="1"/>
  <c r="G597" i="1"/>
  <c r="H312" i="1"/>
  <c r="G312" i="1"/>
  <c r="H1243" i="1"/>
  <c r="G1243" i="1"/>
  <c r="H136" i="1"/>
  <c r="G136" i="1"/>
  <c r="H1048" i="1"/>
  <c r="G1048" i="1"/>
  <c r="H188" i="1"/>
  <c r="G188" i="1"/>
  <c r="H833" i="1"/>
  <c r="G833" i="1"/>
  <c r="H349" i="1"/>
  <c r="G349" i="1"/>
  <c r="H363" i="1"/>
  <c r="G363" i="1"/>
  <c r="H555" i="1"/>
  <c r="G555" i="1"/>
  <c r="H273" i="1"/>
  <c r="G273" i="1"/>
  <c r="H685" i="1"/>
  <c r="G685" i="1"/>
  <c r="H22" i="1"/>
  <c r="G22" i="1"/>
  <c r="H945" i="1"/>
  <c r="G945" i="1"/>
  <c r="H264" i="1"/>
  <c r="G264" i="1"/>
  <c r="H917" i="1"/>
  <c r="G917" i="1"/>
  <c r="H544" i="1"/>
  <c r="G544" i="1"/>
  <c r="H229" i="1"/>
  <c r="G229" i="1"/>
  <c r="H1137" i="1"/>
  <c r="G1137" i="1"/>
  <c r="H1059" i="1"/>
  <c r="G1059" i="1"/>
  <c r="H243" i="1"/>
  <c r="G243" i="1"/>
  <c r="H28" i="1"/>
  <c r="G28" i="1"/>
  <c r="H295" i="1"/>
  <c r="G295" i="1"/>
  <c r="H655" i="1"/>
  <c r="G655" i="1"/>
  <c r="H1080" i="1"/>
  <c r="G1080" i="1"/>
  <c r="H1124" i="1"/>
  <c r="G1124" i="1"/>
  <c r="H1234" i="1"/>
  <c r="G1234" i="1"/>
  <c r="H637" i="1"/>
  <c r="G637" i="1"/>
  <c r="H1263" i="1"/>
  <c r="G1263" i="1"/>
  <c r="H948" i="1"/>
  <c r="G948" i="1"/>
  <c r="H507" i="1"/>
  <c r="G507" i="1"/>
  <c r="H527" i="1"/>
  <c r="G527" i="1"/>
  <c r="H895" i="1"/>
  <c r="G895" i="1"/>
  <c r="H1176" i="1"/>
  <c r="G1176" i="1"/>
  <c r="H1284" i="1"/>
  <c r="G1284" i="1"/>
  <c r="H719" i="1"/>
  <c r="G719" i="1"/>
  <c r="H568" i="1"/>
  <c r="G568" i="1"/>
  <c r="H645" i="1"/>
  <c r="G645" i="1"/>
  <c r="H432" i="1"/>
  <c r="G432" i="1"/>
  <c r="H1261" i="1"/>
  <c r="G1261" i="1"/>
  <c r="H95" i="1"/>
  <c r="G95" i="1"/>
  <c r="H654" i="1"/>
  <c r="G654" i="1"/>
  <c r="H769" i="1"/>
  <c r="G769" i="1"/>
  <c r="H115" i="1"/>
  <c r="G115" i="1"/>
  <c r="H306" i="1"/>
  <c r="G306" i="1"/>
  <c r="H237" i="1"/>
  <c r="G237" i="1"/>
  <c r="H1237" i="1"/>
  <c r="G1237" i="1"/>
  <c r="H1085" i="1"/>
  <c r="G1085" i="1"/>
  <c r="H992" i="1"/>
  <c r="G992" i="1"/>
  <c r="H460" i="1"/>
  <c r="G460" i="1"/>
  <c r="H927" i="1"/>
  <c r="G927" i="1"/>
  <c r="H338" i="1"/>
  <c r="G338" i="1"/>
  <c r="H384" i="1"/>
  <c r="G384" i="1"/>
  <c r="H749" i="1"/>
  <c r="G749" i="1"/>
  <c r="H521" i="1"/>
  <c r="G521" i="1"/>
  <c r="H171" i="1"/>
  <c r="G171" i="1"/>
  <c r="H24" i="1"/>
  <c r="G24" i="1"/>
  <c r="H1267" i="1"/>
  <c r="G1267" i="1"/>
  <c r="H287" i="1"/>
  <c r="G287" i="1"/>
  <c r="H333" i="1"/>
  <c r="G333" i="1"/>
  <c r="H886" i="1"/>
  <c r="G886" i="1"/>
  <c r="H1072" i="1"/>
  <c r="G1072" i="1"/>
  <c r="H183" i="1"/>
  <c r="G183" i="1"/>
  <c r="H557" i="1"/>
  <c r="G557" i="1"/>
  <c r="H650" i="1"/>
  <c r="G650" i="1"/>
  <c r="H515" i="1"/>
  <c r="G515" i="1"/>
  <c r="H565" i="1"/>
  <c r="G565" i="1"/>
  <c r="H433" i="1"/>
  <c r="G433" i="1"/>
  <c r="H640" i="1"/>
  <c r="G640" i="1"/>
  <c r="H1195" i="1"/>
  <c r="G1195" i="1"/>
  <c r="H441" i="1"/>
  <c r="G441" i="1"/>
  <c r="H308" i="1"/>
  <c r="G308" i="1"/>
  <c r="H1104" i="1"/>
  <c r="G1104" i="1"/>
  <c r="H531" i="1"/>
  <c r="G531" i="1"/>
  <c r="H638" i="1"/>
  <c r="G638" i="1"/>
  <c r="H1066" i="1"/>
  <c r="G1066" i="1"/>
  <c r="H129" i="1"/>
  <c r="G129" i="1"/>
  <c r="H934" i="1"/>
  <c r="G934" i="1"/>
  <c r="H453" i="1"/>
  <c r="G453" i="1"/>
  <c r="H511" i="1"/>
  <c r="G511" i="1"/>
  <c r="H991" i="1"/>
  <c r="G991" i="1"/>
  <c r="H1269" i="1"/>
  <c r="G1269" i="1"/>
  <c r="H1287" i="1"/>
  <c r="G1287" i="1"/>
  <c r="H998" i="1"/>
  <c r="G998" i="1"/>
  <c r="H579" i="1"/>
  <c r="G579" i="1"/>
  <c r="H772" i="1"/>
  <c r="G772" i="1"/>
  <c r="H423" i="1"/>
  <c r="G423" i="1"/>
  <c r="H352" i="1"/>
  <c r="G352" i="1"/>
  <c r="H305" i="1"/>
  <c r="G305" i="1"/>
  <c r="H1098" i="1"/>
  <c r="G1098" i="1"/>
  <c r="H271" i="1"/>
  <c r="G271" i="1"/>
  <c r="H262" i="1"/>
  <c r="G262" i="1"/>
  <c r="H1135" i="1"/>
  <c r="G1135" i="1"/>
  <c r="H451" i="1"/>
  <c r="G451" i="1"/>
  <c r="H132" i="1"/>
  <c r="G132" i="1"/>
  <c r="H955" i="1"/>
  <c r="G955" i="1"/>
  <c r="H509" i="1"/>
  <c r="G509" i="1"/>
  <c r="H646" i="1"/>
  <c r="G646" i="1"/>
  <c r="H1095" i="1"/>
  <c r="G1095" i="1"/>
  <c r="H1132" i="1"/>
  <c r="G1132" i="1"/>
  <c r="H370" i="1"/>
  <c r="G370" i="1"/>
  <c r="H66" i="1"/>
  <c r="G66" i="1"/>
  <c r="H834" i="1"/>
  <c r="G834" i="1"/>
  <c r="H113" i="1"/>
  <c r="G113" i="1"/>
  <c r="H294" i="1"/>
  <c r="G294" i="1"/>
  <c r="H124" i="1"/>
  <c r="G124" i="1"/>
  <c r="H376" i="1"/>
  <c r="G376" i="1"/>
  <c r="H629" i="1"/>
  <c r="G629" i="1"/>
  <c r="H146" i="1"/>
  <c r="G146" i="1"/>
  <c r="H284" i="1"/>
  <c r="G284" i="1"/>
  <c r="H1114" i="1"/>
  <c r="G1114" i="1"/>
  <c r="H1241" i="1"/>
  <c r="G1241" i="1"/>
  <c r="H242" i="1"/>
  <c r="G242" i="1"/>
  <c r="H1008" i="1"/>
  <c r="G1008" i="1"/>
  <c r="H766" i="1"/>
  <c r="G766" i="1"/>
  <c r="H947" i="1"/>
  <c r="G947" i="1"/>
  <c r="H737" i="1"/>
  <c r="G737" i="1"/>
  <c r="H505" i="1"/>
  <c r="G505" i="1"/>
  <c r="H1046" i="1"/>
  <c r="G1046" i="1"/>
  <c r="H649" i="1"/>
  <c r="G649" i="1"/>
  <c r="H993" i="1"/>
  <c r="G993" i="1"/>
  <c r="H74" i="1"/>
  <c r="G74" i="1"/>
  <c r="H127" i="1"/>
  <c r="G127" i="1"/>
  <c r="H1051" i="1"/>
  <c r="G1051" i="1"/>
  <c r="H285" i="1"/>
  <c r="G285" i="1"/>
  <c r="H975" i="1"/>
  <c r="G975" i="1"/>
  <c r="H969" i="1"/>
  <c r="G969" i="1"/>
  <c r="H1283" i="1"/>
  <c r="G1283" i="1"/>
  <c r="H956" i="1"/>
  <c r="G956" i="1"/>
  <c r="H1253" i="1"/>
  <c r="G1253" i="1"/>
  <c r="H840" i="1"/>
  <c r="G840" i="1"/>
  <c r="H1258" i="1"/>
  <c r="G1258" i="1"/>
  <c r="H118" i="1"/>
  <c r="G118" i="1"/>
  <c r="H1037" i="1"/>
  <c r="G1037" i="1"/>
  <c r="H1238" i="1"/>
  <c r="G1238" i="1"/>
  <c r="H952" i="1"/>
  <c r="G952" i="1"/>
  <c r="H1097" i="1"/>
  <c r="G1097" i="1"/>
  <c r="H497" i="1"/>
  <c r="G497" i="1"/>
  <c r="H604" i="1"/>
  <c r="G604" i="1"/>
  <c r="H1093" i="1"/>
  <c r="G1093" i="1"/>
  <c r="H1133" i="1"/>
  <c r="G1133" i="1"/>
  <c r="H883" i="1"/>
  <c r="G883" i="1"/>
  <c r="H253" i="1"/>
  <c r="G253" i="1"/>
  <c r="H1173" i="1"/>
  <c r="G1173" i="1"/>
  <c r="H529" i="1"/>
  <c r="G529" i="1"/>
  <c r="H1260" i="1"/>
  <c r="G1260" i="1"/>
  <c r="H300" i="1"/>
  <c r="G300" i="1"/>
  <c r="H316" i="1"/>
  <c r="G316" i="1"/>
  <c r="H288" i="1"/>
  <c r="G288" i="1"/>
  <c r="H1102" i="1"/>
  <c r="G1102" i="1"/>
  <c r="H532" i="1"/>
  <c r="G532" i="1"/>
  <c r="H178" i="1"/>
  <c r="G178" i="1"/>
  <c r="H727" i="1"/>
  <c r="G727" i="1"/>
  <c r="H424" i="1"/>
  <c r="G424" i="1"/>
  <c r="H1106" i="1"/>
  <c r="G1106" i="1"/>
  <c r="H41" i="1"/>
  <c r="G41" i="1"/>
  <c r="H67" i="1"/>
  <c r="G67" i="1"/>
  <c r="H230" i="1"/>
  <c r="G230" i="1"/>
  <c r="H254" i="1"/>
  <c r="G254" i="1"/>
  <c r="H648" i="1"/>
  <c r="G648" i="1"/>
  <c r="H164" i="1"/>
  <c r="G164" i="1"/>
  <c r="H715" i="1"/>
  <c r="G715" i="1"/>
  <c r="H552" i="1"/>
  <c r="G552" i="1"/>
  <c r="H1077" i="1"/>
  <c r="G1077" i="1"/>
  <c r="H740" i="1"/>
  <c r="G740" i="1"/>
  <c r="H1010" i="1"/>
  <c r="G1010" i="1"/>
  <c r="H1266" i="1"/>
  <c r="G1266" i="1"/>
  <c r="H868" i="1"/>
  <c r="G868" i="1"/>
  <c r="H587" i="1"/>
  <c r="G587" i="1"/>
  <c r="H90" i="1"/>
  <c r="G90" i="1"/>
  <c r="H151" i="1"/>
  <c r="G151" i="1"/>
  <c r="H309" i="1"/>
  <c r="G309" i="1"/>
  <c r="H989" i="1"/>
  <c r="G989" i="1"/>
  <c r="H270" i="1"/>
  <c r="G270" i="1"/>
  <c r="H564" i="1"/>
  <c r="G564" i="1"/>
  <c r="H128" i="1"/>
  <c r="G128" i="1"/>
  <c r="H1007" i="1"/>
  <c r="G1007" i="1"/>
  <c r="H720" i="1"/>
  <c r="G720" i="1"/>
  <c r="H867" i="1"/>
  <c r="G867" i="1"/>
  <c r="H1116" i="1"/>
  <c r="G1116" i="1"/>
  <c r="H1296" i="1"/>
  <c r="G1296" i="1"/>
  <c r="H303" i="1"/>
  <c r="G303" i="1"/>
  <c r="H307" i="1"/>
  <c r="G307" i="1"/>
  <c r="H1188" i="1"/>
  <c r="G1188" i="1"/>
  <c r="H1001" i="1"/>
  <c r="G1001" i="1"/>
  <c r="H396" i="1"/>
  <c r="G396" i="1"/>
  <c r="H598" i="1"/>
  <c r="G598" i="1"/>
  <c r="H252" i="1"/>
  <c r="G252" i="1"/>
  <c r="H371" i="1"/>
  <c r="G371" i="1"/>
  <c r="H602" i="1"/>
  <c r="G602" i="1"/>
  <c r="H1056" i="1"/>
  <c r="G1056" i="1"/>
  <c r="H173" i="1"/>
  <c r="G173" i="1"/>
  <c r="H1251" i="1"/>
  <c r="G1251" i="1"/>
  <c r="H995" i="1"/>
  <c r="G995" i="1"/>
  <c r="H503" i="1"/>
  <c r="G503" i="1"/>
  <c r="H870" i="1"/>
  <c r="G870" i="1"/>
  <c r="H2" i="1"/>
  <c r="G2" i="1"/>
  <c r="H394" i="1"/>
  <c r="G394" i="1"/>
  <c r="H407" i="1"/>
  <c r="G407" i="1"/>
  <c r="H1069" i="1"/>
  <c r="G1069" i="1"/>
  <c r="H838" i="1"/>
  <c r="G838" i="1"/>
  <c r="H1182" i="1"/>
  <c r="G1182" i="1"/>
  <c r="H398" i="1"/>
  <c r="G398" i="1"/>
  <c r="H981" i="1"/>
  <c r="G981" i="1"/>
  <c r="H17" i="1"/>
  <c r="G17" i="1"/>
  <c r="H1091" i="1"/>
  <c r="G1091" i="1"/>
  <c r="H1138" i="1"/>
  <c r="G1138" i="1"/>
  <c r="H1289" i="1"/>
  <c r="G1289" i="1"/>
  <c r="H94" i="1"/>
  <c r="G94" i="1"/>
  <c r="H920" i="1"/>
  <c r="G920" i="1"/>
  <c r="H91" i="1"/>
  <c r="G91" i="1"/>
  <c r="H462" i="1"/>
  <c r="G462" i="1"/>
  <c r="H524" i="1"/>
  <c r="G524" i="1"/>
  <c r="H390" i="1"/>
  <c r="G390" i="1"/>
  <c r="H1047" i="1"/>
  <c r="G1047" i="1"/>
  <c r="H632" i="1"/>
  <c r="G632" i="1"/>
  <c r="H976" i="1"/>
  <c r="G976" i="1"/>
  <c r="H633" i="1"/>
  <c r="G633" i="1"/>
  <c r="H92" i="1"/>
  <c r="G92" i="1"/>
  <c r="H367" i="1"/>
  <c r="G367" i="1"/>
  <c r="H1068" i="1"/>
  <c r="G1068" i="1"/>
  <c r="H508" i="1"/>
  <c r="G508" i="1"/>
  <c r="H540" i="1"/>
  <c r="G540" i="1"/>
  <c r="H342" i="1"/>
  <c r="G342" i="1"/>
  <c r="H496" i="1"/>
  <c r="G496" i="1"/>
  <c r="H1169" i="1"/>
  <c r="G1169" i="1"/>
  <c r="H990" i="1"/>
  <c r="G990" i="1"/>
  <c r="H1026" i="1"/>
  <c r="G1026" i="1"/>
  <c r="H713" i="1"/>
  <c r="G713" i="1"/>
  <c r="H1009" i="1"/>
  <c r="G1009" i="1"/>
  <c r="H147" i="1"/>
  <c r="G147" i="1"/>
  <c r="H651" i="1"/>
  <c r="G651" i="1"/>
  <c r="H1058" i="1"/>
  <c r="G1058" i="1"/>
  <c r="H1245" i="1"/>
  <c r="G1245" i="1"/>
  <c r="H1162" i="1"/>
  <c r="G1162" i="1"/>
  <c r="H1090" i="1"/>
  <c r="G1090" i="1"/>
  <c r="H563" i="1"/>
  <c r="G563" i="1"/>
  <c r="H296" i="1"/>
  <c r="G296" i="1"/>
  <c r="H933" i="1"/>
  <c r="G933" i="1"/>
  <c r="H746" i="1"/>
  <c r="G746" i="1"/>
  <c r="H862" i="1"/>
  <c r="G862" i="1"/>
  <c r="H517" i="1"/>
  <c r="G517" i="1"/>
  <c r="H246" i="1"/>
  <c r="G246" i="1"/>
  <c r="H1265" i="1"/>
  <c r="G1265" i="1"/>
  <c r="H248" i="1"/>
  <c r="G248" i="1"/>
  <c r="H18" i="1"/>
  <c r="G18" i="1"/>
  <c r="H105" i="1"/>
  <c r="G105" i="1"/>
  <c r="H683" i="1"/>
  <c r="G683" i="1"/>
  <c r="H116" i="1"/>
  <c r="G116" i="1"/>
  <c r="H950" i="1"/>
  <c r="G950" i="1"/>
  <c r="H949" i="1"/>
  <c r="G949" i="1"/>
  <c r="H317" i="1"/>
  <c r="G317" i="1"/>
  <c r="H627" i="1"/>
  <c r="G627" i="1"/>
  <c r="H622" i="1"/>
  <c r="G622" i="1"/>
  <c r="H123" i="1"/>
  <c r="G123" i="1"/>
  <c r="H980" i="1"/>
  <c r="G980" i="1"/>
  <c r="H345" i="1"/>
  <c r="G345" i="1"/>
  <c r="H695" i="1"/>
  <c r="G695" i="1"/>
  <c r="H846" i="1"/>
  <c r="G846" i="1"/>
  <c r="H98" i="1"/>
  <c r="G98" i="1"/>
  <c r="H175" i="1"/>
  <c r="G175" i="1"/>
  <c r="H982" i="1"/>
  <c r="G982" i="1"/>
  <c r="H718" i="1"/>
  <c r="G718" i="1"/>
  <c r="H1055" i="1"/>
  <c r="G1055" i="1"/>
  <c r="H177" i="1"/>
  <c r="G177" i="1"/>
  <c r="H1084" i="1"/>
  <c r="G1084" i="1"/>
  <c r="H923" i="1"/>
  <c r="G923" i="1"/>
  <c r="H301" i="1"/>
  <c r="G301" i="1"/>
  <c r="H686" i="1"/>
  <c r="G686" i="1"/>
  <c r="H365" i="1"/>
  <c r="G365" i="1"/>
  <c r="H1034" i="1"/>
  <c r="G1034" i="1"/>
  <c r="H1078" i="1"/>
  <c r="G1078" i="1"/>
  <c r="H1103" i="1"/>
  <c r="G1103" i="1"/>
  <c r="H440" i="1"/>
  <c r="G440" i="1"/>
  <c r="H1177" i="1"/>
  <c r="G1177" i="1"/>
  <c r="H27" i="1"/>
  <c r="G27" i="1"/>
  <c r="H951" i="1"/>
  <c r="G951" i="1"/>
  <c r="H535" i="1"/>
  <c r="G535" i="1"/>
  <c r="H504" i="1"/>
  <c r="G504" i="1"/>
  <c r="H89" i="1"/>
  <c r="G89" i="1"/>
  <c r="H357" i="1"/>
  <c r="G357" i="1"/>
  <c r="H1242" i="1"/>
  <c r="G1242" i="1"/>
  <c r="H739" i="1"/>
  <c r="G739" i="1"/>
  <c r="H735" i="1"/>
  <c r="G735" i="1"/>
  <c r="H575" i="1"/>
  <c r="G575" i="1"/>
  <c r="H1057" i="1"/>
  <c r="G1057" i="1"/>
  <c r="H64" i="1"/>
  <c r="G64" i="1"/>
  <c r="H910" i="1"/>
  <c r="G910" i="1"/>
  <c r="H13" i="1"/>
  <c r="G13" i="1"/>
  <c r="H297" i="1"/>
  <c r="G297" i="1"/>
  <c r="H1107" i="1"/>
  <c r="G1107" i="1"/>
  <c r="H79" i="1"/>
  <c r="G79" i="1"/>
  <c r="H916" i="1"/>
  <c r="G916" i="1"/>
  <c r="H841" i="1"/>
  <c r="G841" i="1"/>
  <c r="H937" i="1"/>
  <c r="G937" i="1"/>
  <c r="H7" i="1"/>
  <c r="G7" i="1"/>
  <c r="H135" i="1"/>
  <c r="G135" i="1"/>
  <c r="H996" i="1"/>
  <c r="G996" i="1"/>
  <c r="H1126" i="1"/>
  <c r="G1126" i="1"/>
  <c r="H395" i="1"/>
  <c r="G395" i="1"/>
  <c r="H143" i="1"/>
  <c r="G143" i="1"/>
  <c r="H522" i="1"/>
  <c r="G522" i="1"/>
  <c r="H1226" i="1"/>
  <c r="G1226" i="1"/>
  <c r="H467" i="1"/>
  <c r="G467" i="1"/>
  <c r="H1163" i="1"/>
  <c r="G1163" i="1"/>
  <c r="H422" i="1"/>
  <c r="G422" i="1"/>
  <c r="H734" i="1"/>
  <c r="G734" i="1"/>
  <c r="H1035" i="1"/>
  <c r="G1035" i="1"/>
  <c r="H388" i="1"/>
  <c r="G388" i="1"/>
  <c r="H542" i="1"/>
  <c r="G542" i="1"/>
  <c r="H1239" i="1"/>
  <c r="G1239" i="1"/>
  <c r="H34" i="1"/>
  <c r="G34" i="1"/>
  <c r="H626" i="1"/>
  <c r="G626" i="1"/>
  <c r="H1246" i="1"/>
  <c r="G1246" i="1"/>
  <c r="H896" i="1"/>
  <c r="G896" i="1"/>
  <c r="H560" i="1"/>
  <c r="G560" i="1"/>
  <c r="H576" i="1"/>
  <c r="G576" i="1"/>
  <c r="H1225" i="1"/>
  <c r="G1225" i="1"/>
  <c r="H36" i="1"/>
  <c r="G36" i="1"/>
  <c r="H250" i="1"/>
  <c r="G250" i="1"/>
  <c r="H397" i="1"/>
  <c r="G397" i="1"/>
  <c r="H431" i="1"/>
  <c r="G431" i="1"/>
  <c r="H331" i="1"/>
  <c r="G331" i="1"/>
  <c r="H1089" i="1"/>
  <c r="G1089" i="1"/>
  <c r="H80" i="1"/>
  <c r="G80" i="1"/>
  <c r="H914" i="1"/>
  <c r="G914" i="1"/>
  <c r="H759" i="1"/>
  <c r="G759" i="1"/>
  <c r="H689" i="1"/>
  <c r="G689" i="1"/>
  <c r="H299" i="1"/>
  <c r="G299" i="1"/>
  <c r="H865" i="1"/>
  <c r="G865" i="1"/>
  <c r="H1252" i="1"/>
  <c r="G1252" i="1"/>
  <c r="H595" i="1"/>
  <c r="G595" i="1"/>
  <c r="H106" i="1"/>
  <c r="G106" i="1"/>
  <c r="H549" i="1"/>
  <c r="G549" i="1"/>
  <c r="H588" i="1"/>
  <c r="G588" i="1"/>
  <c r="H1088" i="1"/>
  <c r="G1088" i="1"/>
  <c r="H1171" i="1"/>
  <c r="G1171" i="1"/>
  <c r="H1131" i="1"/>
  <c r="G1131" i="1"/>
  <c r="H729" i="1"/>
  <c r="G729" i="1"/>
  <c r="H15" i="1"/>
  <c r="G15" i="1"/>
  <c r="H1118" i="1"/>
  <c r="G1118" i="1"/>
  <c r="H187" i="1"/>
  <c r="G187" i="1"/>
  <c r="H329" i="1"/>
  <c r="G329" i="1"/>
  <c r="H847" i="1"/>
  <c r="G847" i="1"/>
  <c r="H313" i="1"/>
  <c r="G313" i="1"/>
  <c r="H336" i="1"/>
  <c r="G336" i="1"/>
  <c r="H567" i="1"/>
  <c r="G567" i="1"/>
  <c r="H330" i="1"/>
  <c r="G330" i="1"/>
  <c r="H974" i="1"/>
  <c r="G974" i="1"/>
  <c r="H458" i="1"/>
  <c r="G458" i="1"/>
  <c r="H364" i="1"/>
  <c r="G364" i="1"/>
  <c r="H35" i="1"/>
  <c r="G35" i="1"/>
  <c r="H554" i="1"/>
  <c r="G554" i="1"/>
  <c r="H1235" i="1"/>
  <c r="G1235" i="1"/>
  <c r="H1053" i="1"/>
  <c r="G1053" i="1"/>
  <c r="H446" i="1"/>
  <c r="G446" i="1"/>
  <c r="H1183" i="1"/>
  <c r="G1183" i="1"/>
  <c r="H1290" i="1"/>
  <c r="G1290" i="1"/>
  <c r="H389" i="1"/>
  <c r="G389" i="1"/>
  <c r="H1027" i="1"/>
  <c r="G1027" i="1"/>
  <c r="H1170" i="1"/>
  <c r="G1170" i="1"/>
  <c r="H193" i="1"/>
  <c r="G193" i="1"/>
  <c r="H963" i="1"/>
  <c r="G963" i="1"/>
  <c r="H12" i="1"/>
  <c r="G12" i="1"/>
  <c r="H906" i="1"/>
  <c r="G906" i="1"/>
  <c r="H1288" i="1"/>
  <c r="G1288" i="1"/>
  <c r="H897" i="1"/>
  <c r="G897" i="1"/>
  <c r="H1031" i="1"/>
  <c r="G1031" i="1"/>
  <c r="H625" i="1"/>
  <c r="G625" i="1"/>
  <c r="H1227" i="1"/>
  <c r="G1227" i="1"/>
  <c r="H112" i="1"/>
  <c r="G112" i="1"/>
  <c r="H987" i="1"/>
  <c r="G987" i="1"/>
  <c r="H764" i="1"/>
  <c r="G764" i="1"/>
  <c r="H279" i="1"/>
  <c r="G279" i="1"/>
  <c r="H994" i="1"/>
  <c r="G994" i="1"/>
  <c r="H1033" i="1"/>
  <c r="G1033" i="1"/>
  <c r="H630" i="1"/>
  <c r="G630" i="1"/>
  <c r="H985" i="1"/>
  <c r="G985" i="1"/>
  <c r="H880" i="1"/>
  <c r="G880" i="1"/>
  <c r="H302" i="1"/>
  <c r="G302" i="1"/>
  <c r="H550" i="1"/>
  <c r="G550" i="1"/>
  <c r="H1101" i="1"/>
  <c r="G1101" i="1"/>
  <c r="H457" i="1"/>
  <c r="G457" i="1"/>
  <c r="H929" i="1"/>
  <c r="G929" i="1"/>
  <c r="H1060" i="1"/>
  <c r="G1060" i="1"/>
  <c r="H858" i="1"/>
  <c r="G858" i="1"/>
  <c r="H547" i="1"/>
  <c r="G547" i="1"/>
  <c r="H1087" i="1"/>
  <c r="G1087" i="1"/>
  <c r="H232" i="1"/>
  <c r="G232" i="1"/>
  <c r="H513" i="1"/>
  <c r="G513" i="1"/>
  <c r="H541" i="1"/>
  <c r="G541" i="1"/>
  <c r="H107" i="1"/>
  <c r="G107" i="1"/>
  <c r="H770" i="1"/>
  <c r="G770" i="1"/>
  <c r="H516" i="1"/>
  <c r="G516" i="1"/>
  <c r="H566" i="1"/>
  <c r="G566" i="1"/>
  <c r="H1105" i="1"/>
  <c r="G1105" i="1"/>
  <c r="H194" i="1"/>
  <c r="G194" i="1"/>
  <c r="H120" i="1"/>
  <c r="G120" i="1"/>
  <c r="H355" i="1"/>
  <c r="G355" i="1"/>
  <c r="H702" i="1"/>
  <c r="G702" i="1"/>
  <c r="H999" i="1"/>
  <c r="G999" i="1"/>
  <c r="H172" i="1"/>
  <c r="G172" i="1"/>
  <c r="H832" i="1"/>
  <c r="G832" i="1"/>
  <c r="H1025" i="1"/>
  <c r="G1025" i="1"/>
  <c r="H449" i="1"/>
  <c r="G449" i="1"/>
  <c r="H31" i="1"/>
  <c r="G31" i="1"/>
  <c r="H603" i="1"/>
  <c r="G603" i="1"/>
  <c r="H32" i="1"/>
  <c r="G32" i="1"/>
  <c r="H245" i="1"/>
  <c r="G245" i="1"/>
  <c r="H1286" i="1"/>
  <c r="G1286" i="1"/>
  <c r="H468" i="1"/>
  <c r="G468" i="1"/>
  <c r="H1125" i="1"/>
  <c r="G1125" i="1"/>
  <c r="H334" i="1"/>
  <c r="G334" i="1"/>
  <c r="H122" i="1"/>
  <c r="G122" i="1"/>
  <c r="H68" i="1"/>
  <c r="G68" i="1"/>
  <c r="H255" i="1"/>
  <c r="G255" i="1"/>
  <c r="H523" i="1"/>
  <c r="G523" i="1"/>
  <c r="H931" i="1"/>
  <c r="G931" i="1"/>
  <c r="H152" i="1"/>
  <c r="G152" i="1"/>
  <c r="H428" i="1"/>
  <c r="G428" i="1"/>
  <c r="H617" i="1"/>
  <c r="G617" i="1"/>
  <c r="H30" i="1"/>
  <c r="G30" i="1"/>
  <c r="H130" i="1"/>
  <c r="G130" i="1"/>
  <c r="H763" i="1"/>
  <c r="G763" i="1"/>
  <c r="H291" i="1"/>
  <c r="G291" i="1"/>
  <c r="H73" i="1"/>
  <c r="G73" i="1"/>
  <c r="H359" i="1"/>
  <c r="G359" i="1"/>
  <c r="H96" i="1"/>
  <c r="G96" i="1"/>
  <c r="H852" i="1"/>
  <c r="G852" i="1"/>
  <c r="H697" i="1"/>
  <c r="G697" i="1"/>
  <c r="H761" i="1"/>
  <c r="G761" i="1"/>
  <c r="H755" i="1"/>
  <c r="G755" i="1"/>
  <c r="H553" i="1"/>
  <c r="G553" i="1"/>
  <c r="H690" i="1"/>
  <c r="G690" i="1"/>
  <c r="H712" i="1"/>
  <c r="G712" i="1"/>
  <c r="H70" i="1"/>
  <c r="G70" i="1"/>
  <c r="H8" i="1"/>
  <c r="G8" i="1"/>
  <c r="H45" i="1"/>
  <c r="G45" i="1"/>
  <c r="H1062" i="1"/>
  <c r="G1062" i="1"/>
  <c r="H964" i="1"/>
  <c r="G964" i="1"/>
  <c r="H375" i="1"/>
  <c r="G375" i="1"/>
  <c r="H1006" i="1"/>
  <c r="G1006" i="1"/>
  <c r="H315" i="1"/>
  <c r="G315" i="1"/>
  <c r="H339" i="1"/>
  <c r="G339" i="1"/>
  <c r="H857" i="1"/>
  <c r="G857" i="1"/>
  <c r="H1291" i="1"/>
  <c r="G1291" i="1"/>
  <c r="H263" i="1"/>
  <c r="G263" i="1"/>
  <c r="H46" i="1"/>
  <c r="G46" i="1"/>
  <c r="H469" i="1"/>
  <c r="G469" i="1"/>
  <c r="H978" i="1"/>
  <c r="G978" i="1"/>
  <c r="H898" i="1"/>
  <c r="G898" i="1"/>
  <c r="H694" i="1"/>
  <c r="G694" i="1"/>
  <c r="H1281" i="1"/>
  <c r="G1281" i="1"/>
  <c r="H1028" i="1"/>
  <c r="G1028" i="1"/>
  <c r="H767" i="1"/>
  <c r="G767" i="1"/>
  <c r="H1061" i="1"/>
  <c r="G1061" i="1"/>
  <c r="H657" i="1"/>
  <c r="G657" i="1"/>
  <c r="H913" i="1"/>
  <c r="G913" i="1"/>
  <c r="H701" i="1"/>
  <c r="G701" i="1"/>
  <c r="H459" i="1"/>
  <c r="G459" i="1"/>
  <c r="H1022" i="1"/>
  <c r="G1022" i="1"/>
  <c r="H1248" i="1"/>
  <c r="G1248" i="1"/>
  <c r="H691" i="1"/>
  <c r="G691" i="1"/>
  <c r="H1023" i="1"/>
  <c r="G1023" i="1"/>
  <c r="H465" i="1"/>
  <c r="G465" i="1"/>
  <c r="H915" i="1"/>
  <c r="G915" i="1"/>
  <c r="H314" i="1"/>
  <c r="G314" i="1"/>
  <c r="H323" i="1"/>
  <c r="G323" i="1"/>
  <c r="H733" i="1"/>
  <c r="G733" i="1"/>
  <c r="H1259" i="1"/>
  <c r="G1259" i="1"/>
  <c r="H619" i="1"/>
  <c r="G619" i="1"/>
  <c r="H548" i="1"/>
  <c r="G548" i="1"/>
  <c r="H1100" i="1"/>
  <c r="G1100" i="1"/>
  <c r="H1015" i="1"/>
  <c r="G1015" i="1"/>
  <c r="H40" i="1"/>
  <c r="G40" i="1"/>
  <c r="H241" i="1"/>
  <c r="G241" i="1"/>
  <c r="H324" i="1"/>
  <c r="G324" i="1"/>
  <c r="H25" i="1"/>
  <c r="G25" i="1"/>
  <c r="H170" i="1"/>
  <c r="G170" i="1"/>
  <c r="H275" i="1"/>
  <c r="G275" i="1"/>
  <c r="H166" i="1"/>
  <c r="G166" i="1"/>
  <c r="H377" i="1"/>
  <c r="G377" i="1"/>
  <c r="H957" i="1"/>
  <c r="G957" i="1"/>
  <c r="H747" i="1"/>
  <c r="G747" i="1"/>
  <c r="H5" i="1"/>
  <c r="G5" i="1"/>
  <c r="H1042" i="1"/>
  <c r="G1042" i="1"/>
  <c r="H539" i="1"/>
  <c r="G539" i="1"/>
  <c r="H653" i="1"/>
  <c r="G653" i="1"/>
  <c r="H885" i="1"/>
  <c r="G885" i="1"/>
  <c r="H347" i="1"/>
  <c r="G347" i="1"/>
  <c r="H69" i="1"/>
  <c r="G69" i="1"/>
  <c r="H425" i="1"/>
  <c r="G425" i="1"/>
  <c r="H278" i="1"/>
  <c r="G278" i="1"/>
  <c r="H408" i="1"/>
  <c r="G408" i="1"/>
  <c r="H935" i="1"/>
  <c r="G935" i="1"/>
  <c r="H1254" i="1"/>
  <c r="G1254" i="1"/>
  <c r="H652" i="1"/>
  <c r="G652" i="1"/>
  <c r="H762" i="1"/>
  <c r="G762" i="1"/>
  <c r="H500" i="1"/>
  <c r="G500" i="1"/>
  <c r="H353" i="1"/>
  <c r="G353" i="1"/>
  <c r="H751" i="1"/>
  <c r="G751" i="1"/>
  <c r="H293" i="1"/>
  <c r="G293" i="1"/>
  <c r="H585" i="1"/>
  <c r="G585" i="1"/>
  <c r="H997" i="1"/>
  <c r="G997" i="1"/>
  <c r="H192" i="1"/>
  <c r="G192" i="1"/>
  <c r="H687" i="1"/>
  <c r="G687" i="1"/>
  <c r="H643" i="1"/>
  <c r="G643" i="1"/>
  <c r="H447" i="1"/>
  <c r="G447" i="1"/>
  <c r="H842" i="1"/>
  <c r="G842" i="1"/>
  <c r="H620" i="1"/>
  <c r="G620" i="1"/>
  <c r="H332" i="1"/>
  <c r="G332" i="1"/>
  <c r="H1282" i="1"/>
  <c r="G1282" i="1"/>
  <c r="H4" i="1"/>
  <c r="G4" i="1"/>
  <c r="H320" i="1"/>
  <c r="G320" i="1"/>
  <c r="H235" i="1"/>
  <c r="G235" i="1"/>
  <c r="H435" i="1"/>
  <c r="G435" i="1"/>
  <c r="H1228" i="1"/>
  <c r="G1228" i="1"/>
  <c r="H1075" i="1"/>
  <c r="G1075" i="1"/>
  <c r="H167" i="1"/>
  <c r="G167" i="1"/>
  <c r="H631" i="1"/>
  <c r="G631" i="1"/>
  <c r="H922" i="1"/>
  <c r="G922" i="1"/>
  <c r="H463" i="1"/>
  <c r="G463" i="1"/>
  <c r="H581" i="1"/>
  <c r="G581" i="1"/>
  <c r="H881" i="1"/>
  <c r="G881" i="1"/>
  <c r="H421" i="1"/>
  <c r="G421" i="1"/>
  <c r="H185" i="1"/>
  <c r="G185" i="1"/>
  <c r="H99" i="1"/>
  <c r="G99" i="1"/>
  <c r="H168" i="1"/>
  <c r="G168" i="1"/>
  <c r="H322" i="1"/>
  <c r="G322" i="1"/>
  <c r="H1067" i="1"/>
  <c r="G1067" i="1"/>
  <c r="H561" i="1"/>
  <c r="G561" i="1"/>
  <c r="H455" i="1"/>
  <c r="G455" i="1"/>
  <c r="H1121" i="1"/>
  <c r="G1121" i="1"/>
  <c r="H700" i="1"/>
  <c r="G700" i="1"/>
  <c r="H872" i="1"/>
  <c r="G872" i="1"/>
  <c r="H525" i="1"/>
  <c r="G525" i="1"/>
  <c r="H681" i="1"/>
  <c r="G681" i="1"/>
  <c r="H1073" i="1"/>
  <c r="G1073" i="1"/>
  <c r="H189" i="1"/>
  <c r="G189" i="1"/>
  <c r="H1099" i="1"/>
  <c r="G1099" i="1"/>
  <c r="H1113" i="1"/>
  <c r="G1113" i="1"/>
  <c r="H928" i="1"/>
  <c r="G928" i="1"/>
  <c r="H1130" i="1"/>
  <c r="G1130" i="1"/>
  <c r="H233" i="1"/>
  <c r="G233" i="1"/>
  <c r="H267" i="1"/>
  <c r="G267" i="1"/>
  <c r="H938" i="1"/>
  <c r="G938" i="1"/>
  <c r="H117" i="1"/>
  <c r="G117" i="1"/>
  <c r="H526" i="1"/>
  <c r="G526" i="1"/>
  <c r="H311" i="1"/>
  <c r="G311" i="1"/>
  <c r="H102" i="1"/>
  <c r="G102" i="1"/>
  <c r="H596" i="1"/>
  <c r="G596" i="1"/>
  <c r="H983" i="1"/>
  <c r="G983" i="1"/>
  <c r="H231" i="1"/>
  <c r="G231" i="1"/>
  <c r="H150" i="1"/>
  <c r="G150" i="1"/>
  <c r="H184" i="1"/>
  <c r="G184" i="1"/>
  <c r="H572" i="1"/>
  <c r="G572" i="1"/>
  <c r="H121" i="1"/>
  <c r="G121" i="1"/>
  <c r="H891" i="1"/>
  <c r="G891" i="1"/>
  <c r="H20" i="1"/>
  <c r="G20" i="1"/>
  <c r="H321" i="1"/>
  <c r="G321" i="1"/>
  <c r="H693" i="1"/>
  <c r="G693" i="1"/>
  <c r="H1117" i="1"/>
  <c r="G1117" i="1"/>
  <c r="H437" i="1"/>
  <c r="G437" i="1"/>
  <c r="H1298" i="1"/>
  <c r="G1298" i="1"/>
  <c r="H276" i="1"/>
  <c r="G276" i="1"/>
  <c r="H387" i="1"/>
  <c r="G387" i="1"/>
  <c r="H520" i="1"/>
  <c r="G520" i="1"/>
  <c r="H1184" i="1"/>
  <c r="G1184" i="1"/>
  <c r="H558" i="1"/>
  <c r="G558" i="1"/>
  <c r="H239" i="1"/>
  <c r="G239" i="1"/>
  <c r="H894" i="1"/>
  <c r="G894" i="1"/>
  <c r="H1175" i="1"/>
  <c r="G1175" i="1"/>
  <c r="H876" i="1"/>
  <c r="G876" i="1"/>
  <c r="H310" i="1"/>
  <c r="G310" i="1"/>
  <c r="H1233" i="1"/>
  <c r="G1233" i="1"/>
  <c r="H1294" i="1"/>
  <c r="G1294" i="1"/>
  <c r="H954" i="1"/>
  <c r="G954" i="1"/>
  <c r="H855" i="1"/>
  <c r="G855" i="1"/>
  <c r="H871" i="1"/>
  <c r="G871" i="1"/>
  <c r="H1096" i="1"/>
  <c r="G1096" i="1"/>
  <c r="H181" i="1"/>
  <c r="G181" i="1"/>
  <c r="H696" i="1"/>
  <c r="G696" i="1"/>
  <c r="H1191" i="1"/>
  <c r="G1191" i="1"/>
  <c r="H536" i="1"/>
  <c r="G536" i="1"/>
  <c r="H899" i="1"/>
  <c r="G899" i="1"/>
  <c r="H866" i="1"/>
  <c r="G866" i="1"/>
  <c r="H556" i="1"/>
  <c r="G556" i="1"/>
  <c r="H714" i="1"/>
  <c r="G714" i="1"/>
  <c r="H304" i="1"/>
  <c r="G304" i="1"/>
  <c r="H1264" i="1"/>
  <c r="G1264" i="1"/>
  <c r="H101" i="1"/>
  <c r="G101" i="1"/>
  <c r="H1011" i="1"/>
  <c r="G1011" i="1"/>
  <c r="H623" i="1"/>
  <c r="G623" i="1"/>
  <c r="H1165" i="1"/>
  <c r="G1165" i="1"/>
  <c r="H926" i="1"/>
  <c r="G926" i="1"/>
  <c r="H366" i="1"/>
  <c r="G366" i="1"/>
  <c r="H543" i="1"/>
  <c r="G543" i="1"/>
  <c r="H350" i="1"/>
  <c r="G350" i="1"/>
  <c r="H1236" i="1"/>
  <c r="G1236" i="1"/>
  <c r="H859" i="1"/>
  <c r="G859" i="1"/>
  <c r="H44" i="1"/>
  <c r="G44" i="1"/>
  <c r="H33" i="1"/>
  <c r="G33" i="1"/>
  <c r="H1044" i="1"/>
  <c r="G1044" i="1"/>
  <c r="H730" i="1"/>
  <c r="G730" i="1"/>
  <c r="H887" i="1"/>
  <c r="G887" i="1"/>
  <c r="H909" i="1"/>
  <c r="G909" i="1"/>
  <c r="H545" i="1"/>
  <c r="G545" i="1"/>
  <c r="H249" i="1"/>
  <c r="G249" i="1"/>
  <c r="H903" i="1"/>
  <c r="G903" i="1"/>
  <c r="H404" i="1"/>
  <c r="G404" i="1"/>
  <c r="H186" i="1"/>
  <c r="G186" i="1"/>
  <c r="H14" i="1"/>
  <c r="G14" i="1"/>
  <c r="H1166" i="1"/>
  <c r="G1166" i="1"/>
  <c r="H335" i="1"/>
  <c r="G335" i="1"/>
  <c r="H280" i="1"/>
  <c r="G280" i="1"/>
  <c r="H599" i="1"/>
  <c r="G599" i="1"/>
  <c r="H574" i="1"/>
  <c r="G574" i="1"/>
  <c r="H1229" i="1"/>
  <c r="G1229" i="1"/>
  <c r="H843" i="1"/>
  <c r="G843" i="1"/>
  <c r="H856" i="1"/>
  <c r="G856" i="1"/>
  <c r="H1230" i="1"/>
  <c r="G1230" i="1"/>
  <c r="H971" i="1"/>
  <c r="G971" i="1"/>
  <c r="H831" i="1"/>
  <c r="G831" i="1"/>
  <c r="H728" i="1"/>
  <c r="G728" i="1"/>
  <c r="H418" i="1"/>
  <c r="G418" i="1"/>
  <c r="H445" i="1"/>
  <c r="G445" i="1"/>
  <c r="H699" i="1"/>
  <c r="G699" i="1"/>
  <c r="H125" i="1"/>
  <c r="G125" i="1"/>
  <c r="H911" i="1"/>
  <c r="G911" i="1"/>
  <c r="H427" i="1"/>
  <c r="G427" i="1"/>
  <c r="H265" i="1"/>
  <c r="G265" i="1"/>
  <c r="H417" i="1"/>
  <c r="G417" i="1"/>
  <c r="H368" i="1"/>
  <c r="G368" i="1"/>
  <c r="H930" i="1"/>
  <c r="G930" i="1"/>
  <c r="H518" i="1"/>
  <c r="G518" i="1"/>
  <c r="H385" i="1"/>
  <c r="G385" i="1"/>
  <c r="H848" i="1"/>
  <c r="G848" i="1"/>
  <c r="H530" i="1"/>
  <c r="G530" i="1"/>
  <c r="H610" i="1"/>
  <c r="G610" i="1"/>
  <c r="H533" i="1"/>
  <c r="G533" i="1"/>
  <c r="H495" i="1"/>
  <c r="G495" i="1"/>
  <c r="H688" i="1"/>
  <c r="G688" i="1"/>
  <c r="H578" i="1"/>
  <c r="G578" i="1"/>
  <c r="H953" i="1"/>
  <c r="G953" i="1"/>
  <c r="H498" i="1"/>
  <c r="G498" i="1"/>
  <c r="H959" i="1"/>
  <c r="G959" i="1"/>
  <c r="H1005" i="1"/>
  <c r="G1005" i="1"/>
  <c r="H642" i="1"/>
  <c r="G642" i="1"/>
  <c r="H621" i="1"/>
  <c r="G621" i="1"/>
  <c r="H705" i="1"/>
  <c r="G705" i="1"/>
  <c r="H741" i="1"/>
  <c r="G741" i="1"/>
  <c r="H752" i="1"/>
  <c r="G752" i="1"/>
  <c r="H936" i="1"/>
  <c r="G936" i="1"/>
  <c r="H438" i="1"/>
  <c r="G438" i="1"/>
  <c r="H501" i="1"/>
  <c r="G501" i="1"/>
  <c r="H656" i="1"/>
  <c r="G656" i="1"/>
  <c r="H1164" i="1"/>
  <c r="G1164" i="1"/>
  <c r="H103" i="1"/>
  <c r="G103" i="1"/>
  <c r="H884" i="1"/>
  <c r="G884" i="1"/>
  <c r="H1039" i="1"/>
  <c r="G1039" i="1"/>
  <c r="H1024" i="1"/>
  <c r="G1024" i="1"/>
  <c r="H765" i="1"/>
  <c r="G765" i="1"/>
  <c r="H119" i="1"/>
  <c r="G119" i="1"/>
  <c r="H944" i="1"/>
  <c r="G944" i="1"/>
  <c r="H644" i="1"/>
  <c r="G644" i="1"/>
  <c r="H984" i="1"/>
  <c r="G984" i="1"/>
  <c r="H636" i="1"/>
  <c r="G636" i="1"/>
  <c r="H582" i="1"/>
  <c r="G582" i="1"/>
  <c r="H399" i="1"/>
  <c r="G399" i="1"/>
  <c r="H836" i="1"/>
  <c r="G836" i="1"/>
  <c r="H1050" i="1"/>
  <c r="G1050" i="1"/>
  <c r="H1285" i="1"/>
  <c r="G1285" i="1"/>
  <c r="H1020" i="1"/>
  <c r="G1020" i="1"/>
  <c r="H753" i="1"/>
  <c r="G753" i="1"/>
  <c r="H1186" i="1"/>
  <c r="G1186" i="1"/>
  <c r="H979" i="1"/>
  <c r="G979" i="1"/>
  <c r="H180" i="1"/>
  <c r="G180" i="1"/>
  <c r="H528" i="1"/>
  <c r="G528" i="1"/>
  <c r="H905" i="1"/>
  <c r="G905" i="1"/>
  <c r="H1292" i="1"/>
  <c r="G1292" i="1"/>
  <c r="H1038" i="1"/>
  <c r="G1038" i="1"/>
  <c r="H393" i="1"/>
  <c r="G393" i="1"/>
  <c r="H1168" i="1"/>
  <c r="G1168" i="1"/>
  <c r="H1119" i="1"/>
  <c r="G1119" i="1"/>
  <c r="H726" i="1"/>
  <c r="G726" i="1"/>
  <c r="H1185" i="1"/>
  <c r="G1185" i="1"/>
  <c r="H97" i="1"/>
  <c r="G97" i="1"/>
  <c r="H717" i="1"/>
  <c r="G717" i="1"/>
  <c r="H429" i="1"/>
  <c r="G429" i="1"/>
  <c r="H10" i="1"/>
  <c r="G10" i="1"/>
  <c r="H1071" i="1"/>
  <c r="G1071" i="1"/>
  <c r="H510" i="1"/>
  <c r="G510" i="1"/>
  <c r="H918" i="1"/>
  <c r="G918" i="1"/>
  <c r="H1014" i="1"/>
  <c r="G1014" i="1"/>
  <c r="H1108" i="1"/>
  <c r="G1108" i="1"/>
  <c r="H519" i="1"/>
  <c r="G519" i="1"/>
  <c r="H251" i="1"/>
  <c r="G251" i="1"/>
  <c r="H1079" i="1"/>
  <c r="G1079" i="1"/>
  <c r="H1297" i="1"/>
  <c r="G1297" i="1"/>
  <c r="H514" i="1"/>
  <c r="G514" i="1"/>
  <c r="H29" i="1"/>
  <c r="G29" i="1"/>
  <c r="H912" i="1"/>
  <c r="G912" i="1"/>
  <c r="H269" i="1"/>
  <c r="G269" i="1"/>
  <c r="H78" i="1"/>
  <c r="G78" i="1"/>
  <c r="H1231" i="1"/>
  <c r="G1231" i="1"/>
  <c r="H77" i="1"/>
  <c r="G77" i="1"/>
  <c r="H707" i="1"/>
  <c r="G707" i="1"/>
  <c r="H580" i="1"/>
  <c r="G580" i="1"/>
  <c r="H1040" i="1"/>
  <c r="G1040" i="1"/>
  <c r="H165" i="1"/>
  <c r="G165" i="1"/>
  <c r="H750" i="1"/>
  <c r="G750" i="1"/>
  <c r="H283" i="1"/>
  <c r="G283" i="1"/>
  <c r="H1174" i="1"/>
  <c r="G1174" i="1"/>
  <c r="H709" i="1"/>
  <c r="G709" i="1"/>
  <c r="H844" i="1"/>
  <c r="G844" i="1"/>
  <c r="H924" i="1"/>
  <c r="G924" i="1"/>
  <c r="H901" i="1"/>
  <c r="G901" i="1"/>
  <c r="H348" i="1"/>
  <c r="G348" i="1"/>
  <c r="H732" i="1"/>
  <c r="G732" i="1"/>
  <c r="H256" i="1"/>
  <c r="G256" i="1"/>
  <c r="H247" i="1"/>
  <c r="G247" i="1"/>
  <c r="H1136" i="1"/>
  <c r="G1136" i="1"/>
  <c r="H584" i="1"/>
  <c r="G584" i="1"/>
  <c r="H889" i="1"/>
  <c r="G889" i="1"/>
  <c r="H351" i="1"/>
  <c r="G351" i="1"/>
  <c r="H863" i="1"/>
  <c r="G863" i="1"/>
  <c r="H1052" i="1"/>
  <c r="G1052" i="1"/>
  <c r="H257" i="1"/>
  <c r="G257" i="1"/>
  <c r="H61" i="1"/>
  <c r="G61" i="1"/>
  <c r="H343" i="1"/>
  <c r="G343" i="1"/>
  <c r="H658" i="1"/>
  <c r="G658" i="1"/>
  <c r="H748" i="1"/>
  <c r="G748" i="1"/>
  <c r="H39" i="1"/>
  <c r="G39" i="1"/>
  <c r="H854" i="1"/>
  <c r="G854" i="1"/>
  <c r="H958" i="1"/>
  <c r="G958" i="1"/>
  <c r="H1268" i="1"/>
  <c r="G1268" i="1"/>
  <c r="H512" i="1"/>
  <c r="G512" i="1"/>
  <c r="H406" i="1"/>
  <c r="G406" i="1"/>
  <c r="H1049" i="1"/>
  <c r="G1049" i="1"/>
  <c r="H738" i="1"/>
  <c r="G738" i="1"/>
  <c r="H3" i="1"/>
  <c r="G3" i="1"/>
  <c r="H1036" i="1"/>
  <c r="G1036" i="1"/>
  <c r="H1030" i="1"/>
  <c r="G1030" i="1"/>
  <c r="H174" i="1"/>
  <c r="G174" i="1"/>
  <c r="H973" i="1"/>
  <c r="G973" i="1"/>
  <c r="H1054" i="1"/>
  <c r="G1054" i="1"/>
  <c r="H1115" i="1"/>
  <c r="G1115" i="1"/>
  <c r="H659" i="1"/>
  <c r="G659" i="1"/>
  <c r="H450" i="1"/>
  <c r="G450" i="1"/>
  <c r="H326" i="1"/>
  <c r="G326" i="1"/>
  <c r="H266" i="1"/>
  <c r="G266" i="1"/>
  <c r="H534" i="1"/>
  <c r="G534" i="1"/>
  <c r="H1129" i="1"/>
  <c r="G1129" i="1"/>
  <c r="H736" i="1"/>
  <c r="G736" i="1"/>
  <c r="H144" i="1"/>
  <c r="G144" i="1"/>
  <c r="H1043" i="1"/>
  <c r="G1043" i="1"/>
  <c r="H1016" i="1"/>
  <c r="G1016" i="1"/>
  <c r="H402" i="1"/>
  <c r="G402" i="1"/>
  <c r="H606" i="1"/>
  <c r="G606" i="1"/>
  <c r="H131" i="1"/>
  <c r="G131" i="1"/>
  <c r="H1004" i="1"/>
  <c r="G1004" i="1"/>
  <c r="H1012" i="1"/>
  <c r="G1012" i="1"/>
  <c r="H244" i="1"/>
  <c r="G244" i="1"/>
  <c r="H760" i="1"/>
  <c r="G760" i="1"/>
  <c r="H65" i="1"/>
  <c r="G65" i="1"/>
  <c r="H1045" i="1"/>
  <c r="G1045" i="1"/>
  <c r="H1232" i="1"/>
  <c r="G1232" i="1"/>
  <c r="H43" i="1"/>
  <c r="G43" i="1"/>
  <c r="H236" i="1"/>
  <c r="G236" i="1"/>
  <c r="H439" i="1"/>
  <c r="G439" i="1"/>
  <c r="H1013" i="1"/>
  <c r="G1013" i="1"/>
  <c r="H258" i="1"/>
  <c r="G258" i="1"/>
  <c r="H169" i="1"/>
  <c r="G169" i="1"/>
  <c r="H1247" i="1"/>
  <c r="G1247" i="1"/>
  <c r="H1161" i="1"/>
  <c r="G1161" i="1"/>
  <c r="H628" i="1"/>
  <c r="G628" i="1"/>
  <c r="H932" i="1"/>
  <c r="G932" i="1"/>
  <c r="H1134" i="1"/>
  <c r="G1134" i="1"/>
  <c r="H660" i="1"/>
  <c r="G660" i="1"/>
  <c r="H1083" i="1"/>
  <c r="G1083" i="1"/>
  <c r="H1065" i="1"/>
  <c r="G1065" i="1"/>
  <c r="H319" i="1"/>
  <c r="G319" i="1"/>
  <c r="H546" i="1"/>
  <c r="G546" i="1"/>
  <c r="H260" i="1"/>
  <c r="G260" i="1"/>
  <c r="H892" i="1"/>
  <c r="G892" i="1"/>
  <c r="H1082" i="1"/>
  <c r="G1082" i="1"/>
  <c r="H286" i="1"/>
  <c r="G286" i="1"/>
  <c r="H1167" i="1"/>
  <c r="G1167" i="1"/>
  <c r="H962" i="1"/>
  <c r="G962" i="1"/>
  <c r="H1123" i="1"/>
  <c r="G1123" i="1"/>
  <c r="H708" i="1"/>
  <c r="G708" i="1"/>
  <c r="H943" i="1"/>
  <c r="G943" i="1"/>
  <c r="H403" i="1"/>
  <c r="G403" i="1"/>
  <c r="H875" i="1"/>
  <c r="G875" i="1"/>
  <c r="H1240" i="1"/>
  <c r="G1240" i="1"/>
  <c r="H744" i="1"/>
  <c r="G744" i="1"/>
  <c r="H282" i="1"/>
  <c r="G282" i="1"/>
  <c r="H874" i="1"/>
  <c r="G874" i="1"/>
  <c r="H464" i="1"/>
  <c r="G464" i="1"/>
  <c r="H1250" i="1"/>
  <c r="G1250" i="1"/>
  <c r="H1224" i="1"/>
  <c r="G1224" i="1"/>
  <c r="H845" i="1"/>
  <c r="G845" i="1"/>
  <c r="H454" i="1"/>
  <c r="G454" i="1"/>
  <c r="H1127" i="1"/>
  <c r="G1127" i="1"/>
  <c r="H1017" i="1"/>
  <c r="G1017" i="1"/>
  <c r="H337" i="1"/>
  <c r="H1194" i="1"/>
  <c r="O7" i="1"/>
  <c r="T630" i="1" l="1"/>
  <c r="T775" i="1"/>
  <c r="T909" i="1"/>
  <c r="T1142" i="1"/>
  <c r="T1031" i="1"/>
  <c r="T747" i="1"/>
  <c r="T883" i="1"/>
  <c r="T886" i="1"/>
  <c r="T856" i="1"/>
  <c r="T563" i="1"/>
  <c r="T904" i="1"/>
  <c r="T597" i="1"/>
  <c r="T758" i="1"/>
  <c r="I27" i="1"/>
  <c r="T1120" i="1"/>
  <c r="T982" i="1"/>
  <c r="T995" i="1"/>
  <c r="T857" i="1"/>
  <c r="T672" i="1"/>
  <c r="T935" i="1"/>
  <c r="T549" i="1"/>
  <c r="T930" i="1"/>
  <c r="T735" i="1"/>
  <c r="T1004" i="1"/>
  <c r="T1094" i="1"/>
  <c r="T956" i="1"/>
  <c r="T871" i="1"/>
  <c r="T733" i="1"/>
  <c r="T838" i="1"/>
  <c r="T748" i="1"/>
  <c r="T1217" i="1"/>
  <c r="T816" i="1"/>
  <c r="T1250" i="1"/>
  <c r="T1089" i="1"/>
  <c r="T866" i="1"/>
  <c r="T1188" i="1"/>
  <c r="T673" i="1"/>
  <c r="T677" i="1"/>
  <c r="T778" i="1"/>
  <c r="T873" i="1"/>
  <c r="T665" i="1"/>
  <c r="T1024" i="1"/>
  <c r="T963" i="1"/>
  <c r="T472" i="1"/>
  <c r="T1244" i="1"/>
  <c r="T466" i="1"/>
  <c r="T1010" i="1"/>
  <c r="T621" i="1"/>
  <c r="T1133" i="1"/>
  <c r="T773" i="1"/>
  <c r="T1140" i="1"/>
  <c r="T774" i="1"/>
  <c r="T633" i="1"/>
  <c r="T785" i="1"/>
  <c r="T1073" i="1"/>
  <c r="T554" i="1"/>
  <c r="T796" i="1"/>
  <c r="T895" i="1"/>
  <c r="T1086" i="1"/>
  <c r="T567" i="1"/>
  <c r="T1265" i="1"/>
  <c r="T746" i="1"/>
  <c r="T1087" i="1"/>
  <c r="T568" i="1"/>
  <c r="T689" i="1"/>
  <c r="T808" i="1"/>
  <c r="T950" i="1"/>
  <c r="T1262" i="1"/>
  <c r="T756" i="1"/>
  <c r="T913" i="1"/>
  <c r="T1293" i="1"/>
  <c r="T787" i="1"/>
  <c r="T444" i="1"/>
  <c r="T820" i="1"/>
  <c r="T1251" i="1"/>
  <c r="T745" i="1"/>
  <c r="T944" i="1"/>
  <c r="T967" i="1"/>
  <c r="T447" i="1"/>
  <c r="T1068" i="1"/>
  <c r="T949" i="1"/>
  <c r="T947" i="1"/>
  <c r="T1202" i="1"/>
  <c r="T753" i="1"/>
  <c r="T936" i="1"/>
  <c r="T470" i="1"/>
  <c r="T927" i="1"/>
  <c r="T847" i="1"/>
  <c r="T973" i="1"/>
  <c r="T580" i="1"/>
  <c r="T1002" i="1"/>
  <c r="T1160" i="1"/>
  <c r="T728" i="1"/>
  <c r="T461" i="1"/>
  <c r="T1146" i="1"/>
  <c r="T685" i="1"/>
  <c r="T946" i="1"/>
  <c r="T1201" i="1"/>
  <c r="T845" i="1"/>
  <c r="T959" i="1"/>
  <c r="T962" i="1"/>
  <c r="T570" i="1"/>
  <c r="T575" i="1"/>
  <c r="T1039" i="1"/>
  <c r="T481" i="1"/>
  <c r="T926" i="1"/>
  <c r="T835" i="1"/>
  <c r="T453" i="1"/>
  <c r="T749" i="1"/>
  <c r="T492" i="1"/>
  <c r="T1216" i="1"/>
  <c r="T1118" i="1"/>
  <c r="T1185" i="1"/>
  <c r="T999" i="1"/>
  <c r="T942" i="1"/>
  <c r="T1163" i="1"/>
  <c r="T1270" i="1"/>
  <c r="T1292" i="1"/>
  <c r="T656" i="1"/>
  <c r="T572" i="1"/>
  <c r="T669" i="1"/>
  <c r="T593" i="1"/>
  <c r="T830" i="1"/>
  <c r="T620" i="1"/>
  <c r="T729" i="1"/>
  <c r="T839" i="1"/>
  <c r="T445" i="1"/>
  <c r="T801" i="1"/>
  <c r="T452" i="1"/>
  <c r="T861" i="1"/>
  <c r="T604" i="1"/>
  <c r="T769" i="1"/>
  <c r="T869" i="1"/>
  <c r="T594" i="1"/>
  <c r="T834" i="1"/>
  <c r="T1272" i="1"/>
  <c r="T548" i="1"/>
  <c r="T1125" i="1"/>
  <c r="T809" i="1"/>
  <c r="T1158" i="1"/>
  <c r="T427" i="1"/>
  <c r="T1111" i="1"/>
  <c r="T781" i="1"/>
  <c r="T1205" i="1"/>
  <c r="T897" i="1"/>
  <c r="T1264" i="1"/>
  <c r="T770" i="1"/>
  <c r="T1200" i="1"/>
  <c r="T837" i="1"/>
  <c r="T964" i="1"/>
  <c r="T547" i="1"/>
  <c r="T1124" i="1"/>
  <c r="T681" i="1"/>
  <c r="T1170" i="1"/>
  <c r="T744" i="1"/>
  <c r="T1242" i="1"/>
  <c r="T434" i="1"/>
  <c r="T1117" i="1"/>
  <c r="T804" i="1"/>
  <c r="T805" i="1"/>
  <c r="T684" i="1"/>
  <c r="T771" i="1"/>
  <c r="T562" i="1"/>
  <c r="T757" i="1"/>
  <c r="T759" i="1"/>
  <c r="T446" i="1"/>
  <c r="T831" i="1"/>
  <c r="T920" i="1"/>
  <c r="T670" i="1"/>
  <c r="T544" i="1"/>
  <c r="T824" i="1"/>
  <c r="T918" i="1"/>
  <c r="T823" i="1"/>
  <c r="T917" i="1"/>
  <c r="T514" i="1"/>
  <c r="T545" i="1"/>
  <c r="T618" i="1"/>
  <c r="T779" i="1"/>
  <c r="T480" i="1"/>
  <c r="T485" i="1"/>
  <c r="T825" i="1"/>
  <c r="T601" i="1"/>
  <c r="T605" i="1"/>
  <c r="T878" i="1"/>
  <c r="T589" i="1"/>
  <c r="T602" i="1"/>
  <c r="T606" i="1"/>
  <c r="T635" i="1"/>
  <c r="T832" i="1"/>
  <c r="T632" i="1"/>
  <c r="T614" i="1"/>
  <c r="T623" i="1"/>
  <c r="T790" i="1"/>
  <c r="T494" i="1"/>
  <c r="T828" i="1"/>
  <c r="T505" i="1"/>
  <c r="T829" i="1"/>
  <c r="T661" i="1"/>
  <c r="T542" i="1"/>
  <c r="T768" i="1"/>
  <c r="T464" i="1"/>
  <c r="T905" i="1"/>
  <c r="T482" i="1"/>
  <c r="T680" i="1"/>
  <c r="T863" i="1"/>
  <c r="T879" i="1"/>
  <c r="T731" i="1"/>
  <c r="T526" i="1"/>
  <c r="T555" i="1"/>
  <c r="T675" i="1"/>
  <c r="T676" i="1"/>
  <c r="T821" i="1"/>
  <c r="T566" i="1"/>
  <c r="T810" i="1"/>
  <c r="T657" i="1"/>
  <c r="T487" i="1"/>
  <c r="T850" i="1"/>
  <c r="T743" i="1"/>
  <c r="T754" i="1"/>
  <c r="T750" i="1"/>
  <c r="T865" i="1"/>
  <c r="T906" i="1"/>
  <c r="T616" i="1"/>
  <c r="T907" i="1"/>
  <c r="T617" i="1"/>
  <c r="T674" i="1"/>
  <c r="T622" i="1"/>
  <c r="T925" i="1"/>
  <c r="T692" i="1"/>
  <c r="T655" i="1"/>
  <c r="T512" i="1"/>
  <c r="T599" i="1"/>
  <c r="T827" i="1"/>
  <c r="T851" i="1"/>
  <c r="T761" i="1"/>
  <c r="T922" i="1"/>
  <c r="T690" i="1"/>
  <c r="T517" i="1"/>
  <c r="T742" i="1"/>
  <c r="T732" i="1"/>
  <c r="T659" i="1"/>
  <c r="T658" i="1"/>
  <c r="T664" i="1"/>
  <c r="T660" i="1"/>
  <c r="T502" i="1"/>
  <c r="T870" i="1"/>
  <c r="T488" i="1"/>
  <c r="T433" i="1"/>
  <c r="T490" i="1"/>
  <c r="T457" i="1"/>
  <c r="T573" i="1"/>
  <c r="T762" i="1"/>
  <c r="T574" i="1"/>
  <c r="T880" i="1"/>
  <c r="T864" i="1"/>
  <c r="T842" i="1"/>
  <c r="T826" i="1"/>
  <c r="T817" i="1"/>
  <c r="T460" i="1"/>
  <c r="T607" i="1"/>
  <c r="T459" i="1"/>
  <c r="T458" i="1"/>
  <c r="T497" i="1"/>
  <c r="T786" i="1"/>
  <c r="T584" i="1"/>
  <c r="T793" i="1"/>
  <c r="T515" i="1"/>
  <c r="T730" i="1"/>
  <c r="T521" i="1"/>
  <c r="T476" i="1"/>
  <c r="T682" i="1"/>
  <c r="T532" i="1"/>
  <c r="T579" i="1"/>
  <c r="T539" i="1"/>
  <c r="T546" i="1"/>
  <c r="T668" i="1"/>
  <c r="T416" i="1"/>
  <c r="T777" i="1"/>
  <c r="T489" i="1"/>
  <c r="T843" i="1"/>
  <c r="T430" i="1"/>
  <c r="T766" i="1"/>
  <c r="T634" i="1"/>
  <c r="T667" i="1"/>
  <c r="T424" i="1"/>
  <c r="T419" i="1"/>
  <c r="T438" i="1"/>
  <c r="T561" i="1"/>
  <c r="T588" i="1"/>
  <c r="T516" i="1"/>
  <c r="T586" i="1"/>
  <c r="T528" i="1"/>
  <c r="T587" i="1"/>
  <c r="T440" i="1"/>
  <c r="T557" i="1"/>
  <c r="T448" i="1"/>
  <c r="T418" i="1"/>
  <c r="T585" i="1"/>
  <c r="T443" i="1"/>
  <c r="I319" i="1"/>
  <c r="I1240" i="1"/>
  <c r="I286" i="1"/>
  <c r="T421" i="1"/>
  <c r="T640" i="1"/>
  <c r="T495" i="1"/>
  <c r="T694" i="1"/>
  <c r="T486" i="1"/>
  <c r="T687" i="1"/>
  <c r="T504" i="1"/>
  <c r="T701" i="1"/>
  <c r="T507" i="1"/>
  <c r="T703" i="1"/>
  <c r="T511" i="1"/>
  <c r="T707" i="1"/>
  <c r="T524" i="1"/>
  <c r="T714" i="1"/>
  <c r="T531" i="1"/>
  <c r="T719" i="1"/>
  <c r="T431" i="1"/>
  <c r="T647" i="1"/>
  <c r="T537" i="1"/>
  <c r="T724" i="1"/>
  <c r="T538" i="1"/>
  <c r="T725" i="1"/>
  <c r="T441" i="1"/>
  <c r="T653" i="1"/>
  <c r="T541" i="1"/>
  <c r="T727" i="1"/>
  <c r="T496" i="1"/>
  <c r="T695" i="1"/>
  <c r="T498" i="1"/>
  <c r="T696" i="1"/>
  <c r="T500" i="1"/>
  <c r="T698" i="1"/>
  <c r="T501" i="1"/>
  <c r="T699" i="1"/>
  <c r="T509" i="1"/>
  <c r="T705" i="1"/>
  <c r="T513" i="1"/>
  <c r="T708" i="1"/>
  <c r="T426" i="1"/>
  <c r="T644" i="1"/>
  <c r="T565" i="1"/>
  <c r="T741" i="1"/>
  <c r="T518" i="1"/>
  <c r="T709" i="1"/>
  <c r="T522" i="1"/>
  <c r="T712" i="1"/>
  <c r="T525" i="1"/>
  <c r="T715" i="1"/>
  <c r="T420" i="1"/>
  <c r="T639" i="1"/>
  <c r="T533" i="1"/>
  <c r="T720" i="1"/>
  <c r="T535" i="1"/>
  <c r="T722" i="1"/>
  <c r="T435" i="1"/>
  <c r="T649" i="1"/>
  <c r="T442" i="1"/>
  <c r="T654" i="1"/>
  <c r="T556" i="1"/>
  <c r="T736" i="1"/>
  <c r="T560" i="1"/>
  <c r="T739" i="1"/>
  <c r="T558" i="1"/>
  <c r="T737" i="1"/>
  <c r="T425" i="1"/>
  <c r="T643" i="1"/>
  <c r="T564" i="1"/>
  <c r="T740" i="1"/>
  <c r="T559" i="1"/>
  <c r="T738" i="1"/>
  <c r="T519" i="1"/>
  <c r="T710" i="1"/>
  <c r="T423" i="1"/>
  <c r="T642" i="1"/>
  <c r="T414" i="1"/>
  <c r="T636" i="1"/>
  <c r="T529" i="1"/>
  <c r="T717" i="1"/>
  <c r="T417" i="1"/>
  <c r="T638" i="1"/>
  <c r="T429" i="1"/>
  <c r="T646" i="1"/>
  <c r="T432" i="1"/>
  <c r="T648" i="1"/>
  <c r="T536" i="1"/>
  <c r="T723" i="1"/>
  <c r="T436" i="1"/>
  <c r="T650" i="1"/>
  <c r="T439" i="1"/>
  <c r="T652" i="1"/>
  <c r="T540" i="1"/>
  <c r="T726" i="1"/>
  <c r="T491" i="1"/>
  <c r="T691" i="1"/>
  <c r="T422" i="1"/>
  <c r="T641" i="1"/>
  <c r="T499" i="1"/>
  <c r="T697" i="1"/>
  <c r="T503" i="1"/>
  <c r="T700" i="1"/>
  <c r="T506" i="1"/>
  <c r="T702" i="1"/>
  <c r="T508" i="1"/>
  <c r="T704" i="1"/>
  <c r="T510" i="1"/>
  <c r="T706" i="1"/>
  <c r="T428" i="1"/>
  <c r="T645" i="1"/>
  <c r="T520" i="1"/>
  <c r="T711" i="1"/>
  <c r="T523" i="1"/>
  <c r="T713" i="1"/>
  <c r="T527" i="1"/>
  <c r="T716" i="1"/>
  <c r="T415" i="1"/>
  <c r="T637" i="1"/>
  <c r="T530" i="1"/>
  <c r="T718" i="1"/>
  <c r="T534" i="1"/>
  <c r="T721" i="1"/>
  <c r="T437" i="1"/>
  <c r="T651" i="1"/>
  <c r="T493" i="1"/>
  <c r="T693" i="1"/>
  <c r="I932" i="1"/>
  <c r="I65" i="1"/>
  <c r="I266" i="1"/>
  <c r="I450" i="1"/>
  <c r="I1115" i="1"/>
  <c r="I512" i="1"/>
  <c r="I61" i="1"/>
  <c r="I1052" i="1"/>
  <c r="I584" i="1"/>
  <c r="I247" i="1"/>
  <c r="I732" i="1"/>
  <c r="I901" i="1"/>
  <c r="I844" i="1"/>
  <c r="I1174" i="1"/>
  <c r="I707" i="1"/>
  <c r="I269" i="1"/>
  <c r="I251" i="1"/>
  <c r="I1108" i="1"/>
  <c r="I918" i="1"/>
  <c r="I1071" i="1"/>
  <c r="I429" i="1"/>
  <c r="I97" i="1"/>
  <c r="I1168" i="1"/>
  <c r="I180" i="1"/>
  <c r="I1020" i="1"/>
  <c r="I399" i="1"/>
  <c r="I644" i="1"/>
  <c r="I119" i="1"/>
  <c r="I1024" i="1"/>
  <c r="I884" i="1"/>
  <c r="I1164" i="1"/>
  <c r="I726" i="1"/>
  <c r="R111" i="1"/>
  <c r="AB111" i="1"/>
  <c r="R41" i="1"/>
  <c r="AB41" i="1"/>
  <c r="R7" i="1"/>
  <c r="AB7" i="1"/>
  <c r="R297" i="1"/>
  <c r="AB297" i="1"/>
  <c r="I501" i="1"/>
  <c r="I936" i="1"/>
  <c r="I741" i="1"/>
  <c r="I621" i="1"/>
  <c r="I498" i="1"/>
  <c r="I578" i="1"/>
  <c r="I610" i="1"/>
  <c r="I848" i="1"/>
  <c r="I518" i="1"/>
  <c r="I368" i="1"/>
  <c r="I265" i="1"/>
  <c r="I911" i="1"/>
  <c r="I699" i="1"/>
  <c r="I1230" i="1"/>
  <c r="I843" i="1"/>
  <c r="I574" i="1"/>
  <c r="I280" i="1"/>
  <c r="I1166" i="1"/>
  <c r="I186" i="1"/>
  <c r="I545" i="1"/>
  <c r="I887" i="1"/>
  <c r="I1044" i="1"/>
  <c r="I1236" i="1"/>
  <c r="I926" i="1"/>
  <c r="I101" i="1"/>
  <c r="I304" i="1"/>
  <c r="I556" i="1"/>
  <c r="I1191" i="1"/>
  <c r="I181" i="1"/>
  <c r="I871" i="1"/>
  <c r="I954" i="1"/>
  <c r="I1233" i="1"/>
  <c r="I894" i="1"/>
  <c r="I276" i="1"/>
  <c r="I437" i="1"/>
  <c r="I20" i="1"/>
  <c r="I121" i="1"/>
  <c r="I184" i="1"/>
  <c r="I231" i="1"/>
  <c r="I596" i="1"/>
  <c r="I311" i="1"/>
  <c r="I117" i="1"/>
  <c r="I1130" i="1"/>
  <c r="I189" i="1"/>
  <c r="I872" i="1"/>
  <c r="I1121" i="1"/>
  <c r="I561" i="1"/>
  <c r="I421" i="1"/>
  <c r="I167" i="1"/>
  <c r="I1228" i="1"/>
  <c r="I235" i="1"/>
  <c r="I4" i="1"/>
  <c r="I332" i="1"/>
  <c r="I643" i="1"/>
  <c r="I192" i="1"/>
  <c r="I585" i="1"/>
  <c r="I751" i="1"/>
  <c r="I500" i="1"/>
  <c r="I652" i="1"/>
  <c r="I278" i="1"/>
  <c r="I69" i="1"/>
  <c r="I885" i="1"/>
  <c r="I539" i="1"/>
  <c r="I5" i="1"/>
  <c r="I957" i="1"/>
  <c r="I166" i="1"/>
  <c r="I170" i="1"/>
  <c r="I324" i="1"/>
  <c r="I40" i="1"/>
  <c r="I1100" i="1"/>
  <c r="I619" i="1"/>
  <c r="I733" i="1"/>
  <c r="I314" i="1"/>
  <c r="I1022" i="1"/>
  <c r="I701" i="1"/>
  <c r="I657" i="1"/>
  <c r="I767" i="1"/>
  <c r="I1281" i="1"/>
  <c r="I898" i="1"/>
  <c r="I469" i="1"/>
  <c r="I263" i="1"/>
  <c r="I857" i="1"/>
  <c r="I375" i="1"/>
  <c r="I8" i="1"/>
  <c r="I553" i="1"/>
  <c r="I761" i="1"/>
  <c r="I359" i="1"/>
  <c r="I291" i="1"/>
  <c r="I130" i="1"/>
  <c r="I617" i="1"/>
  <c r="I523" i="1"/>
  <c r="I334" i="1"/>
  <c r="I468" i="1"/>
  <c r="I245" i="1"/>
  <c r="I603" i="1"/>
  <c r="I999" i="1"/>
  <c r="I566" i="1"/>
  <c r="I770" i="1"/>
  <c r="I232" i="1"/>
  <c r="I547" i="1"/>
  <c r="I457" i="1"/>
  <c r="I880" i="1"/>
  <c r="I630" i="1"/>
  <c r="I112" i="1"/>
  <c r="I625" i="1"/>
  <c r="I897" i="1"/>
  <c r="I906" i="1"/>
  <c r="I963" i="1"/>
  <c r="I1170" i="1"/>
  <c r="I389" i="1"/>
  <c r="I1183" i="1"/>
  <c r="I364" i="1"/>
  <c r="I974" i="1"/>
  <c r="I313" i="1"/>
  <c r="I1118" i="1"/>
  <c r="I729" i="1"/>
  <c r="I1171" i="1"/>
  <c r="I106" i="1"/>
  <c r="I759" i="1"/>
  <c r="I80" i="1"/>
  <c r="I331" i="1"/>
  <c r="I36" i="1"/>
  <c r="I1239" i="1"/>
  <c r="I388" i="1"/>
  <c r="I734" i="1"/>
  <c r="I1163" i="1"/>
  <c r="I1226" i="1"/>
  <c r="I143" i="1"/>
  <c r="I1126" i="1"/>
  <c r="I135" i="1"/>
  <c r="I916" i="1"/>
  <c r="I1107" i="1"/>
  <c r="I64" i="1"/>
  <c r="I504" i="1"/>
  <c r="I951" i="1"/>
  <c r="I686" i="1"/>
  <c r="I923" i="1"/>
  <c r="I177" i="1"/>
  <c r="I718" i="1"/>
  <c r="I175" i="1"/>
  <c r="I345" i="1"/>
  <c r="I123" i="1"/>
  <c r="I627" i="1"/>
  <c r="I949" i="1"/>
  <c r="I116" i="1"/>
  <c r="I105" i="1"/>
  <c r="I248" i="1"/>
  <c r="I862" i="1"/>
  <c r="I933" i="1"/>
  <c r="I563" i="1"/>
  <c r="I1162" i="1"/>
  <c r="I147" i="1"/>
  <c r="I496" i="1"/>
  <c r="I540" i="1"/>
  <c r="I1068" i="1"/>
  <c r="I92" i="1"/>
  <c r="I1047" i="1"/>
  <c r="I91" i="1"/>
  <c r="I94" i="1"/>
  <c r="I1138" i="1"/>
  <c r="I17" i="1"/>
  <c r="I407" i="1"/>
  <c r="I2" i="1"/>
  <c r="I503" i="1"/>
  <c r="I1056" i="1"/>
  <c r="I598" i="1"/>
  <c r="I1001" i="1"/>
  <c r="I307" i="1"/>
  <c r="I1296" i="1"/>
  <c r="I564" i="1"/>
  <c r="I1017" i="1"/>
  <c r="I454" i="1"/>
  <c r="I1224" i="1"/>
  <c r="I464" i="1"/>
  <c r="I282" i="1"/>
  <c r="I403" i="1"/>
  <c r="I708" i="1"/>
  <c r="I962" i="1"/>
  <c r="I892" i="1"/>
  <c r="I546" i="1"/>
  <c r="I1065" i="1"/>
  <c r="I660" i="1"/>
  <c r="I1161" i="1"/>
  <c r="I169" i="1"/>
  <c r="I1013" i="1"/>
  <c r="I236" i="1"/>
  <c r="I1232" i="1"/>
  <c r="I244" i="1"/>
  <c r="I1004" i="1"/>
  <c r="I606" i="1"/>
  <c r="I1016" i="1"/>
  <c r="I144" i="1"/>
  <c r="I1129" i="1"/>
  <c r="I973" i="1"/>
  <c r="I1030" i="1"/>
  <c r="I3" i="1"/>
  <c r="I1049" i="1"/>
  <c r="I958" i="1"/>
  <c r="I39" i="1"/>
  <c r="I658" i="1"/>
  <c r="I351" i="1"/>
  <c r="I750" i="1"/>
  <c r="I1040" i="1"/>
  <c r="I1231" i="1"/>
  <c r="I29" i="1"/>
  <c r="I1297" i="1"/>
  <c r="I1038" i="1"/>
  <c r="I905" i="1"/>
  <c r="I1186" i="1"/>
  <c r="I1050" i="1"/>
  <c r="I636" i="1"/>
  <c r="I1005" i="1"/>
  <c r="I495" i="1"/>
  <c r="I418" i="1"/>
  <c r="I831" i="1"/>
  <c r="I903" i="1"/>
  <c r="I44" i="1"/>
  <c r="I543" i="1"/>
  <c r="I623" i="1"/>
  <c r="I899" i="1"/>
  <c r="I876" i="1"/>
  <c r="I558" i="1"/>
  <c r="I520" i="1"/>
  <c r="I693" i="1"/>
  <c r="I267" i="1"/>
  <c r="I1113" i="1"/>
  <c r="I681" i="1"/>
  <c r="I322" i="1"/>
  <c r="I99" i="1"/>
  <c r="I581" i="1"/>
  <c r="I922" i="1"/>
  <c r="I842" i="1"/>
  <c r="I935" i="1"/>
  <c r="I465" i="1"/>
  <c r="I691" i="1"/>
  <c r="I315" i="1"/>
  <c r="I1062" i="1"/>
  <c r="I712" i="1"/>
  <c r="I852" i="1"/>
  <c r="I152" i="1"/>
  <c r="I68" i="1"/>
  <c r="I449" i="1"/>
  <c r="I832" i="1"/>
  <c r="I355" i="1"/>
  <c r="I194" i="1"/>
  <c r="I541" i="1"/>
  <c r="I1060" i="1"/>
  <c r="I550" i="1"/>
  <c r="I994" i="1"/>
  <c r="I764" i="1"/>
  <c r="I1053" i="1"/>
  <c r="I554" i="1"/>
  <c r="I567" i="1"/>
  <c r="I329" i="1"/>
  <c r="I588" i="1"/>
  <c r="I1252" i="1"/>
  <c r="I299" i="1"/>
  <c r="I397" i="1"/>
  <c r="I576" i="1"/>
  <c r="I896" i="1"/>
  <c r="I626" i="1"/>
  <c r="I937" i="1"/>
  <c r="I13" i="1"/>
  <c r="I575" i="1"/>
  <c r="I739" i="1"/>
  <c r="I357" i="1"/>
  <c r="I1177" i="1"/>
  <c r="I1103" i="1"/>
  <c r="I1034" i="1"/>
  <c r="I846" i="1"/>
  <c r="I246" i="1"/>
  <c r="I1058" i="1"/>
  <c r="I713" i="1"/>
  <c r="I990" i="1"/>
  <c r="I976" i="1"/>
  <c r="I524" i="1"/>
  <c r="I398" i="1"/>
  <c r="I1251" i="1"/>
  <c r="I867" i="1"/>
  <c r="I1007" i="1"/>
  <c r="I337" i="1"/>
  <c r="I989" i="1"/>
  <c r="I151" i="1"/>
  <c r="I587" i="1"/>
  <c r="I1266" i="1"/>
  <c r="I740" i="1"/>
  <c r="I552" i="1"/>
  <c r="I164" i="1"/>
  <c r="I254" i="1"/>
  <c r="I1106" i="1"/>
  <c r="I118" i="1"/>
  <c r="I127" i="1"/>
  <c r="I1046" i="1"/>
  <c r="I737" i="1"/>
  <c r="I376" i="1"/>
  <c r="I132" i="1"/>
  <c r="I1135" i="1"/>
  <c r="I183" i="1"/>
  <c r="I287" i="1"/>
  <c r="I24" i="1"/>
  <c r="I521" i="1"/>
  <c r="I769" i="1"/>
  <c r="I432" i="1"/>
  <c r="I507" i="1"/>
  <c r="I1137" i="1"/>
  <c r="I833" i="1"/>
  <c r="I1048" i="1"/>
  <c r="I597" i="1"/>
  <c r="I908" i="1"/>
  <c r="I1295" i="1"/>
  <c r="I742" i="1"/>
  <c r="I768" i="1"/>
  <c r="I281" i="1"/>
  <c r="I837" i="1"/>
  <c r="I1111" i="1"/>
  <c r="I970" i="1"/>
  <c r="I559" i="1"/>
  <c r="I1189" i="1"/>
  <c r="I624" i="1"/>
  <c r="I1081" i="1"/>
  <c r="I1041" i="1"/>
  <c r="I961" i="1"/>
  <c r="I1094" i="1"/>
  <c r="I1070" i="1"/>
  <c r="I436" i="1"/>
  <c r="I877" i="1"/>
  <c r="I583" i="1"/>
  <c r="I882" i="1"/>
  <c r="I839" i="1"/>
  <c r="I711" i="1"/>
  <c r="I988" i="1"/>
  <c r="I126" i="1"/>
  <c r="I1142" i="1"/>
  <c r="I571" i="1"/>
  <c r="I1181" i="1"/>
  <c r="I6" i="1"/>
  <c r="I921" i="1"/>
  <c r="I618" i="1"/>
  <c r="I261" i="1"/>
  <c r="I234" i="1"/>
  <c r="I960" i="1"/>
  <c r="I259" i="1"/>
  <c r="I1144" i="1"/>
  <c r="I356" i="1"/>
  <c r="I358" i="1"/>
  <c r="I196" i="1"/>
  <c r="I378" i="1"/>
  <c r="I176" i="1"/>
  <c r="I360" i="1"/>
  <c r="I76" i="1"/>
  <c r="I773" i="1"/>
  <c r="I860" i="1"/>
  <c r="I1249" i="1"/>
  <c r="I966" i="1"/>
  <c r="I361" i="1"/>
  <c r="I42" i="1"/>
  <c r="I635" i="1"/>
  <c r="I442" i="1"/>
  <c r="I647" i="1"/>
  <c r="I537" i="1"/>
  <c r="I771" i="1"/>
  <c r="I1019" i="1"/>
  <c r="I849" i="1"/>
  <c r="I444" i="1"/>
  <c r="I600" i="1"/>
  <c r="I838" i="1"/>
  <c r="I371" i="1"/>
  <c r="I288" i="1"/>
  <c r="I300" i="1"/>
  <c r="I993" i="1"/>
  <c r="I146" i="1"/>
  <c r="I834" i="1"/>
  <c r="I991" i="1"/>
  <c r="I453" i="1"/>
  <c r="I638" i="1"/>
  <c r="I886" i="1"/>
  <c r="I992" i="1"/>
  <c r="I568" i="1"/>
  <c r="I544" i="1"/>
  <c r="I273" i="1"/>
  <c r="I88" i="1"/>
  <c r="I1120" i="1"/>
  <c r="I277" i="1"/>
  <c r="I682" i="1"/>
  <c r="I873" i="1"/>
  <c r="I605" i="1"/>
  <c r="I1063" i="1"/>
  <c r="I461" i="1"/>
  <c r="I972" i="1"/>
  <c r="I850" i="1"/>
  <c r="I63" i="1"/>
  <c r="I67" i="1"/>
  <c r="I727" i="1"/>
  <c r="I532" i="1"/>
  <c r="I529" i="1"/>
  <c r="I253" i="1"/>
  <c r="I1133" i="1"/>
  <c r="I604" i="1"/>
  <c r="I1097" i="1"/>
  <c r="I1238" i="1"/>
  <c r="I840" i="1"/>
  <c r="I956" i="1"/>
  <c r="I969" i="1"/>
  <c r="I285" i="1"/>
  <c r="I766" i="1"/>
  <c r="I242" i="1"/>
  <c r="I1114" i="1"/>
  <c r="I294" i="1"/>
  <c r="I370" i="1"/>
  <c r="I1095" i="1"/>
  <c r="I509" i="1"/>
  <c r="I271" i="1"/>
  <c r="I305" i="1"/>
  <c r="I423" i="1"/>
  <c r="I579" i="1"/>
  <c r="I1287" i="1"/>
  <c r="I129" i="1"/>
  <c r="I1104" i="1"/>
  <c r="I441" i="1"/>
  <c r="I640" i="1"/>
  <c r="I565" i="1"/>
  <c r="I650" i="1"/>
  <c r="I384" i="1"/>
  <c r="I927" i="1"/>
  <c r="I1237" i="1"/>
  <c r="I306" i="1"/>
  <c r="I95" i="1"/>
  <c r="I1284" i="1"/>
  <c r="I895" i="1"/>
  <c r="I1263" i="1"/>
  <c r="I1234" i="1"/>
  <c r="I1080" i="1"/>
  <c r="I295" i="1"/>
  <c r="I243" i="1"/>
  <c r="I264" i="1"/>
  <c r="I22" i="1"/>
  <c r="I363" i="1"/>
  <c r="I1243" i="1"/>
  <c r="I835" i="1"/>
  <c r="I268" i="1"/>
  <c r="I163" i="1"/>
  <c r="I292" i="1"/>
  <c r="I340" i="1"/>
  <c r="I75" i="1"/>
  <c r="I1109" i="1"/>
  <c r="I754" i="1"/>
  <c r="I725" i="1"/>
  <c r="I448" i="1"/>
  <c r="I639" i="1"/>
  <c r="I240" i="1"/>
  <c r="I318" i="1"/>
  <c r="I434" i="1"/>
  <c r="I182" i="1"/>
  <c r="I1279" i="1"/>
  <c r="I9" i="1"/>
  <c r="I391" i="1"/>
  <c r="I611" i="1"/>
  <c r="I1256" i="1"/>
  <c r="I419" i="1"/>
  <c r="I551" i="1"/>
  <c r="I939" i="1"/>
  <c r="I114" i="1"/>
  <c r="I1032" i="1"/>
  <c r="I72" i="1"/>
  <c r="I902" i="1"/>
  <c r="I272" i="1"/>
  <c r="I941" i="1"/>
  <c r="I1270" i="1"/>
  <c r="I710" i="1"/>
  <c r="I570" i="1"/>
  <c r="I946" i="1"/>
  <c r="I392" i="1"/>
  <c r="I71" i="1"/>
  <c r="I19" i="1"/>
  <c r="I942" i="1"/>
  <c r="I1141" i="1"/>
  <c r="I721" i="1"/>
  <c r="I1143" i="1"/>
  <c r="I1003" i="1"/>
  <c r="I109" i="1"/>
  <c r="I354" i="1"/>
  <c r="I986" i="1"/>
  <c r="I238" i="1"/>
  <c r="I1190" i="1"/>
  <c r="I137" i="1"/>
  <c r="I341" i="1"/>
  <c r="I965" i="1"/>
  <c r="I1280" i="1"/>
  <c r="I405" i="1"/>
  <c r="I195" i="1"/>
  <c r="I430" i="1"/>
  <c r="I612" i="1"/>
  <c r="I190" i="1"/>
  <c r="I62" i="1"/>
  <c r="I1257" i="1"/>
  <c r="I704" i="1"/>
  <c r="I641" i="1"/>
  <c r="I634" i="1"/>
  <c r="I1198" i="1"/>
  <c r="I1193" i="1"/>
  <c r="I888" i="1"/>
  <c r="I774" i="1"/>
  <c r="I1086" i="1"/>
  <c r="I925" i="1"/>
  <c r="I420" i="1"/>
  <c r="I502" i="1"/>
  <c r="I1145" i="1"/>
  <c r="I149" i="1"/>
  <c r="I1147" i="1"/>
  <c r="I16" i="1"/>
  <c r="I869" i="1"/>
  <c r="I381" i="1"/>
  <c r="I853" i="1"/>
  <c r="I1178" i="1"/>
  <c r="I369" i="1"/>
  <c r="I1272" i="1"/>
  <c r="I328" i="1"/>
  <c r="I37" i="1"/>
  <c r="I609" i="1"/>
  <c r="I613" i="1"/>
  <c r="I1148" i="1"/>
  <c r="I47" i="1"/>
  <c r="I1273" i="1"/>
  <c r="I1274" i="1"/>
  <c r="I692" i="1"/>
  <c r="I1064" i="1"/>
  <c r="I1150" i="1"/>
  <c r="I907" i="1"/>
  <c r="I1200" i="1"/>
  <c r="I1151" i="1"/>
  <c r="I409" i="1"/>
  <c r="I775" i="1"/>
  <c r="I1276" i="1"/>
  <c r="I81" i="1"/>
  <c r="I967" i="1"/>
  <c r="I1156" i="1"/>
  <c r="I776" i="1"/>
  <c r="I1157" i="1"/>
  <c r="I1159" i="1"/>
  <c r="I191" i="1"/>
  <c r="I104" i="1"/>
  <c r="I538" i="1"/>
  <c r="I380" i="1"/>
  <c r="I1179" i="1"/>
  <c r="I197" i="1"/>
  <c r="I473" i="1"/>
  <c r="I777" i="1"/>
  <c r="I198" i="1"/>
  <c r="I133" i="1"/>
  <c r="I475" i="1"/>
  <c r="I199" i="1"/>
  <c r="I778" i="1"/>
  <c r="I202" i="1"/>
  <c r="I779" i="1"/>
  <c r="I780" i="1"/>
  <c r="I50" i="1"/>
  <c r="I478" i="1"/>
  <c r="I51" i="1"/>
  <c r="I479" i="1"/>
  <c r="I782" i="1"/>
  <c r="I783" i="1"/>
  <c r="I591" i="1"/>
  <c r="I1203" i="1"/>
  <c r="I785" i="1"/>
  <c r="I481" i="1"/>
  <c r="I1204" i="1"/>
  <c r="I204" i="1"/>
  <c r="I411" i="1"/>
  <c r="I412" i="1"/>
  <c r="I382" i="1"/>
  <c r="I153" i="1"/>
  <c r="I1205" i="1"/>
  <c r="I205" i="1"/>
  <c r="I1206" i="1"/>
  <c r="I1207" i="1"/>
  <c r="I482" i="1"/>
  <c r="I663" i="1"/>
  <c r="I794" i="1"/>
  <c r="I795" i="1"/>
  <c r="I413" i="1"/>
  <c r="I207" i="1"/>
  <c r="I483" i="1"/>
  <c r="I592" i="1"/>
  <c r="I798" i="1"/>
  <c r="I155" i="1"/>
  <c r="I140" i="1"/>
  <c r="I383" i="1"/>
  <c r="I800" i="1"/>
  <c r="I666" i="1"/>
  <c r="I1208" i="1"/>
  <c r="I667" i="1"/>
  <c r="I141" i="1"/>
  <c r="I484" i="1"/>
  <c r="I801" i="1"/>
  <c r="I414" i="1"/>
  <c r="I1212" i="1"/>
  <c r="I210" i="1"/>
  <c r="I804" i="1"/>
  <c r="I372" i="1"/>
  <c r="I1214" i="1"/>
  <c r="I57" i="1"/>
  <c r="I211" i="1"/>
  <c r="I58" i="1"/>
  <c r="I85" i="1"/>
  <c r="I807" i="1"/>
  <c r="I808" i="1"/>
  <c r="I670" i="1"/>
  <c r="I594" i="1"/>
  <c r="I671" i="1"/>
  <c r="I812" i="1"/>
  <c r="I813" i="1"/>
  <c r="I486" i="1"/>
  <c r="I814" i="1"/>
  <c r="I1218" i="1"/>
  <c r="I816" i="1"/>
  <c r="I415" i="1"/>
  <c r="I214" i="1"/>
  <c r="I215" i="1"/>
  <c r="I161" i="1"/>
  <c r="I60" i="1"/>
  <c r="I400" i="1"/>
  <c r="I217" i="1"/>
  <c r="I374" i="1"/>
  <c r="I818" i="1"/>
  <c r="I219" i="1"/>
  <c r="I673" i="1"/>
  <c r="I819" i="1"/>
  <c r="I674" i="1"/>
  <c r="I676" i="1"/>
  <c r="I222" i="1"/>
  <c r="I223" i="1"/>
  <c r="I677" i="1"/>
  <c r="I490" i="1"/>
  <c r="I821" i="1"/>
  <c r="I224" i="1"/>
  <c r="I401" i="1"/>
  <c r="I416" i="1"/>
  <c r="I823" i="1"/>
  <c r="I162" i="1"/>
  <c r="I824" i="1"/>
  <c r="I227" i="1"/>
  <c r="I493" i="1"/>
  <c r="I494" i="1"/>
  <c r="I678" i="1"/>
  <c r="I828" i="1"/>
  <c r="I679" i="1"/>
  <c r="I616" i="1"/>
  <c r="I829" i="1"/>
  <c r="I1146" i="1"/>
  <c r="I362" i="1"/>
  <c r="I756" i="1"/>
  <c r="I608" i="1"/>
  <c r="I1271" i="1"/>
  <c r="I919" i="1"/>
  <c r="I861" i="1"/>
  <c r="I1199" i="1"/>
  <c r="I1172" i="1"/>
  <c r="I731" i="1"/>
  <c r="I443" i="1"/>
  <c r="I590" i="1"/>
  <c r="I1149" i="1"/>
  <c r="I289" i="1"/>
  <c r="I26" i="1"/>
  <c r="I977" i="1"/>
  <c r="I722" i="1"/>
  <c r="I290" i="1"/>
  <c r="I48" i="1"/>
  <c r="I1275" i="1"/>
  <c r="I1152" i="1"/>
  <c r="I471" i="1"/>
  <c r="I1153" i="1"/>
  <c r="I601" i="1"/>
  <c r="I1154" i="1"/>
  <c r="I1155" i="1"/>
  <c r="I745" i="1"/>
  <c r="I379" i="1"/>
  <c r="I1158" i="1"/>
  <c r="I1277" i="1"/>
  <c r="I1160" i="1"/>
  <c r="I723" i="1"/>
  <c r="I724" i="1"/>
  <c r="I82" i="1"/>
  <c r="I472" i="1"/>
  <c r="I586" i="1"/>
  <c r="I968" i="1"/>
  <c r="I474" i="1"/>
  <c r="I49" i="1"/>
  <c r="I410" i="1"/>
  <c r="I476" i="1"/>
  <c r="I200" i="1"/>
  <c r="I201" i="1"/>
  <c r="I477" i="1"/>
  <c r="I1201" i="1"/>
  <c r="I1202" i="1"/>
  <c r="I781" i="1"/>
  <c r="I661" i="1"/>
  <c r="I662" i="1"/>
  <c r="I480" i="1"/>
  <c r="I52" i="1"/>
  <c r="I53" i="1"/>
  <c r="I54" i="1"/>
  <c r="I784" i="1"/>
  <c r="I203" i="1"/>
  <c r="I55" i="1"/>
  <c r="I786" i="1"/>
  <c r="I787" i="1"/>
  <c r="I788" i="1"/>
  <c r="I789" i="1"/>
  <c r="I134" i="1"/>
  <c r="I138" i="1"/>
  <c r="I790" i="1"/>
  <c r="I791" i="1"/>
  <c r="I792" i="1"/>
  <c r="I83" i="1"/>
  <c r="I793" i="1"/>
  <c r="I154" i="1"/>
  <c r="I206" i="1"/>
  <c r="I56" i="1"/>
  <c r="I796" i="1"/>
  <c r="I208" i="1"/>
  <c r="I139" i="1"/>
  <c r="I797" i="1"/>
  <c r="I593" i="1"/>
  <c r="I84" i="1"/>
  <c r="I799" i="1"/>
  <c r="I664" i="1"/>
  <c r="I665" i="1"/>
  <c r="I209" i="1"/>
  <c r="I156" i="1"/>
  <c r="I1209" i="1"/>
  <c r="I1210" i="1"/>
  <c r="I1211" i="1"/>
  <c r="I802" i="1"/>
  <c r="I157" i="1"/>
  <c r="I803" i="1"/>
  <c r="I1213" i="1"/>
  <c r="I668" i="1"/>
  <c r="I805" i="1"/>
  <c r="I158" i="1"/>
  <c r="I485" i="1"/>
  <c r="I212" i="1"/>
  <c r="I806" i="1"/>
  <c r="I669" i="1"/>
  <c r="I159" i="1"/>
  <c r="I809" i="1"/>
  <c r="I810" i="1"/>
  <c r="I811" i="1"/>
  <c r="I672" i="1"/>
  <c r="I1215" i="1"/>
  <c r="I1216" i="1"/>
  <c r="I1217" i="1"/>
  <c r="I815" i="1"/>
  <c r="I213" i="1"/>
  <c r="I1219" i="1"/>
  <c r="I373" i="1"/>
  <c r="I59" i="1"/>
  <c r="I160" i="1"/>
  <c r="I216" i="1"/>
  <c r="I817" i="1"/>
  <c r="I487" i="1"/>
  <c r="I1220" i="1"/>
  <c r="I488" i="1"/>
  <c r="I218" i="1"/>
  <c r="I220" i="1"/>
  <c r="I221" i="1"/>
  <c r="I614" i="1"/>
  <c r="I675" i="1"/>
  <c r="I86" i="1"/>
  <c r="I489" i="1"/>
  <c r="I820" i="1"/>
  <c r="I87" i="1"/>
  <c r="I491" i="1"/>
  <c r="I822" i="1"/>
  <c r="I492" i="1"/>
  <c r="I1221" i="1"/>
  <c r="I225" i="1"/>
  <c r="I226" i="1"/>
  <c r="I743" i="1"/>
  <c r="I825" i="1"/>
  <c r="I826" i="1"/>
  <c r="I827" i="1"/>
  <c r="I228" i="1"/>
  <c r="I1222" i="1"/>
  <c r="I615" i="1"/>
  <c r="I1223" i="1"/>
  <c r="I680" i="1"/>
  <c r="I830" i="1"/>
  <c r="I1127" i="1"/>
  <c r="I1250" i="1"/>
  <c r="I744" i="1"/>
  <c r="I943" i="1"/>
  <c r="I1167" i="1"/>
  <c r="I260" i="1"/>
  <c r="I1083" i="1"/>
  <c r="I628" i="1"/>
  <c r="I258" i="1"/>
  <c r="I43" i="1"/>
  <c r="I760" i="1"/>
  <c r="I1043" i="1"/>
  <c r="I534" i="1"/>
  <c r="I659" i="1"/>
  <c r="I738" i="1"/>
  <c r="I1268" i="1"/>
  <c r="I748" i="1"/>
  <c r="I889" i="1"/>
  <c r="I256" i="1"/>
  <c r="I924" i="1"/>
  <c r="I580" i="1"/>
  <c r="I78" i="1"/>
  <c r="I514" i="1"/>
  <c r="I510" i="1"/>
  <c r="I717" i="1"/>
  <c r="I1119" i="1"/>
  <c r="I979" i="1"/>
  <c r="I1285" i="1"/>
  <c r="I582" i="1"/>
  <c r="I1039" i="1"/>
  <c r="I656" i="1"/>
  <c r="I752" i="1"/>
  <c r="I953" i="1"/>
  <c r="I533" i="1"/>
  <c r="I385" i="1"/>
  <c r="I125" i="1"/>
  <c r="I728" i="1"/>
  <c r="I856" i="1"/>
  <c r="I14" i="1"/>
  <c r="I249" i="1"/>
  <c r="I730" i="1"/>
  <c r="I366" i="1"/>
  <c r="I1011" i="1"/>
  <c r="I714" i="1"/>
  <c r="I1096" i="1"/>
  <c r="I1294" i="1"/>
  <c r="I1175" i="1"/>
  <c r="I1298" i="1"/>
  <c r="I321" i="1"/>
  <c r="I572" i="1"/>
  <c r="I526" i="1"/>
  <c r="I233" i="1"/>
  <c r="I1099" i="1"/>
  <c r="I455" i="1"/>
  <c r="I168" i="1"/>
  <c r="I881" i="1"/>
  <c r="I435" i="1"/>
  <c r="I1282" i="1"/>
  <c r="I447" i="1"/>
  <c r="I353" i="1"/>
  <c r="I1254" i="1"/>
  <c r="I425" i="1"/>
  <c r="I747" i="1"/>
  <c r="I275" i="1"/>
  <c r="I241" i="1"/>
  <c r="I323" i="1"/>
  <c r="I1023" i="1"/>
  <c r="I459" i="1"/>
  <c r="I694" i="1"/>
  <c r="I46" i="1"/>
  <c r="I339" i="1"/>
  <c r="I70" i="1"/>
  <c r="I755" i="1"/>
  <c r="I697" i="1"/>
  <c r="I96" i="1"/>
  <c r="I73" i="1"/>
  <c r="I763" i="1"/>
  <c r="I30" i="1"/>
  <c r="I428" i="1"/>
  <c r="I931" i="1"/>
  <c r="I255" i="1"/>
  <c r="I122" i="1"/>
  <c r="I1125" i="1"/>
  <c r="I1286" i="1"/>
  <c r="I32" i="1"/>
  <c r="I31" i="1"/>
  <c r="I1025" i="1"/>
  <c r="I172" i="1"/>
  <c r="I702" i="1"/>
  <c r="I120" i="1"/>
  <c r="I1105" i="1"/>
  <c r="I516" i="1"/>
  <c r="I107" i="1"/>
  <c r="I513" i="1"/>
  <c r="I1087" i="1"/>
  <c r="I858" i="1"/>
  <c r="I929" i="1"/>
  <c r="I1101" i="1"/>
  <c r="I302" i="1"/>
  <c r="I985" i="1"/>
  <c r="I1033" i="1"/>
  <c r="I279" i="1"/>
  <c r="I987" i="1"/>
  <c r="I1227" i="1"/>
  <c r="I1031" i="1"/>
  <c r="I1288" i="1"/>
  <c r="I12" i="1"/>
  <c r="I193" i="1"/>
  <c r="I1027" i="1"/>
  <c r="I1290" i="1"/>
  <c r="I446" i="1"/>
  <c r="I1235" i="1"/>
  <c r="I35" i="1"/>
  <c r="I458" i="1"/>
  <c r="I330" i="1"/>
  <c r="I336" i="1"/>
  <c r="I847" i="1"/>
  <c r="I187" i="1"/>
  <c r="I15" i="1"/>
  <c r="I1131" i="1"/>
  <c r="I1088" i="1"/>
  <c r="I549" i="1"/>
  <c r="I595" i="1"/>
  <c r="I865" i="1"/>
  <c r="I689" i="1"/>
  <c r="I914" i="1"/>
  <c r="I1089" i="1"/>
  <c r="I431" i="1"/>
  <c r="I250" i="1"/>
  <c r="I1225" i="1"/>
  <c r="I560" i="1"/>
  <c r="I1246" i="1"/>
  <c r="I34" i="1"/>
  <c r="I542" i="1"/>
  <c r="I1035" i="1"/>
  <c r="I422" i="1"/>
  <c r="I467" i="1"/>
  <c r="I522" i="1"/>
  <c r="I395" i="1"/>
  <c r="I996" i="1"/>
  <c r="I7" i="1"/>
  <c r="I841" i="1"/>
  <c r="I79" i="1"/>
  <c r="I297" i="1"/>
  <c r="I910" i="1"/>
  <c r="I1057" i="1"/>
  <c r="I735" i="1"/>
  <c r="I1242" i="1"/>
  <c r="I89" i="1"/>
  <c r="I535" i="1"/>
  <c r="I440" i="1"/>
  <c r="I1078" i="1"/>
  <c r="I365" i="1"/>
  <c r="I301" i="1"/>
  <c r="I1084" i="1"/>
  <c r="I1055" i="1"/>
  <c r="I982" i="1"/>
  <c r="I98" i="1"/>
  <c r="I695" i="1"/>
  <c r="I980" i="1"/>
  <c r="I622" i="1"/>
  <c r="I317" i="1"/>
  <c r="I950" i="1"/>
  <c r="I683" i="1"/>
  <c r="I18" i="1"/>
  <c r="I1265" i="1"/>
  <c r="I517" i="1"/>
  <c r="I746" i="1"/>
  <c r="I296" i="1"/>
  <c r="I1090" i="1"/>
  <c r="I1245" i="1"/>
  <c r="I651" i="1"/>
  <c r="I1009" i="1"/>
  <c r="I1026" i="1"/>
  <c r="I1169" i="1"/>
  <c r="I342" i="1"/>
  <c r="I508" i="1"/>
  <c r="I367" i="1"/>
  <c r="I633" i="1"/>
  <c r="I632" i="1"/>
  <c r="I390" i="1"/>
  <c r="I462" i="1"/>
  <c r="I920" i="1"/>
  <c r="I1289" i="1"/>
  <c r="I1091" i="1"/>
  <c r="I981" i="1"/>
  <c r="I1182" i="1"/>
  <c r="I1069" i="1"/>
  <c r="I394" i="1"/>
  <c r="I870" i="1"/>
  <c r="I995" i="1"/>
  <c r="I173" i="1"/>
  <c r="I602" i="1"/>
  <c r="I252" i="1"/>
  <c r="I396" i="1"/>
  <c r="I1188" i="1"/>
  <c r="I303" i="1"/>
  <c r="I1116" i="1"/>
  <c r="I720" i="1"/>
  <c r="I128" i="1"/>
  <c r="I270" i="1"/>
  <c r="I309" i="1"/>
  <c r="I90" i="1"/>
  <c r="I868" i="1"/>
  <c r="I1010" i="1"/>
  <c r="I1077" i="1"/>
  <c r="I715" i="1"/>
  <c r="I648" i="1"/>
  <c r="I230" i="1"/>
  <c r="I41" i="1"/>
  <c r="I424" i="1"/>
  <c r="I178" i="1"/>
  <c r="I1102" i="1"/>
  <c r="I316" i="1"/>
  <c r="I1260" i="1"/>
  <c r="I1173" i="1"/>
  <c r="I883" i="1"/>
  <c r="I1093" i="1"/>
  <c r="I497" i="1"/>
  <c r="I952" i="1"/>
  <c r="I1037" i="1"/>
  <c r="I1258" i="1"/>
  <c r="I1253" i="1"/>
  <c r="I1283" i="1"/>
  <c r="I975" i="1"/>
  <c r="I1051" i="1"/>
  <c r="I74" i="1"/>
  <c r="I649" i="1"/>
  <c r="I505" i="1"/>
  <c r="I947" i="1"/>
  <c r="I1008" i="1"/>
  <c r="I1241" i="1"/>
  <c r="I284" i="1"/>
  <c r="I629" i="1"/>
  <c r="I124" i="1"/>
  <c r="I113" i="1"/>
  <c r="I66" i="1"/>
  <c r="I1132" i="1"/>
  <c r="I646" i="1"/>
  <c r="I955" i="1"/>
  <c r="I451" i="1"/>
  <c r="I262" i="1"/>
  <c r="I1098" i="1"/>
  <c r="I352" i="1"/>
  <c r="I772" i="1"/>
  <c r="I998" i="1"/>
  <c r="I1269" i="1"/>
  <c r="I511" i="1"/>
  <c r="I934" i="1"/>
  <c r="I1066" i="1"/>
  <c r="I531" i="1"/>
  <c r="I308" i="1"/>
  <c r="I1195" i="1"/>
  <c r="I433" i="1"/>
  <c r="I515" i="1"/>
  <c r="I557" i="1"/>
  <c r="I1072" i="1"/>
  <c r="I333" i="1"/>
  <c r="I1267" i="1"/>
  <c r="I171" i="1"/>
  <c r="I749" i="1"/>
  <c r="I338" i="1"/>
  <c r="I460" i="1"/>
  <c r="I1085" i="1"/>
  <c r="I237" i="1"/>
  <c r="I115" i="1"/>
  <c r="I654" i="1"/>
  <c r="I1261" i="1"/>
  <c r="I645" i="1"/>
  <c r="I719" i="1"/>
  <c r="I1176" i="1"/>
  <c r="I527" i="1"/>
  <c r="I948" i="1"/>
  <c r="I637" i="1"/>
  <c r="I1124" i="1"/>
  <c r="I655" i="1"/>
  <c r="I28" i="1"/>
  <c r="I1059" i="1"/>
  <c r="I229" i="1"/>
  <c r="I917" i="1"/>
  <c r="I945" i="1"/>
  <c r="I685" i="1"/>
  <c r="I555" i="1"/>
  <c r="I349" i="1"/>
  <c r="I188" i="1"/>
  <c r="I136" i="1"/>
  <c r="I312" i="1"/>
  <c r="I577" i="1"/>
  <c r="I1076" i="1"/>
  <c r="I386" i="1"/>
  <c r="I607" i="1"/>
  <c r="I100" i="1"/>
  <c r="I145" i="1"/>
  <c r="I1000" i="1"/>
  <c r="I890" i="1"/>
  <c r="I1262" i="1"/>
  <c r="I1192" i="1"/>
  <c r="I344" i="1"/>
  <c r="I23" i="1"/>
  <c r="I1021" i="1"/>
  <c r="I893" i="1"/>
  <c r="I1029" i="1"/>
  <c r="I274" i="1"/>
  <c r="I111" i="1"/>
  <c r="I569" i="1"/>
  <c r="I346" i="1"/>
  <c r="I93" i="1"/>
  <c r="I148" i="1"/>
  <c r="I940" i="1"/>
  <c r="I108" i="1"/>
  <c r="I1122" i="1"/>
  <c r="I426" i="1"/>
  <c r="I110" i="1"/>
  <c r="I1187" i="1"/>
  <c r="I506" i="1"/>
  <c r="I1074" i="1"/>
  <c r="I466" i="1"/>
  <c r="I179" i="1"/>
  <c r="I1255" i="1"/>
  <c r="I562" i="1"/>
  <c r="I1002" i="1"/>
  <c r="I879" i="1"/>
  <c r="I499" i="1"/>
  <c r="I1180" i="1"/>
  <c r="I1110" i="1"/>
  <c r="I706" i="1"/>
  <c r="I142" i="1"/>
  <c r="I698" i="1"/>
  <c r="I1128" i="1"/>
  <c r="I900" i="1"/>
  <c r="I757" i="1"/>
  <c r="I325" i="1"/>
  <c r="I1112" i="1"/>
  <c r="I573" i="1"/>
  <c r="I851" i="1"/>
  <c r="I703" i="1"/>
  <c r="I21" i="1"/>
  <c r="I11" i="1"/>
  <c r="I716" i="1"/>
  <c r="I298" i="1"/>
  <c r="I589" i="1"/>
  <c r="I684" i="1"/>
  <c r="I1196" i="1"/>
  <c r="I1244" i="1"/>
  <c r="I1293" i="1"/>
  <c r="I1139" i="1"/>
  <c r="I904" i="1"/>
  <c r="I758" i="1"/>
  <c r="I878" i="1"/>
  <c r="I456" i="1"/>
  <c r="I327" i="1"/>
  <c r="I1278" i="1"/>
  <c r="I470" i="1"/>
  <c r="I1197" i="1"/>
  <c r="I1092" i="1"/>
  <c r="I38" i="1"/>
  <c r="I1018" i="1"/>
  <c r="I1140" i="1"/>
  <c r="I452" i="1"/>
  <c r="I864" i="1"/>
  <c r="I845" i="1"/>
  <c r="I874" i="1"/>
  <c r="I875" i="1"/>
  <c r="I1123" i="1"/>
  <c r="I1082" i="1"/>
  <c r="I1134" i="1"/>
  <c r="I1247" i="1"/>
  <c r="I439" i="1"/>
  <c r="I131" i="1"/>
  <c r="I174" i="1"/>
  <c r="I257" i="1"/>
  <c r="I283" i="1"/>
  <c r="I519" i="1"/>
  <c r="I1292" i="1"/>
  <c r="I944" i="1"/>
  <c r="I642" i="1"/>
  <c r="I417" i="1"/>
  <c r="I599" i="1"/>
  <c r="I859" i="1"/>
  <c r="I536" i="1"/>
  <c r="I1184" i="1"/>
  <c r="I983" i="1"/>
  <c r="I525" i="1"/>
  <c r="I631" i="1"/>
  <c r="I997" i="1"/>
  <c r="I653" i="1"/>
  <c r="I548" i="1"/>
  <c r="I1061" i="1"/>
  <c r="I964" i="1"/>
  <c r="I1045" i="1"/>
  <c r="I1012" i="1"/>
  <c r="I402" i="1"/>
  <c r="I736" i="1"/>
  <c r="I326" i="1"/>
  <c r="I1054" i="1"/>
  <c r="I1036" i="1"/>
  <c r="I406" i="1"/>
  <c r="I854" i="1"/>
  <c r="I343" i="1"/>
  <c r="I863" i="1"/>
  <c r="I1136" i="1"/>
  <c r="I348" i="1"/>
  <c r="I709" i="1"/>
  <c r="I165" i="1"/>
  <c r="I77" i="1"/>
  <c r="I912" i="1"/>
  <c r="I1079" i="1"/>
  <c r="I1014" i="1"/>
  <c r="I10" i="1"/>
  <c r="I1185" i="1"/>
  <c r="I393" i="1"/>
  <c r="I528" i="1"/>
  <c r="I753" i="1"/>
  <c r="I836" i="1"/>
  <c r="I984" i="1"/>
  <c r="I765" i="1"/>
  <c r="I103" i="1"/>
  <c r="I438" i="1"/>
  <c r="I705" i="1"/>
  <c r="I959" i="1"/>
  <c r="I688" i="1"/>
  <c r="I530" i="1"/>
  <c r="I930" i="1"/>
  <c r="I427" i="1"/>
  <c r="I445" i="1"/>
  <c r="I971" i="1"/>
  <c r="I1229" i="1"/>
  <c r="I335" i="1"/>
  <c r="I404" i="1"/>
  <c r="I909" i="1"/>
  <c r="I33" i="1"/>
  <c r="I350" i="1"/>
  <c r="I1165" i="1"/>
  <c r="I1264" i="1"/>
  <c r="I866" i="1"/>
  <c r="I696" i="1"/>
  <c r="I855" i="1"/>
  <c r="I310" i="1"/>
  <c r="I239" i="1"/>
  <c r="I387" i="1"/>
  <c r="I1117" i="1"/>
  <c r="I891" i="1"/>
  <c r="I150" i="1"/>
  <c r="I102" i="1"/>
  <c r="I938" i="1"/>
  <c r="I928" i="1"/>
  <c r="I1073" i="1"/>
  <c r="I700" i="1"/>
  <c r="I1067" i="1"/>
  <c r="I185" i="1"/>
  <c r="I463" i="1"/>
  <c r="I1075" i="1"/>
  <c r="I320" i="1"/>
  <c r="I620" i="1"/>
  <c r="I687" i="1"/>
  <c r="I293" i="1"/>
  <c r="I762" i="1"/>
  <c r="I408" i="1"/>
  <c r="I347" i="1"/>
  <c r="I1042" i="1"/>
  <c r="I377" i="1"/>
  <c r="I25" i="1"/>
  <c r="I1015" i="1"/>
  <c r="I1259" i="1"/>
  <c r="I915" i="1"/>
  <c r="I1248" i="1"/>
  <c r="I913" i="1"/>
  <c r="I1028" i="1"/>
  <c r="I978" i="1"/>
  <c r="I1291" i="1"/>
  <c r="I1006" i="1"/>
  <c r="I45" i="1"/>
  <c r="I690" i="1"/>
  <c r="P3" i="1"/>
  <c r="T375" i="1"/>
  <c r="T374" i="1"/>
  <c r="T373" i="1"/>
  <c r="T371" i="1"/>
  <c r="T363" i="1"/>
  <c r="T362" i="1"/>
  <c r="T359" i="1"/>
  <c r="T349" i="1"/>
  <c r="T347" i="1"/>
  <c r="T344" i="1"/>
  <c r="T334" i="1"/>
  <c r="T341" i="1"/>
  <c r="T336" i="1"/>
  <c r="T335" i="1"/>
  <c r="T327" i="1"/>
  <c r="T324" i="1"/>
  <c r="T323" i="1"/>
  <c r="T321" i="1"/>
  <c r="T320" i="1"/>
  <c r="T316" i="1"/>
  <c r="T308" i="1"/>
  <c r="T305" i="1"/>
  <c r="T296" i="1"/>
  <c r="T281" i="1"/>
  <c r="T276" i="1"/>
  <c r="T197" i="1"/>
  <c r="T189" i="1"/>
  <c r="T174" i="1"/>
  <c r="T173" i="1"/>
  <c r="T172" i="1"/>
  <c r="T170" i="1"/>
  <c r="T169" i="1"/>
  <c r="T167" i="1"/>
  <c r="T166" i="1"/>
  <c r="T165" i="1"/>
  <c r="T164" i="1"/>
  <c r="T162" i="1"/>
  <c r="T161" i="1"/>
  <c r="T160" i="1"/>
  <c r="T159" i="1"/>
  <c r="T157" i="1"/>
  <c r="T153" i="1"/>
  <c r="T152" i="1"/>
  <c r="T151" i="1"/>
  <c r="T150" i="1"/>
  <c r="T149" i="1"/>
  <c r="T148" i="1"/>
  <c r="T146" i="1"/>
  <c r="T145" i="1"/>
  <c r="T143" i="1"/>
  <c r="T142" i="1"/>
  <c r="T355" i="1"/>
  <c r="T134" i="1"/>
  <c r="T405" i="1"/>
  <c r="T404" i="1"/>
  <c r="T403" i="1"/>
  <c r="T126" i="1"/>
  <c r="T401" i="1"/>
  <c r="T398" i="1"/>
  <c r="T121" i="1"/>
  <c r="T396" i="1"/>
  <c r="T394" i="1"/>
  <c r="T393" i="1"/>
  <c r="T392" i="1"/>
  <c r="T391" i="1"/>
  <c r="T390" i="1"/>
  <c r="T389" i="1"/>
  <c r="T388" i="1"/>
  <c r="T365" i="1"/>
  <c r="T386" i="1"/>
  <c r="T385" i="1"/>
  <c r="T384" i="1"/>
  <c r="T380" i="1"/>
  <c r="T379" i="1"/>
  <c r="T85" i="1"/>
  <c r="T358" i="1"/>
  <c r="T370" i="1"/>
  <c r="T377" i="1"/>
  <c r="T376" i="1"/>
  <c r="T69" i="1"/>
  <c r="T357" i="1"/>
  <c r="T65" i="1"/>
  <c r="T368" i="1"/>
  <c r="T61" i="1"/>
  <c r="T367" i="1"/>
  <c r="T57" i="1"/>
  <c r="T53" i="1"/>
  <c r="T49" i="1"/>
  <c r="T361" i="1"/>
  <c r="T45" i="1"/>
  <c r="T41" i="1"/>
  <c r="T364" i="1"/>
  <c r="T37" i="1"/>
  <c r="T369" i="1"/>
  <c r="T33" i="1"/>
  <c r="T30" i="1"/>
  <c r="T29" i="1"/>
  <c r="T27" i="1"/>
  <c r="T26" i="1"/>
  <c r="T25" i="1"/>
  <c r="T24" i="1"/>
  <c r="T23" i="1"/>
  <c r="T22" i="1"/>
  <c r="T21" i="1"/>
  <c r="T20" i="1"/>
  <c r="T19" i="1"/>
  <c r="T18" i="1"/>
  <c r="T17" i="1"/>
  <c r="T16" i="1"/>
  <c r="T14" i="1"/>
  <c r="T13" i="1"/>
  <c r="T12" i="1"/>
  <c r="T11" i="1"/>
  <c r="T10" i="1"/>
  <c r="T9" i="1"/>
  <c r="T8" i="1"/>
  <c r="T7" i="1"/>
  <c r="T6" i="1"/>
  <c r="T5" i="1"/>
  <c r="T4" i="1"/>
  <c r="T3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5" i="1"/>
  <c r="U6" i="1"/>
  <c r="U3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4" i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Q398" i="1"/>
  <c r="P398" i="1"/>
  <c r="O398" i="1"/>
  <c r="R398" i="1" s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P355" i="1"/>
  <c r="Q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P11" i="1"/>
  <c r="Q10" i="1"/>
  <c r="P10" i="1"/>
  <c r="Q9" i="1"/>
  <c r="P9" i="1"/>
  <c r="Q8" i="1"/>
  <c r="P8" i="1"/>
  <c r="Q7" i="1"/>
  <c r="P7" i="1"/>
  <c r="Q6" i="1"/>
  <c r="Q5" i="1"/>
  <c r="P5" i="1"/>
  <c r="Q4" i="1"/>
  <c r="P4" i="1"/>
  <c r="Q3" i="1"/>
  <c r="P2" i="1"/>
  <c r="Q2" i="1"/>
  <c r="O355" i="1"/>
  <c r="R355" i="1" s="1"/>
  <c r="O354" i="1"/>
  <c r="R354" i="1" s="1"/>
  <c r="O353" i="1"/>
  <c r="R353" i="1" s="1"/>
  <c r="O352" i="1"/>
  <c r="R352" i="1" s="1"/>
  <c r="O351" i="1"/>
  <c r="R351" i="1" s="1"/>
  <c r="O350" i="1"/>
  <c r="R350" i="1" s="1"/>
  <c r="O349" i="1"/>
  <c r="R349" i="1" s="1"/>
  <c r="O348" i="1"/>
  <c r="R348" i="1" s="1"/>
  <c r="O347" i="1"/>
  <c r="R347" i="1" s="1"/>
  <c r="O346" i="1"/>
  <c r="R346" i="1" s="1"/>
  <c r="O345" i="1"/>
  <c r="R345" i="1" s="1"/>
  <c r="O344" i="1"/>
  <c r="R344" i="1" s="1"/>
  <c r="O343" i="1"/>
  <c r="R343" i="1" s="1"/>
  <c r="O342" i="1"/>
  <c r="R342" i="1" s="1"/>
  <c r="O341" i="1"/>
  <c r="R341" i="1" s="1"/>
  <c r="O340" i="1"/>
  <c r="R340" i="1" s="1"/>
  <c r="O339" i="1"/>
  <c r="R339" i="1" s="1"/>
  <c r="O338" i="1"/>
  <c r="R338" i="1" s="1"/>
  <c r="O337" i="1"/>
  <c r="R337" i="1" s="1"/>
  <c r="O336" i="1"/>
  <c r="R336" i="1" s="1"/>
  <c r="O335" i="1"/>
  <c r="R335" i="1" s="1"/>
  <c r="O334" i="1"/>
  <c r="R334" i="1" s="1"/>
  <c r="O333" i="1"/>
  <c r="R333" i="1" s="1"/>
  <c r="O332" i="1"/>
  <c r="R332" i="1" s="1"/>
  <c r="O331" i="1"/>
  <c r="R331" i="1" s="1"/>
  <c r="O330" i="1"/>
  <c r="R330" i="1" s="1"/>
  <c r="O329" i="1"/>
  <c r="R329" i="1" s="1"/>
  <c r="O328" i="1"/>
  <c r="R328" i="1" s="1"/>
  <c r="O327" i="1"/>
  <c r="R327" i="1" s="1"/>
  <c r="O326" i="1"/>
  <c r="R326" i="1" s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R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R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3" i="1"/>
  <c r="O52" i="1"/>
  <c r="O51" i="1"/>
  <c r="O50" i="1"/>
  <c r="O49" i="1"/>
  <c r="O48" i="1"/>
  <c r="O47" i="1"/>
  <c r="O46" i="1"/>
  <c r="O45" i="1"/>
  <c r="O44" i="1"/>
  <c r="O43" i="1"/>
  <c r="O42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R14" i="1"/>
  <c r="O13" i="1"/>
  <c r="O12" i="1"/>
  <c r="O11" i="1"/>
  <c r="O10" i="1"/>
  <c r="O9" i="1"/>
  <c r="O8" i="1"/>
  <c r="R6" i="1"/>
  <c r="O5" i="1"/>
  <c r="O4" i="1"/>
  <c r="O3" i="1"/>
  <c r="G1194" i="1"/>
  <c r="I1194" i="1" s="1"/>
  <c r="R11" i="1" l="1"/>
  <c r="AB11" i="1"/>
  <c r="R23" i="1"/>
  <c r="AB23" i="1"/>
  <c r="R35" i="1"/>
  <c r="AB35" i="1"/>
  <c r="R52" i="1"/>
  <c r="AB52" i="1"/>
  <c r="R68" i="1"/>
  <c r="AB68" i="1"/>
  <c r="R76" i="1"/>
  <c r="AB76" i="1"/>
  <c r="R84" i="1"/>
  <c r="AB84" i="1"/>
  <c r="R100" i="1"/>
  <c r="AB100" i="1"/>
  <c r="R117" i="1"/>
  <c r="AB117" i="1"/>
  <c r="R133" i="1"/>
  <c r="AB133" i="1"/>
  <c r="R145" i="1"/>
  <c r="AB145" i="1"/>
  <c r="R157" i="1"/>
  <c r="AB157" i="1"/>
  <c r="R169" i="1"/>
  <c r="AB169" i="1"/>
  <c r="R177" i="1"/>
  <c r="AB177" i="1"/>
  <c r="R192" i="1"/>
  <c r="AB192" i="1"/>
  <c r="R208" i="1"/>
  <c r="AB208" i="1"/>
  <c r="R220" i="1"/>
  <c r="AB220" i="1"/>
  <c r="R232" i="1"/>
  <c r="AB232" i="1"/>
  <c r="R240" i="1"/>
  <c r="AB240" i="1"/>
  <c r="R252" i="1"/>
  <c r="AB252" i="1"/>
  <c r="R268" i="1"/>
  <c r="AB268" i="1"/>
  <c r="R280" i="1"/>
  <c r="AB280" i="1"/>
  <c r="R292" i="1"/>
  <c r="AB292" i="1"/>
  <c r="R305" i="1"/>
  <c r="AB305" i="1"/>
  <c r="R317" i="1"/>
  <c r="AB317" i="1"/>
  <c r="R19" i="1"/>
  <c r="AB19" i="1"/>
  <c r="R31" i="1"/>
  <c r="AB31" i="1"/>
  <c r="R44" i="1"/>
  <c r="AB44" i="1"/>
  <c r="R48" i="1"/>
  <c r="AB48" i="1"/>
  <c r="R64" i="1"/>
  <c r="AB64" i="1"/>
  <c r="R80" i="1"/>
  <c r="AB80" i="1"/>
  <c r="R92" i="1"/>
  <c r="AB92" i="1"/>
  <c r="R104" i="1"/>
  <c r="AB104" i="1"/>
  <c r="R113" i="1"/>
  <c r="AB113" i="1"/>
  <c r="R125" i="1"/>
  <c r="AB125" i="1"/>
  <c r="R137" i="1"/>
  <c r="AB137" i="1"/>
  <c r="AB149" i="1"/>
  <c r="R165" i="1"/>
  <c r="AB165" i="1"/>
  <c r="R180" i="1"/>
  <c r="AB180" i="1"/>
  <c r="R188" i="1"/>
  <c r="AB188" i="1"/>
  <c r="R200" i="1"/>
  <c r="AB200" i="1"/>
  <c r="R212" i="1"/>
  <c r="AB212" i="1"/>
  <c r="R224" i="1"/>
  <c r="AB224" i="1"/>
  <c r="R236" i="1"/>
  <c r="AB236" i="1"/>
  <c r="R248" i="1"/>
  <c r="AB248" i="1"/>
  <c r="R260" i="1"/>
  <c r="AB260" i="1"/>
  <c r="R272" i="1"/>
  <c r="AB272" i="1"/>
  <c r="R284" i="1"/>
  <c r="AB284" i="1"/>
  <c r="R296" i="1"/>
  <c r="AB296" i="1"/>
  <c r="R309" i="1"/>
  <c r="AB309" i="1"/>
  <c r="R321" i="1"/>
  <c r="AB321" i="1"/>
  <c r="R8" i="1"/>
  <c r="AB8" i="1"/>
  <c r="R16" i="1"/>
  <c r="AB16" i="1"/>
  <c r="R24" i="1"/>
  <c r="AB24" i="1"/>
  <c r="R32" i="1"/>
  <c r="AB32" i="1"/>
  <c r="R40" i="1"/>
  <c r="AB40" i="1"/>
  <c r="R53" i="1"/>
  <c r="AB53" i="1"/>
  <c r="R57" i="1"/>
  <c r="AB57" i="1"/>
  <c r="R69" i="1"/>
  <c r="AB69" i="1"/>
  <c r="R77" i="1"/>
  <c r="AB77" i="1"/>
  <c r="R85" i="1"/>
  <c r="AB85" i="1"/>
  <c r="R97" i="1"/>
  <c r="AB97" i="1"/>
  <c r="R101" i="1"/>
  <c r="AB101" i="1"/>
  <c r="R109" i="1"/>
  <c r="AB109" i="1"/>
  <c r="R118" i="1"/>
  <c r="AB118" i="1"/>
  <c r="R126" i="1"/>
  <c r="AB126" i="1"/>
  <c r="R134" i="1"/>
  <c r="AB134" i="1"/>
  <c r="R142" i="1"/>
  <c r="AB142" i="1"/>
  <c r="R150" i="1"/>
  <c r="AB150" i="1"/>
  <c r="R158" i="1"/>
  <c r="AB158" i="1"/>
  <c r="R166" i="1"/>
  <c r="AB166" i="1"/>
  <c r="R2" i="1"/>
  <c r="AB2" i="1"/>
  <c r="R185" i="1"/>
  <c r="AB185" i="1"/>
  <c r="R193" i="1"/>
  <c r="AB193" i="1"/>
  <c r="R201" i="1"/>
  <c r="AB201" i="1"/>
  <c r="R205" i="1"/>
  <c r="AB205" i="1"/>
  <c r="R217" i="1"/>
  <c r="AB217" i="1"/>
  <c r="R221" i="1"/>
  <c r="AB221" i="1"/>
  <c r="R233" i="1"/>
  <c r="AB233" i="1"/>
  <c r="R241" i="1"/>
  <c r="AB241" i="1"/>
  <c r="R249" i="1"/>
  <c r="AB249" i="1"/>
  <c r="R253" i="1"/>
  <c r="AB253" i="1"/>
  <c r="R261" i="1"/>
  <c r="AB261" i="1"/>
  <c r="R269" i="1"/>
  <c r="AB269" i="1"/>
  <c r="R281" i="1"/>
  <c r="AB281" i="1"/>
  <c r="R285" i="1"/>
  <c r="AB285" i="1"/>
  <c r="R293" i="1"/>
  <c r="AB293" i="1"/>
  <c r="R302" i="1"/>
  <c r="AB302" i="1"/>
  <c r="R310" i="1"/>
  <c r="AB310" i="1"/>
  <c r="R318" i="1"/>
  <c r="AB318" i="1"/>
  <c r="R9" i="1"/>
  <c r="AB9" i="1"/>
  <c r="R21" i="1"/>
  <c r="AB21" i="1"/>
  <c r="R15" i="1"/>
  <c r="AB15" i="1"/>
  <c r="R27" i="1"/>
  <c r="AB27" i="1"/>
  <c r="R39" i="1"/>
  <c r="AB39" i="1"/>
  <c r="R56" i="1"/>
  <c r="AB56" i="1"/>
  <c r="R60" i="1"/>
  <c r="AB60" i="1"/>
  <c r="R72" i="1"/>
  <c r="AB72" i="1"/>
  <c r="R88" i="1"/>
  <c r="AB88" i="1"/>
  <c r="R96" i="1"/>
  <c r="AB96" i="1"/>
  <c r="R108" i="1"/>
  <c r="AB108" i="1"/>
  <c r="R121" i="1"/>
  <c r="AB121" i="1"/>
  <c r="R129" i="1"/>
  <c r="AB129" i="1"/>
  <c r="R141" i="1"/>
  <c r="AB141" i="1"/>
  <c r="R153" i="1"/>
  <c r="AB153" i="1"/>
  <c r="R161" i="1"/>
  <c r="AB161" i="1"/>
  <c r="R173" i="1"/>
  <c r="AB173" i="1"/>
  <c r="R184" i="1"/>
  <c r="AB184" i="1"/>
  <c r="R196" i="1"/>
  <c r="AB196" i="1"/>
  <c r="R204" i="1"/>
  <c r="AB204" i="1"/>
  <c r="R216" i="1"/>
  <c r="AB216" i="1"/>
  <c r="R228" i="1"/>
  <c r="AB228" i="1"/>
  <c r="R244" i="1"/>
  <c r="AB244" i="1"/>
  <c r="R256" i="1"/>
  <c r="AB256" i="1"/>
  <c r="R264" i="1"/>
  <c r="AB264" i="1"/>
  <c r="R276" i="1"/>
  <c r="AB276" i="1"/>
  <c r="R288" i="1"/>
  <c r="AB288" i="1"/>
  <c r="R301" i="1"/>
  <c r="AB301" i="1"/>
  <c r="R313" i="1"/>
  <c r="AB313" i="1"/>
  <c r="R325" i="1"/>
  <c r="AB325" i="1"/>
  <c r="R3" i="1"/>
  <c r="AB3" i="1"/>
  <c r="R12" i="1"/>
  <c r="AB12" i="1"/>
  <c r="R20" i="1"/>
  <c r="AB20" i="1"/>
  <c r="R28" i="1"/>
  <c r="AB28" i="1"/>
  <c r="R36" i="1"/>
  <c r="AB36" i="1"/>
  <c r="R45" i="1"/>
  <c r="AB45" i="1"/>
  <c r="R49" i="1"/>
  <c r="AB49" i="1"/>
  <c r="R61" i="1"/>
  <c r="AB61" i="1"/>
  <c r="R65" i="1"/>
  <c r="AB65" i="1"/>
  <c r="R73" i="1"/>
  <c r="AB73" i="1"/>
  <c r="R81" i="1"/>
  <c r="AB81" i="1"/>
  <c r="R89" i="1"/>
  <c r="AB89" i="1"/>
  <c r="R93" i="1"/>
  <c r="AB93" i="1"/>
  <c r="R105" i="1"/>
  <c r="AB105" i="1"/>
  <c r="R114" i="1"/>
  <c r="AB114" i="1"/>
  <c r="R122" i="1"/>
  <c r="AB122" i="1"/>
  <c r="R130" i="1"/>
  <c r="AB130" i="1"/>
  <c r="R138" i="1"/>
  <c r="AB138" i="1"/>
  <c r="R146" i="1"/>
  <c r="AB146" i="1"/>
  <c r="R154" i="1"/>
  <c r="AB154" i="1"/>
  <c r="R162" i="1"/>
  <c r="AB162" i="1"/>
  <c r="R170" i="1"/>
  <c r="AB170" i="1"/>
  <c r="R174" i="1"/>
  <c r="AB174" i="1"/>
  <c r="R181" i="1"/>
  <c r="AB181" i="1"/>
  <c r="R189" i="1"/>
  <c r="AB189" i="1"/>
  <c r="R197" i="1"/>
  <c r="AB197" i="1"/>
  <c r="R209" i="1"/>
  <c r="AB209" i="1"/>
  <c r="R213" i="1"/>
  <c r="AB213" i="1"/>
  <c r="R225" i="1"/>
  <c r="AB225" i="1"/>
  <c r="R229" i="1"/>
  <c r="AB229" i="1"/>
  <c r="R237" i="1"/>
  <c r="AB237" i="1"/>
  <c r="R245" i="1"/>
  <c r="AB245" i="1"/>
  <c r="R257" i="1"/>
  <c r="AB257" i="1"/>
  <c r="R265" i="1"/>
  <c r="AB265" i="1"/>
  <c r="R273" i="1"/>
  <c r="AB273" i="1"/>
  <c r="R277" i="1"/>
  <c r="AB277" i="1"/>
  <c r="R289" i="1"/>
  <c r="AB289" i="1"/>
  <c r="R298" i="1"/>
  <c r="AB298" i="1"/>
  <c r="R306" i="1"/>
  <c r="AB306" i="1"/>
  <c r="R314" i="1"/>
  <c r="AB314" i="1"/>
  <c r="R322" i="1"/>
  <c r="AB322" i="1"/>
  <c r="R4" i="1"/>
  <c r="AB4" i="1"/>
  <c r="R13" i="1"/>
  <c r="AB13" i="1"/>
  <c r="R17" i="1"/>
  <c r="AB17" i="1"/>
  <c r="R25" i="1"/>
  <c r="AB25" i="1"/>
  <c r="R29" i="1"/>
  <c r="AB29" i="1"/>
  <c r="R33" i="1"/>
  <c r="AB33" i="1"/>
  <c r="R37" i="1"/>
  <c r="AB37" i="1"/>
  <c r="R42" i="1"/>
  <c r="AB42" i="1"/>
  <c r="R46" i="1"/>
  <c r="AB46" i="1"/>
  <c r="R50" i="1"/>
  <c r="AB50" i="1"/>
  <c r="R54" i="1"/>
  <c r="AB54" i="1"/>
  <c r="R58" i="1"/>
  <c r="AB58" i="1"/>
  <c r="R62" i="1"/>
  <c r="AB62" i="1"/>
  <c r="R66" i="1"/>
  <c r="AB66" i="1"/>
  <c r="R70" i="1"/>
  <c r="AB70" i="1"/>
  <c r="R74" i="1"/>
  <c r="AB74" i="1"/>
  <c r="R78" i="1"/>
  <c r="AB78" i="1"/>
  <c r="R82" i="1"/>
  <c r="AB82" i="1"/>
  <c r="R86" i="1"/>
  <c r="AB86" i="1"/>
  <c r="R90" i="1"/>
  <c r="AB90" i="1"/>
  <c r="R94" i="1"/>
  <c r="AB94" i="1"/>
  <c r="R102" i="1"/>
  <c r="AB102" i="1"/>
  <c r="R106" i="1"/>
  <c r="AB106" i="1"/>
  <c r="R110" i="1"/>
  <c r="AB110" i="1"/>
  <c r="R115" i="1"/>
  <c r="AB115" i="1"/>
  <c r="R119" i="1"/>
  <c r="AB119" i="1"/>
  <c r="R123" i="1"/>
  <c r="AB123" i="1"/>
  <c r="R127" i="1"/>
  <c r="AB127" i="1"/>
  <c r="R131" i="1"/>
  <c r="AB131" i="1"/>
  <c r="R135" i="1"/>
  <c r="AB135" i="1"/>
  <c r="R139" i="1"/>
  <c r="AB139" i="1"/>
  <c r="R143" i="1"/>
  <c r="AB143" i="1"/>
  <c r="R147" i="1"/>
  <c r="AB147" i="1"/>
  <c r="R151" i="1"/>
  <c r="AB151" i="1"/>
  <c r="R155" i="1"/>
  <c r="AB155" i="1"/>
  <c r="R159" i="1"/>
  <c r="AB159" i="1"/>
  <c r="R163" i="1"/>
  <c r="AB163" i="1"/>
  <c r="R167" i="1"/>
  <c r="AB167" i="1"/>
  <c r="R171" i="1"/>
  <c r="AB171" i="1"/>
  <c r="R175" i="1"/>
  <c r="AB175" i="1"/>
  <c r="R178" i="1"/>
  <c r="AB178" i="1"/>
  <c r="R182" i="1"/>
  <c r="AB182" i="1"/>
  <c r="R186" i="1"/>
  <c r="AB186" i="1"/>
  <c r="R190" i="1"/>
  <c r="AB190" i="1"/>
  <c r="R194" i="1"/>
  <c r="AB194" i="1"/>
  <c r="R198" i="1"/>
  <c r="AB198" i="1"/>
  <c r="R202" i="1"/>
  <c r="AB202" i="1"/>
  <c r="R206" i="1"/>
  <c r="AB206" i="1"/>
  <c r="R210" i="1"/>
  <c r="AB210" i="1"/>
  <c r="R214" i="1"/>
  <c r="AB214" i="1"/>
  <c r="R218" i="1"/>
  <c r="AB218" i="1"/>
  <c r="R222" i="1"/>
  <c r="AB222" i="1"/>
  <c r="R226" i="1"/>
  <c r="AB226" i="1"/>
  <c r="R230" i="1"/>
  <c r="AB230" i="1"/>
  <c r="R234" i="1"/>
  <c r="AB234" i="1"/>
  <c r="R238" i="1"/>
  <c r="AB238" i="1"/>
  <c r="R242" i="1"/>
  <c r="AB242" i="1"/>
  <c r="R246" i="1"/>
  <c r="AB246" i="1"/>
  <c r="R250" i="1"/>
  <c r="AB250" i="1"/>
  <c r="R254" i="1"/>
  <c r="AB254" i="1"/>
  <c r="R258" i="1"/>
  <c r="AB258" i="1"/>
  <c r="R262" i="1"/>
  <c r="AB262" i="1"/>
  <c r="R266" i="1"/>
  <c r="AB266" i="1"/>
  <c r="R270" i="1"/>
  <c r="AB270" i="1"/>
  <c r="R274" i="1"/>
  <c r="AB274" i="1"/>
  <c r="R278" i="1"/>
  <c r="AB278" i="1"/>
  <c r="R282" i="1"/>
  <c r="AB282" i="1"/>
  <c r="R286" i="1"/>
  <c r="AB286" i="1"/>
  <c r="R290" i="1"/>
  <c r="AB290" i="1"/>
  <c r="R294" i="1"/>
  <c r="AB294" i="1"/>
  <c r="R299" i="1"/>
  <c r="AB299" i="1"/>
  <c r="R303" i="1"/>
  <c r="AB303" i="1"/>
  <c r="R307" i="1"/>
  <c r="AB307" i="1"/>
  <c r="R311" i="1"/>
  <c r="AB311" i="1"/>
  <c r="R315" i="1"/>
  <c r="AB315" i="1"/>
  <c r="R319" i="1"/>
  <c r="AB319" i="1"/>
  <c r="R323" i="1"/>
  <c r="AB323" i="1"/>
  <c r="R5" i="1"/>
  <c r="AB5" i="1"/>
  <c r="R10" i="1"/>
  <c r="AB10" i="1"/>
  <c r="R18" i="1"/>
  <c r="AB18" i="1"/>
  <c r="R22" i="1"/>
  <c r="AB22" i="1"/>
  <c r="R26" i="1"/>
  <c r="AB26" i="1"/>
  <c r="R30" i="1"/>
  <c r="AB30" i="1"/>
  <c r="R34" i="1"/>
  <c r="AB34" i="1"/>
  <c r="R38" i="1"/>
  <c r="AB38" i="1"/>
  <c r="R43" i="1"/>
  <c r="AB43" i="1"/>
  <c r="R47" i="1"/>
  <c r="AB47" i="1"/>
  <c r="R51" i="1"/>
  <c r="AB51" i="1"/>
  <c r="R55" i="1"/>
  <c r="AB55" i="1"/>
  <c r="R59" i="1"/>
  <c r="AB59" i="1"/>
  <c r="R63" i="1"/>
  <c r="AB63" i="1"/>
  <c r="R67" i="1"/>
  <c r="AB67" i="1"/>
  <c r="R71" i="1"/>
  <c r="AB71" i="1"/>
  <c r="R75" i="1"/>
  <c r="AB75" i="1"/>
  <c r="R79" i="1"/>
  <c r="AB79" i="1"/>
  <c r="R83" i="1"/>
  <c r="AB83" i="1"/>
  <c r="R87" i="1"/>
  <c r="AB87" i="1"/>
  <c r="R91" i="1"/>
  <c r="AB91" i="1"/>
  <c r="R95" i="1"/>
  <c r="AB95" i="1"/>
  <c r="R99" i="1"/>
  <c r="AB99" i="1"/>
  <c r="R103" i="1"/>
  <c r="AB103" i="1"/>
  <c r="R107" i="1"/>
  <c r="AB107" i="1"/>
  <c r="R112" i="1"/>
  <c r="AB112" i="1"/>
  <c r="R116" i="1"/>
  <c r="AB116" i="1"/>
  <c r="R120" i="1"/>
  <c r="AB120" i="1"/>
  <c r="R124" i="1"/>
  <c r="AB124" i="1"/>
  <c r="R128" i="1"/>
  <c r="AB128" i="1"/>
  <c r="R132" i="1"/>
  <c r="AB132" i="1"/>
  <c r="R136" i="1"/>
  <c r="AB136" i="1"/>
  <c r="R140" i="1"/>
  <c r="AB140" i="1"/>
  <c r="R144" i="1"/>
  <c r="AB144" i="1"/>
  <c r="R148" i="1"/>
  <c r="AB148" i="1"/>
  <c r="R152" i="1"/>
  <c r="AB152" i="1"/>
  <c r="R156" i="1"/>
  <c r="AB156" i="1"/>
  <c r="R160" i="1"/>
  <c r="AB160" i="1"/>
  <c r="R164" i="1"/>
  <c r="AB164" i="1"/>
  <c r="R168" i="1"/>
  <c r="AB168" i="1"/>
  <c r="R172" i="1"/>
  <c r="AB172" i="1"/>
  <c r="R176" i="1"/>
  <c r="AB176" i="1"/>
  <c r="R179" i="1"/>
  <c r="AB179" i="1"/>
  <c r="R183" i="1"/>
  <c r="AB183" i="1"/>
  <c r="R187" i="1"/>
  <c r="AB187" i="1"/>
  <c r="R191" i="1"/>
  <c r="AB191" i="1"/>
  <c r="R195" i="1"/>
  <c r="AB195" i="1"/>
  <c r="R199" i="1"/>
  <c r="AB199" i="1"/>
  <c r="R203" i="1"/>
  <c r="AB203" i="1"/>
  <c r="R207" i="1"/>
  <c r="AB207" i="1"/>
  <c r="R211" i="1"/>
  <c r="AB211" i="1"/>
  <c r="R215" i="1"/>
  <c r="AB215" i="1"/>
  <c r="R219" i="1"/>
  <c r="AB219" i="1"/>
  <c r="R223" i="1"/>
  <c r="AB223" i="1"/>
  <c r="R227" i="1"/>
  <c r="AB227" i="1"/>
  <c r="R231" i="1"/>
  <c r="AB231" i="1"/>
  <c r="R235" i="1"/>
  <c r="AB235" i="1"/>
  <c r="R239" i="1"/>
  <c r="AB239" i="1"/>
  <c r="R243" i="1"/>
  <c r="AB243" i="1"/>
  <c r="R247" i="1"/>
  <c r="AB247" i="1"/>
  <c r="R251" i="1"/>
  <c r="AB251" i="1"/>
  <c r="R255" i="1"/>
  <c r="AB255" i="1"/>
  <c r="R259" i="1"/>
  <c r="AB259" i="1"/>
  <c r="R263" i="1"/>
  <c r="AB263" i="1"/>
  <c r="R267" i="1"/>
  <c r="AB267" i="1"/>
  <c r="R271" i="1"/>
  <c r="AB271" i="1"/>
  <c r="R275" i="1"/>
  <c r="AB275" i="1"/>
  <c r="R279" i="1"/>
  <c r="AB279" i="1"/>
  <c r="R283" i="1"/>
  <c r="AB283" i="1"/>
  <c r="R287" i="1"/>
  <c r="AB287" i="1"/>
  <c r="R291" i="1"/>
  <c r="AB291" i="1"/>
  <c r="R295" i="1"/>
  <c r="AB295" i="1"/>
  <c r="R300" i="1"/>
  <c r="AB300" i="1"/>
  <c r="R304" i="1"/>
  <c r="AB304" i="1"/>
  <c r="R308" i="1"/>
  <c r="AB308" i="1"/>
  <c r="R312" i="1"/>
  <c r="AB312" i="1"/>
  <c r="R316" i="1"/>
  <c r="AB316" i="1"/>
  <c r="R320" i="1"/>
  <c r="AB320" i="1"/>
  <c r="R324" i="1"/>
  <c r="AB324" i="1"/>
  <c r="T141" i="1"/>
  <c r="T313" i="1"/>
  <c r="T15" i="1"/>
  <c r="T31" i="1"/>
  <c r="T383" i="1"/>
  <c r="T387" i="1"/>
  <c r="T395" i="1"/>
  <c r="T399" i="1"/>
  <c r="T147" i="1"/>
  <c r="T155" i="1"/>
  <c r="T171" i="1"/>
  <c r="T175" i="1"/>
  <c r="T343" i="1"/>
  <c r="T28" i="1"/>
  <c r="T32" i="1"/>
  <c r="T356" i="1"/>
  <c r="T381" i="1"/>
  <c r="T400" i="1"/>
  <c r="T156" i="1"/>
  <c r="T168" i="1"/>
  <c r="T300" i="1"/>
  <c r="T332" i="1"/>
  <c r="T340" i="1"/>
  <c r="T352" i="1"/>
  <c r="T193" i="1"/>
  <c r="T194" i="1"/>
  <c r="T406" i="1"/>
  <c r="T176" i="1"/>
  <c r="T180" i="1"/>
  <c r="T184" i="1"/>
  <c r="T188" i="1"/>
  <c r="T192" i="1"/>
  <c r="T196" i="1"/>
  <c r="T200" i="1"/>
  <c r="T177" i="1"/>
  <c r="T181" i="1"/>
  <c r="T185" i="1"/>
  <c r="T201" i="1"/>
  <c r="T182" i="1"/>
  <c r="T186" i="1"/>
  <c r="T198" i="1"/>
  <c r="T179" i="1"/>
  <c r="T183" i="1"/>
  <c r="T195" i="1"/>
  <c r="T199" i="1"/>
  <c r="T205" i="1"/>
  <c r="T209" i="1"/>
  <c r="T213" i="1"/>
  <c r="T217" i="1"/>
  <c r="T221" i="1"/>
  <c r="T225" i="1"/>
  <c r="T233" i="1"/>
  <c r="T237" i="1"/>
  <c r="T249" i="1"/>
  <c r="T253" i="1"/>
  <c r="T257" i="1"/>
  <c r="T277" i="1"/>
  <c r="T297" i="1"/>
  <c r="T202" i="1"/>
  <c r="T206" i="1"/>
  <c r="T210" i="1"/>
  <c r="T214" i="1"/>
  <c r="T218" i="1"/>
  <c r="T222" i="1"/>
  <c r="T226" i="1"/>
  <c r="T230" i="1"/>
  <c r="T238" i="1"/>
  <c r="T250" i="1"/>
  <c r="T258" i="1"/>
  <c r="T266" i="1"/>
  <c r="T278" i="1"/>
  <c r="T282" i="1"/>
  <c r="T286" i="1"/>
  <c r="T290" i="1"/>
  <c r="T298" i="1"/>
  <c r="T302" i="1"/>
  <c r="T314" i="1"/>
  <c r="T322" i="1"/>
  <c r="T203" i="1"/>
  <c r="T211" i="1"/>
  <c r="T223" i="1"/>
  <c r="T227" i="1"/>
  <c r="T231" i="1"/>
  <c r="T235" i="1"/>
  <c r="T239" i="1"/>
  <c r="T259" i="1"/>
  <c r="T263" i="1"/>
  <c r="T267" i="1"/>
  <c r="T271" i="1"/>
  <c r="T287" i="1"/>
  <c r="T303" i="1"/>
  <c r="T204" i="1"/>
  <c r="T208" i="1"/>
  <c r="T212" i="1"/>
  <c r="T216" i="1"/>
  <c r="T220" i="1"/>
  <c r="T224" i="1"/>
  <c r="T232" i="1"/>
  <c r="T236" i="1"/>
  <c r="T240" i="1"/>
  <c r="T248" i="1"/>
  <c r="T256" i="1"/>
  <c r="T264" i="1"/>
  <c r="T268" i="1"/>
  <c r="T272" i="1"/>
  <c r="T280" i="1"/>
  <c r="T284" i="1"/>
  <c r="T288" i="1"/>
  <c r="T292" i="1"/>
  <c r="T304" i="1"/>
  <c r="T137" i="1"/>
  <c r="T133" i="1"/>
  <c r="T138" i="1"/>
  <c r="T73" i="1"/>
  <c r="T77" i="1"/>
  <c r="T89" i="1"/>
  <c r="T93" i="1"/>
  <c r="T97" i="1"/>
  <c r="T81" i="1"/>
  <c r="T409" i="1"/>
  <c r="T413" i="1"/>
  <c r="T110" i="1"/>
  <c r="T114" i="1"/>
  <c r="T130" i="1"/>
  <c r="T139" i="1"/>
  <c r="T228" i="1"/>
  <c r="T252" i="1"/>
  <c r="T260" i="1"/>
  <c r="T312" i="1"/>
  <c r="T328" i="1"/>
  <c r="T348" i="1"/>
  <c r="T229" i="1"/>
  <c r="T241" i="1"/>
  <c r="T245" i="1"/>
  <c r="T261" i="1"/>
  <c r="T265" i="1"/>
  <c r="T269" i="1"/>
  <c r="T273" i="1"/>
  <c r="T285" i="1"/>
  <c r="T289" i="1"/>
  <c r="T293" i="1"/>
  <c r="T301" i="1"/>
  <c r="T309" i="1"/>
  <c r="T317" i="1"/>
  <c r="T325" i="1"/>
  <c r="T329" i="1"/>
  <c r="T333" i="1"/>
  <c r="T337" i="1"/>
  <c r="T345" i="1"/>
  <c r="T353" i="1"/>
  <c r="T360" i="1"/>
  <c r="T372" i="1"/>
  <c r="T154" i="1"/>
  <c r="T158" i="1"/>
  <c r="T178" i="1"/>
  <c r="T190" i="1"/>
  <c r="T234" i="1"/>
  <c r="T242" i="1"/>
  <c r="T254" i="1"/>
  <c r="T262" i="1"/>
  <c r="T270" i="1"/>
  <c r="T274" i="1"/>
  <c r="T294" i="1"/>
  <c r="T306" i="1"/>
  <c r="T310" i="1"/>
  <c r="T318" i="1"/>
  <c r="T326" i="1"/>
  <c r="T330" i="1"/>
  <c r="T338" i="1"/>
  <c r="T342" i="1"/>
  <c r="T346" i="1"/>
  <c r="T350" i="1"/>
  <c r="T354" i="1"/>
  <c r="T163" i="1"/>
  <c r="T187" i="1"/>
  <c r="T191" i="1"/>
  <c r="T207" i="1"/>
  <c r="T215" i="1"/>
  <c r="T219" i="1"/>
  <c r="T251" i="1"/>
  <c r="T255" i="1"/>
  <c r="T275" i="1"/>
  <c r="T279" i="1"/>
  <c r="T283" i="1"/>
  <c r="T291" i="1"/>
  <c r="T295" i="1"/>
  <c r="T299" i="1"/>
  <c r="T307" i="1"/>
  <c r="T311" i="1"/>
  <c r="T315" i="1"/>
  <c r="T319" i="1"/>
  <c r="T331" i="1"/>
  <c r="T339" i="1"/>
  <c r="T351" i="1"/>
  <c r="T366" i="1"/>
  <c r="T378" i="1"/>
  <c r="T382" i="1"/>
  <c r="T402" i="1"/>
  <c r="T397" i="1"/>
  <c r="T244" i="1"/>
  <c r="T246" i="1"/>
  <c r="T243" i="1"/>
  <c r="T247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T104" i="1"/>
  <c r="T108" i="1"/>
  <c r="T112" i="1"/>
  <c r="T116" i="1"/>
  <c r="T120" i="1"/>
  <c r="T124" i="1"/>
  <c r="T128" i="1"/>
  <c r="T132" i="1"/>
  <c r="T136" i="1"/>
  <c r="T140" i="1"/>
  <c r="T144" i="1"/>
  <c r="T408" i="1"/>
  <c r="T412" i="1"/>
  <c r="T101" i="1"/>
  <c r="T105" i="1"/>
  <c r="T109" i="1"/>
  <c r="T113" i="1"/>
  <c r="T117" i="1"/>
  <c r="T125" i="1"/>
  <c r="T129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T102" i="1"/>
  <c r="T106" i="1"/>
  <c r="T118" i="1"/>
  <c r="T122" i="1"/>
  <c r="T410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103" i="1"/>
  <c r="T107" i="1"/>
  <c r="T111" i="1"/>
  <c r="T115" i="1"/>
  <c r="T119" i="1"/>
  <c r="T123" i="1"/>
  <c r="T127" i="1"/>
  <c r="T131" i="1"/>
  <c r="T135" i="1"/>
  <c r="T407" i="1"/>
  <c r="T411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tc={C2F448F4-4497-48D1-9392-3CDFB41A4696}</author>
  </authors>
  <commentList>
    <comment ref="I1" authorId="0" shapeId="0" xr:uid="{C2F448F4-4497-48D1-9392-3CDFB41A4696}">
      <text>
        <t>[Threaded comment]
Your version of Excel allows you to read this threaded comment; however, any edits to it will get removed if the file is opened in a newer version of Excel. Learn more: https://go.microsoft.com/fwlink/?linkid=870924
Comment:
    DELETE ALL FALSE</t>
      </text>
    </comment>
  </commentList>
</comments>
</file>

<file path=xl/sharedStrings.xml><?xml version="1.0" encoding="utf-8"?>
<sst xmlns="http://schemas.openxmlformats.org/spreadsheetml/2006/main" count="3537" uniqueCount="1302">
  <si>
    <t>Matthew Slater</t>
  </si>
  <si>
    <t>Falcons</t>
  </si>
  <si>
    <t>Ravens</t>
  </si>
  <si>
    <t>Bills</t>
  </si>
  <si>
    <t>Panthers</t>
  </si>
  <si>
    <t>Bengals</t>
  </si>
  <si>
    <t>Browns</t>
  </si>
  <si>
    <t>Cowboys</t>
  </si>
  <si>
    <t>Broncos</t>
  </si>
  <si>
    <t>Titans</t>
  </si>
  <si>
    <t>Texans</t>
  </si>
  <si>
    <t>Colts</t>
  </si>
  <si>
    <t>Jaguars</t>
  </si>
  <si>
    <t>Chiefs</t>
  </si>
  <si>
    <t>Rams</t>
  </si>
  <si>
    <t>Raiders</t>
  </si>
  <si>
    <t>Dolphins</t>
  </si>
  <si>
    <t>Patriots</t>
  </si>
  <si>
    <t>Giants</t>
  </si>
  <si>
    <t>Jets</t>
  </si>
  <si>
    <t>Eagles</t>
  </si>
  <si>
    <t>Cardinals</t>
  </si>
  <si>
    <t>Steelers</t>
  </si>
  <si>
    <t>49ers</t>
  </si>
  <si>
    <t>Redskins</t>
  </si>
  <si>
    <t>Julian Edelman</t>
  </si>
  <si>
    <t>Colt McCoy</t>
  </si>
  <si>
    <t>Golden Tate</t>
  </si>
  <si>
    <t>Randall Cobb</t>
  </si>
  <si>
    <t>A.J. Green</t>
  </si>
  <si>
    <t>Mark Ingram</t>
  </si>
  <si>
    <t>Dion Lewis</t>
  </si>
  <si>
    <t>Ben Roethlisberger</t>
  </si>
  <si>
    <t>Philip Rivers</t>
  </si>
  <si>
    <t>Alex Smith</t>
  </si>
  <si>
    <t>Ryan Fitzpatrick</t>
  </si>
  <si>
    <t>T.Y. Hilton</t>
  </si>
  <si>
    <t>Case Keenum</t>
  </si>
  <si>
    <t>Ryan Tannehill</t>
  </si>
  <si>
    <t>Robert Griffin</t>
  </si>
  <si>
    <t>Rex Burkhead</t>
  </si>
  <si>
    <t>Chris Thompson</t>
  </si>
  <si>
    <t>Tyler Eifert</t>
  </si>
  <si>
    <t>Giovani Bernard</t>
  </si>
  <si>
    <t>LeVeon Bell</t>
  </si>
  <si>
    <t>Kenny Stills</t>
  </si>
  <si>
    <t>Levine Toilolo</t>
  </si>
  <si>
    <t>Darren Fells</t>
  </si>
  <si>
    <t>Ryan Griffin</t>
  </si>
  <si>
    <t>Teddy Bridgewater</t>
  </si>
  <si>
    <t>Eric Ebron</t>
  </si>
  <si>
    <t>Jarvis Landry</t>
  </si>
  <si>
    <t>Odell Beckham</t>
  </si>
  <si>
    <t>AJ McCarron</t>
  </si>
  <si>
    <t>Brandin Cooks</t>
  </si>
  <si>
    <t>Logan Thomas</t>
  </si>
  <si>
    <t>James White</t>
  </si>
  <si>
    <t>Willie Snead</t>
  </si>
  <si>
    <t>Trey Burton</t>
  </si>
  <si>
    <t>Senorise Perry</t>
  </si>
  <si>
    <t>Nick Boyle</t>
  </si>
  <si>
    <t>DeVante Parker</t>
  </si>
  <si>
    <t>Duke Johnson</t>
  </si>
  <si>
    <t>Melvin Gordon</t>
  </si>
  <si>
    <t>Todd Gurley</t>
  </si>
  <si>
    <t>Chris Manhertz</t>
  </si>
  <si>
    <t>Chris Conley</t>
  </si>
  <si>
    <t>James OShaughnessy</t>
  </si>
  <si>
    <t>Mike Davis</t>
  </si>
  <si>
    <t>Geoff Swaim</t>
  </si>
  <si>
    <t>Damiere Byrd</t>
  </si>
  <si>
    <t>DeAndre Carter</t>
  </si>
  <si>
    <t>Derek Watt</t>
  </si>
  <si>
    <t>Jacoby Brissett</t>
  </si>
  <si>
    <t>Will Fuller</t>
  </si>
  <si>
    <t>Austin Hooper</t>
  </si>
  <si>
    <t>Jordan Howard</t>
  </si>
  <si>
    <t>Pharoh Cooper</t>
  </si>
  <si>
    <t>Andy Janovich</t>
  </si>
  <si>
    <t>Tyler Boyd</t>
  </si>
  <si>
    <t>Rashard Higgins</t>
  </si>
  <si>
    <t>Derrick Henry</t>
  </si>
  <si>
    <t>Jakeem Grant</t>
  </si>
  <si>
    <t>J.D. McKissic</t>
  </si>
  <si>
    <t>Robby Anderson</t>
  </si>
  <si>
    <t>Peyton Barber</t>
  </si>
  <si>
    <t>Alex Erickson</t>
  </si>
  <si>
    <t>Kalif Raymond</t>
  </si>
  <si>
    <t>Elijhaa Penny</t>
  </si>
  <si>
    <t>Evan Engram</t>
  </si>
  <si>
    <t>Jeremy Sprinkle</t>
  </si>
  <si>
    <t>Kareem Hunt</t>
  </si>
  <si>
    <t>Wayne Gallman</t>
  </si>
  <si>
    <t>James Conner</t>
  </si>
  <si>
    <t>David Njoku</t>
  </si>
  <si>
    <t>John Ross</t>
  </si>
  <si>
    <t>Deshaun Watson</t>
  </si>
  <si>
    <t>Curtis Samuel</t>
  </si>
  <si>
    <t>Isaiah Ford</t>
  </si>
  <si>
    <t>Samaje Perine</t>
  </si>
  <si>
    <t>Adam Shaheen</t>
  </si>
  <si>
    <t>JuJu Smith-Schuster</t>
  </si>
  <si>
    <t>Joshua Dobbs</t>
  </si>
  <si>
    <t>Jonnu Smith</t>
  </si>
  <si>
    <t>Mack Hollins</t>
  </si>
  <si>
    <t>Mo Alie-Cox</t>
  </si>
  <si>
    <t>Alexander Armah</t>
  </si>
  <si>
    <t>Mason Schreck</t>
  </si>
  <si>
    <t>Zach Pascal</t>
  </si>
  <si>
    <t>Phillip Walker</t>
  </si>
  <si>
    <t>C.J. Board</t>
  </si>
  <si>
    <t>Matt Breida</t>
  </si>
  <si>
    <t>Cethan Carter</t>
  </si>
  <si>
    <t>Anthony Firkser</t>
  </si>
  <si>
    <t>Patrick Ricard</t>
  </si>
  <si>
    <t>Keelan Cole</t>
  </si>
  <si>
    <t>Brandon Zylstra</t>
  </si>
  <si>
    <t>Nyheim Hines</t>
  </si>
  <si>
    <t>Ryan Izzo</t>
  </si>
  <si>
    <t>Lamar Jackson</t>
  </si>
  <si>
    <t>Richie James</t>
  </si>
  <si>
    <t>Baker Mayfield</t>
  </si>
  <si>
    <t>Ray-Ray McCloud</t>
  </si>
  <si>
    <t>D.J. Moore</t>
  </si>
  <si>
    <t>Mason Rudolph</t>
  </si>
  <si>
    <t>Jaylen Samuels</t>
  </si>
  <si>
    <t>Durham Smythe</t>
  </si>
  <si>
    <t>Auden Tate</t>
  </si>
  <si>
    <t>Ian Thomas</t>
  </si>
  <si>
    <t>James Washington</t>
  </si>
  <si>
    <t>Jordan Wilkins</t>
  </si>
  <si>
    <t>Jeffery Wilson</t>
  </si>
  <si>
    <t>Logan Woodside</t>
  </si>
  <si>
    <t>Jordan Akins</t>
  </si>
  <si>
    <t>Mark Andrews</t>
  </si>
  <si>
    <t>Mike Gesicki</t>
  </si>
  <si>
    <t>D.J. Chark</t>
  </si>
  <si>
    <t>Keke Coutee</t>
  </si>
  <si>
    <t>Trenton Cannon</t>
  </si>
  <si>
    <t>Gus Edwards</t>
  </si>
  <si>
    <t>Buddy Howell</t>
  </si>
  <si>
    <t>A.J. Brown</t>
  </si>
  <si>
    <t>Damien Harris</t>
  </si>
  <si>
    <t>Daniel Jones</t>
  </si>
  <si>
    <t>Marquise Brown</t>
  </si>
  <si>
    <t>Will Grier</t>
  </si>
  <si>
    <t>Justice Hill</t>
  </si>
  <si>
    <t>Terry McLaurin</t>
  </si>
  <si>
    <t>Darrell Henderson</t>
  </si>
  <si>
    <t>Miles Boykin</t>
  </si>
  <si>
    <t>Ryan Finley</t>
  </si>
  <si>
    <t>Zach Gentry</t>
  </si>
  <si>
    <t>N'Keal Harry</t>
  </si>
  <si>
    <t>Dwayne Haskins</t>
  </si>
  <si>
    <t>Diontae Johnson</t>
  </si>
  <si>
    <t>Drew Sample</t>
  </si>
  <si>
    <t>Darius Slayton</t>
  </si>
  <si>
    <t>Kaden Smith</t>
  </si>
  <si>
    <t>Benny Snell</t>
  </si>
  <si>
    <t>Jarrett Stidham</t>
  </si>
  <si>
    <t>Gardner Minshew</t>
  </si>
  <si>
    <t>Cullen Gillaspia</t>
  </si>
  <si>
    <t>D'Ernest Johnson</t>
  </si>
  <si>
    <t>J.K. Dobbins</t>
  </si>
  <si>
    <t>Devin Duvernay</t>
  </si>
  <si>
    <t>Joe Burrow</t>
  </si>
  <si>
    <t>Tee Higgins</t>
  </si>
  <si>
    <t>Harrison Bryant</t>
  </si>
  <si>
    <t>Donovan Peoples-Jones</t>
  </si>
  <si>
    <t>LaVante Bellamy</t>
  </si>
  <si>
    <t>Darrynton Evans</t>
  </si>
  <si>
    <t>Jonathan Taylor</t>
  </si>
  <si>
    <t>Jake Luton</t>
  </si>
  <si>
    <t>James Robinson</t>
  </si>
  <si>
    <t>Laviska Shenault</t>
  </si>
  <si>
    <t>Van Jefferson</t>
  </si>
  <si>
    <t>Henry Ruggs</t>
  </si>
  <si>
    <t>Tua Tagovailoa</t>
  </si>
  <si>
    <t>J.J. Taylor</t>
  </si>
  <si>
    <t>Lamical Perine</t>
  </si>
  <si>
    <t>Chase Claypool</t>
  </si>
  <si>
    <t>Anthony McFarland</t>
  </si>
  <si>
    <t>Antonio Gibson</t>
  </si>
  <si>
    <t>QB</t>
  </si>
  <si>
    <t>WR</t>
  </si>
  <si>
    <t>TE</t>
  </si>
  <si>
    <t>RB</t>
  </si>
  <si>
    <t>DST</t>
  </si>
  <si>
    <t>Name</t>
  </si>
  <si>
    <t>Position</t>
  </si>
  <si>
    <t>Filter</t>
  </si>
  <si>
    <t>Will Fuller V</t>
  </si>
  <si>
    <t>DJ Chark Jr.</t>
  </si>
  <si>
    <t>Melvin Gordon III</t>
  </si>
  <si>
    <t>Odell Beckham Jr.</t>
  </si>
  <si>
    <t>Gardner Minshew II</t>
  </si>
  <si>
    <t>DJ Moore</t>
  </si>
  <si>
    <t>Todd Gurley II</t>
  </si>
  <si>
    <t>Mark Ingram II</t>
  </si>
  <si>
    <t>Darrell Henderson Jr.</t>
  </si>
  <si>
    <t>Le'Veon Bell</t>
  </si>
  <si>
    <t>Dwayne Haskins Jr.</t>
  </si>
  <si>
    <t>Jeff Wilson Jr.</t>
  </si>
  <si>
    <t>Sterling Shepard</t>
  </si>
  <si>
    <t>P.J. Walker</t>
  </si>
  <si>
    <t>Henry Ruggs III</t>
  </si>
  <si>
    <t>Laviska Shenault Jr.</t>
  </si>
  <si>
    <t>Robert Griffin III</t>
  </si>
  <si>
    <t xml:space="preserve">Patriots </t>
  </si>
  <si>
    <t xml:space="preserve">Cardinals </t>
  </si>
  <si>
    <t>LeVante Bellamy</t>
  </si>
  <si>
    <t>La'Mical Perine</t>
  </si>
  <si>
    <t>Alex Armah</t>
  </si>
  <si>
    <t xml:space="preserve">Rams </t>
  </si>
  <si>
    <t>Josh Dobbs</t>
  </si>
  <si>
    <t>Benny Snell Jr.</t>
  </si>
  <si>
    <t>Anthony McFarland Jr.</t>
  </si>
  <si>
    <t>Wayne Gallman Jr.</t>
  </si>
  <si>
    <t xml:space="preserve">Ravens </t>
  </si>
  <si>
    <t xml:space="preserve">Steelers </t>
  </si>
  <si>
    <t>Willie Snead IV</t>
  </si>
  <si>
    <t xml:space="preserve">49ers </t>
  </si>
  <si>
    <t xml:space="preserve">Bills </t>
  </si>
  <si>
    <t xml:space="preserve">Chiefs </t>
  </si>
  <si>
    <t xml:space="preserve">Broncos </t>
  </si>
  <si>
    <t xml:space="preserve">Colts </t>
  </si>
  <si>
    <t xml:space="preserve">Cowboys </t>
  </si>
  <si>
    <t>Jakobi Meyers</t>
  </si>
  <si>
    <t>Keith Kirkwood</t>
  </si>
  <si>
    <t xml:space="preserve">Falcons </t>
  </si>
  <si>
    <t>Van Jefferson Jr.</t>
  </si>
  <si>
    <t>Ray-Ray McCloud III</t>
  </si>
  <si>
    <t>Mike Thomas</t>
  </si>
  <si>
    <t>John Ross III</t>
  </si>
  <si>
    <t>James O'Shaughnessy</t>
  </si>
  <si>
    <t>Lynn Bowden Jr.</t>
  </si>
  <si>
    <t xml:space="preserve">Jaguars </t>
  </si>
  <si>
    <t xml:space="preserve">Eagles </t>
  </si>
  <si>
    <t xml:space="preserve">Browns </t>
  </si>
  <si>
    <t xml:space="preserve">WAS Football Team </t>
  </si>
  <si>
    <t xml:space="preserve">Texans </t>
  </si>
  <si>
    <t xml:space="preserve">Jets </t>
  </si>
  <si>
    <t xml:space="preserve">Panthers </t>
  </si>
  <si>
    <t xml:space="preserve">Dolphins </t>
  </si>
  <si>
    <t xml:space="preserve">Bengals </t>
  </si>
  <si>
    <t xml:space="preserve">Giants </t>
  </si>
  <si>
    <t xml:space="preserve">Titans </t>
  </si>
  <si>
    <t xml:space="preserve">Raiders </t>
  </si>
  <si>
    <t>team</t>
  </si>
  <si>
    <t>KC</t>
  </si>
  <si>
    <t>ATL</t>
  </si>
  <si>
    <t>NYJ</t>
  </si>
  <si>
    <t>BAL</t>
  </si>
  <si>
    <t>PHI</t>
  </si>
  <si>
    <t>NE</t>
  </si>
  <si>
    <t>NYG</t>
  </si>
  <si>
    <t>BUF</t>
  </si>
  <si>
    <t>CAR</t>
  </si>
  <si>
    <t>CIN</t>
  </si>
  <si>
    <t>CLE</t>
  </si>
  <si>
    <t>DAL</t>
  </si>
  <si>
    <t>DEN</t>
  </si>
  <si>
    <t>TEN</t>
  </si>
  <si>
    <t>HOU</t>
  </si>
  <si>
    <t>IND</t>
  </si>
  <si>
    <t>JAC</t>
  </si>
  <si>
    <t>LAR</t>
  </si>
  <si>
    <t>LVR</t>
  </si>
  <si>
    <t>MIA</t>
  </si>
  <si>
    <t>ARI</t>
  </si>
  <si>
    <t>PIT</t>
  </si>
  <si>
    <t>SF</t>
  </si>
  <si>
    <t>WAS</t>
  </si>
  <si>
    <t>DET</t>
  </si>
  <si>
    <t>Team</t>
  </si>
  <si>
    <t>Salary</t>
  </si>
  <si>
    <t>Points</t>
  </si>
  <si>
    <t>Opponent</t>
  </si>
  <si>
    <t>Risk</t>
  </si>
  <si>
    <t>PASTE DK SALARIES</t>
  </si>
  <si>
    <t>Opp</t>
  </si>
  <si>
    <t>Ronald Jones</t>
  </si>
  <si>
    <t>Buccaneers</t>
  </si>
  <si>
    <t>Allen Robinson</t>
  </si>
  <si>
    <t>Marvin Jones</t>
  </si>
  <si>
    <t>Vikings</t>
  </si>
  <si>
    <t>Seahawks</t>
  </si>
  <si>
    <t>Saints</t>
  </si>
  <si>
    <t>Scott Miller</t>
  </si>
  <si>
    <t>Bears</t>
  </si>
  <si>
    <t>Chargers</t>
  </si>
  <si>
    <t>Lions</t>
  </si>
  <si>
    <t>Ted Ginn</t>
  </si>
  <si>
    <t>Lynn Bowden</t>
  </si>
  <si>
    <t>SEA</t>
  </si>
  <si>
    <t>NO</t>
  </si>
  <si>
    <t>TB</t>
  </si>
  <si>
    <t>MIN</t>
  </si>
  <si>
    <t>LAC</t>
  </si>
  <si>
    <t>CHI</t>
  </si>
  <si>
    <t>Allen Robinson II</t>
  </si>
  <si>
    <t>Marvin Jones Jr.</t>
  </si>
  <si>
    <t>Ronald Jones II</t>
  </si>
  <si>
    <t>Scotty Miller</t>
  </si>
  <si>
    <t xml:space="preserve">Saints </t>
  </si>
  <si>
    <t>Ted Ginn Jr.</t>
  </si>
  <si>
    <t xml:space="preserve">Buccaneers </t>
  </si>
  <si>
    <t xml:space="preserve">Seahawks </t>
  </si>
  <si>
    <t xml:space="preserve">Bears </t>
  </si>
  <si>
    <t xml:space="preserve">Chargers </t>
  </si>
  <si>
    <t xml:space="preserve">Vikings </t>
  </si>
  <si>
    <t xml:space="preserve">Lions </t>
  </si>
  <si>
    <t>Matt Ryan</t>
  </si>
  <si>
    <t>Calvin Ridley</t>
  </si>
  <si>
    <t>Carson Wentz</t>
  </si>
  <si>
    <t>Miles Sanders</t>
  </si>
  <si>
    <t>Jerry Jeudy</t>
  </si>
  <si>
    <t>Russell Gage</t>
  </si>
  <si>
    <t>Hayden Hurst</t>
  </si>
  <si>
    <t>Julio Jones</t>
  </si>
  <si>
    <t>Brian Hill</t>
  </si>
  <si>
    <t>Tim Patrick</t>
  </si>
  <si>
    <t>Phillip Lindsay</t>
  </si>
  <si>
    <t>Jeff Driskel</t>
  </si>
  <si>
    <t>Drew Lock</t>
  </si>
  <si>
    <t>Noah Fant</t>
  </si>
  <si>
    <t>Alshon Jeffery</t>
  </si>
  <si>
    <t>KJ Hamler</t>
  </si>
  <si>
    <t>Boston Scott</t>
  </si>
  <si>
    <t>Royce Freeman</t>
  </si>
  <si>
    <t>Greg Ward</t>
  </si>
  <si>
    <t>Corey Clement</t>
  </si>
  <si>
    <t>DaeSean Hamilton</t>
  </si>
  <si>
    <t>John Hightower</t>
  </si>
  <si>
    <t>Ito Smith</t>
  </si>
  <si>
    <t>Nick Vannett</t>
  </si>
  <si>
    <t>Jalen Hurts</t>
  </si>
  <si>
    <t>Matt Schaub</t>
  </si>
  <si>
    <t>Luke Stocker</t>
  </si>
  <si>
    <t>JJ Arcega-Whiteside</t>
  </si>
  <si>
    <t>Keith Smith</t>
  </si>
  <si>
    <t>Brandon Powell</t>
  </si>
  <si>
    <t>Nate Sudfeld</t>
  </si>
  <si>
    <t>Tyrie Cleveland</t>
  </si>
  <si>
    <t>Jason Huntley</t>
  </si>
  <si>
    <t>Dalvin Cook</t>
  </si>
  <si>
    <t>Davante Adams</t>
  </si>
  <si>
    <t>Aaron Jones</t>
  </si>
  <si>
    <t>Aaron Rodgers</t>
  </si>
  <si>
    <t>Adam Thielen</t>
  </si>
  <si>
    <t>Alexander Mattison</t>
  </si>
  <si>
    <t>Mike Evans</t>
  </si>
  <si>
    <t>Tom Brady</t>
  </si>
  <si>
    <t>Cam Newton</t>
  </si>
  <si>
    <t>Chris Godwin</t>
  </si>
  <si>
    <t>Matthew Stafford</t>
  </si>
  <si>
    <t>Kirk Cousins</t>
  </si>
  <si>
    <t>Justin Jefferson</t>
  </si>
  <si>
    <t>Nick Foles</t>
  </si>
  <si>
    <t>David Montgomery</t>
  </si>
  <si>
    <t>T.J. Hockenson</t>
  </si>
  <si>
    <t>Robert Tonyan</t>
  </si>
  <si>
    <t>Jimmy Graham</t>
  </si>
  <si>
    <t>Leonard Fournette</t>
  </si>
  <si>
    <t>Adrian Peterson</t>
  </si>
  <si>
    <t>Sean Mannion</t>
  </si>
  <si>
    <t>Marquez Valdes-Scantling</t>
  </si>
  <si>
    <t>D'Andre Swift</t>
  </si>
  <si>
    <t>Blaine Gabbert</t>
  </si>
  <si>
    <t>Rob Gronkowski</t>
  </si>
  <si>
    <t>Anthony Miller</t>
  </si>
  <si>
    <t>Chase Daniel</t>
  </si>
  <si>
    <t>Danny Amendola</t>
  </si>
  <si>
    <t>Tim Boyle</t>
  </si>
  <si>
    <t>Kerryon Johnson</t>
  </si>
  <si>
    <t>Mike Boone</t>
  </si>
  <si>
    <t>Ameer Abdullah</t>
  </si>
  <si>
    <t>C.J. Ham</t>
  </si>
  <si>
    <t>Ryan Nall</t>
  </si>
  <si>
    <t>LeSean McCoy</t>
  </si>
  <si>
    <t>Ke'Shawn Vaughn</t>
  </si>
  <si>
    <t>Jamaal Williams</t>
  </si>
  <si>
    <t>AJ Dillon</t>
  </si>
  <si>
    <t>Tyler Ervin</t>
  </si>
  <si>
    <t>Kyle Rudolph</t>
  </si>
  <si>
    <t xml:space="preserve">Packers </t>
  </si>
  <si>
    <t>Cameron Brate</t>
  </si>
  <si>
    <t>Tyler Johnson</t>
  </si>
  <si>
    <t>Cordarrelle Patterson</t>
  </si>
  <si>
    <t>Quintez Cephus</t>
  </si>
  <si>
    <t>Marvin Hall</t>
  </si>
  <si>
    <t>Jamal Agnew</t>
  </si>
  <si>
    <t>Chad Beebe</t>
  </si>
  <si>
    <t>Olabisi Johnson</t>
  </si>
  <si>
    <t>Tajae Sharpe</t>
  </si>
  <si>
    <t>Darnell Mooney</t>
  </si>
  <si>
    <t>Justin Watson</t>
  </si>
  <si>
    <t>Jaydon Mickens</t>
  </si>
  <si>
    <t>Marcedes Lewis</t>
  </si>
  <si>
    <t>Jesse James</t>
  </si>
  <si>
    <t>Irv Smith Jr.</t>
  </si>
  <si>
    <t>Tyler Conklin</t>
  </si>
  <si>
    <t>Cole Kmet</t>
  </si>
  <si>
    <t>Demetrius Harris</t>
  </si>
  <si>
    <t>Jace Sternberger</t>
  </si>
  <si>
    <t>Packers</t>
  </si>
  <si>
    <t>GB</t>
  </si>
  <si>
    <t>FLEX</t>
  </si>
  <si>
    <t>CPT</t>
  </si>
  <si>
    <t>Younghoe Koo</t>
  </si>
  <si>
    <t xml:space="preserve">Teddy Bridgewater </t>
  </si>
  <si>
    <t xml:space="preserve">Matt Ryan </t>
  </si>
  <si>
    <t xml:space="preserve">Todd Gurley II </t>
  </si>
  <si>
    <t xml:space="preserve">Calvin Ridley </t>
  </si>
  <si>
    <t xml:space="preserve">Mike Davis </t>
  </si>
  <si>
    <t xml:space="preserve">Julio Jones </t>
  </si>
  <si>
    <t xml:space="preserve">DJ Moore </t>
  </si>
  <si>
    <t xml:space="preserve">Robby Anderson </t>
  </si>
  <si>
    <t xml:space="preserve">Younghoe Koo </t>
  </si>
  <si>
    <t xml:space="preserve">Curtis Samuel </t>
  </si>
  <si>
    <t xml:space="preserve">Hayden Hurst </t>
  </si>
  <si>
    <t xml:space="preserve">Falcons  </t>
  </si>
  <si>
    <t xml:space="preserve">Panthers  </t>
  </si>
  <si>
    <t xml:space="preserve">Russell Gage </t>
  </si>
  <si>
    <t xml:space="preserve">Brian Hill </t>
  </si>
  <si>
    <t xml:space="preserve">Ian Thomas </t>
  </si>
  <si>
    <t xml:space="preserve">Ito Smith </t>
  </si>
  <si>
    <t xml:space="preserve">Trenton Cannon </t>
  </si>
  <si>
    <t xml:space="preserve">Brandon Powell </t>
  </si>
  <si>
    <t xml:space="preserve">Chris Manhertz </t>
  </si>
  <si>
    <t xml:space="preserve">Alex Armah </t>
  </si>
  <si>
    <t xml:space="preserve">Matt Schaub </t>
  </si>
  <si>
    <t xml:space="preserve">Luke Stocker </t>
  </si>
  <si>
    <t xml:space="preserve">Keith Smith </t>
  </si>
  <si>
    <t xml:space="preserve">Brandon Zylstra </t>
  </si>
  <si>
    <t xml:space="preserve">Pharoh Cooper </t>
  </si>
  <si>
    <t xml:space="preserve">P.J. Walker </t>
  </si>
  <si>
    <t xml:space="preserve">Keith Kirkwood </t>
  </si>
  <si>
    <t>Actual</t>
  </si>
  <si>
    <t>Russell Wilson</t>
  </si>
  <si>
    <t>Josh Allen</t>
  </si>
  <si>
    <t>Justin Herbert</t>
  </si>
  <si>
    <t>Derek Carr</t>
  </si>
  <si>
    <t>Josh Jacobs</t>
  </si>
  <si>
    <t>Tyler Lockett</t>
  </si>
  <si>
    <t>DK Metcalf</t>
  </si>
  <si>
    <t>Stefon Diggs</t>
  </si>
  <si>
    <t>Brett Rypien</t>
  </si>
  <si>
    <t>Keenan Allen</t>
  </si>
  <si>
    <t>Darren Waller</t>
  </si>
  <si>
    <t>Cole Beasley</t>
  </si>
  <si>
    <t>Devin Singletary</t>
  </si>
  <si>
    <t>Hunter Henry</t>
  </si>
  <si>
    <t>Joshua Kelley</t>
  </si>
  <si>
    <t>Mike Williams</t>
  </si>
  <si>
    <t>John Brown</t>
  </si>
  <si>
    <t>Corey Davis</t>
  </si>
  <si>
    <t>Carlos Hyde</t>
  </si>
  <si>
    <t>Nelson Agholor</t>
  </si>
  <si>
    <t>Hunter Renfrow</t>
  </si>
  <si>
    <t>Zack Moss</t>
  </si>
  <si>
    <t>Gabriel Davis</t>
  </si>
  <si>
    <t>Greg Olsen</t>
  </si>
  <si>
    <t>DeeJay Dallas</t>
  </si>
  <si>
    <t>David Moore</t>
  </si>
  <si>
    <t>Jalen Richard</t>
  </si>
  <si>
    <t>Marcus Johnson</t>
  </si>
  <si>
    <t>Tyler Kroft</t>
  </si>
  <si>
    <t>Chris Carson</t>
  </si>
  <si>
    <t>Phillip Dorsett</t>
  </si>
  <si>
    <t>Devontae Booker</t>
  </si>
  <si>
    <t>Tyron Johnson</t>
  </si>
  <si>
    <t>Will Dissly</t>
  </si>
  <si>
    <t>Foster Moreau</t>
  </si>
  <si>
    <t>Jeremy McNichols</t>
  </si>
  <si>
    <t>Michael Pittman</t>
  </si>
  <si>
    <t>Jacob Hollister</t>
  </si>
  <si>
    <t>Jason Witten</t>
  </si>
  <si>
    <t>Jalen Guyton</t>
  </si>
  <si>
    <t>Joe Reed</t>
  </si>
  <si>
    <t>Zay Jones</t>
  </si>
  <si>
    <t>Freddie Swain</t>
  </si>
  <si>
    <t>Bryan Edwards</t>
  </si>
  <si>
    <t>Travis Homer</t>
  </si>
  <si>
    <t>Isaiah McKenzie</t>
  </si>
  <si>
    <t>Troymaine Pope</t>
  </si>
  <si>
    <t>Stephen Anderson</t>
  </si>
  <si>
    <t>T.J. Yeldon</t>
  </si>
  <si>
    <t>DeAndre Washington</t>
  </si>
  <si>
    <t>Nick Bellore</t>
  </si>
  <si>
    <t>K.J. Hill</t>
  </si>
  <si>
    <t>Donald Parham</t>
  </si>
  <si>
    <t>Derek Carrier</t>
  </si>
  <si>
    <t>David Blough</t>
  </si>
  <si>
    <t>Easton Stick</t>
  </si>
  <si>
    <t>Andre Roberts</t>
  </si>
  <si>
    <t>Isaac Nauta</t>
  </si>
  <si>
    <t>Penny Hart</t>
  </si>
  <si>
    <t>Riley Ridley</t>
  </si>
  <si>
    <t>Nathan Peterman</t>
  </si>
  <si>
    <t>Taiwan Jones</t>
  </si>
  <si>
    <t>Tyrod Taylor</t>
  </si>
  <si>
    <t>Matt Barkley</t>
  </si>
  <si>
    <t>Marcus Mariota</t>
  </si>
  <si>
    <t>Michael Pittman Jr.</t>
  </si>
  <si>
    <t>Salvon Ahmed</t>
  </si>
  <si>
    <t>Rashaad Penny</t>
  </si>
  <si>
    <t>Dawson Knox</t>
  </si>
  <si>
    <t>James Proche</t>
  </si>
  <si>
    <t>Phillip Dorsett II</t>
  </si>
  <si>
    <t>Lee Smith</t>
  </si>
  <si>
    <t>Kyler Murray</t>
  </si>
  <si>
    <t>Chase Edmonds</t>
  </si>
  <si>
    <t>DeAndre Hopkins</t>
  </si>
  <si>
    <t>Christian Kirk</t>
  </si>
  <si>
    <t>Larry Fitzgerald</t>
  </si>
  <si>
    <t>Mike Glennon</t>
  </si>
  <si>
    <t>Andy Isabella</t>
  </si>
  <si>
    <t>Dan Arnold</t>
  </si>
  <si>
    <t>Cam Sims</t>
  </si>
  <si>
    <t>Darrell Daniels</t>
  </si>
  <si>
    <t>KeeSean Johnson</t>
  </si>
  <si>
    <t>Collin Johnson</t>
  </si>
  <si>
    <t>Austin Mack</t>
  </si>
  <si>
    <t>Trent Sherfield</t>
  </si>
  <si>
    <t>Dare Ogunbowale</t>
  </si>
  <si>
    <t>Brett Hundley</t>
  </si>
  <si>
    <t>NA</t>
  </si>
  <si>
    <t>Kenyan Drake</t>
  </si>
  <si>
    <t>Tony Brown</t>
  </si>
  <si>
    <t>Maxx Williams</t>
  </si>
  <si>
    <t>Jared Goff</t>
  </si>
  <si>
    <t>Drew Brees</t>
  </si>
  <si>
    <t>Alvin Kamara</t>
  </si>
  <si>
    <t>Nick Chubb</t>
  </si>
  <si>
    <t>Robert Woods</t>
  </si>
  <si>
    <t>Nick Mullens</t>
  </si>
  <si>
    <t>Cooper Kupp</t>
  </si>
  <si>
    <t>Michael Thomas</t>
  </si>
  <si>
    <t>Wil Lutz</t>
  </si>
  <si>
    <t>Travis Fulgham</t>
  </si>
  <si>
    <t>Brandon Aiyuk</t>
  </si>
  <si>
    <t>Ryan Succop</t>
  </si>
  <si>
    <t>Brandon McManus</t>
  </si>
  <si>
    <t>Jason Sanders</t>
  </si>
  <si>
    <t>Mason Crosby</t>
  </si>
  <si>
    <t>Justin Tucker</t>
  </si>
  <si>
    <t>Jason Myers</t>
  </si>
  <si>
    <t>Chris Boswell</t>
  </si>
  <si>
    <t>Matt Prater</t>
  </si>
  <si>
    <t>Jordan Poyer</t>
  </si>
  <si>
    <t>Daniel Carlson</t>
  </si>
  <si>
    <t>Graham Gano</t>
  </si>
  <si>
    <t>Tyler Bass</t>
  </si>
  <si>
    <t>Fred Warner</t>
  </si>
  <si>
    <t>Kai Forbath</t>
  </si>
  <si>
    <t>Mike Badgley</t>
  </si>
  <si>
    <t>Jerick McKinnon</t>
  </si>
  <si>
    <t>Kaimi Fairbairn</t>
  </si>
  <si>
    <t>Shaq Green-Thompson</t>
  </si>
  <si>
    <t>Cairo Santos</t>
  </si>
  <si>
    <t>Chris Kirksey</t>
  </si>
  <si>
    <t>Roquan Smith</t>
  </si>
  <si>
    <t>Randy Bullock</t>
  </si>
  <si>
    <t>Zane Gonzalez</t>
  </si>
  <si>
    <t>Budda Baker</t>
  </si>
  <si>
    <t>Stephen Gostkowski</t>
  </si>
  <si>
    <t>Robbie Gould</t>
  </si>
  <si>
    <t>Rodrigo Blankenship</t>
  </si>
  <si>
    <t>Micah Kiser</t>
  </si>
  <si>
    <t>Blake Martinez</t>
  </si>
  <si>
    <t>Bobby Wagner</t>
  </si>
  <si>
    <t>Logan Ryan</t>
  </si>
  <si>
    <t>Jalen Reagor</t>
  </si>
  <si>
    <t>Cody Parkey</t>
  </si>
  <si>
    <t>Darius Leonard</t>
  </si>
  <si>
    <t>Jake Elliott</t>
  </si>
  <si>
    <t>Jayon Brown</t>
  </si>
  <si>
    <t>Eric Kendricks</t>
  </si>
  <si>
    <t>Justin Simmons</t>
  </si>
  <si>
    <t>A.J. Johnson</t>
  </si>
  <si>
    <t>Jared Cook</t>
  </si>
  <si>
    <t>Jamal Adams</t>
  </si>
  <si>
    <t>Lavonte David</t>
  </si>
  <si>
    <t>Joe Schobert</t>
  </si>
  <si>
    <t>Dre Greenlaw</t>
  </si>
  <si>
    <t>Zach Cunningham</t>
  </si>
  <si>
    <t>T.J. Watt</t>
  </si>
  <si>
    <t>Jerome Baker</t>
  </si>
  <si>
    <t>Jessie Bates</t>
  </si>
  <si>
    <t>Dan Bailey</t>
  </si>
  <si>
    <t>Jordan Hicks</t>
  </si>
  <si>
    <t>Dustin Hopkins</t>
  </si>
  <si>
    <t>Minkah Fitzpatrick</t>
  </si>
  <si>
    <t>Jamie Collins</t>
  </si>
  <si>
    <t>Nick Folk</t>
  </si>
  <si>
    <t>Kamalei Correa</t>
  </si>
  <si>
    <t>John Johnson</t>
  </si>
  <si>
    <t>Emmanuel Ogbah</t>
  </si>
  <si>
    <t>Malcolm Jenkins</t>
  </si>
  <si>
    <t>B.J. Goodson</t>
  </si>
  <si>
    <t>Demario Davis</t>
  </si>
  <si>
    <t>Eric Rowe</t>
  </si>
  <si>
    <t>Jalen Mills</t>
  </si>
  <si>
    <t>Tremaine Edmunds</t>
  </si>
  <si>
    <t>K.J. Wright</t>
  </si>
  <si>
    <t>Myles Jack</t>
  </si>
  <si>
    <t>Jabrill Peppers</t>
  </si>
  <si>
    <t>Malcolm Butler</t>
  </si>
  <si>
    <t>Kareem Jackson</t>
  </si>
  <si>
    <t>Eddie Jackson</t>
  </si>
  <si>
    <t>Anthony Walker</t>
  </si>
  <si>
    <t>Bobby Okereke</t>
  </si>
  <si>
    <t>Antonio Brown</t>
  </si>
  <si>
    <t>Marcus Peters</t>
  </si>
  <si>
    <t>Bud Dupree</t>
  </si>
  <si>
    <t>Rayshawn Jenkins</t>
  </si>
  <si>
    <t>Khari Willis</t>
  </si>
  <si>
    <t>Harrison Smith</t>
  </si>
  <si>
    <t>Melvin Ingram</t>
  </si>
  <si>
    <t>Kyzir White</t>
  </si>
  <si>
    <t>Emmanuel Sanders</t>
  </si>
  <si>
    <t>Nick Kwiatkoski</t>
  </si>
  <si>
    <t>Montez Sweat</t>
  </si>
  <si>
    <t>Kevin Byard</t>
  </si>
  <si>
    <t>Tre Boston</t>
  </si>
  <si>
    <t>Danny Trevathan</t>
  </si>
  <si>
    <t>Josh Bynes</t>
  </si>
  <si>
    <t>Tracy Walker</t>
  </si>
  <si>
    <t>Anthony Harris</t>
  </si>
  <si>
    <t>John Simon</t>
  </si>
  <si>
    <t>Mario Addison</t>
  </si>
  <si>
    <t>Aaron Donald</t>
  </si>
  <si>
    <t>Vonn Bell</t>
  </si>
  <si>
    <t>Erik Harris</t>
  </si>
  <si>
    <t>Adrian Phillips</t>
  </si>
  <si>
    <t>James Bradberry</t>
  </si>
  <si>
    <t>Jon Bostic</t>
  </si>
  <si>
    <t>DeShon Elliott</t>
  </si>
  <si>
    <t>Vince Williams</t>
  </si>
  <si>
    <t>Justin Houston</t>
  </si>
  <si>
    <t>Kenny Moore</t>
  </si>
  <si>
    <t>Joe Haden</t>
  </si>
  <si>
    <t>Cory Littleton</t>
  </si>
  <si>
    <t>Kenny Vaccaro</t>
  </si>
  <si>
    <t>Harold Landry</t>
  </si>
  <si>
    <t>Chuck Clark</t>
  </si>
  <si>
    <t>Shilique Calhoun</t>
  </si>
  <si>
    <t>Carlton Davis</t>
  </si>
  <si>
    <t>Marlon Humphrey</t>
  </si>
  <si>
    <t>Carl Lawson</t>
  </si>
  <si>
    <t>Troy Hill</t>
  </si>
  <si>
    <t>Johnathan Abram</t>
  </si>
  <si>
    <t>Eric Wilson</t>
  </si>
  <si>
    <t>Denzel Ward</t>
  </si>
  <si>
    <t>Lamarcus Joyner</t>
  </si>
  <si>
    <t>Marshon Lattimore</t>
  </si>
  <si>
    <t>Romeo Okwara</t>
  </si>
  <si>
    <t>Denzel Perryman</t>
  </si>
  <si>
    <t>Duke Riley</t>
  </si>
  <si>
    <t>Ty Summers</t>
  </si>
  <si>
    <t>Jerry Hughes</t>
  </si>
  <si>
    <t>Terrell Edmunds</t>
  </si>
  <si>
    <t>Kendall Fuller</t>
  </si>
  <si>
    <t>Dallas Goedert</t>
  </si>
  <si>
    <t>Taylor Rapp</t>
  </si>
  <si>
    <t>Taron Johnson</t>
  </si>
  <si>
    <t>ZaDarius Smith</t>
  </si>
  <si>
    <t>Stephon Tuitt</t>
  </si>
  <si>
    <t>Tahir Whitehead</t>
  </si>
  <si>
    <t>Chauncey Gardner-Johnson</t>
  </si>
  <si>
    <t>Johnathan Joseph</t>
  </si>
  <si>
    <t>Quandre Diggs</t>
  </si>
  <si>
    <t>Patrick Peterson</t>
  </si>
  <si>
    <t>Karl Joseph</t>
  </si>
  <si>
    <t>Josh Jones</t>
  </si>
  <si>
    <t>Ronnie Harrison</t>
  </si>
  <si>
    <t>Latavius Murray</t>
  </si>
  <si>
    <t>Thomas Davis</t>
  </si>
  <si>
    <t>Marcus Williams</t>
  </si>
  <si>
    <t>TreDavious White</t>
  </si>
  <si>
    <t>Sony Michel</t>
  </si>
  <si>
    <t>Khalil Mack</t>
  </si>
  <si>
    <t>Jimmie Ward</t>
  </si>
  <si>
    <t>Jason Pierre-Paul</t>
  </si>
  <si>
    <t>Desmond Trufant</t>
  </si>
  <si>
    <t>Janoris Jenkins</t>
  </si>
  <si>
    <t>Malcolm Brown</t>
  </si>
  <si>
    <t>Devin White</t>
  </si>
  <si>
    <t>Josh Reynolds</t>
  </si>
  <si>
    <t>Jonathan Jones</t>
  </si>
  <si>
    <t>Deshazor Everett</t>
  </si>
  <si>
    <t>Mike Hilton</t>
  </si>
  <si>
    <t>Quinton Dunbar</t>
  </si>
  <si>
    <t>Tyler Higbee</t>
  </si>
  <si>
    <t>Rodney McLeod</t>
  </si>
  <si>
    <t>Darius Phillips</t>
  </si>
  <si>
    <t>Avonte Maddox</t>
  </si>
  <si>
    <t>Alex Anzalone</t>
  </si>
  <si>
    <t>Xavien Howard</t>
  </si>
  <si>
    <t>Nevin Lawson</t>
  </si>
  <si>
    <t>Brandon Graham</t>
  </si>
  <si>
    <t>Kendrick Bourne</t>
  </si>
  <si>
    <t>J.J. Watt</t>
  </si>
  <si>
    <t>Steven Nelson</t>
  </si>
  <si>
    <t>Leonard Williams</t>
  </si>
  <si>
    <t>Tre Herndon</t>
  </si>
  <si>
    <t>A.J. Klein</t>
  </si>
  <si>
    <t>Ja'Whaun Bentley</t>
  </si>
  <si>
    <t>Cole Holcomb</t>
  </si>
  <si>
    <t>Akiem Hicks</t>
  </si>
  <si>
    <t>Kyler Fackrell</t>
  </si>
  <si>
    <t>Kenny Young</t>
  </si>
  <si>
    <t>Carlos Dunlap</t>
  </si>
  <si>
    <t>Michael Davis</t>
  </si>
  <si>
    <t>Adrian Amos</t>
  </si>
  <si>
    <t>Jordan Reed</t>
  </si>
  <si>
    <t>Kalen Ballage</t>
  </si>
  <si>
    <t>Bradley Roby</t>
  </si>
  <si>
    <t>Matt Judon</t>
  </si>
  <si>
    <t>Justin Reid</t>
  </si>
  <si>
    <t>Byron Murphy</t>
  </si>
  <si>
    <t>Kyle Fuller</t>
  </si>
  <si>
    <t>DeForest Buckner</t>
  </si>
  <si>
    <t>Bobby McCain</t>
  </si>
  <si>
    <t>Ryan Lewis</t>
  </si>
  <si>
    <t>Darius Slay</t>
  </si>
  <si>
    <t>Bradley Chubb</t>
  </si>
  <si>
    <t>Nicholas Morrow</t>
  </si>
  <si>
    <t>Ifeadi Odenigbo</t>
  </si>
  <si>
    <t>Dalvin Tomlinson</t>
  </si>
  <si>
    <t>Darnell Savage</t>
  </si>
  <si>
    <t>Jordan Whitehead</t>
  </si>
  <si>
    <t>Eric Murray</t>
  </si>
  <si>
    <t>Dre Kirkpatrick</t>
  </si>
  <si>
    <t>Terrance Mitchell</t>
  </si>
  <si>
    <t>Andrew Sendejo</t>
  </si>
  <si>
    <t>Tyrell Adams</t>
  </si>
  <si>
    <t>Cameron Heyward</t>
  </si>
  <si>
    <t>DeVondre Campbell</t>
  </si>
  <si>
    <t>Elandon Roberts</t>
  </si>
  <si>
    <t>Casey Hayward</t>
  </si>
  <si>
    <t>Bryce Callahan</t>
  </si>
  <si>
    <t>Tre Flowers</t>
  </si>
  <si>
    <t>Jalen Ramsey</t>
  </si>
  <si>
    <t>Rashaan Evans</t>
  </si>
  <si>
    <t>Xavier Rhodes</t>
  </si>
  <si>
    <t>Josey Jewell</t>
  </si>
  <si>
    <t>Yannick Ngakoue</t>
  </si>
  <si>
    <t>Levi Wallace</t>
  </si>
  <si>
    <t>Sheldon Richardson</t>
  </si>
  <si>
    <t>Leonard Floyd</t>
  </si>
  <si>
    <t>Ahkello Witherspoon</t>
  </si>
  <si>
    <t>Jeffery Simmons</t>
  </si>
  <si>
    <t>Jonathan Allen</t>
  </si>
  <si>
    <t>Germaine Pratt</t>
  </si>
  <si>
    <t>Tashaun Gipson</t>
  </si>
  <si>
    <t>Donte Jackson</t>
  </si>
  <si>
    <t>Jarrod Wilson</t>
  </si>
  <si>
    <t>Devin McCourty</t>
  </si>
  <si>
    <t>Shaq Lawson</t>
  </si>
  <si>
    <t>Nasir Adderley</t>
  </si>
  <si>
    <t>Vernon Hargreaves</t>
  </si>
  <si>
    <t>Josh Norman</t>
  </si>
  <si>
    <t>Jason Verrett</t>
  </si>
  <si>
    <t>Rock Ya-Sin</t>
  </si>
  <si>
    <t>Derek Barnett</t>
  </si>
  <si>
    <t>Kevin King</t>
  </si>
  <si>
    <t>Julian Love</t>
  </si>
  <si>
    <t>Jason McCourty</t>
  </si>
  <si>
    <t>Duron Harmon</t>
  </si>
  <si>
    <t>Cameron Jordan</t>
  </si>
  <si>
    <t>Jarrad Davis</t>
  </si>
  <si>
    <t>Kwon Alexander</t>
  </si>
  <si>
    <t>Fletcher Cox</t>
  </si>
  <si>
    <t>Markus Golden</t>
  </si>
  <si>
    <t>David Mayo</t>
  </si>
  <si>
    <t>JaMycal Hasty</t>
  </si>
  <si>
    <t>Buster Skrine</t>
  </si>
  <si>
    <t>Trayvon Mullen</t>
  </si>
  <si>
    <t>Micah Hyde</t>
  </si>
  <si>
    <t>A.J. Bouye</t>
  </si>
  <si>
    <t>Dexter Lawrence</t>
  </si>
  <si>
    <t>Maxx Crosby</t>
  </si>
  <si>
    <t>Allen Lazard</t>
  </si>
  <si>
    <t>Josh Sweat</t>
  </si>
  <si>
    <t>Shaquil Barrett</t>
  </si>
  <si>
    <t>Tre'Quan Smith</t>
  </si>
  <si>
    <t>Haason Reddick</t>
  </si>
  <si>
    <t>Sean Bunting</t>
  </si>
  <si>
    <t>Byron Jones</t>
  </si>
  <si>
    <t>Jamel Dean</t>
  </si>
  <si>
    <t>Myles Garrett</t>
  </si>
  <si>
    <t>Amani Oruwariye</t>
  </si>
  <si>
    <t>Arik Armstead</t>
  </si>
  <si>
    <t>Linval Joseph</t>
  </si>
  <si>
    <t>Marcell Harris</t>
  </si>
  <si>
    <t>Olivier Vernon</t>
  </si>
  <si>
    <t>Brian Burns</t>
  </si>
  <si>
    <t>DaQuan Jones</t>
  </si>
  <si>
    <t>J.C. Jackson</t>
  </si>
  <si>
    <t>Sione Takitaki</t>
  </si>
  <si>
    <t>Jeff Heath</t>
  </si>
  <si>
    <t>Kerry Hyder</t>
  </si>
  <si>
    <t>Chase Winovich</t>
  </si>
  <si>
    <t>Mack Wilson</t>
  </si>
  <si>
    <t>Kevin Johnson</t>
  </si>
  <si>
    <t>Everson Griffen</t>
  </si>
  <si>
    <t>Cam Akers</t>
  </si>
  <si>
    <t>Jarran Reed</t>
  </si>
  <si>
    <t>Shamar Stephen</t>
  </si>
  <si>
    <t>Lawrence Guy</t>
  </si>
  <si>
    <t>Ronald Darby</t>
  </si>
  <si>
    <t>Shawn Williams</t>
  </si>
  <si>
    <t>Jimmy Moreland</t>
  </si>
  <si>
    <t>Grover Stewart</t>
  </si>
  <si>
    <t>Derek Rivers</t>
  </si>
  <si>
    <t>Marcus Davenport</t>
  </si>
  <si>
    <t>Da'Ron Payne</t>
  </si>
  <si>
    <t>Jeremiah Attaochu</t>
  </si>
  <si>
    <t>L.J. Fort</t>
  </si>
  <si>
    <t>Corn Elder</t>
  </si>
  <si>
    <t>Jahlani Tavai</t>
  </si>
  <si>
    <t>Preston Smith</t>
  </si>
  <si>
    <t>William Jackson</t>
  </si>
  <si>
    <t>Jaleel Johnson</t>
  </si>
  <si>
    <t>Lonnie Johnson</t>
  </si>
  <si>
    <t>Kenny Clark</t>
  </si>
  <si>
    <t>Chandon Sullivan</t>
  </si>
  <si>
    <t>Justin Coleman</t>
  </si>
  <si>
    <t>Rasul Douglas</t>
  </si>
  <si>
    <t>Stephon Gilmore</t>
  </si>
  <si>
    <t>Darryl Roberts</t>
  </si>
  <si>
    <t>Gerald Everett</t>
  </si>
  <si>
    <t>Desmond King</t>
  </si>
  <si>
    <t>Jaylon Ferguson</t>
  </si>
  <si>
    <t>Poona Ford</t>
  </si>
  <si>
    <t>Christian Jones</t>
  </si>
  <si>
    <t>Michael Brockers</t>
  </si>
  <si>
    <t>Kamu Grugier-Hill</t>
  </si>
  <si>
    <t>Corey Peters</t>
  </si>
  <si>
    <t>Brandon King</t>
  </si>
  <si>
    <t>Larry Ogunjobi</t>
  </si>
  <si>
    <t>Jimmy Smith</t>
  </si>
  <si>
    <t>Denico Autry</t>
  </si>
  <si>
    <t>Nickell Robey</t>
  </si>
  <si>
    <t>Ndamukong Suh</t>
  </si>
  <si>
    <t>Cameron Sutton</t>
  </si>
  <si>
    <t>LeShaun Sims</t>
  </si>
  <si>
    <t>Avery Williamson</t>
  </si>
  <si>
    <t>Bilal Nichols</t>
  </si>
  <si>
    <t>D.J. Jones</t>
  </si>
  <si>
    <t>Ed Oliver</t>
  </si>
  <si>
    <t>Benson Mayowa</t>
  </si>
  <si>
    <t>Cameron Batson</t>
  </si>
  <si>
    <t>P.J. Williams</t>
  </si>
  <si>
    <t>Trey Hendrickson</t>
  </si>
  <si>
    <t>Crevon LeBlanc</t>
  </si>
  <si>
    <t>P.J. Hall</t>
  </si>
  <si>
    <t>Quinton Jefferson</t>
  </si>
  <si>
    <t>Robert Quinn</t>
  </si>
  <si>
    <t>Jadeveon Clowney</t>
  </si>
  <si>
    <t>Raven Greene</t>
  </si>
  <si>
    <t>Taysom Hill</t>
  </si>
  <si>
    <t>William Gholston</t>
  </si>
  <si>
    <t>Derek Wolfe</t>
  </si>
  <si>
    <t>Christian Covington</t>
  </si>
  <si>
    <t>David Onyemata</t>
  </si>
  <si>
    <t>Trent Murphy</t>
  </si>
  <si>
    <t>Will Harris</t>
  </si>
  <si>
    <t>Tyson Alualu</t>
  </si>
  <si>
    <t>Josh Jackson</t>
  </si>
  <si>
    <t>Will Redmond</t>
  </si>
  <si>
    <t>Dre'Mont Jones</t>
  </si>
  <si>
    <t>Andrew Van Ginkel</t>
  </si>
  <si>
    <t>Ross Dwelley</t>
  </si>
  <si>
    <t>Sebastian Joseph</t>
  </si>
  <si>
    <t>Brandon Williams</t>
  </si>
  <si>
    <t>Troy Apke</t>
  </si>
  <si>
    <t>AShawn Robinson</t>
  </si>
  <si>
    <t>Jalyn Holmes</t>
  </si>
  <si>
    <t>Deatrich Wise</t>
  </si>
  <si>
    <t>Alfred Morris</t>
  </si>
  <si>
    <t>Malcom Brown</t>
  </si>
  <si>
    <t>Raekwon McMillan</t>
  </si>
  <si>
    <t>Patrick Robinson</t>
  </si>
  <si>
    <t>Samson Ebukam</t>
  </si>
  <si>
    <t>Jerry Tillery</t>
  </si>
  <si>
    <t>Jayron Kearse</t>
  </si>
  <si>
    <t>Isaac Yiadom</t>
  </si>
  <si>
    <t>Dean Lowry</t>
  </si>
  <si>
    <t>Danny Shelton</t>
  </si>
  <si>
    <t>Morgan Fox</t>
  </si>
  <si>
    <t>Clelin Ferrell</t>
  </si>
  <si>
    <t>Johnathan Hankins</t>
  </si>
  <si>
    <t>Deionte Thompson</t>
  </si>
  <si>
    <t>Carl Nassib</t>
  </si>
  <si>
    <t>Shaun Dion Hamilton</t>
  </si>
  <si>
    <t>Ryan Kerrigan</t>
  </si>
  <si>
    <t>Vinny Curry</t>
  </si>
  <si>
    <t>Rasheem Green</t>
  </si>
  <si>
    <t>Nick Vigil</t>
  </si>
  <si>
    <t>Javon Hargrave</t>
  </si>
  <si>
    <t>Richard Rodgers</t>
  </si>
  <si>
    <t>Ugo Amadi</t>
  </si>
  <si>
    <t>Cody Barton</t>
  </si>
  <si>
    <t>Jack Crawford</t>
  </si>
  <si>
    <t>Sheldrick Redwine</t>
  </si>
  <si>
    <t>Devante Downs</t>
  </si>
  <si>
    <t>Mike Edwards</t>
  </si>
  <si>
    <t>Tavon Wilson</t>
  </si>
  <si>
    <t>RJ McIntosh</t>
  </si>
  <si>
    <t>B.J. Hill</t>
  </si>
  <si>
    <t>T.J. Carrie</t>
  </si>
  <si>
    <t>Sidney Jones</t>
  </si>
  <si>
    <t>Brandon Dunn</t>
  </si>
  <si>
    <t>Kyle Juszczyk</t>
  </si>
  <si>
    <t>Xavier Williams</t>
  </si>
  <si>
    <t>Fabian Moreau</t>
  </si>
  <si>
    <t>Trent Taylor</t>
  </si>
  <si>
    <t>Oren Burks</t>
  </si>
  <si>
    <t>Amani Hooker</t>
  </si>
  <si>
    <t>L.J. Collier</t>
  </si>
  <si>
    <t>Armon Watts</t>
  </si>
  <si>
    <t>Justin Jones</t>
  </si>
  <si>
    <t>Quincy Williams</t>
  </si>
  <si>
    <t>Vernon Butler</t>
  </si>
  <si>
    <t>Tim Settle</t>
  </si>
  <si>
    <t>Taven Bryan</t>
  </si>
  <si>
    <t>Steve McLendon</t>
  </si>
  <si>
    <t>Kris Boyd</t>
  </si>
  <si>
    <t>DeMarcus Walker</t>
  </si>
  <si>
    <t>Isaac Rochell</t>
  </si>
  <si>
    <t>Carlos Watkins</t>
  </si>
  <si>
    <t>Al-Quadin Muhammad</t>
  </si>
  <si>
    <t>Tyler Lancaster</t>
  </si>
  <si>
    <t>Quenton Meeks</t>
  </si>
  <si>
    <t>Kingsley Keke</t>
  </si>
  <si>
    <t>Phillip Gaines</t>
  </si>
  <si>
    <t>Dylan Cole</t>
  </si>
  <si>
    <t>Terrence Brooks</t>
  </si>
  <si>
    <t>D.J. Reed</t>
  </si>
  <si>
    <t>DOnta Foreman</t>
  </si>
  <si>
    <t>Da'Shawn Hand</t>
  </si>
  <si>
    <t>Dion Jordan</t>
  </si>
  <si>
    <t>Maliek Collins</t>
  </si>
  <si>
    <t>Charles Omenihu</t>
  </si>
  <si>
    <t>David Long</t>
  </si>
  <si>
    <t>Adam Butler</t>
  </si>
  <si>
    <t>Alex Collins</t>
  </si>
  <si>
    <t>Adrian Clayborn</t>
  </si>
  <si>
    <t>Andrew Adams</t>
  </si>
  <si>
    <t>Austin Johnson</t>
  </si>
  <si>
    <t>Equanimeous St. Brown</t>
  </si>
  <si>
    <t>Rakeem Nunez-Roches</t>
  </si>
  <si>
    <t>Brent Urban</t>
  </si>
  <si>
    <t>Jihad Ward</t>
  </si>
  <si>
    <t>Hardy Nickerson</t>
  </si>
  <si>
    <t>Davontae Harris</t>
  </si>
  <si>
    <t>Mario Edwards</t>
  </si>
  <si>
    <t>Jahleel Addae</t>
  </si>
  <si>
    <t>Craig Robertson</t>
  </si>
  <si>
    <t>Nick Williams</t>
  </si>
  <si>
    <t>Adam Trautman</t>
  </si>
  <si>
    <t>Damion Square</t>
  </si>
  <si>
    <t>Anthony Nelson</t>
  </si>
  <si>
    <t>George Odum</t>
  </si>
  <si>
    <t>Montravius Adams</t>
  </si>
  <si>
    <t>Chris Banjo</t>
  </si>
  <si>
    <t>Tyquan Lewis</t>
  </si>
  <si>
    <t>Greg Gaines</t>
  </si>
  <si>
    <t>Josh Hill</t>
  </si>
  <si>
    <t>KhaDarel Hodge</t>
  </si>
  <si>
    <t>Malik Jackson</t>
  </si>
  <si>
    <t>D.J. Foster</t>
  </si>
  <si>
    <t>Tyler Matakevich</t>
  </si>
  <si>
    <t>Marquis Haynes</t>
  </si>
  <si>
    <t>Byron Cowart</t>
  </si>
  <si>
    <t>Jonathan Bullard</t>
  </si>
  <si>
    <t>Dawuane Smoot</t>
  </si>
  <si>
    <t>Cornell Armstrong</t>
  </si>
  <si>
    <t>Dontrell Hilliard</t>
  </si>
  <si>
    <t>Zach Kerr</t>
  </si>
  <si>
    <t>Efe Obada</t>
  </si>
  <si>
    <t>Kevin Toliver</t>
  </si>
  <si>
    <t>John Jenkins</t>
  </si>
  <si>
    <t>Duke Dawson</t>
  </si>
  <si>
    <t>Harrison Phillips</t>
  </si>
  <si>
    <t>Jalen Reeves-Maybin</t>
  </si>
  <si>
    <t>Jabaal Sheard</t>
  </si>
  <si>
    <t>Hercules Mata'afa</t>
  </si>
  <si>
    <t>Trayveon Williams</t>
  </si>
  <si>
    <t>Isaiah Buggs</t>
  </si>
  <si>
    <t>Jermaine Carter</t>
  </si>
  <si>
    <t>Zaire Franklin</t>
  </si>
  <si>
    <t>Justin Layne</t>
  </si>
  <si>
    <t>C.J. Beathard</t>
  </si>
  <si>
    <t>Arden Key</t>
  </si>
  <si>
    <t>Sheldon Day</t>
  </si>
  <si>
    <t>Tarvarius Moore</t>
  </si>
  <si>
    <t>Isaiah Johnson</t>
  </si>
  <si>
    <t>A.J. Moore</t>
  </si>
  <si>
    <t>Will Parks</t>
  </si>
  <si>
    <t>Jamar Taylor</t>
  </si>
  <si>
    <t>Jameis Winston</t>
  </si>
  <si>
    <t>Dontae Johnson</t>
  </si>
  <si>
    <t>Angelo Blackson</t>
  </si>
  <si>
    <t>Kentavius Street</t>
  </si>
  <si>
    <t>Austin Bryant</t>
  </si>
  <si>
    <t>D.J. Swearinger</t>
  </si>
  <si>
    <t>Siran Neal</t>
  </si>
  <si>
    <t>Michael Burton</t>
  </si>
  <si>
    <t>Damarious Randall</t>
  </si>
  <si>
    <t>Breon Borders</t>
  </si>
  <si>
    <t>Zach Sieler</t>
  </si>
  <si>
    <t>Ka'dar Hollman</t>
  </si>
  <si>
    <t>Deon Cain</t>
  </si>
  <si>
    <t>Darrius Shepherd</t>
  </si>
  <si>
    <t>Jeremiah Ledbetter</t>
  </si>
  <si>
    <t>Kevin White</t>
  </si>
  <si>
    <t>Taylor Stallworth</t>
  </si>
  <si>
    <t>Joejuan Williams</t>
  </si>
  <si>
    <t>Dwayne Washington</t>
  </si>
  <si>
    <t>Cortez Broughton</t>
  </si>
  <si>
    <t>Ty Montgomery</t>
  </si>
  <si>
    <t>Clayton Fejedelem</t>
  </si>
  <si>
    <t>Darryl Johnson</t>
  </si>
  <si>
    <t>Johnny Mundt</t>
  </si>
  <si>
    <t>Robert Foster</t>
  </si>
  <si>
    <t>Brandon Wilson</t>
  </si>
  <si>
    <t>Sean Davis</t>
  </si>
  <si>
    <t>Adam Gotsis</t>
  </si>
  <si>
    <t>Malik Jefferson</t>
  </si>
  <si>
    <t>Danny Johnson</t>
  </si>
  <si>
    <t>Taywan Taylor</t>
  </si>
  <si>
    <t>M.J. Stewart</t>
  </si>
  <si>
    <t>Keion Crossen</t>
  </si>
  <si>
    <t>Ross Cockrell</t>
  </si>
  <si>
    <t>Justin Ellis</t>
  </si>
  <si>
    <t>DeAndre Houston-Carson</t>
  </si>
  <si>
    <t>Bryan Cox</t>
  </si>
  <si>
    <t>Kenjon Barner</t>
  </si>
  <si>
    <t>Kenny Ladler</t>
  </si>
  <si>
    <t>Anthony Levine</t>
  </si>
  <si>
    <t>Nick Scott</t>
  </si>
  <si>
    <t>Mike Ford</t>
  </si>
  <si>
    <t>E.J. Speed</t>
  </si>
  <si>
    <t>Julian Stanford</t>
  </si>
  <si>
    <t>Dante Pettis</t>
  </si>
  <si>
    <t>Sylvester Williams</t>
  </si>
  <si>
    <t>Vincent Taylor</t>
  </si>
  <si>
    <t>Devaroe Lawrence</t>
  </si>
  <si>
    <t>Dexter Williams</t>
  </si>
  <si>
    <t>Trevon Coley</t>
  </si>
  <si>
    <t>River Cracraft</t>
  </si>
  <si>
    <t>Marcus Allen</t>
  </si>
  <si>
    <t>Torry McTyer</t>
  </si>
  <si>
    <t>Chris Smith</t>
  </si>
  <si>
    <t>Nate Ebner</t>
  </si>
  <si>
    <t>Ken Crawley</t>
  </si>
  <si>
    <t>Mike Daniels</t>
  </si>
  <si>
    <t>Cody Davis</t>
  </si>
  <si>
    <t>Walt Aikens</t>
  </si>
  <si>
    <t>Marcus Gilchrist</t>
  </si>
  <si>
    <t>Jaquan Johnson</t>
  </si>
  <si>
    <t>Josh Mauro</t>
  </si>
  <si>
    <t>Caraun Reid</t>
  </si>
  <si>
    <t>Jordan Willis</t>
  </si>
  <si>
    <t>Joe Jackson</t>
  </si>
  <si>
    <t>Billy Winn</t>
  </si>
  <si>
    <t>Carl Davis</t>
  </si>
  <si>
    <t>Pat OConnor</t>
  </si>
  <si>
    <t>Daniel Ross</t>
  </si>
  <si>
    <t>Brycen Hopkins</t>
  </si>
  <si>
    <t>Inf</t>
  </si>
  <si>
    <t>Keelan Cole Sr.</t>
  </si>
  <si>
    <t>Cleveland Browns</t>
  </si>
  <si>
    <t>Los Angeles Chargers</t>
  </si>
  <si>
    <t>Miami Dolphins</t>
  </si>
  <si>
    <t>Pittsburgh Steelers</t>
  </si>
  <si>
    <t>Washington Football Team</t>
  </si>
  <si>
    <t>Minnesota Vikings</t>
  </si>
  <si>
    <t>Baltimore Ravens</t>
  </si>
  <si>
    <t>Denver Broncos</t>
  </si>
  <si>
    <t>New Orleans Saints</t>
  </si>
  <si>
    <t>Philadelphia Eagles</t>
  </si>
  <si>
    <t>Detroit Lions</t>
  </si>
  <si>
    <t>New England Patriots</t>
  </si>
  <si>
    <t>Cincinnati Bengals</t>
  </si>
  <si>
    <t>Jacksonville Jaguars</t>
  </si>
  <si>
    <t>Carolina Panthers</t>
  </si>
  <si>
    <t>New York Jets</t>
  </si>
  <si>
    <t>Indianapolis Colts</t>
  </si>
  <si>
    <t>Houston Texans</t>
  </si>
  <si>
    <t>Atlanta Falcons</t>
  </si>
  <si>
    <t>Green Bay Packers</t>
  </si>
  <si>
    <t>Tennessee Titans</t>
  </si>
  <si>
    <t>Dallas Cowboys</t>
  </si>
  <si>
    <t>Dontrelle Inman</t>
  </si>
  <si>
    <t>Antonio Gandy-Golden</t>
  </si>
  <si>
    <t>Kyle Allen</t>
  </si>
  <si>
    <t>Bryce Love</t>
  </si>
  <si>
    <t>Steven Sims Jr.</t>
  </si>
  <si>
    <t>Isaiah Wright</t>
  </si>
  <si>
    <t>Jeff Badet</t>
  </si>
  <si>
    <t>Kelvin Harmon</t>
  </si>
  <si>
    <t>Emanuel Hall</t>
  </si>
  <si>
    <t>Temarrick Hemingway</t>
  </si>
  <si>
    <t>Thaddeus Moss</t>
  </si>
  <si>
    <t>Austin Ekeler</t>
  </si>
  <si>
    <t>Mitchell Trubisky</t>
  </si>
  <si>
    <t>David Johnson</t>
  </si>
  <si>
    <t>Sam Darnold</t>
  </si>
  <si>
    <t>Brandon Allen</t>
  </si>
  <si>
    <t>Myles Gaskin</t>
  </si>
  <si>
    <t>Denzel Mims</t>
  </si>
  <si>
    <t>Frank Gore</t>
  </si>
  <si>
    <t>Jamison Crowder</t>
  </si>
  <si>
    <t>Breshad Perriman</t>
  </si>
  <si>
    <t>Zach Ertz</t>
  </si>
  <si>
    <t>Adam Humphries</t>
  </si>
  <si>
    <t>Antonio Callaway</t>
  </si>
  <si>
    <t>Jack Doyle</t>
  </si>
  <si>
    <t>Chris Herndon</t>
  </si>
  <si>
    <t>Braxton Berrios</t>
  </si>
  <si>
    <t>Devine Ozigbo</t>
  </si>
  <si>
    <t>Mohamed Sanu</t>
  </si>
  <si>
    <t>Theo Riddick</t>
  </si>
  <si>
    <t>Pharaoh Brown</t>
  </si>
  <si>
    <t>MyCole Pruitt</t>
  </si>
  <si>
    <t>Malcolm Perry</t>
  </si>
  <si>
    <t>Javon Wims</t>
  </si>
  <si>
    <t>Ashton Dulin</t>
  </si>
  <si>
    <t>Josh Adams</t>
  </si>
  <si>
    <t>Isaiah Coulter</t>
  </si>
  <si>
    <t>Colby Parkinson</t>
  </si>
  <si>
    <t>Ty Johnson</t>
  </si>
  <si>
    <t>Joe Flacco</t>
  </si>
  <si>
    <t>Virgil Green</t>
  </si>
  <si>
    <t>Daniel Brown</t>
  </si>
  <si>
    <t>Tyler Davis</t>
  </si>
  <si>
    <t>Eric Saubert</t>
  </si>
  <si>
    <t>Qadree Ollison</t>
  </si>
  <si>
    <t>Ross Travis</t>
  </si>
  <si>
    <t>Kenny Golladay</t>
  </si>
  <si>
    <t>Joe Mixon</t>
  </si>
  <si>
    <t>Chris Streveler</t>
  </si>
  <si>
    <t>Devonta Freeman</t>
  </si>
  <si>
    <t>Geno Smith</t>
  </si>
  <si>
    <t>Preston Williams</t>
  </si>
  <si>
    <t>D'Onta Foreman</t>
  </si>
  <si>
    <t>Khari Blasingame</t>
  </si>
  <si>
    <t>Jordan Love</t>
  </si>
  <si>
    <t>Patrick Taylor</t>
  </si>
  <si>
    <t>Jacob Eason</t>
  </si>
  <si>
    <t>Josh McCown</t>
  </si>
  <si>
    <t>Marlon Mack</t>
  </si>
  <si>
    <t>C.J. Prosise</t>
  </si>
  <si>
    <t>Scottie Phillips</t>
  </si>
  <si>
    <t>James Morgan</t>
  </si>
  <si>
    <t>Alec Ingold</t>
  </si>
  <si>
    <t>Trevor Siemian</t>
  </si>
  <si>
    <t>Jonathan Williams</t>
  </si>
  <si>
    <t>Jason Cabinda</t>
  </si>
  <si>
    <t>Artavis Pierce</t>
  </si>
  <si>
    <t>Tarik Cohen</t>
  </si>
  <si>
    <t>Nathan Cottrell</t>
  </si>
  <si>
    <t>Ryquell Armstead</t>
  </si>
  <si>
    <t>Patrick Laird</t>
  </si>
  <si>
    <t>Chandler Cox</t>
  </si>
  <si>
    <t>Saquon Barkley</t>
  </si>
  <si>
    <t>Jonathan Ward</t>
  </si>
  <si>
    <t>Eno Benjamin</t>
  </si>
  <si>
    <t>Justin Jackson</t>
  </si>
  <si>
    <t>Gabe Nabers</t>
  </si>
  <si>
    <t>Olamide Zaccheaus</t>
  </si>
  <si>
    <t>Nick Westbrook-Ikhine</t>
  </si>
  <si>
    <t>Quez Watkins</t>
  </si>
  <si>
    <t>DeSean Jackson</t>
  </si>
  <si>
    <t>Malik Taylor</t>
  </si>
  <si>
    <t>Parris Campbell</t>
  </si>
  <si>
    <t>DeMichael Harris</t>
  </si>
  <si>
    <t>Dezmon Patmon</t>
  </si>
  <si>
    <t>Jeff Smith</t>
  </si>
  <si>
    <t>Vyncint Smith</t>
  </si>
  <si>
    <t>Tyrell Williams</t>
  </si>
  <si>
    <t>Deonte Harris</t>
  </si>
  <si>
    <t>Marquez Callaway</t>
  </si>
  <si>
    <t>Bennie Fowler III</t>
  </si>
  <si>
    <t>Christian Blake</t>
  </si>
  <si>
    <t>Dwayne Harris</t>
  </si>
  <si>
    <t>Dede Westbrook</t>
  </si>
  <si>
    <t>Dan Chisena</t>
  </si>
  <si>
    <t>K.J. Osborn</t>
  </si>
  <si>
    <t>Josh Gordon</t>
  </si>
  <si>
    <t>David Sills</t>
  </si>
  <si>
    <t>Cody Core</t>
  </si>
  <si>
    <t>Joshua Perkins</t>
  </si>
  <si>
    <t>Josiah Deguara</t>
  </si>
  <si>
    <t>John Lovett</t>
  </si>
  <si>
    <t>Noah Togiai</t>
  </si>
  <si>
    <t>Kahale Warring</t>
  </si>
  <si>
    <t>Trevon Wesco</t>
  </si>
  <si>
    <t>Nick O'Leary</t>
  </si>
  <si>
    <t>Garrett Griffin</t>
  </si>
  <si>
    <t>Zach Wood</t>
  </si>
  <si>
    <t>Jaeden Graham</t>
  </si>
  <si>
    <t>Hunter Bryant</t>
  </si>
  <si>
    <t>J.P. Holtz</t>
  </si>
  <si>
    <t>Darion Clark</t>
  </si>
  <si>
    <t>Patrick Scales</t>
  </si>
  <si>
    <t>Ben Ellefson</t>
  </si>
  <si>
    <t>Josh Oliver</t>
  </si>
  <si>
    <t>Brandon Dillon</t>
  </si>
  <si>
    <t>Andrew DePaola</t>
  </si>
  <si>
    <t>C.J. Uzomah</t>
  </si>
  <si>
    <t>Clark Harris</t>
  </si>
  <si>
    <t>Tyler Ott</t>
  </si>
  <si>
    <t>Donald Parham Jr.</t>
  </si>
  <si>
    <t>Christian McCaffrey</t>
  </si>
  <si>
    <t>Tyreek Hill</t>
  </si>
  <si>
    <t>Patrick Mahomes</t>
  </si>
  <si>
    <t>Travis Kelce</t>
  </si>
  <si>
    <t>Ezekiel Elliott</t>
  </si>
  <si>
    <t>Amari Cooper</t>
  </si>
  <si>
    <t>Deebo Samuel</t>
  </si>
  <si>
    <t>Raheem Mostert</t>
  </si>
  <si>
    <t>Clyde Edwards-Helaire</t>
  </si>
  <si>
    <t>Andy Dalton</t>
  </si>
  <si>
    <t>George Kittle</t>
  </si>
  <si>
    <t>Tony Pollard</t>
  </si>
  <si>
    <t>Jimmy Garoppolo</t>
  </si>
  <si>
    <t>Sammy Watkins</t>
  </si>
  <si>
    <t>Tevin Coleman</t>
  </si>
  <si>
    <t>Ben DiNucci</t>
  </si>
  <si>
    <t>CeeDee Lamb</t>
  </si>
  <si>
    <t>Garrett Gilbert</t>
  </si>
  <si>
    <t>Chad Henne</t>
  </si>
  <si>
    <t>Rodney Smith</t>
  </si>
  <si>
    <t>Reggie Bonnafon</t>
  </si>
  <si>
    <t>Jeremy Cox</t>
  </si>
  <si>
    <t>T.J. Logan</t>
  </si>
  <si>
    <t>Clayton Thorson</t>
  </si>
  <si>
    <t>Darrel Williams</t>
  </si>
  <si>
    <t>Darwin Thompson</t>
  </si>
  <si>
    <t>Anthony Sherman</t>
  </si>
  <si>
    <t>Dak Prescott</t>
  </si>
  <si>
    <t>Rico Dowdle</t>
  </si>
  <si>
    <t>Austin Walter</t>
  </si>
  <si>
    <t>Chad Hansen</t>
  </si>
  <si>
    <t>Demarcus Robinson</t>
  </si>
  <si>
    <t>Michael Gallup</t>
  </si>
  <si>
    <t>Dalton Schultz</t>
  </si>
  <si>
    <t>Cedrick Wilson</t>
  </si>
  <si>
    <t>Mecole Hardman</t>
  </si>
  <si>
    <t>Tavon Austin</t>
  </si>
  <si>
    <t>Steven Mitchell Jr.</t>
  </si>
  <si>
    <t>Omar Bayless</t>
  </si>
  <si>
    <t>Diontae Spencer</t>
  </si>
  <si>
    <t>Courtland Sutton</t>
  </si>
  <si>
    <t>John Franklin III</t>
  </si>
  <si>
    <t>Marcus Kemp</t>
  </si>
  <si>
    <t>Byron Pringle</t>
  </si>
  <si>
    <t>Noah Brown</t>
  </si>
  <si>
    <t>Malik Turner</t>
  </si>
  <si>
    <t>Stanley Morgan</t>
  </si>
  <si>
    <t>Jalen Hurd</t>
  </si>
  <si>
    <t>Juwan Johnson</t>
  </si>
  <si>
    <t>Tommylee Lewis</t>
  </si>
  <si>
    <t>Laquon Treadwell</t>
  </si>
  <si>
    <t>Blake Bell</t>
  </si>
  <si>
    <t>Dominique Dafney</t>
  </si>
  <si>
    <t>Colin Thompson</t>
  </si>
  <si>
    <t>Troy Fumagalli</t>
  </si>
  <si>
    <t>Albert Okwuegbunam</t>
  </si>
  <si>
    <t>Jake Butt</t>
  </si>
  <si>
    <t>Austin Fort</t>
  </si>
  <si>
    <t>Andrew Beck</t>
  </si>
  <si>
    <t>Tanner Hudson</t>
  </si>
  <si>
    <t>Antony Auclair</t>
  </si>
  <si>
    <t>O.J. Howard</t>
  </si>
  <si>
    <t>Seth DeValve</t>
  </si>
  <si>
    <t>Nick Keizer</t>
  </si>
  <si>
    <t>Deon Yelder</t>
  </si>
  <si>
    <t>Ricky Seals-Jones</t>
  </si>
  <si>
    <t>James Winchester</t>
  </si>
  <si>
    <t>Sean McKeon</t>
  </si>
  <si>
    <t>Blake Jarwin</t>
  </si>
  <si>
    <t>Charlie Woerner</t>
  </si>
  <si>
    <t>MIN@TB 12/13/2020 01:00PM ET</t>
  </si>
  <si>
    <t>GB@DET 12/13/2020 04:25PM ET</t>
  </si>
  <si>
    <t>DEN@CAR 12/13/2020 01:00PM ET</t>
  </si>
  <si>
    <t>TEN@JAX 12/13/2020 01:00PM ET</t>
  </si>
  <si>
    <t>KC@MIA 12/13/2020 01:00PM ET</t>
  </si>
  <si>
    <t>NYJ@SEA 12/13/2020 04:05PM ET</t>
  </si>
  <si>
    <t>ATL@LAC 12/13/2020 04:25PM ET</t>
  </si>
  <si>
    <t>HOU@CHI 12/13/2020 01:00PM ET</t>
  </si>
  <si>
    <t>ARI@NYG 12/13/2020 01:00PM ET</t>
  </si>
  <si>
    <t>NO@PHI 12/13/2020 04:25PM ET</t>
  </si>
  <si>
    <t>IND@LV 12/13/2020 04:05PM ET</t>
  </si>
  <si>
    <t>WAS@SF 12/13/2020 04:25PM ET</t>
  </si>
  <si>
    <t>DAL@CIN 12/13/2020 01:00PM 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</si>
</sst>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 Arena" id="{50166279-0DD2-4AA6-B3F4-B5BFE746E991}" userId="S::arenam1@mcmaster.ca::23a3c430-b68b-4b41-af93-7387eff9c1b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0-10-07T19:18:07.50" personId="{50166279-0DD2-4AA6-B3F4-B5BFE746E991}" id="{C2F448F4-4497-48D1-9392-3CDFB41A4696}">
    <text>DELETE ALL FALSE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B16-1F6D-4DC3-A10D-1C46E8C6CE76}">
  <dimension ref="A1:AB1299"/>
  <sheetViews>
    <sheetView topLeftCell="B1176" zoomScaleNormal="100" workbookViewId="0">
      <selection activeCell="O2" sqref="O2:U1298"/>
    </sheetView>
  </sheetViews>
  <sheetFormatPr defaultRowHeight="15" x14ac:dyDescent="0.25"/>
  <cols>
    <col min="1" max="1" width="22.5703125" style="3" bestFit="1" customWidth="1"/>
    <col min="2" max="2" width="8.28515625" style="3" bestFit="1" customWidth="1"/>
    <col min="3" max="3" width="5.5703125" style="3" bestFit="1" customWidth="1"/>
    <col min="4" max="4" width="6.5703125" style="3" bestFit="1" customWidth="1"/>
    <col min="5" max="5" width="10" style="3" bestFit="1" customWidth="1"/>
    <col min="6" max="6" width="8.140625" style="3" customWidth="1"/>
    <col min="7" max="8" width="9.140625" hidden="1" customWidth="1"/>
    <col min="11" max="12" width="9.140625" style="3"/>
    <col min="15" max="15" width="21.7109375" bestFit="1" customWidth="1"/>
  </cols>
  <sheetData>
    <row r="1" spans="1:28" x14ac:dyDescent="0.25">
      <c r="A1" s="3" t="s">
        <v>188</v>
      </c>
      <c r="B1" s="3" t="s">
        <v>189</v>
      </c>
      <c r="C1" s="3" t="s">
        <v>248</v>
      </c>
      <c r="D1" s="3" t="s">
        <v>276</v>
      </c>
      <c r="E1" s="1" t="s">
        <v>277</v>
      </c>
      <c r="F1" s="1" t="s">
        <v>278</v>
      </c>
      <c r="G1" s="1" t="s">
        <v>190</v>
      </c>
      <c r="H1" s="3" t="s">
        <v>190</v>
      </c>
      <c r="I1" s="2" t="s">
        <v>190</v>
      </c>
      <c r="K1" s="6" t="s">
        <v>279</v>
      </c>
      <c r="L1" s="6"/>
      <c r="O1" s="5" t="s">
        <v>188</v>
      </c>
      <c r="P1" s="5" t="s">
        <v>274</v>
      </c>
      <c r="Q1" s="5" t="s">
        <v>189</v>
      </c>
      <c r="R1" s="5" t="s">
        <v>275</v>
      </c>
      <c r="S1" s="5" t="s">
        <v>276</v>
      </c>
      <c r="T1" s="5" t="s">
        <v>277</v>
      </c>
      <c r="U1" s="5" t="s">
        <v>278</v>
      </c>
    </row>
    <row r="2" spans="1:28" x14ac:dyDescent="0.25">
      <c r="A2" s="3" t="s">
        <v>1221</v>
      </c>
      <c r="B2" s="3" t="s">
        <v>183</v>
      </c>
      <c r="C2" s="3" t="s">
        <v>249</v>
      </c>
      <c r="D2" s="3">
        <v>22.9898314369422</v>
      </c>
      <c r="E2" s="1" t="str">
        <f>VLOOKUP(C2,'Team Versus'!$B$2:$C$35,2,FALSE)</f>
        <v>MIA</v>
      </c>
      <c r="F2" s="1">
        <f>IF(B2="QB",D2*0.87,IF(D2*1.85&gt;=11,D2*1.85,11))</f>
        <v>20.001153350139713</v>
      </c>
      <c r="G2" s="1" t="str">
        <f>IF(OR(B2="QB",B2="DST",B2="TE",B2="WR",B2="RB",C2="FA"),"True","False")</f>
        <v>True</v>
      </c>
      <c r="H2" t="str">
        <f>IF(C2="FA","False","True")</f>
        <v>True</v>
      </c>
      <c r="I2" s="1" t="str">
        <f>IF(AND(G2="True",H2="True"),"True","False")</f>
        <v>True</v>
      </c>
      <c r="K2" s="3" t="s">
        <v>345</v>
      </c>
      <c r="L2" s="3">
        <v>9400</v>
      </c>
      <c r="O2" s="4" t="str">
        <f>IFERROR(VLOOKUP(A2,'Name Changes'!$A$2:$B$300,2,FALSE),A2)</f>
        <v>Patrick Mahomes</v>
      </c>
      <c r="P2" s="4" t="str">
        <f t="shared" ref="P2:P65" si="0">C2</f>
        <v>KC</v>
      </c>
      <c r="Q2" s="4" t="str">
        <f t="shared" ref="Q2:Q65" si="1">B2</f>
        <v>QB</v>
      </c>
      <c r="R2" s="4">
        <f t="shared" ref="R2:R65" si="2">VLOOKUP(O2,$K$2:$L$700,2,FALSE)</f>
        <v>8100</v>
      </c>
      <c r="S2" s="4">
        <f t="shared" ref="S2:S65" si="3">D2</f>
        <v>22.9898314369422</v>
      </c>
      <c r="T2" s="4" t="str">
        <f t="shared" ref="T2:T65" si="4">E2</f>
        <v>MIA</v>
      </c>
      <c r="U2" s="4">
        <f>IF(F2="NA",4.4483,F2)</f>
        <v>20.001153350139713</v>
      </c>
      <c r="X2" t="s">
        <v>511</v>
      </c>
      <c r="Y2">
        <v>2.8359079886270302</v>
      </c>
      <c r="Z2" t="e">
        <f>VLOOKUP(A2,$X$2:$Y$922,2,FALSE)</f>
        <v>#N/A</v>
      </c>
      <c r="AB2" t="e">
        <f>VLOOKUP(O2,$Y$2:$Z$325,2,FALSE)</f>
        <v>#N/A</v>
      </c>
    </row>
    <row r="3" spans="1:28" x14ac:dyDescent="0.25">
      <c r="A3" s="3" t="s">
        <v>439</v>
      </c>
      <c r="B3" s="3" t="s">
        <v>183</v>
      </c>
      <c r="C3" s="3" t="s">
        <v>294</v>
      </c>
      <c r="D3" s="3">
        <v>21.949557893302401</v>
      </c>
      <c r="E3" s="1" t="str">
        <f>VLOOKUP(C3,'Team Versus'!$B$2:$C$35,2,FALSE)</f>
        <v>NYJ</v>
      </c>
      <c r="F3" s="1">
        <f>IF(B3="QB",D3*0.87,IF(D3*1.85&gt;=11,D3*1.85,11))</f>
        <v>19.096115367173088</v>
      </c>
      <c r="G3" s="1" t="str">
        <f>IF(OR(B3="QB",B3="DST",B3="TE",B3="WR",B3="RB",C3="FA"),"True","False")</f>
        <v>True</v>
      </c>
      <c r="H3" t="str">
        <f>IF(C3="FA","False","True")</f>
        <v>True</v>
      </c>
      <c r="I3" s="1" t="str">
        <f>IF(AND(G3="True",H3="True"),"True","False")</f>
        <v>True</v>
      </c>
      <c r="K3" s="3" t="s">
        <v>346</v>
      </c>
      <c r="L3" s="3">
        <v>9300</v>
      </c>
      <c r="O3" s="4" t="str">
        <f>IFERROR(VLOOKUP(A3,'Name Changes'!$A$2:$B$300,2,FALSE),A3)</f>
        <v>Russell Wilson</v>
      </c>
      <c r="P3" s="4" t="str">
        <f t="shared" si="0"/>
        <v>SEA</v>
      </c>
      <c r="Q3" s="4" t="str">
        <f t="shared" si="1"/>
        <v>QB</v>
      </c>
      <c r="R3" s="4">
        <f t="shared" si="2"/>
        <v>7900</v>
      </c>
      <c r="S3" s="4">
        <f t="shared" si="3"/>
        <v>21.949557893302401</v>
      </c>
      <c r="T3" s="4" t="str">
        <f t="shared" si="4"/>
        <v>NYJ</v>
      </c>
      <c r="U3" s="4">
        <f t="shared" ref="U3:U65" si="5">IF(F3="NA",4.4483,F3)</f>
        <v>19.096115367173088</v>
      </c>
      <c r="X3" t="s">
        <v>439</v>
      </c>
      <c r="Y3">
        <v>3.5526073792239399</v>
      </c>
      <c r="Z3">
        <f t="shared" ref="Z3:Z66" si="6">VLOOKUP(A3,$X$2:$Y$922,2,FALSE)</f>
        <v>3.5526073792239399</v>
      </c>
      <c r="AB3" t="e">
        <f t="shared" ref="AB3:AB66" si="7">VLOOKUP(O3,$Y$2:$Z$325,2,FALSE)</f>
        <v>#N/A</v>
      </c>
    </row>
    <row r="4" spans="1:28" x14ac:dyDescent="0.25">
      <c r="A4" s="3" t="s">
        <v>96</v>
      </c>
      <c r="B4" s="3" t="s">
        <v>183</v>
      </c>
      <c r="C4" s="3" t="s">
        <v>263</v>
      </c>
      <c r="D4" s="3">
        <v>20.461119804553299</v>
      </c>
      <c r="E4" s="1" t="str">
        <f>VLOOKUP(C4,'Team Versus'!$B$2:$C$35,2,FALSE)</f>
        <v>CHI</v>
      </c>
      <c r="F4" s="1">
        <f>IF(B4="QB",D4*0.87,IF(D4*1.85&gt;=11,D4*1.85,11))</f>
        <v>17.801174229961369</v>
      </c>
      <c r="G4" s="1" t="str">
        <f>IF(OR(B4="QB",B4="DST",B4="TE",B4="WR",B4="RB",C4="FA"),"True","False")</f>
        <v>True</v>
      </c>
      <c r="H4" t="str">
        <f>IF(C4="FA","False","True")</f>
        <v>True</v>
      </c>
      <c r="I4" s="1" t="str">
        <f>IF(AND(G4="True",H4="True"),"True","False")</f>
        <v>True</v>
      </c>
      <c r="K4" s="3" t="s">
        <v>1219</v>
      </c>
      <c r="L4" s="3">
        <v>9200</v>
      </c>
      <c r="O4" s="4" t="str">
        <f>IFERROR(VLOOKUP(A4,'Name Changes'!$A$2:$B$300,2,FALSE),A4)</f>
        <v>Deshaun Watson</v>
      </c>
      <c r="P4" s="4" t="str">
        <f t="shared" si="0"/>
        <v>HOU</v>
      </c>
      <c r="Q4" s="4" t="str">
        <f t="shared" si="1"/>
        <v>QB</v>
      </c>
      <c r="R4" s="4">
        <f t="shared" si="2"/>
        <v>7600</v>
      </c>
      <c r="S4" s="4">
        <f t="shared" si="3"/>
        <v>20.461119804553299</v>
      </c>
      <c r="T4" s="4" t="str">
        <f t="shared" si="4"/>
        <v>CHI</v>
      </c>
      <c r="U4" s="4">
        <f t="shared" si="5"/>
        <v>17.801174229961369</v>
      </c>
      <c r="X4" t="s">
        <v>348</v>
      </c>
      <c r="Y4">
        <v>2.2895362727699999</v>
      </c>
      <c r="Z4">
        <f t="shared" si="6"/>
        <v>1.2322824580712299</v>
      </c>
      <c r="AB4" t="e">
        <f t="shared" si="7"/>
        <v>#N/A</v>
      </c>
    </row>
    <row r="5" spans="1:28" x14ac:dyDescent="0.25">
      <c r="A5" s="3" t="s">
        <v>348</v>
      </c>
      <c r="B5" s="3" t="s">
        <v>183</v>
      </c>
      <c r="C5" s="3" t="s">
        <v>406</v>
      </c>
      <c r="D5" s="3">
        <v>20.357055967062202</v>
      </c>
      <c r="E5" s="1" t="str">
        <f>VLOOKUP(C5,'Team Versus'!$B$2:$C$35,2,FALSE)</f>
        <v>DET</v>
      </c>
      <c r="F5" s="1">
        <f>IF(B5="QB",D5*0.87,IF(D5*1.85&gt;=11,D5*1.85,11))</f>
        <v>17.710638691344116</v>
      </c>
      <c r="G5" s="1" t="str">
        <f>IF(OR(B5="QB",B5="DST",B5="TE",B5="WR",B5="RB",C5="FA"),"True","False")</f>
        <v>True</v>
      </c>
      <c r="H5" t="str">
        <f>IF(C5="FA","False","True")</f>
        <v>True</v>
      </c>
      <c r="I5" s="1" t="str">
        <f>IF(AND(G5="True",H5="True"),"True","False")</f>
        <v>True</v>
      </c>
      <c r="K5" s="3" t="s">
        <v>81</v>
      </c>
      <c r="L5" s="3">
        <v>8700</v>
      </c>
      <c r="O5" s="4" t="str">
        <f>IFERROR(VLOOKUP(A5,'Name Changes'!$A$2:$B$300,2,FALSE),A5)</f>
        <v>Aaron Rodgers</v>
      </c>
      <c r="P5" s="4" t="str">
        <f t="shared" si="0"/>
        <v>GB</v>
      </c>
      <c r="Q5" s="4" t="str">
        <f t="shared" si="1"/>
        <v>QB</v>
      </c>
      <c r="R5" s="4">
        <f t="shared" si="2"/>
        <v>7500</v>
      </c>
      <c r="S5" s="4">
        <f t="shared" si="3"/>
        <v>20.357055967062202</v>
      </c>
      <c r="T5" s="4" t="str">
        <f t="shared" si="4"/>
        <v>DET</v>
      </c>
      <c r="U5" s="4">
        <f t="shared" si="5"/>
        <v>17.710638691344116</v>
      </c>
      <c r="X5" t="s">
        <v>96</v>
      </c>
      <c r="Y5">
        <v>1.2322824580712299</v>
      </c>
      <c r="Z5">
        <f t="shared" si="6"/>
        <v>2.2895362727699999</v>
      </c>
      <c r="AB5" t="e">
        <f t="shared" si="7"/>
        <v>#N/A</v>
      </c>
    </row>
    <row r="6" spans="1:28" x14ac:dyDescent="0.25">
      <c r="A6" s="3" t="s">
        <v>81</v>
      </c>
      <c r="B6" s="3" t="s">
        <v>186</v>
      </c>
      <c r="C6" s="3" t="s">
        <v>262</v>
      </c>
      <c r="D6" s="3">
        <v>19.2144878892144</v>
      </c>
      <c r="E6" s="1" t="str">
        <f>VLOOKUP(C6,'Team Versus'!$B$2:$C$35,2,FALSE)</f>
        <v>JAC</v>
      </c>
      <c r="F6" s="1">
        <f>IF(B6="QB",D6*0.87,IF(D6*1.85&gt;=11,D6*1.85,11))</f>
        <v>35.546802595046643</v>
      </c>
      <c r="G6" s="1" t="str">
        <f>IF(OR(B6="QB",B6="DST",B6="TE",B6="WR",B6="RB",C6="FA"),"True","False")</f>
        <v>True</v>
      </c>
      <c r="H6" t="str">
        <f>IF(C6="FA","False","True")</f>
        <v>True</v>
      </c>
      <c r="I6" s="1" t="str">
        <f>IF(AND(G6="True",H6="True"),"True","False")</f>
        <v>True</v>
      </c>
      <c r="K6" s="3" t="s">
        <v>1220</v>
      </c>
      <c r="L6" s="3">
        <v>8500</v>
      </c>
      <c r="O6" s="4" t="str">
        <f>IFERROR(VLOOKUP(A6,'Name Changes'!$A$2:$B$300,2,FALSE),A6)</f>
        <v>Derrick Henry</v>
      </c>
      <c r="P6" s="4" t="str">
        <f>C6</f>
        <v>TEN</v>
      </c>
      <c r="Q6" s="4" t="str">
        <f t="shared" si="1"/>
        <v>RB</v>
      </c>
      <c r="R6" s="4">
        <f t="shared" si="2"/>
        <v>8700</v>
      </c>
      <c r="S6" s="4">
        <f t="shared" si="3"/>
        <v>19.2144878892144</v>
      </c>
      <c r="T6" s="4" t="str">
        <f t="shared" si="4"/>
        <v>JAC</v>
      </c>
      <c r="U6" s="4">
        <f t="shared" si="5"/>
        <v>35.546802595046643</v>
      </c>
      <c r="X6" t="s">
        <v>440</v>
      </c>
      <c r="Y6">
        <v>1.7991947281023699</v>
      </c>
      <c r="Z6">
        <f t="shared" si="6"/>
        <v>0.64792154837032401</v>
      </c>
      <c r="AB6" t="e">
        <f t="shared" si="7"/>
        <v>#N/A</v>
      </c>
    </row>
    <row r="7" spans="1:28" x14ac:dyDescent="0.25">
      <c r="A7" s="3" t="s">
        <v>38</v>
      </c>
      <c r="B7" s="3" t="s">
        <v>183</v>
      </c>
      <c r="C7" s="3" t="s">
        <v>262</v>
      </c>
      <c r="D7" s="3">
        <v>19.039734665998299</v>
      </c>
      <c r="E7" s="1" t="str">
        <f>VLOOKUP(C7,'Team Versus'!$B$2:$C$35,2,FALSE)</f>
        <v>JAC</v>
      </c>
      <c r="F7" s="1">
        <f>IF(B7="QB",D7*0.87,IF(D7*1.85&gt;=11,D7*1.85,11))</f>
        <v>16.564569159418522</v>
      </c>
      <c r="G7" s="1" t="str">
        <f>IF(OR(B7="QB",B7="DST",B7="TE",B7="WR",B7="RB",C7="FA"),"True","False")</f>
        <v>True</v>
      </c>
      <c r="H7" t="str">
        <f>IF(C7="FA","False","True")</f>
        <v>True</v>
      </c>
      <c r="I7" s="1" t="str">
        <f>IF(AND(G7="True",H7="True"),"True","False")</f>
        <v>True</v>
      </c>
      <c r="K7" s="3" t="s">
        <v>445</v>
      </c>
      <c r="L7" s="3">
        <v>8400</v>
      </c>
      <c r="O7" s="4" t="str">
        <f>IFERROR(VLOOKUP(A7,'Name Changes'!$A$2:$B$300,2,FALSE),A7)</f>
        <v>Ryan Tannehill</v>
      </c>
      <c r="P7" s="4" t="str">
        <f t="shared" si="0"/>
        <v>TEN</v>
      </c>
      <c r="Q7" s="4" t="str">
        <f t="shared" si="1"/>
        <v>QB</v>
      </c>
      <c r="R7" s="4">
        <f t="shared" si="2"/>
        <v>6700</v>
      </c>
      <c r="S7" s="4">
        <f t="shared" si="3"/>
        <v>19.039734665998299</v>
      </c>
      <c r="T7" s="4" t="str">
        <f t="shared" si="4"/>
        <v>JAC</v>
      </c>
      <c r="U7" s="4">
        <f t="shared" si="5"/>
        <v>16.564569159418522</v>
      </c>
      <c r="X7" t="s">
        <v>441</v>
      </c>
      <c r="Y7">
        <v>3.0435947368810301</v>
      </c>
      <c r="Z7">
        <f t="shared" si="6"/>
        <v>0.79279986702272898</v>
      </c>
      <c r="AB7" t="e">
        <f t="shared" si="7"/>
        <v>#N/A</v>
      </c>
    </row>
    <row r="8" spans="1:28" x14ac:dyDescent="0.25">
      <c r="A8" s="3" t="s">
        <v>511</v>
      </c>
      <c r="B8" s="3" t="s">
        <v>183</v>
      </c>
      <c r="C8" s="3" t="s">
        <v>269</v>
      </c>
      <c r="D8" s="3">
        <v>18.726501216188598</v>
      </c>
      <c r="E8" s="1" t="str">
        <f>VLOOKUP(C8,'Team Versus'!$B$2:$C$35,2,FALSE)</f>
        <v>NYG</v>
      </c>
      <c r="F8" s="1">
        <f>IF(B8="QB",D8*0.87,IF(D8*1.85&gt;=11,D8*1.85,11))</f>
        <v>16.292056058084082</v>
      </c>
      <c r="G8" s="1" t="str">
        <f>IF(OR(B8="QB",B8="DST",B8="TE",B8="WR",B8="RB",C8="FA"),"True","False")</f>
        <v>True</v>
      </c>
      <c r="H8" t="str">
        <f>IF(C8="FA","False","True")</f>
        <v>True</v>
      </c>
      <c r="I8" s="1" t="str">
        <f>IF(AND(G8="True",H8="True"),"True","False")</f>
        <v>True</v>
      </c>
      <c r="K8" s="3" t="s">
        <v>1221</v>
      </c>
      <c r="L8" s="3">
        <v>8100</v>
      </c>
      <c r="O8" s="4" t="str">
        <f>IFERROR(VLOOKUP(A8,'Name Changes'!$A$2:$B$300,2,FALSE),A8)</f>
        <v>Kyler Murray</v>
      </c>
      <c r="P8" s="4" t="str">
        <f t="shared" si="0"/>
        <v>ARI</v>
      </c>
      <c r="Q8" s="4" t="str">
        <f t="shared" si="1"/>
        <v>QB</v>
      </c>
      <c r="R8" s="4">
        <f t="shared" si="2"/>
        <v>7200</v>
      </c>
      <c r="S8" s="4">
        <f t="shared" si="3"/>
        <v>18.726501216188598</v>
      </c>
      <c r="T8" s="4" t="str">
        <f t="shared" si="4"/>
        <v>NYG</v>
      </c>
      <c r="U8" s="4">
        <f t="shared" si="5"/>
        <v>16.292056058084082</v>
      </c>
      <c r="X8" t="s">
        <v>119</v>
      </c>
      <c r="Y8">
        <v>1.07529992410708</v>
      </c>
      <c r="Z8">
        <f t="shared" si="6"/>
        <v>2.8359079886270302</v>
      </c>
      <c r="AB8" t="e">
        <f t="shared" si="7"/>
        <v>#N/A</v>
      </c>
    </row>
    <row r="9" spans="1:28" x14ac:dyDescent="0.25">
      <c r="A9" s="3" t="s">
        <v>352</v>
      </c>
      <c r="B9" s="3" t="s">
        <v>183</v>
      </c>
      <c r="C9" s="3" t="s">
        <v>296</v>
      </c>
      <c r="D9" s="3">
        <v>18.107998107339998</v>
      </c>
      <c r="E9" s="1" t="str">
        <f>VLOOKUP(C9,'Team Versus'!$B$2:$C$35,2,FALSE)</f>
        <v>MIN</v>
      </c>
      <c r="F9" s="1">
        <f>IF(B9="QB",D9*0.87,IF(D9*1.85&gt;=11,D9*1.85,11))</f>
        <v>15.753958353385798</v>
      </c>
      <c r="G9" s="1" t="str">
        <f>IF(OR(B9="QB",B9="DST",B9="TE",B9="WR",B9="RB",C9="FA"),"True","False")</f>
        <v>True</v>
      </c>
      <c r="H9" t="str">
        <f>IF(C9="FA","False","True")</f>
        <v>True</v>
      </c>
      <c r="I9" s="1" t="str">
        <f>IF(AND(G9="True",H9="True"),"True","False")</f>
        <v>True</v>
      </c>
      <c r="K9" s="3" t="s">
        <v>439</v>
      </c>
      <c r="L9" s="3">
        <v>7900</v>
      </c>
      <c r="O9" s="4" t="str">
        <f>IFERROR(VLOOKUP(A9,'Name Changes'!$A$2:$B$300,2,FALSE),A9)</f>
        <v>Tom Brady</v>
      </c>
      <c r="P9" s="4" t="str">
        <f t="shared" si="0"/>
        <v>TB</v>
      </c>
      <c r="Q9" s="4" t="str">
        <f t="shared" si="1"/>
        <v>QB</v>
      </c>
      <c r="R9" s="4">
        <f t="shared" si="2"/>
        <v>6900</v>
      </c>
      <c r="S9" s="4">
        <f t="shared" si="3"/>
        <v>18.107998107339998</v>
      </c>
      <c r="T9" s="4" t="str">
        <f t="shared" si="4"/>
        <v>MIN</v>
      </c>
      <c r="U9" s="4">
        <f t="shared" si="5"/>
        <v>15.753958353385798</v>
      </c>
      <c r="X9" t="s">
        <v>345</v>
      </c>
      <c r="Y9">
        <v>1.18797409104292</v>
      </c>
      <c r="Z9">
        <f t="shared" si="6"/>
        <v>2.1815978714725399</v>
      </c>
      <c r="AB9" t="e">
        <f t="shared" si="7"/>
        <v>#N/A</v>
      </c>
    </row>
    <row r="10" spans="1:28" x14ac:dyDescent="0.25">
      <c r="A10" s="3" t="s">
        <v>863</v>
      </c>
      <c r="B10" s="3" t="s">
        <v>183</v>
      </c>
      <c r="C10" s="3" t="s">
        <v>295</v>
      </c>
      <c r="D10" s="3">
        <v>17.948713382216599</v>
      </c>
      <c r="E10" s="1" t="str">
        <f>VLOOKUP(C10,'Team Versus'!$B$2:$C$35,2,FALSE)</f>
        <v>PHI</v>
      </c>
      <c r="F10" s="1">
        <f>IF(B10="QB",D10*0.87,IF(D10*1.85&gt;=11,D10*1.85,11))</f>
        <v>15.615380642528441</v>
      </c>
      <c r="G10" s="1" t="str">
        <f>IF(OR(B10="QB",B10="DST",B10="TE",B10="WR",B10="RB",C10="FA"),"True","False")</f>
        <v>True</v>
      </c>
      <c r="H10" t="str">
        <f>IF(C10="FA","False","True")</f>
        <v>True</v>
      </c>
      <c r="I10" s="1" t="str">
        <f>IF(AND(G10="True",H10="True"),"True","False")</f>
        <v>True</v>
      </c>
      <c r="K10" s="3" t="s">
        <v>448</v>
      </c>
      <c r="L10" s="3">
        <v>7700</v>
      </c>
      <c r="O10" s="4" t="str">
        <f>IFERROR(VLOOKUP(A10,'Name Changes'!$A$2:$B$300,2,FALSE),A10)</f>
        <v>Taysom Hill</v>
      </c>
      <c r="P10" s="4" t="str">
        <f t="shared" si="0"/>
        <v>NO</v>
      </c>
      <c r="Q10" s="4" t="str">
        <f t="shared" si="1"/>
        <v>QB</v>
      </c>
      <c r="R10" s="4">
        <f t="shared" si="2"/>
        <v>6600</v>
      </c>
      <c r="S10" s="4">
        <f t="shared" si="3"/>
        <v>17.948713382216599</v>
      </c>
      <c r="T10" s="4" t="str">
        <f t="shared" si="4"/>
        <v>PHI</v>
      </c>
      <c r="U10" s="4">
        <f t="shared" si="5"/>
        <v>15.615380642528441</v>
      </c>
      <c r="X10" t="s">
        <v>531</v>
      </c>
      <c r="Y10">
        <v>1.2044171247942701</v>
      </c>
      <c r="Z10" t="str">
        <f t="shared" si="6"/>
        <v>NA</v>
      </c>
      <c r="AB10" t="e">
        <f t="shared" si="7"/>
        <v>#N/A</v>
      </c>
    </row>
    <row r="11" spans="1:28" x14ac:dyDescent="0.25">
      <c r="A11" s="3" t="s">
        <v>441</v>
      </c>
      <c r="B11" s="3" t="s">
        <v>183</v>
      </c>
      <c r="C11" s="3" t="s">
        <v>298</v>
      </c>
      <c r="D11" s="3">
        <v>17.773096776700299</v>
      </c>
      <c r="E11" s="1" t="str">
        <f>VLOOKUP(C11,'Team Versus'!$B$2:$C$35,2,FALSE)</f>
        <v>ATL</v>
      </c>
      <c r="F11" s="1">
        <f>IF(B11="QB",D11*0.87,IF(D11*1.85&gt;=11,D11*1.85,11))</f>
        <v>15.46259419572926</v>
      </c>
      <c r="G11" s="1" t="str">
        <f>IF(OR(B11="QB",B11="DST",B11="TE",B11="WR",B11="RB",C11="FA"),"True","False")</f>
        <v>True</v>
      </c>
      <c r="H11" t="str">
        <f>IF(C11="FA","False","True")</f>
        <v>True</v>
      </c>
      <c r="I11" s="1" t="str">
        <f>IF(AND(G11="True",H11="True"),"True","False")</f>
        <v>True</v>
      </c>
      <c r="K11" s="3" t="s">
        <v>347</v>
      </c>
      <c r="L11" s="3">
        <v>7600</v>
      </c>
      <c r="O11" s="4" t="str">
        <f>IFERROR(VLOOKUP(A11,'Name Changes'!$A$2:$B$300,2,FALSE),A11)</f>
        <v>Justin Herbert</v>
      </c>
      <c r="P11" s="4" t="str">
        <f t="shared" si="0"/>
        <v>LAC</v>
      </c>
      <c r="Q11" s="4" t="str">
        <f t="shared" si="1"/>
        <v>QB</v>
      </c>
      <c r="R11" s="4">
        <f t="shared" si="2"/>
        <v>6800</v>
      </c>
      <c r="S11" s="4">
        <f t="shared" si="3"/>
        <v>17.773096776700299</v>
      </c>
      <c r="T11" s="4" t="str">
        <f t="shared" si="4"/>
        <v>ATL</v>
      </c>
      <c r="U11" s="4">
        <f t="shared" si="5"/>
        <v>15.46259419572926</v>
      </c>
      <c r="X11" t="s">
        <v>32</v>
      </c>
      <c r="Y11">
        <v>1.4374890275643299</v>
      </c>
      <c r="Z11">
        <f t="shared" si="6"/>
        <v>3.0435947368810301</v>
      </c>
      <c r="AB11" t="e">
        <f t="shared" si="7"/>
        <v>#N/A</v>
      </c>
    </row>
    <row r="12" spans="1:28" x14ac:dyDescent="0.25">
      <c r="A12" s="3" t="s">
        <v>345</v>
      </c>
      <c r="B12" s="3" t="s">
        <v>186</v>
      </c>
      <c r="C12" s="3" t="s">
        <v>297</v>
      </c>
      <c r="D12" s="3">
        <v>16.831704590029101</v>
      </c>
      <c r="E12" s="1" t="str">
        <f>VLOOKUP(C12,'Team Versus'!$B$2:$C$35,2,FALSE)</f>
        <v>TB</v>
      </c>
      <c r="F12" s="1">
        <f>IF(B12="QB",D12*0.87,IF(D12*1.85&gt;=11,D12*1.85,11))</f>
        <v>31.138653491553839</v>
      </c>
      <c r="G12" s="1" t="str">
        <f>IF(OR(B12="QB",B12="DST",B12="TE",B12="WR",B12="RB",C12="FA"),"True","False")</f>
        <v>True</v>
      </c>
      <c r="H12" t="str">
        <f>IF(C12="FA","False","True")</f>
        <v>True</v>
      </c>
      <c r="I12" s="1" t="str">
        <f>IF(AND(G12="True",H12="True"),"True","False")</f>
        <v>True</v>
      </c>
      <c r="K12" s="3" t="s">
        <v>96</v>
      </c>
      <c r="L12" s="3">
        <v>7600</v>
      </c>
      <c r="O12" s="4" t="str">
        <f>IFERROR(VLOOKUP(A12,'Name Changes'!$A$2:$B$300,2,FALSE),A12)</f>
        <v>Dalvin Cook</v>
      </c>
      <c r="P12" s="4" t="str">
        <f t="shared" si="0"/>
        <v>MIN</v>
      </c>
      <c r="Q12" s="4" t="str">
        <f t="shared" si="1"/>
        <v>RB</v>
      </c>
      <c r="R12" s="4">
        <f t="shared" si="2"/>
        <v>9400</v>
      </c>
      <c r="S12" s="4">
        <f t="shared" si="3"/>
        <v>16.831704590029101</v>
      </c>
      <c r="T12" s="4" t="str">
        <f t="shared" si="4"/>
        <v>TB</v>
      </c>
      <c r="U12" s="4">
        <f t="shared" si="5"/>
        <v>31.138653491553839</v>
      </c>
      <c r="X12" t="s">
        <v>352</v>
      </c>
      <c r="Y12">
        <v>2.1815978714725399</v>
      </c>
      <c r="Z12">
        <f t="shared" si="6"/>
        <v>1.18797409104292</v>
      </c>
      <c r="AB12" t="e">
        <f t="shared" si="7"/>
        <v>#N/A</v>
      </c>
    </row>
    <row r="13" spans="1:28" x14ac:dyDescent="0.25">
      <c r="A13" s="3" t="s">
        <v>33</v>
      </c>
      <c r="B13" s="3" t="s">
        <v>183</v>
      </c>
      <c r="C13" s="3" t="s">
        <v>264</v>
      </c>
      <c r="D13" s="3">
        <v>16.481006600219999</v>
      </c>
      <c r="E13" s="1" t="str">
        <f>VLOOKUP(C13,'Team Versus'!$B$2:$C$35,2,FALSE)</f>
        <v>LVR</v>
      </c>
      <c r="F13" s="1">
        <f>IF(B13="QB",D13*0.87,IF(D13*1.85&gt;=11,D13*1.85,11))</f>
        <v>14.338475742191399</v>
      </c>
      <c r="G13" s="1" t="str">
        <f>IF(OR(B13="QB",B13="DST",B13="TE",B13="WR",B13="RB",C13="FA"),"True","False")</f>
        <v>True</v>
      </c>
      <c r="H13" t="str">
        <f>IF(C13="FA","False","True")</f>
        <v>True</v>
      </c>
      <c r="I13" s="1" t="str">
        <f>IF(AND(G13="True",H13="True"),"True","False")</f>
        <v>True</v>
      </c>
      <c r="K13" s="3" t="s">
        <v>513</v>
      </c>
      <c r="L13" s="3">
        <v>7600</v>
      </c>
      <c r="O13" s="4" t="str">
        <f>IFERROR(VLOOKUP(A13,'Name Changes'!$A$2:$B$300,2,FALSE),A13)</f>
        <v>Philip Rivers</v>
      </c>
      <c r="P13" s="4" t="str">
        <f t="shared" si="0"/>
        <v>IND</v>
      </c>
      <c r="Q13" s="4" t="str">
        <f t="shared" si="1"/>
        <v>QB</v>
      </c>
      <c r="R13" s="4">
        <f t="shared" si="2"/>
        <v>5900</v>
      </c>
      <c r="S13" s="4">
        <f t="shared" si="3"/>
        <v>16.481006600219999</v>
      </c>
      <c r="T13" s="4" t="str">
        <f t="shared" si="4"/>
        <v>LVR</v>
      </c>
      <c r="U13" s="4">
        <f t="shared" si="5"/>
        <v>14.338475742191399</v>
      </c>
      <c r="X13" t="s">
        <v>442</v>
      </c>
      <c r="Y13">
        <v>0.86041013593851801</v>
      </c>
      <c r="Z13">
        <f t="shared" si="6"/>
        <v>1.82274499167917</v>
      </c>
      <c r="AB13" t="e">
        <f t="shared" si="7"/>
        <v>#N/A</v>
      </c>
    </row>
    <row r="14" spans="1:28" x14ac:dyDescent="0.25">
      <c r="A14" s="3" t="s">
        <v>356</v>
      </c>
      <c r="B14" s="3" t="s">
        <v>183</v>
      </c>
      <c r="C14" s="3" t="s">
        <v>297</v>
      </c>
      <c r="D14" s="3">
        <v>16.2704544656849</v>
      </c>
      <c r="E14" s="1" t="str">
        <f>VLOOKUP(C14,'Team Versus'!$B$2:$C$35,2,FALSE)</f>
        <v>TB</v>
      </c>
      <c r="F14" s="1">
        <f>IF(B14="QB",D14*0.87,IF(D14*1.85&gt;=11,D14*1.85,11))</f>
        <v>14.155295385145862</v>
      </c>
      <c r="G14" s="1" t="str">
        <f>IF(OR(B14="QB",B14="DST",B14="TE",B14="WR",B14="RB",C14="FA"),"True","False")</f>
        <v>True</v>
      </c>
      <c r="H14" t="str">
        <f>IF(C14="FA","False","True")</f>
        <v>True</v>
      </c>
      <c r="I14" s="1" t="str">
        <f>IF(AND(G14="True",H14="True"),"True","False")</f>
        <v>True</v>
      </c>
      <c r="K14" s="3" t="s">
        <v>348</v>
      </c>
      <c r="L14" s="3">
        <v>7500</v>
      </c>
      <c r="O14" s="4" t="str">
        <f>IFERROR(VLOOKUP(A14,'Name Changes'!$A$2:$B$300,2,FALSE),A14)</f>
        <v>Kirk Cousins</v>
      </c>
      <c r="P14" s="4" t="str">
        <f t="shared" si="0"/>
        <v>MIN</v>
      </c>
      <c r="Q14" s="4" t="str">
        <f t="shared" si="1"/>
        <v>QB</v>
      </c>
      <c r="R14" s="4">
        <f t="shared" si="2"/>
        <v>6200</v>
      </c>
      <c r="S14" s="4">
        <f t="shared" si="3"/>
        <v>16.2704544656849</v>
      </c>
      <c r="T14" s="4" t="str">
        <f t="shared" si="4"/>
        <v>TB</v>
      </c>
      <c r="U14" s="4">
        <f t="shared" si="5"/>
        <v>14.155295385145862</v>
      </c>
      <c r="X14" t="s">
        <v>347</v>
      </c>
      <c r="Y14">
        <v>0.62832872932659101</v>
      </c>
      <c r="Z14">
        <f t="shared" si="6"/>
        <v>1.4692716093885101</v>
      </c>
      <c r="AB14" t="e">
        <f t="shared" si="7"/>
        <v>#N/A</v>
      </c>
    </row>
    <row r="15" spans="1:28" x14ac:dyDescent="0.25">
      <c r="A15" s="3" t="s">
        <v>355</v>
      </c>
      <c r="B15" s="3" t="s">
        <v>183</v>
      </c>
      <c r="C15" s="3" t="s">
        <v>273</v>
      </c>
      <c r="D15" s="3">
        <v>16.101728934484498</v>
      </c>
      <c r="E15" s="1" t="str">
        <f>VLOOKUP(C15,'Team Versus'!$B$2:$C$35,2,FALSE)</f>
        <v>GB</v>
      </c>
      <c r="F15" s="1">
        <f>IF(B15="QB",D15*0.87,IF(D15*1.85&gt;=11,D15*1.85,11))</f>
        <v>14.008504173001514</v>
      </c>
      <c r="G15" s="1" t="str">
        <f>IF(OR(B15="QB",B15="DST",B15="TE",B15="WR",B15="RB",C15="FA"),"True","False")</f>
        <v>True</v>
      </c>
      <c r="H15" t="str">
        <f>IF(C15="FA","False","True")</f>
        <v>True</v>
      </c>
      <c r="I15" s="1" t="str">
        <f>IF(AND(G15="True",H15="True"),"True","False")</f>
        <v>True</v>
      </c>
      <c r="K15" s="3" t="s">
        <v>173</v>
      </c>
      <c r="L15" s="3">
        <v>7500</v>
      </c>
      <c r="O15" s="4" t="str">
        <f>IFERROR(VLOOKUP(A15,'Name Changes'!$A$2:$B$300,2,FALSE),A15)</f>
        <v>Matthew Stafford</v>
      </c>
      <c r="P15" s="4" t="str">
        <f t="shared" si="0"/>
        <v>DET</v>
      </c>
      <c r="Q15" s="4" t="str">
        <f t="shared" si="1"/>
        <v>QB</v>
      </c>
      <c r="R15" s="4">
        <f t="shared" si="2"/>
        <v>5700</v>
      </c>
      <c r="S15" s="4">
        <f t="shared" si="3"/>
        <v>16.101728934484498</v>
      </c>
      <c r="T15" s="4" t="str">
        <f t="shared" si="4"/>
        <v>GB</v>
      </c>
      <c r="U15" s="4">
        <f t="shared" si="5"/>
        <v>14.008504173001514</v>
      </c>
      <c r="X15" t="s">
        <v>532</v>
      </c>
      <c r="Y15">
        <v>2.38893505865776</v>
      </c>
      <c r="Z15">
        <f t="shared" si="6"/>
        <v>2.87503837870727</v>
      </c>
      <c r="AB15" t="e">
        <f t="shared" si="7"/>
        <v>#N/A</v>
      </c>
    </row>
    <row r="16" spans="1:28" x14ac:dyDescent="0.25">
      <c r="A16" s="3" t="s">
        <v>347</v>
      </c>
      <c r="B16" s="3" t="s">
        <v>186</v>
      </c>
      <c r="C16" s="3" t="s">
        <v>406</v>
      </c>
      <c r="D16" s="3">
        <v>16.0834655829882</v>
      </c>
      <c r="E16" s="1" t="str">
        <f>VLOOKUP(C16,'Team Versus'!$B$2:$C$35,2,FALSE)</f>
        <v>DET</v>
      </c>
      <c r="F16" s="1">
        <f>IF(B16="QB",D16*0.87,IF(D16*1.85&gt;=11,D16*1.85,11))</f>
        <v>29.754411328528171</v>
      </c>
      <c r="G16" s="1" t="str">
        <f>IF(OR(B16="QB",B16="DST",B16="TE",B16="WR",B16="RB",C16="FA"),"True","False")</f>
        <v>True</v>
      </c>
      <c r="H16" t="str">
        <f>IF(C16="FA","False","True")</f>
        <v>True</v>
      </c>
      <c r="I16" s="1" t="str">
        <f>IF(AND(G16="True",H16="True"),"True","False")</f>
        <v>True</v>
      </c>
      <c r="K16" s="3" t="s">
        <v>313</v>
      </c>
      <c r="L16" s="3">
        <v>7500</v>
      </c>
      <c r="O16" s="4" t="str">
        <f>IFERROR(VLOOKUP(A16,'Name Changes'!$A$2:$B$300,2,FALSE),A16)</f>
        <v>Aaron Jones</v>
      </c>
      <c r="P16" s="4" t="str">
        <f t="shared" si="0"/>
        <v>GB</v>
      </c>
      <c r="Q16" s="4" t="str">
        <f t="shared" si="1"/>
        <v>RB</v>
      </c>
      <c r="R16" s="4">
        <f t="shared" si="2"/>
        <v>7600</v>
      </c>
      <c r="S16" s="4">
        <f t="shared" si="3"/>
        <v>16.0834655829882</v>
      </c>
      <c r="T16" s="4" t="str">
        <f t="shared" si="4"/>
        <v>DET</v>
      </c>
      <c r="U16" s="4">
        <f t="shared" si="5"/>
        <v>29.754411328528171</v>
      </c>
      <c r="X16" t="s">
        <v>49</v>
      </c>
      <c r="Y16">
        <v>2.3356049863646202</v>
      </c>
      <c r="Z16">
        <f t="shared" si="6"/>
        <v>0.62832872932659101</v>
      </c>
      <c r="AB16" t="e">
        <f t="shared" si="7"/>
        <v>#N/A</v>
      </c>
    </row>
    <row r="17" spans="1:28" x14ac:dyDescent="0.25">
      <c r="A17" s="3" t="s">
        <v>312</v>
      </c>
      <c r="B17" s="3" t="s">
        <v>183</v>
      </c>
      <c r="C17" s="3" t="s">
        <v>250</v>
      </c>
      <c r="D17" s="3">
        <v>16.044046586495899</v>
      </c>
      <c r="E17" s="1" t="str">
        <f>VLOOKUP(C17,'Team Versus'!$B$2:$C$35,2,FALSE)</f>
        <v>LAC</v>
      </c>
      <c r="F17" s="1">
        <f>IF(B17="QB",D17*0.87,IF(D17*1.85&gt;=11,D17*1.85,11))</f>
        <v>13.958320530251433</v>
      </c>
      <c r="G17" s="1" t="str">
        <f>IF(OR(B17="QB",B17="DST",B17="TE",B17="WR",B17="RB",C17="FA"),"True","False")</f>
        <v>True</v>
      </c>
      <c r="H17" t="str">
        <f>IF(C17="FA","False","True")</f>
        <v>True</v>
      </c>
      <c r="I17" s="1" t="str">
        <f>IF(AND(G17="True",H17="True"),"True","False")</f>
        <v>True</v>
      </c>
      <c r="K17" s="3" t="s">
        <v>357</v>
      </c>
      <c r="L17" s="3">
        <v>7400</v>
      </c>
      <c r="O17" s="4" t="str">
        <f>IFERROR(VLOOKUP(A17,'Name Changes'!$A$2:$B$300,2,FALSE),A17)</f>
        <v>Matt Ryan</v>
      </c>
      <c r="P17" s="4" t="str">
        <f t="shared" si="0"/>
        <v>ATL</v>
      </c>
      <c r="Q17" s="4" t="str">
        <f t="shared" si="1"/>
        <v>QB</v>
      </c>
      <c r="R17" s="4">
        <f t="shared" si="2"/>
        <v>5700</v>
      </c>
      <c r="S17" s="4">
        <f t="shared" si="3"/>
        <v>16.044046586495899</v>
      </c>
      <c r="T17" s="4" t="str">
        <f t="shared" si="4"/>
        <v>LAC</v>
      </c>
      <c r="U17" s="4">
        <f t="shared" si="5"/>
        <v>13.958320530251433</v>
      </c>
      <c r="X17" t="s">
        <v>533</v>
      </c>
      <c r="Y17">
        <v>1.0112284669033</v>
      </c>
      <c r="Z17" t="e">
        <f t="shared" si="6"/>
        <v>#N/A</v>
      </c>
      <c r="AB17" t="e">
        <f t="shared" si="7"/>
        <v>#N/A</v>
      </c>
    </row>
    <row r="18" spans="1:28" x14ac:dyDescent="0.25">
      <c r="A18" s="3" t="s">
        <v>1220</v>
      </c>
      <c r="B18" s="3" t="s">
        <v>184</v>
      </c>
      <c r="C18" s="3" t="s">
        <v>249</v>
      </c>
      <c r="D18" s="3">
        <v>15.674521875069701</v>
      </c>
      <c r="E18" s="1" t="str">
        <f>VLOOKUP(C18,'Team Versus'!$B$2:$C$35,2,FALSE)</f>
        <v>MIA</v>
      </c>
      <c r="F18" s="1">
        <f>IF(B18="QB",D18*0.87,IF(D18*1.85&gt;=11,D18*1.85,11))</f>
        <v>28.997865468878949</v>
      </c>
      <c r="G18" s="1" t="str">
        <f>IF(OR(B18="QB",B18="DST",B18="TE",B18="WR",B18="RB",C18="FA"),"True","False")</f>
        <v>True</v>
      </c>
      <c r="H18" t="str">
        <f>IF(C18="FA","False","True")</f>
        <v>True</v>
      </c>
      <c r="I18" s="1" t="str">
        <f>IF(AND(G18="True",H18="True"),"True","False")</f>
        <v>True</v>
      </c>
      <c r="K18" s="3" t="s">
        <v>1222</v>
      </c>
      <c r="L18" s="3">
        <v>7400</v>
      </c>
      <c r="O18" s="4" t="str">
        <f>IFERROR(VLOOKUP(A18,'Name Changes'!$A$2:$B$300,2,FALSE),A18)</f>
        <v>Tyreek Hill</v>
      </c>
      <c r="P18" s="4" t="str">
        <f t="shared" si="0"/>
        <v>KC</v>
      </c>
      <c r="Q18" s="4" t="str">
        <f t="shared" si="1"/>
        <v>WR</v>
      </c>
      <c r="R18" s="4">
        <f t="shared" si="2"/>
        <v>8500</v>
      </c>
      <c r="S18" s="4">
        <f t="shared" si="3"/>
        <v>15.674521875069701</v>
      </c>
      <c r="T18" s="4" t="str">
        <f t="shared" si="4"/>
        <v>MIA</v>
      </c>
      <c r="U18" s="4">
        <f t="shared" si="5"/>
        <v>28.997865468878949</v>
      </c>
      <c r="X18" t="s">
        <v>38</v>
      </c>
      <c r="Y18">
        <v>0.79279986702272898</v>
      </c>
      <c r="Z18" t="e">
        <f t="shared" si="6"/>
        <v>#N/A</v>
      </c>
      <c r="AB18" t="e">
        <f t="shared" si="7"/>
        <v>#N/A</v>
      </c>
    </row>
    <row r="19" spans="1:28" x14ac:dyDescent="0.25">
      <c r="A19" s="3" t="s">
        <v>346</v>
      </c>
      <c r="B19" s="3" t="s">
        <v>184</v>
      </c>
      <c r="C19" s="3" t="s">
        <v>406</v>
      </c>
      <c r="D19" s="3">
        <v>15.4592367549669</v>
      </c>
      <c r="E19" s="1" t="str">
        <f>VLOOKUP(C19,'Team Versus'!$B$2:$C$35,2,FALSE)</f>
        <v>DET</v>
      </c>
      <c r="F19" s="1">
        <f>IF(B19="QB",D19*0.87,IF(D19*1.85&gt;=11,D19*1.85,11))</f>
        <v>28.599587996688768</v>
      </c>
      <c r="G19" s="1" t="str">
        <f>IF(OR(B19="QB",B19="DST",B19="TE",B19="WR",B19="RB",C19="FA"),"True","False")</f>
        <v>True</v>
      </c>
      <c r="H19" t="str">
        <f>IF(C19="FA","False","True")</f>
        <v>True</v>
      </c>
      <c r="I19" s="1" t="str">
        <f>IF(AND(G19="True",H19="True"),"True","False")</f>
        <v>True</v>
      </c>
      <c r="K19" s="3" t="s">
        <v>141</v>
      </c>
      <c r="L19" s="3">
        <v>7300</v>
      </c>
      <c r="O19" s="4" t="str">
        <f>IFERROR(VLOOKUP(A19,'Name Changes'!$A$2:$B$300,2,FALSE),A19)</f>
        <v>Davante Adams</v>
      </c>
      <c r="P19" s="4" t="str">
        <f t="shared" si="0"/>
        <v>GB</v>
      </c>
      <c r="Q19" s="4" t="str">
        <f t="shared" si="1"/>
        <v>WR</v>
      </c>
      <c r="R19" s="4">
        <f t="shared" si="2"/>
        <v>9300</v>
      </c>
      <c r="S19" s="4">
        <f t="shared" si="3"/>
        <v>15.4592367549669</v>
      </c>
      <c r="T19" s="4" t="str">
        <f t="shared" si="4"/>
        <v>DET</v>
      </c>
      <c r="U19" s="4">
        <f t="shared" si="5"/>
        <v>28.599587996688768</v>
      </c>
      <c r="X19" t="s">
        <v>81</v>
      </c>
      <c r="Y19">
        <v>0.64792154837032401</v>
      </c>
      <c r="Z19">
        <f t="shared" si="6"/>
        <v>2.26381045411497</v>
      </c>
      <c r="AB19" t="e">
        <f t="shared" si="7"/>
        <v>#N/A</v>
      </c>
    </row>
    <row r="20" spans="1:28" x14ac:dyDescent="0.25">
      <c r="A20" s="3" t="s">
        <v>442</v>
      </c>
      <c r="B20" s="3" t="s">
        <v>183</v>
      </c>
      <c r="C20" s="3" t="s">
        <v>267</v>
      </c>
      <c r="D20" s="3">
        <v>15.237848873845399</v>
      </c>
      <c r="E20" s="1" t="str">
        <f>VLOOKUP(C20,'Team Versus'!$B$2:$C$35,2,FALSE)</f>
        <v>IND</v>
      </c>
      <c r="F20" s="1">
        <f>IF(B20="QB",D20*0.87,IF(D20*1.85&gt;=11,D20*1.85,11))</f>
        <v>13.256928520245497</v>
      </c>
      <c r="G20" s="1" t="str">
        <f>IF(OR(B20="QB",B20="DST",B20="TE",B20="WR",B20="RB",C20="FA"),"True","False")</f>
        <v>True</v>
      </c>
      <c r="H20" t="str">
        <f>IF(C20="FA","False","True")</f>
        <v>True</v>
      </c>
      <c r="I20" s="1" t="str">
        <f>IF(AND(G20="True",H20="True"),"True","False")</f>
        <v>True</v>
      </c>
      <c r="K20" s="3" t="s">
        <v>511</v>
      </c>
      <c r="L20" s="3">
        <v>7200</v>
      </c>
      <c r="O20" s="4" t="str">
        <f>IFERROR(VLOOKUP(A20,'Name Changes'!$A$2:$B$300,2,FALSE),A20)</f>
        <v>Derek Carr</v>
      </c>
      <c r="P20" s="4" t="str">
        <f t="shared" si="0"/>
        <v>LVR</v>
      </c>
      <c r="Q20" s="4" t="str">
        <f t="shared" si="1"/>
        <v>QB</v>
      </c>
      <c r="R20" s="4">
        <f t="shared" si="2"/>
        <v>6000</v>
      </c>
      <c r="S20" s="4">
        <f t="shared" si="3"/>
        <v>15.237848873845399</v>
      </c>
      <c r="T20" s="4" t="str">
        <f t="shared" si="4"/>
        <v>IND</v>
      </c>
      <c r="U20" s="4">
        <f t="shared" si="5"/>
        <v>13.256928520245497</v>
      </c>
      <c r="X20" t="s">
        <v>346</v>
      </c>
      <c r="Y20">
        <v>2.26381045411497</v>
      </c>
      <c r="Z20">
        <f t="shared" si="6"/>
        <v>0.86041013593851801</v>
      </c>
      <c r="AB20" t="e">
        <f t="shared" si="7"/>
        <v>#N/A</v>
      </c>
    </row>
    <row r="21" spans="1:28" x14ac:dyDescent="0.25">
      <c r="A21" s="3" t="s">
        <v>68</v>
      </c>
      <c r="B21" s="3" t="s">
        <v>186</v>
      </c>
      <c r="C21" s="3" t="s">
        <v>257</v>
      </c>
      <c r="D21" s="3">
        <v>14.878493745983</v>
      </c>
      <c r="E21" s="1" t="str">
        <f>VLOOKUP(C21,'Team Versus'!$B$2:$C$35,2,FALSE)</f>
        <v>DEN</v>
      </c>
      <c r="F21" s="1">
        <f>IF(B21="QB",D21*0.87,IF(D21*1.85&gt;=11,D21*1.85,11))</f>
        <v>27.52521343006855</v>
      </c>
      <c r="G21" s="1" t="str">
        <f>IF(OR(B21="QB",B21="DST",B21="TE",B21="WR",B21="RB",C21="FA"),"True","False")</f>
        <v>True</v>
      </c>
      <c r="H21" t="str">
        <f>IF(C21="FA","False","True")</f>
        <v>True</v>
      </c>
      <c r="I21" s="1" t="str">
        <f>IF(AND(G21="True",H21="True"),"True","False")</f>
        <v>True</v>
      </c>
      <c r="K21" s="3" t="s">
        <v>444</v>
      </c>
      <c r="L21" s="3">
        <v>7200</v>
      </c>
      <c r="O21" s="4" t="str">
        <f>IFERROR(VLOOKUP(A21,'Name Changes'!$A$2:$B$300,2,FALSE),A21)</f>
        <v>Mike Davis</v>
      </c>
      <c r="P21" s="4" t="str">
        <f t="shared" si="0"/>
        <v>CAR</v>
      </c>
      <c r="Q21" s="4" t="str">
        <f t="shared" si="1"/>
        <v>RB</v>
      </c>
      <c r="R21" s="4">
        <f t="shared" si="2"/>
        <v>6400</v>
      </c>
      <c r="S21" s="4">
        <f t="shared" si="3"/>
        <v>14.878493745983</v>
      </c>
      <c r="T21" s="4" t="str">
        <f t="shared" si="4"/>
        <v>DEN</v>
      </c>
      <c r="U21" s="4">
        <f t="shared" si="5"/>
        <v>27.52521343006855</v>
      </c>
      <c r="X21" t="s">
        <v>121</v>
      </c>
      <c r="Y21">
        <v>0.65492230073498103</v>
      </c>
      <c r="Z21">
        <f t="shared" si="6"/>
        <v>2.3623019564624199</v>
      </c>
      <c r="AB21" t="e">
        <f t="shared" si="7"/>
        <v>#N/A</v>
      </c>
    </row>
    <row r="22" spans="1:28" x14ac:dyDescent="0.25">
      <c r="A22" s="3" t="s">
        <v>1109</v>
      </c>
      <c r="B22" s="3" t="s">
        <v>186</v>
      </c>
      <c r="C22" s="3" t="s">
        <v>298</v>
      </c>
      <c r="D22" s="3">
        <v>14.756140427516</v>
      </c>
      <c r="E22" s="1" t="str">
        <f>VLOOKUP(C22,'Team Versus'!$B$2:$C$35,2,FALSE)</f>
        <v>ATL</v>
      </c>
      <c r="F22" s="1">
        <f>IF(B22="QB",D22*0.87,IF(D22*1.85&gt;=11,D22*1.85,11))</f>
        <v>27.298859790904601</v>
      </c>
      <c r="G22" s="1" t="str">
        <f>IF(OR(B22="QB",B22="DST",B22="TE",B22="WR",B22="RB",C22="FA"),"True","False")</f>
        <v>True</v>
      </c>
      <c r="H22" t="str">
        <f>IF(C22="FA","False","True")</f>
        <v>True</v>
      </c>
      <c r="I22" s="1" t="str">
        <f>IF(AND(G22="True",H22="True"),"True","False")</f>
        <v>True</v>
      </c>
      <c r="K22" s="3" t="s">
        <v>533</v>
      </c>
      <c r="L22" s="3">
        <v>7100</v>
      </c>
      <c r="O22" s="4" t="str">
        <f>IFERROR(VLOOKUP(A22,'Name Changes'!$A$2:$B$300,2,FALSE),A22)</f>
        <v>Austin Ekeler</v>
      </c>
      <c r="P22" s="4" t="str">
        <f t="shared" si="0"/>
        <v>LAC</v>
      </c>
      <c r="Q22" s="4" t="str">
        <f t="shared" si="1"/>
        <v>RB</v>
      </c>
      <c r="R22" s="4">
        <f t="shared" si="2"/>
        <v>7000</v>
      </c>
      <c r="S22" s="4">
        <f t="shared" si="3"/>
        <v>14.756140427516</v>
      </c>
      <c r="T22" s="4" t="str">
        <f t="shared" si="4"/>
        <v>ATL</v>
      </c>
      <c r="U22" s="4">
        <f t="shared" si="5"/>
        <v>27.298859790904601</v>
      </c>
      <c r="X22" t="s">
        <v>314</v>
      </c>
      <c r="Y22">
        <v>1.76916054657993</v>
      </c>
      <c r="Z22" t="e">
        <f t="shared" si="6"/>
        <v>#N/A</v>
      </c>
      <c r="AB22" t="e">
        <f t="shared" si="7"/>
        <v>#N/A</v>
      </c>
    </row>
    <row r="23" spans="1:28" x14ac:dyDescent="0.25">
      <c r="A23" s="3" t="s">
        <v>1228</v>
      </c>
      <c r="B23" s="3" t="s">
        <v>183</v>
      </c>
      <c r="C23" s="3" t="s">
        <v>260</v>
      </c>
      <c r="D23" s="3">
        <v>14.622705320359501</v>
      </c>
      <c r="E23" s="1" t="str">
        <f>VLOOKUP(C23,'Team Versus'!$B$2:$C$35,2,FALSE)</f>
        <v>CIN</v>
      </c>
      <c r="F23" s="1">
        <f>IF(B23="QB",D23*0.87,IF(D23*1.85&gt;=11,D23*1.85,11))</f>
        <v>12.721753628712765</v>
      </c>
      <c r="G23" s="1" t="str">
        <f>IF(OR(B23="QB",B23="DST",B23="TE",B23="WR",B23="RB",C23="FA"),"True","False")</f>
        <v>True</v>
      </c>
      <c r="H23" t="str">
        <f>IF(C23="FA","False","True")</f>
        <v>True</v>
      </c>
      <c r="I23" s="1" t="str">
        <f>IF(AND(G23="True",H23="True"),"True","False")</f>
        <v>True</v>
      </c>
      <c r="K23" s="3" t="s">
        <v>538</v>
      </c>
      <c r="L23" s="3">
        <v>7100</v>
      </c>
      <c r="O23" s="4" t="str">
        <f>IFERROR(VLOOKUP(A23,'Name Changes'!$A$2:$B$300,2,FALSE),A23)</f>
        <v>Andy Dalton</v>
      </c>
      <c r="P23" s="4" t="str">
        <f t="shared" si="0"/>
        <v>DAL</v>
      </c>
      <c r="Q23" s="4" t="str">
        <f t="shared" si="1"/>
        <v>QB</v>
      </c>
      <c r="R23" s="4">
        <f t="shared" si="2"/>
        <v>5500</v>
      </c>
      <c r="S23" s="4">
        <f t="shared" si="3"/>
        <v>14.622705320359501</v>
      </c>
      <c r="T23" s="4" t="str">
        <f t="shared" si="4"/>
        <v>CIN</v>
      </c>
      <c r="U23" s="4">
        <f t="shared" si="5"/>
        <v>12.721753628712765</v>
      </c>
      <c r="X23" t="s">
        <v>324</v>
      </c>
      <c r="Y23">
        <v>2.4907658211829702</v>
      </c>
      <c r="Z23" t="e">
        <f t="shared" si="6"/>
        <v>#N/A</v>
      </c>
      <c r="AB23" t="e">
        <f t="shared" si="7"/>
        <v>#N/A</v>
      </c>
    </row>
    <row r="24" spans="1:28" x14ac:dyDescent="0.25">
      <c r="A24" s="3" t="s">
        <v>468</v>
      </c>
      <c r="B24" s="3" t="s">
        <v>186</v>
      </c>
      <c r="C24" s="3" t="s">
        <v>294</v>
      </c>
      <c r="D24" s="3">
        <v>14.541561485595</v>
      </c>
      <c r="E24" s="1" t="str">
        <f>VLOOKUP(C24,'Team Versus'!$B$2:$C$35,2,FALSE)</f>
        <v>NYJ</v>
      </c>
      <c r="F24" s="1">
        <f>IF(B24="QB",D24*0.87,IF(D24*1.85&gt;=11,D24*1.85,11))</f>
        <v>26.901888748350753</v>
      </c>
      <c r="G24" s="1" t="str">
        <f>IF(OR(B24="QB",B24="DST",B24="TE",B24="WR",B24="RB",C24="FA"),"True","False")</f>
        <v>True</v>
      </c>
      <c r="H24" t="str">
        <f>IF(C24="FA","False","True")</f>
        <v>True</v>
      </c>
      <c r="I24" s="1" t="str">
        <f>IF(AND(G24="True",H24="True"),"True","False")</f>
        <v>True</v>
      </c>
      <c r="K24" s="3" t="s">
        <v>349</v>
      </c>
      <c r="L24" s="3">
        <v>7000</v>
      </c>
      <c r="O24" s="4" t="str">
        <f>IFERROR(VLOOKUP(A24,'Name Changes'!$A$2:$B$300,2,FALSE),A24)</f>
        <v>Chris Carson</v>
      </c>
      <c r="P24" s="4" t="str">
        <f t="shared" si="0"/>
        <v>SEA</v>
      </c>
      <c r="Q24" s="4" t="str">
        <f t="shared" si="1"/>
        <v>RB</v>
      </c>
      <c r="R24" s="4">
        <f t="shared" si="2"/>
        <v>6900</v>
      </c>
      <c r="S24" s="4">
        <f t="shared" si="3"/>
        <v>14.541561485595</v>
      </c>
      <c r="T24" s="4" t="str">
        <f t="shared" si="4"/>
        <v>NYJ</v>
      </c>
      <c r="U24" s="4">
        <f t="shared" si="5"/>
        <v>26.901888748350753</v>
      </c>
      <c r="X24" t="s">
        <v>534</v>
      </c>
      <c r="Y24">
        <v>1.66357899238936</v>
      </c>
      <c r="Z24">
        <f t="shared" si="6"/>
        <v>3.38035152286623</v>
      </c>
      <c r="AB24" t="e">
        <f t="shared" si="7"/>
        <v>#N/A</v>
      </c>
    </row>
    <row r="25" spans="1:28" x14ac:dyDescent="0.25">
      <c r="A25" s="3" t="s">
        <v>1114</v>
      </c>
      <c r="B25" s="3" t="s">
        <v>186</v>
      </c>
      <c r="C25" s="3" t="s">
        <v>268</v>
      </c>
      <c r="D25" s="3">
        <v>14.211693245336001</v>
      </c>
      <c r="E25" s="1" t="str">
        <f>VLOOKUP(C25,'Team Versus'!$B$2:$C$35,2,FALSE)</f>
        <v>KC</v>
      </c>
      <c r="F25" s="1">
        <f>IF(B25="QB",D25*0.87,IF(D25*1.85&gt;=11,D25*1.85,11))</f>
        <v>26.291632503871604</v>
      </c>
      <c r="G25" s="1" t="str">
        <f>IF(OR(B25="QB",B25="DST",B25="TE",B25="WR",B25="RB",C25="FA"),"True","False")</f>
        <v>True</v>
      </c>
      <c r="H25" t="str">
        <f>IF(C25="FA","False","True")</f>
        <v>True</v>
      </c>
      <c r="I25" s="1" t="str">
        <f>IF(AND(G25="True",H25="True"),"True","False")</f>
        <v>True</v>
      </c>
      <c r="K25" s="3" t="s">
        <v>1109</v>
      </c>
      <c r="L25" s="3">
        <v>7000</v>
      </c>
      <c r="O25" s="4" t="str">
        <f>IFERROR(VLOOKUP(A25,'Name Changes'!$A$2:$B$300,2,FALSE),A25)</f>
        <v>Myles Gaskin</v>
      </c>
      <c r="P25" s="4" t="str">
        <f t="shared" si="0"/>
        <v>MIA</v>
      </c>
      <c r="Q25" s="4" t="str">
        <f t="shared" si="1"/>
        <v>RB</v>
      </c>
      <c r="R25" s="4">
        <f t="shared" si="2"/>
        <v>5600</v>
      </c>
      <c r="S25" s="4">
        <f t="shared" si="3"/>
        <v>14.211693245336001</v>
      </c>
      <c r="T25" s="4" t="str">
        <f t="shared" si="4"/>
        <v>KC</v>
      </c>
      <c r="U25" s="4">
        <f t="shared" si="5"/>
        <v>26.291632503871604</v>
      </c>
      <c r="X25" t="s">
        <v>177</v>
      </c>
      <c r="Y25">
        <v>1.7565580466475099</v>
      </c>
      <c r="Z25" t="e">
        <f t="shared" si="6"/>
        <v>#N/A</v>
      </c>
      <c r="AB25" t="e">
        <f t="shared" si="7"/>
        <v>#N/A</v>
      </c>
    </row>
    <row r="26" spans="1:28" x14ac:dyDescent="0.25">
      <c r="A26" s="3" t="s">
        <v>516</v>
      </c>
      <c r="B26" s="3" t="s">
        <v>183</v>
      </c>
      <c r="C26" s="3" t="s">
        <v>265</v>
      </c>
      <c r="D26" s="3">
        <v>14.176834620914001</v>
      </c>
      <c r="E26" s="1" t="str">
        <f>VLOOKUP(C26,'Team Versus'!$B$2:$C$35,2,FALSE)</f>
        <v>TEN</v>
      </c>
      <c r="F26" s="1">
        <f>IF(B26="QB",D26*0.87,IF(D26*1.85&gt;=11,D26*1.85,11))</f>
        <v>12.333846120195181</v>
      </c>
      <c r="G26" s="1" t="str">
        <f>IF(OR(B26="QB",B26="DST",B26="TE",B26="WR",B26="RB",C26="FA"),"True","False")</f>
        <v>True</v>
      </c>
      <c r="H26" t="str">
        <f>IF(C26="FA","False","True")</f>
        <v>True</v>
      </c>
      <c r="I26" s="1" t="str">
        <f>IF(AND(G26="True",H26="True"),"True","False")</f>
        <v>True</v>
      </c>
      <c r="K26" s="3" t="s">
        <v>352</v>
      </c>
      <c r="L26" s="3">
        <v>6900</v>
      </c>
      <c r="O26" s="4" t="str">
        <f>IFERROR(VLOOKUP(A26,'Name Changes'!$A$2:$B$300,2,FALSE),A26)</f>
        <v>Mike Glennon</v>
      </c>
      <c r="P26" s="4" t="str">
        <f t="shared" si="0"/>
        <v>JAC</v>
      </c>
      <c r="Q26" s="4" t="str">
        <f t="shared" si="1"/>
        <v>QB</v>
      </c>
      <c r="R26" s="4">
        <f t="shared" si="2"/>
        <v>5100</v>
      </c>
      <c r="S26" s="4">
        <f t="shared" si="3"/>
        <v>14.176834620914001</v>
      </c>
      <c r="T26" s="4" t="str">
        <f t="shared" si="4"/>
        <v>TEN</v>
      </c>
      <c r="U26" s="4">
        <f t="shared" si="5"/>
        <v>12.333846120195181</v>
      </c>
      <c r="X26" t="s">
        <v>353</v>
      </c>
      <c r="Y26">
        <v>0.34177938917171802</v>
      </c>
      <c r="Z26">
        <f t="shared" si="6"/>
        <v>0.97580735803743601</v>
      </c>
      <c r="AB26" t="e">
        <f t="shared" si="7"/>
        <v>#N/A</v>
      </c>
    </row>
    <row r="27" spans="1:28" x14ac:dyDescent="0.25">
      <c r="A27" s="3" t="s">
        <v>445</v>
      </c>
      <c r="B27" s="3" t="s">
        <v>184</v>
      </c>
      <c r="C27" s="3" t="s">
        <v>294</v>
      </c>
      <c r="D27" s="3">
        <v>14.115181941391899</v>
      </c>
      <c r="E27" s="1" t="str">
        <f>VLOOKUP(C27,'Team Versus'!$B$2:$C$35,2,FALSE)</f>
        <v>NYJ</v>
      </c>
      <c r="F27" s="1">
        <f>IF(B27="QB",D27*0.87,IF(D27*1.85&gt;=11,D27*1.85,11))</f>
        <v>26.113086591575016</v>
      </c>
      <c r="G27" s="1" t="str">
        <f>IF(OR(B27="QB",B27="DST",B27="TE",B27="WR",B27="RB",C27="FA"),"True","False")</f>
        <v>True</v>
      </c>
      <c r="H27" t="str">
        <f>IF(C27="FA","False","True")</f>
        <v>True</v>
      </c>
      <c r="I27" s="1" t="str">
        <f>IF(AND(G27="True",H27="True"),"True","False")</f>
        <v>True</v>
      </c>
      <c r="K27" s="3" t="s">
        <v>468</v>
      </c>
      <c r="L27" s="3">
        <v>6900</v>
      </c>
      <c r="O27" s="4" t="str">
        <f>IFERROR(VLOOKUP(A27,'Name Changes'!$A$2:$B$300,2,FALSE),A27)</f>
        <v>DK Metcalf</v>
      </c>
      <c r="P27" s="4" t="str">
        <f t="shared" si="0"/>
        <v>SEA</v>
      </c>
      <c r="Q27" s="4" t="str">
        <f t="shared" si="1"/>
        <v>WR</v>
      </c>
      <c r="R27" s="4">
        <f t="shared" si="2"/>
        <v>8400</v>
      </c>
      <c r="S27" s="4">
        <f t="shared" si="3"/>
        <v>14.115181941391899</v>
      </c>
      <c r="T27" s="4" t="str">
        <f t="shared" si="4"/>
        <v>NYJ</v>
      </c>
      <c r="U27" s="4">
        <f t="shared" si="5"/>
        <v>26.113086591575016</v>
      </c>
      <c r="X27" t="s">
        <v>165</v>
      </c>
      <c r="Y27">
        <v>1.99270253321208</v>
      </c>
      <c r="Z27">
        <f t="shared" si="6"/>
        <v>2.6452243039786398</v>
      </c>
      <c r="AB27" t="e">
        <f t="shared" si="7"/>
        <v>#N/A</v>
      </c>
    </row>
    <row r="28" spans="1:28" x14ac:dyDescent="0.25">
      <c r="A28" s="3" t="s">
        <v>533</v>
      </c>
      <c r="B28" s="3" t="s">
        <v>186</v>
      </c>
      <c r="C28" s="3" t="s">
        <v>295</v>
      </c>
      <c r="D28" s="3">
        <v>14.068795321145499</v>
      </c>
      <c r="E28" s="1" t="str">
        <f>VLOOKUP(C28,'Team Versus'!$B$2:$C$35,2,FALSE)</f>
        <v>PHI</v>
      </c>
      <c r="F28" s="1">
        <f>IF(B28="QB",D28*0.87,IF(D28*1.85&gt;=11,D28*1.85,11))</f>
        <v>26.027271344119175</v>
      </c>
      <c r="G28" s="1" t="str">
        <f>IF(OR(B28="QB",B28="DST",B28="TE",B28="WR",B28="RB",C28="FA"),"True","False")</f>
        <v>True</v>
      </c>
      <c r="H28" t="str">
        <f>IF(C28="FA","False","True")</f>
        <v>True</v>
      </c>
      <c r="I28" s="1" t="str">
        <f>IF(AND(G28="True",H28="True"),"True","False")</f>
        <v>True</v>
      </c>
      <c r="K28" s="3" t="s">
        <v>300</v>
      </c>
      <c r="L28" s="3">
        <v>6800</v>
      </c>
      <c r="O28" s="4" t="str">
        <f>IFERROR(VLOOKUP(A28,'Name Changes'!$A$2:$B$300,2,FALSE),A28)</f>
        <v>Alvin Kamara</v>
      </c>
      <c r="P28" s="4" t="str">
        <f t="shared" si="0"/>
        <v>NO</v>
      </c>
      <c r="Q28" s="4" t="str">
        <f t="shared" si="1"/>
        <v>RB</v>
      </c>
      <c r="R28" s="4">
        <f t="shared" si="2"/>
        <v>7100</v>
      </c>
      <c r="S28" s="4">
        <f t="shared" si="3"/>
        <v>14.068795321145499</v>
      </c>
      <c r="T28" s="4" t="str">
        <f t="shared" si="4"/>
        <v>PHI</v>
      </c>
      <c r="U28" s="4">
        <f t="shared" si="5"/>
        <v>26.027271344119175</v>
      </c>
      <c r="X28" t="s">
        <v>358</v>
      </c>
      <c r="Y28">
        <v>1.28247714625549</v>
      </c>
      <c r="Z28">
        <f t="shared" si="6"/>
        <v>1.0112284669033</v>
      </c>
      <c r="AB28" t="e">
        <f t="shared" si="7"/>
        <v>#N/A</v>
      </c>
    </row>
    <row r="29" spans="1:28" x14ac:dyDescent="0.25">
      <c r="A29" s="3" t="s">
        <v>49</v>
      </c>
      <c r="B29" s="3" t="s">
        <v>183</v>
      </c>
      <c r="C29" s="3" t="s">
        <v>257</v>
      </c>
      <c r="D29" s="3">
        <v>13.7347842936957</v>
      </c>
      <c r="E29" s="1" t="str">
        <f>VLOOKUP(C29,'Team Versus'!$B$2:$C$35,2,FALSE)</f>
        <v>DEN</v>
      </c>
      <c r="F29" s="1">
        <f>IF(B29="QB",D29*0.87,IF(D29*1.85&gt;=11,D29*1.85,11))</f>
        <v>11.949262335515259</v>
      </c>
      <c r="G29" s="1" t="str">
        <f>IF(OR(B29="QB",B29="DST",B29="TE",B29="WR",B29="RB",C29="FA"),"True","False")</f>
        <v>True</v>
      </c>
      <c r="H29" t="str">
        <f>IF(C29="FA","False","True")</f>
        <v>True</v>
      </c>
      <c r="I29" s="1" t="str">
        <f>IF(AND(G29="True",H29="True"),"True","False")</f>
        <v>True</v>
      </c>
      <c r="K29" s="3" t="s">
        <v>449</v>
      </c>
      <c r="L29" s="3">
        <v>6800</v>
      </c>
      <c r="O29" s="4" t="str">
        <f>IFERROR(VLOOKUP(A29,'Name Changes'!$A$2:$B$300,2,FALSE),A29)</f>
        <v>Teddy Bridgewater</v>
      </c>
      <c r="P29" s="4" t="str">
        <f t="shared" si="0"/>
        <v>CAR</v>
      </c>
      <c r="Q29" s="4" t="str">
        <f t="shared" si="1"/>
        <v>QB</v>
      </c>
      <c r="R29" s="4">
        <f t="shared" si="2"/>
        <v>5800</v>
      </c>
      <c r="S29" s="4">
        <f t="shared" si="3"/>
        <v>13.7347842936957</v>
      </c>
      <c r="T29" s="4" t="str">
        <f t="shared" si="4"/>
        <v>DEN</v>
      </c>
      <c r="U29" s="4">
        <f t="shared" si="5"/>
        <v>11.949262335515259</v>
      </c>
      <c r="X29" t="s">
        <v>34</v>
      </c>
      <c r="Y29">
        <v>2.4932585104637699</v>
      </c>
      <c r="Z29">
        <f t="shared" si="6"/>
        <v>2.3356049863646202</v>
      </c>
      <c r="AB29" t="e">
        <f t="shared" si="7"/>
        <v>#N/A</v>
      </c>
    </row>
    <row r="30" spans="1:28" x14ac:dyDescent="0.25">
      <c r="A30" s="3" t="s">
        <v>1226</v>
      </c>
      <c r="B30" s="3" t="s">
        <v>186</v>
      </c>
      <c r="C30" s="3" t="s">
        <v>271</v>
      </c>
      <c r="D30" s="3">
        <v>13.5245724867754</v>
      </c>
      <c r="E30" s="1" t="str">
        <f>VLOOKUP(C30,'Team Versus'!$B$2:$C$35,2,FALSE)</f>
        <v>WAS</v>
      </c>
      <c r="F30" s="1">
        <f>IF(B30="QB",D30*0.87,IF(D30*1.85&gt;=11,D30*1.85,11))</f>
        <v>25.020459100534492</v>
      </c>
      <c r="G30" s="1" t="str">
        <f>IF(OR(B30="QB",B30="DST",B30="TE",B30="WR",B30="RB",C30="FA"),"True","False")</f>
        <v>True</v>
      </c>
      <c r="H30" t="str">
        <f>IF(C30="FA","False","True")</f>
        <v>True</v>
      </c>
      <c r="I30" s="1" t="str">
        <f>IF(AND(G30="True",H30="True"),"True","False")</f>
        <v>True</v>
      </c>
      <c r="K30" s="3" t="s">
        <v>441</v>
      </c>
      <c r="L30" s="3">
        <v>6800</v>
      </c>
      <c r="O30" s="4" t="str">
        <f>IFERROR(VLOOKUP(A30,'Name Changes'!$A$2:$B$300,2,FALSE),A30)</f>
        <v>Raheem Mostert</v>
      </c>
      <c r="P30" s="4" t="str">
        <f t="shared" si="0"/>
        <v>SF</v>
      </c>
      <c r="Q30" s="4" t="str">
        <f t="shared" si="1"/>
        <v>RB</v>
      </c>
      <c r="R30" s="4">
        <f t="shared" si="2"/>
        <v>6200</v>
      </c>
      <c r="S30" s="4">
        <f t="shared" si="3"/>
        <v>13.5245724867754</v>
      </c>
      <c r="T30" s="4" t="str">
        <f t="shared" si="4"/>
        <v>WAS</v>
      </c>
      <c r="U30" s="4">
        <f t="shared" si="5"/>
        <v>25.020459100534492</v>
      </c>
      <c r="X30" t="s">
        <v>93</v>
      </c>
      <c r="Y30">
        <v>0.80942318823431803</v>
      </c>
      <c r="Z30" t="e">
        <f t="shared" si="6"/>
        <v>#N/A</v>
      </c>
      <c r="AB30" t="e">
        <f t="shared" si="7"/>
        <v>#N/A</v>
      </c>
    </row>
    <row r="31" spans="1:28" x14ac:dyDescent="0.25">
      <c r="A31" s="3" t="s">
        <v>359</v>
      </c>
      <c r="B31" s="3" t="s">
        <v>186</v>
      </c>
      <c r="C31" s="3" t="s">
        <v>299</v>
      </c>
      <c r="D31" s="3">
        <v>13.511012874551501</v>
      </c>
      <c r="E31" s="1" t="str">
        <f>VLOOKUP(C31,'Team Versus'!$B$2:$C$35,2,FALSE)</f>
        <v>HOU</v>
      </c>
      <c r="F31" s="1">
        <f>IF(B31="QB",D31*0.87,IF(D31*1.85&gt;=11,D31*1.85,11))</f>
        <v>24.995373817920278</v>
      </c>
      <c r="G31" s="1" t="str">
        <f>IF(OR(B31="QB",B31="DST",B31="TE",B31="WR",B31="RB",C31="FA"),"True","False")</f>
        <v>True</v>
      </c>
      <c r="H31" t="str">
        <f>IF(C31="FA","False","True")</f>
        <v>True</v>
      </c>
      <c r="I31" s="1" t="str">
        <f>IF(AND(G31="True",H31="True"),"True","False")</f>
        <v>True</v>
      </c>
      <c r="K31" s="3" t="s">
        <v>38</v>
      </c>
      <c r="L31" s="3">
        <v>6700</v>
      </c>
      <c r="O31" s="4" t="str">
        <f>IFERROR(VLOOKUP(A31,'Name Changes'!$A$2:$B$300,2,FALSE),A31)</f>
        <v>David Montgomery</v>
      </c>
      <c r="P31" s="4" t="str">
        <f t="shared" si="0"/>
        <v>CHI</v>
      </c>
      <c r="Q31" s="4" t="str">
        <f t="shared" si="1"/>
        <v>RB</v>
      </c>
      <c r="R31" s="4">
        <f t="shared" si="2"/>
        <v>6500</v>
      </c>
      <c r="S31" s="4">
        <f t="shared" si="3"/>
        <v>13.511012874551501</v>
      </c>
      <c r="T31" s="4" t="str">
        <f t="shared" si="4"/>
        <v>HOU</v>
      </c>
      <c r="U31" s="4">
        <f t="shared" si="5"/>
        <v>24.995373817920278</v>
      </c>
      <c r="X31" t="s">
        <v>355</v>
      </c>
      <c r="Y31">
        <v>2.87503837870727</v>
      </c>
      <c r="Z31">
        <f t="shared" si="6"/>
        <v>1.45252598695811</v>
      </c>
      <c r="AB31" t="e">
        <f t="shared" si="7"/>
        <v>#N/A</v>
      </c>
    </row>
    <row r="32" spans="1:28" x14ac:dyDescent="0.25">
      <c r="A32" s="3" t="s">
        <v>1223</v>
      </c>
      <c r="B32" s="3" t="s">
        <v>186</v>
      </c>
      <c r="C32" s="3" t="s">
        <v>260</v>
      </c>
      <c r="D32" s="3">
        <v>13.3661181771994</v>
      </c>
      <c r="E32" s="1" t="str">
        <f>VLOOKUP(C32,'Team Versus'!$B$2:$C$35,2,FALSE)</f>
        <v>CIN</v>
      </c>
      <c r="F32" s="1">
        <f>IF(B32="QB",D32*0.87,IF(D32*1.85&gt;=11,D32*1.85,11))</f>
        <v>24.727318627818892</v>
      </c>
      <c r="G32" s="1" t="str">
        <f>IF(OR(B32="QB",B32="DST",B32="TE",B32="WR",B32="RB",C32="FA"),"True","False")</f>
        <v>True</v>
      </c>
      <c r="H32" t="str">
        <f>IF(C32="FA","False","True")</f>
        <v>True</v>
      </c>
      <c r="I32" s="1" t="str">
        <f>IF(AND(G32="True",H32="True"),"True","False")</f>
        <v>True</v>
      </c>
      <c r="K32" s="3" t="s">
        <v>182</v>
      </c>
      <c r="L32" s="3">
        <v>6700</v>
      </c>
      <c r="O32" s="4" t="str">
        <f>IFERROR(VLOOKUP(A32,'Name Changes'!$A$2:$B$300,2,FALSE),A32)</f>
        <v>Ezekiel Elliott</v>
      </c>
      <c r="P32" s="4" t="str">
        <f t="shared" si="0"/>
        <v>DAL</v>
      </c>
      <c r="Q32" s="4" t="str">
        <f t="shared" si="1"/>
        <v>RB</v>
      </c>
      <c r="R32" s="4">
        <f t="shared" si="2"/>
        <v>6600</v>
      </c>
      <c r="S32" s="4">
        <f t="shared" si="3"/>
        <v>13.3661181771994</v>
      </c>
      <c r="T32" s="4" t="str">
        <f t="shared" si="4"/>
        <v>CIN</v>
      </c>
      <c r="U32" s="4">
        <f t="shared" si="5"/>
        <v>24.727318627818892</v>
      </c>
      <c r="X32" t="s">
        <v>33</v>
      </c>
      <c r="Y32">
        <v>1.82274499167917</v>
      </c>
      <c r="Z32" t="e">
        <f t="shared" si="6"/>
        <v>#N/A</v>
      </c>
      <c r="AB32" t="e">
        <f t="shared" si="7"/>
        <v>#N/A</v>
      </c>
    </row>
    <row r="33" spans="1:28" x14ac:dyDescent="0.25">
      <c r="A33" s="3" t="s">
        <v>34</v>
      </c>
      <c r="B33" s="3" t="s">
        <v>183</v>
      </c>
      <c r="C33" s="3" t="s">
        <v>272</v>
      </c>
      <c r="D33" s="3">
        <v>13.336282051766</v>
      </c>
      <c r="E33" s="1" t="str">
        <f>VLOOKUP(C33,'Team Versus'!$B$2:$C$35,2,FALSE)</f>
        <v>SF</v>
      </c>
      <c r="F33" s="1">
        <f>IF(B33="QB",D33*0.87,IF(D33*1.85&gt;=11,D33*1.85,11))</f>
        <v>11.602565385036421</v>
      </c>
      <c r="G33" s="1" t="str">
        <f>IF(OR(B33="QB",B33="DST",B33="TE",B33="WR",B33="RB",C33="FA"),"True","False")</f>
        <v>True</v>
      </c>
      <c r="H33" t="str">
        <f>IF(C33="FA","False","True")</f>
        <v>True</v>
      </c>
      <c r="I33" s="1" t="str">
        <f>IF(AND(G33="True",H33="True"),"True","False")</f>
        <v>True</v>
      </c>
      <c r="K33" s="3" t="s">
        <v>147</v>
      </c>
      <c r="L33" s="3">
        <v>6700</v>
      </c>
      <c r="O33" s="4" t="str">
        <f>IFERROR(VLOOKUP(A33,'Name Changes'!$A$2:$B$300,2,FALSE),A33)</f>
        <v>Alex Smith</v>
      </c>
      <c r="P33" s="4" t="str">
        <f t="shared" si="0"/>
        <v>WAS</v>
      </c>
      <c r="Q33" s="4" t="str">
        <f t="shared" si="1"/>
        <v>QB</v>
      </c>
      <c r="R33" s="4">
        <f t="shared" si="2"/>
        <v>5200</v>
      </c>
      <c r="S33" s="4">
        <f t="shared" si="3"/>
        <v>13.336282051766</v>
      </c>
      <c r="T33" s="4" t="str">
        <f t="shared" si="4"/>
        <v>SF</v>
      </c>
      <c r="U33" s="4">
        <f t="shared" si="5"/>
        <v>11.602565385036421</v>
      </c>
      <c r="X33" t="s">
        <v>443</v>
      </c>
      <c r="Y33">
        <v>0.33554938363050801</v>
      </c>
      <c r="Z33">
        <f t="shared" si="6"/>
        <v>2.4932585104637699</v>
      </c>
      <c r="AB33" t="e">
        <f t="shared" si="7"/>
        <v>#N/A</v>
      </c>
    </row>
    <row r="34" spans="1:28" x14ac:dyDescent="0.25">
      <c r="A34" s="3" t="s">
        <v>92</v>
      </c>
      <c r="B34" s="3" t="s">
        <v>186</v>
      </c>
      <c r="C34" s="3" t="s">
        <v>255</v>
      </c>
      <c r="D34" s="3">
        <v>13.2399302164223</v>
      </c>
      <c r="E34" s="1" t="str">
        <f>VLOOKUP(C34,'Team Versus'!$B$2:$C$35,2,FALSE)</f>
        <v>ARI</v>
      </c>
      <c r="F34" s="1">
        <f>IF(B34="QB",D34*0.87,IF(D34*1.85&gt;=11,D34*1.85,11))</f>
        <v>24.493870900381257</v>
      </c>
      <c r="G34" s="1" t="str">
        <f>IF(OR(B34="QB",B34="DST",B34="TE",B34="WR",B34="RB",C34="FA"),"True","False")</f>
        <v>True</v>
      </c>
      <c r="H34" t="str">
        <f>IF(C34="FA","False","True")</f>
        <v>True</v>
      </c>
      <c r="I34" s="1" t="str">
        <f>IF(AND(G34="True",H34="True"),"True","False")</f>
        <v>True</v>
      </c>
      <c r="K34" s="3" t="s">
        <v>351</v>
      </c>
      <c r="L34" s="3">
        <v>6600</v>
      </c>
      <c r="O34" s="4" t="str">
        <f>IFERROR(VLOOKUP(A34,'Name Changes'!$A$2:$B$300,2,FALSE),A34)</f>
        <v>Wayne Gallman Jr.</v>
      </c>
      <c r="P34" s="4" t="str">
        <f t="shared" si="0"/>
        <v>NYG</v>
      </c>
      <c r="Q34" s="4" t="str">
        <f t="shared" si="1"/>
        <v>RB</v>
      </c>
      <c r="R34" s="4">
        <f t="shared" si="2"/>
        <v>5700</v>
      </c>
      <c r="S34" s="4">
        <f t="shared" si="3"/>
        <v>13.2399302164223</v>
      </c>
      <c r="T34" s="4" t="str">
        <f t="shared" si="4"/>
        <v>ARI</v>
      </c>
      <c r="U34" s="4">
        <f t="shared" si="5"/>
        <v>24.493870900381257</v>
      </c>
      <c r="X34" t="s">
        <v>513</v>
      </c>
      <c r="Y34">
        <v>2.3643745001157601</v>
      </c>
      <c r="Z34">
        <f t="shared" si="6"/>
        <v>0.591415083401576</v>
      </c>
      <c r="AB34" t="e">
        <f t="shared" si="7"/>
        <v>#N/A</v>
      </c>
    </row>
    <row r="35" spans="1:28" x14ac:dyDescent="0.25">
      <c r="A35" s="3" t="s">
        <v>1110</v>
      </c>
      <c r="B35" s="3" t="s">
        <v>183</v>
      </c>
      <c r="C35" s="3" t="s">
        <v>299</v>
      </c>
      <c r="D35" s="3">
        <v>13.2014300826501</v>
      </c>
      <c r="E35" s="1" t="str">
        <f>VLOOKUP(C35,'Team Versus'!$B$2:$C$35,2,FALSE)</f>
        <v>HOU</v>
      </c>
      <c r="F35" s="1">
        <f>IF(B35="QB",D35*0.87,IF(D35*1.85&gt;=11,D35*1.85,11))</f>
        <v>11.485244171905586</v>
      </c>
      <c r="G35" s="1" t="str">
        <f>IF(OR(B35="QB",B35="DST",B35="TE",B35="WR",B35="RB",C35="FA"),"True","False")</f>
        <v>True</v>
      </c>
      <c r="H35" t="str">
        <f>IF(C35="FA","False","True")</f>
        <v>True</v>
      </c>
      <c r="I35" s="1" t="str">
        <f>IF(AND(G35="True",H35="True"),"True","False")</f>
        <v>True</v>
      </c>
      <c r="K35" s="3" t="s">
        <v>1223</v>
      </c>
      <c r="L35" s="3">
        <v>6600</v>
      </c>
      <c r="O35" s="4" t="str">
        <f>IFERROR(VLOOKUP(A35,'Name Changes'!$A$2:$B$300,2,FALSE),A35)</f>
        <v>Mitchell Trubisky</v>
      </c>
      <c r="P35" s="4" t="str">
        <f t="shared" si="0"/>
        <v>CHI</v>
      </c>
      <c r="Q35" s="4" t="str">
        <f t="shared" si="1"/>
        <v>QB</v>
      </c>
      <c r="R35" s="4">
        <f t="shared" si="2"/>
        <v>5600</v>
      </c>
      <c r="S35" s="4">
        <f t="shared" si="3"/>
        <v>13.2014300826501</v>
      </c>
      <c r="T35" s="4" t="str">
        <f t="shared" si="4"/>
        <v>HOU</v>
      </c>
      <c r="U35" s="4">
        <f t="shared" si="5"/>
        <v>11.485244171905586</v>
      </c>
      <c r="X35" t="s">
        <v>512</v>
      </c>
      <c r="Y35">
        <v>2.5918336557669401</v>
      </c>
      <c r="Z35" t="e">
        <f t="shared" si="6"/>
        <v>#N/A</v>
      </c>
      <c r="AB35" t="e">
        <f t="shared" si="7"/>
        <v>#N/A</v>
      </c>
    </row>
    <row r="36" spans="1:28" x14ac:dyDescent="0.25">
      <c r="A36" s="3" t="s">
        <v>313</v>
      </c>
      <c r="B36" s="3" t="s">
        <v>184</v>
      </c>
      <c r="C36" s="3" t="s">
        <v>250</v>
      </c>
      <c r="D36" s="3">
        <v>13.1390473076923</v>
      </c>
      <c r="E36" s="1" t="str">
        <f>VLOOKUP(C36,'Team Versus'!$B$2:$C$35,2,FALSE)</f>
        <v>LAC</v>
      </c>
      <c r="F36" s="1">
        <f>IF(B36="QB",D36*0.87,IF(D36*1.85&gt;=11,D36*1.85,11))</f>
        <v>24.307237519230757</v>
      </c>
      <c r="G36" s="1" t="str">
        <f>IF(OR(B36="QB",B36="DST",B36="TE",B36="WR",B36="RB",C36="FA"),"True","False")</f>
        <v>True</v>
      </c>
      <c r="H36" t="str">
        <f>IF(C36="FA","False","True")</f>
        <v>True</v>
      </c>
      <c r="I36" s="1" t="str">
        <f>IF(AND(G36="True",H36="True"),"True","False")</f>
        <v>True</v>
      </c>
      <c r="K36" s="3" t="s">
        <v>863</v>
      </c>
      <c r="L36" s="3">
        <v>6600</v>
      </c>
      <c r="O36" s="4" t="str">
        <f>IFERROR(VLOOKUP(A36,'Name Changes'!$A$2:$B$300,2,FALSE),A36)</f>
        <v>Calvin Ridley</v>
      </c>
      <c r="P36" s="4" t="str">
        <f t="shared" si="0"/>
        <v>ATL</v>
      </c>
      <c r="Q36" s="4" t="str">
        <f t="shared" si="1"/>
        <v>WR</v>
      </c>
      <c r="R36" s="4">
        <f t="shared" si="2"/>
        <v>7500</v>
      </c>
      <c r="S36" s="4">
        <f t="shared" si="3"/>
        <v>13.1390473076923</v>
      </c>
      <c r="T36" s="4" t="str">
        <f t="shared" si="4"/>
        <v>LAC</v>
      </c>
      <c r="U36" s="4">
        <f t="shared" si="5"/>
        <v>24.307237519230757</v>
      </c>
      <c r="X36" t="s">
        <v>315</v>
      </c>
      <c r="Y36">
        <v>0.25708121674550499</v>
      </c>
      <c r="Z36" t="e">
        <f t="shared" si="6"/>
        <v>#N/A</v>
      </c>
      <c r="AB36" t="e">
        <f t="shared" si="7"/>
        <v>#N/A</v>
      </c>
    </row>
    <row r="37" spans="1:28" x14ac:dyDescent="0.25">
      <c r="A37" s="3" t="s">
        <v>281</v>
      </c>
      <c r="B37" s="3" t="s">
        <v>186</v>
      </c>
      <c r="C37" s="3" t="s">
        <v>296</v>
      </c>
      <c r="D37" s="3">
        <v>12.9834097728933</v>
      </c>
      <c r="E37" s="1" t="str">
        <f>VLOOKUP(C37,'Team Versus'!$B$2:$C$35,2,FALSE)</f>
        <v>MIN</v>
      </c>
      <c r="F37" s="1">
        <f>IF(B37="QB",D37*0.87,IF(D37*1.85&gt;=11,D37*1.85,11))</f>
        <v>24.019308079852607</v>
      </c>
      <c r="G37" s="1" t="str">
        <f>IF(OR(B37="QB",B37="DST",B37="TE",B37="WR",B37="RB",C37="FA"),"True","False")</f>
        <v>True</v>
      </c>
      <c r="H37" t="str">
        <f>IF(C37="FA","False","True")</f>
        <v>True</v>
      </c>
      <c r="I37" s="1" t="str">
        <f>IF(AND(G37="True",H37="True"),"True","False")</f>
        <v>True</v>
      </c>
      <c r="K37" s="3" t="s">
        <v>319</v>
      </c>
      <c r="L37" s="3">
        <v>6600</v>
      </c>
      <c r="O37" s="4" t="str">
        <f>IFERROR(VLOOKUP(A37,'Name Changes'!$A$2:$B$300,2,FALSE),A37)</f>
        <v>Ronald Jones II</v>
      </c>
      <c r="P37" s="4" t="str">
        <f t="shared" si="0"/>
        <v>TB</v>
      </c>
      <c r="Q37" s="4" t="str">
        <f t="shared" si="1"/>
        <v>RB</v>
      </c>
      <c r="R37" s="4">
        <f t="shared" si="2"/>
        <v>6100</v>
      </c>
      <c r="S37" s="4">
        <f t="shared" si="3"/>
        <v>12.9834097728933</v>
      </c>
      <c r="T37" s="4" t="str">
        <f t="shared" si="4"/>
        <v>MIN</v>
      </c>
      <c r="U37" s="4">
        <f t="shared" si="5"/>
        <v>24.019308079852607</v>
      </c>
      <c r="X37" t="s">
        <v>445</v>
      </c>
      <c r="Y37">
        <v>2.6452243039786398</v>
      </c>
      <c r="Z37">
        <f t="shared" si="6"/>
        <v>1.68869895483334</v>
      </c>
      <c r="AB37" t="e">
        <f t="shared" si="7"/>
        <v>#N/A</v>
      </c>
    </row>
    <row r="38" spans="1:28" x14ac:dyDescent="0.25">
      <c r="A38" s="3" t="s">
        <v>336</v>
      </c>
      <c r="B38" s="3" t="s">
        <v>183</v>
      </c>
      <c r="C38" s="3" t="s">
        <v>253</v>
      </c>
      <c r="D38" s="3">
        <v>12.8751274787535</v>
      </c>
      <c r="E38" s="1" t="str">
        <f>VLOOKUP(C38,'Team Versus'!$B$2:$C$35,2,FALSE)</f>
        <v>NO</v>
      </c>
      <c r="F38" s="1">
        <f>IF(B38="QB",D38*0.87,IF(D38*1.85&gt;=11,D38*1.85,11))</f>
        <v>11.201360906515545</v>
      </c>
      <c r="G38" s="1" t="str">
        <f>IF(OR(B38="QB",B38="DST",B38="TE",B38="WR",B38="RB",C38="FA"),"True","False")</f>
        <v>True</v>
      </c>
      <c r="H38" t="str">
        <f>IF(C38="FA","False","True")</f>
        <v>True</v>
      </c>
      <c r="I38" s="1" t="str">
        <f>IF(AND(G38="True",H38="True"),"True","False")</f>
        <v>True</v>
      </c>
      <c r="K38" s="3" t="s">
        <v>367</v>
      </c>
      <c r="L38" s="3">
        <v>6500</v>
      </c>
      <c r="O38" s="4" t="str">
        <f>IFERROR(VLOOKUP(A38,'Name Changes'!$A$2:$B$300,2,FALSE),A38)</f>
        <v>Jalen Hurts</v>
      </c>
      <c r="P38" s="4" t="str">
        <f t="shared" si="0"/>
        <v>PHI</v>
      </c>
      <c r="Q38" s="4" t="str">
        <f t="shared" si="1"/>
        <v>QB</v>
      </c>
      <c r="R38" s="4">
        <f t="shared" si="2"/>
        <v>5100</v>
      </c>
      <c r="S38" s="4">
        <f t="shared" si="3"/>
        <v>12.8751274787535</v>
      </c>
      <c r="T38" s="4" t="str">
        <f t="shared" si="4"/>
        <v>NO</v>
      </c>
      <c r="U38" s="4">
        <f t="shared" si="5"/>
        <v>11.201360906515545</v>
      </c>
      <c r="X38" t="s">
        <v>446</v>
      </c>
      <c r="Y38">
        <v>2.4049835590845299</v>
      </c>
      <c r="Z38" t="str">
        <f t="shared" si="6"/>
        <v>NA</v>
      </c>
      <c r="AB38" t="e">
        <f t="shared" si="7"/>
        <v>#N/A</v>
      </c>
    </row>
    <row r="39" spans="1:28" x14ac:dyDescent="0.25">
      <c r="A39" s="3" t="s">
        <v>141</v>
      </c>
      <c r="B39" s="3" t="s">
        <v>184</v>
      </c>
      <c r="C39" s="3" t="s">
        <v>262</v>
      </c>
      <c r="D39" s="3">
        <v>12.8604911031463</v>
      </c>
      <c r="E39" s="1" t="str">
        <f>VLOOKUP(C39,'Team Versus'!$B$2:$C$35,2,FALSE)</f>
        <v>JAC</v>
      </c>
      <c r="F39" s="1">
        <f>IF(B39="QB",D39*0.87,IF(D39*1.85&gt;=11,D39*1.85,11))</f>
        <v>23.791908540820657</v>
      </c>
      <c r="G39" s="1" t="str">
        <f>IF(OR(B39="QB",B39="DST",B39="TE",B39="WR",B39="RB",C39="FA"),"True","False")</f>
        <v>True</v>
      </c>
      <c r="H39" t="str">
        <f>IF(C39="FA","False","True")</f>
        <v>True</v>
      </c>
      <c r="I39" s="1" t="str">
        <f>IF(AND(G39="True",H39="True"),"True","False")</f>
        <v>True</v>
      </c>
      <c r="K39" s="3" t="s">
        <v>359</v>
      </c>
      <c r="L39" s="3">
        <v>6500</v>
      </c>
      <c r="O39" s="4" t="str">
        <f>IFERROR(VLOOKUP(A39,'Name Changes'!$A$2:$B$300,2,FALSE),A39)</f>
        <v>A.J. Brown</v>
      </c>
      <c r="P39" s="4" t="str">
        <f t="shared" si="0"/>
        <v>TEN</v>
      </c>
      <c r="Q39" s="4" t="str">
        <f t="shared" si="1"/>
        <v>WR</v>
      </c>
      <c r="R39" s="4">
        <f t="shared" si="2"/>
        <v>7300</v>
      </c>
      <c r="S39" s="4">
        <f t="shared" si="3"/>
        <v>12.8604911031463</v>
      </c>
      <c r="T39" s="4" t="str">
        <f t="shared" si="4"/>
        <v>JAC</v>
      </c>
      <c r="U39" s="4">
        <f t="shared" si="5"/>
        <v>23.791908540820657</v>
      </c>
      <c r="X39" t="s">
        <v>356</v>
      </c>
      <c r="Y39">
        <v>1.4692716093885101</v>
      </c>
      <c r="Z39">
        <f t="shared" si="6"/>
        <v>1.68223255093886</v>
      </c>
      <c r="AB39" t="e">
        <f t="shared" si="7"/>
        <v>#N/A</v>
      </c>
    </row>
    <row r="40" spans="1:28" x14ac:dyDescent="0.25">
      <c r="A40" s="3" t="s">
        <v>177</v>
      </c>
      <c r="B40" s="3" t="s">
        <v>183</v>
      </c>
      <c r="C40" s="3" t="s">
        <v>268</v>
      </c>
      <c r="D40" s="3">
        <v>12.8112448297874</v>
      </c>
      <c r="E40" s="1" t="str">
        <f>VLOOKUP(C40,'Team Versus'!$B$2:$C$35,2,FALSE)</f>
        <v>KC</v>
      </c>
      <c r="F40" s="1">
        <f>IF(B40="QB",D40*0.87,IF(D40*1.85&gt;=11,D40*1.85,11))</f>
        <v>11.145783001915039</v>
      </c>
      <c r="G40" s="1" t="str">
        <f>IF(OR(B40="QB",B40="DST",B40="TE",B40="WR",B40="RB",C40="FA"),"True","False")</f>
        <v>True</v>
      </c>
      <c r="H40" t="str">
        <f>IF(C40="FA","False","True")</f>
        <v>True</v>
      </c>
      <c r="I40" s="1" t="str">
        <f>IF(AND(G40="True",H40="True"),"True","False")</f>
        <v>True</v>
      </c>
      <c r="K40" s="3" t="s">
        <v>1224</v>
      </c>
      <c r="L40" s="3">
        <v>6500</v>
      </c>
      <c r="O40" s="4" t="str">
        <f>IFERROR(VLOOKUP(A40,'Name Changes'!$A$2:$B$300,2,FALSE),A40)</f>
        <v>Tua Tagovailoa</v>
      </c>
      <c r="P40" s="4" t="str">
        <f t="shared" si="0"/>
        <v>MIA</v>
      </c>
      <c r="Q40" s="4" t="str">
        <f t="shared" si="1"/>
        <v>QB</v>
      </c>
      <c r="R40" s="4">
        <f t="shared" si="2"/>
        <v>5400</v>
      </c>
      <c r="S40" s="4">
        <f t="shared" si="3"/>
        <v>12.8112448297874</v>
      </c>
      <c r="T40" s="4" t="str">
        <f t="shared" si="4"/>
        <v>KC</v>
      </c>
      <c r="U40" s="4">
        <f t="shared" si="5"/>
        <v>11.145783001915039</v>
      </c>
      <c r="X40" t="s">
        <v>448</v>
      </c>
      <c r="Y40">
        <v>2.64889760213957</v>
      </c>
      <c r="Z40">
        <f t="shared" si="6"/>
        <v>1.7565580466475099</v>
      </c>
      <c r="AB40" t="e">
        <f t="shared" si="7"/>
        <v>#N/A</v>
      </c>
    </row>
    <row r="41" spans="1:28" x14ac:dyDescent="0.25">
      <c r="A41" s="3" t="s">
        <v>349</v>
      </c>
      <c r="B41" s="3" t="s">
        <v>184</v>
      </c>
      <c r="C41" s="3" t="s">
        <v>297</v>
      </c>
      <c r="D41" s="3">
        <v>12.7684402209446</v>
      </c>
      <c r="E41" s="1" t="str">
        <f>VLOOKUP(C41,'Team Versus'!$B$2:$C$35,2,FALSE)</f>
        <v>TB</v>
      </c>
      <c r="F41" s="1">
        <f>IF(B41="QB",D41*0.87,IF(D41*1.85&gt;=11,D41*1.85,11))</f>
        <v>23.621614408747512</v>
      </c>
      <c r="G41" s="1" t="str">
        <f>IF(OR(B41="QB",B41="DST",B41="TE",B41="WR",B41="RB",C41="FA"),"True","False")</f>
        <v>True</v>
      </c>
      <c r="H41" t="str">
        <f>IF(C41="FA","False","True")</f>
        <v>True</v>
      </c>
      <c r="I41" s="1" t="str">
        <f>IF(AND(G41="True",H41="True"),"True","False")</f>
        <v>True</v>
      </c>
      <c r="K41" s="3" t="s">
        <v>68</v>
      </c>
      <c r="L41" s="3">
        <v>6400</v>
      </c>
      <c r="O41" s="4" t="str">
        <f>IFERROR(VLOOKUP(A41,'Name Changes'!$A$2:$B$300,2,FALSE),A41)</f>
        <v>Adam Thielen</v>
      </c>
      <c r="P41" s="4" t="str">
        <f t="shared" si="0"/>
        <v>MIN</v>
      </c>
      <c r="Q41" s="4" t="str">
        <f t="shared" si="1"/>
        <v>WR</v>
      </c>
      <c r="R41" s="4">
        <f t="shared" si="2"/>
        <v>7000</v>
      </c>
      <c r="S41" s="4">
        <f t="shared" si="3"/>
        <v>12.7684402209446</v>
      </c>
      <c r="T41" s="4" t="str">
        <f t="shared" si="4"/>
        <v>TB</v>
      </c>
      <c r="U41" s="4">
        <f t="shared" si="5"/>
        <v>23.621614408747512</v>
      </c>
      <c r="X41" t="s">
        <v>147</v>
      </c>
      <c r="Y41">
        <v>2.5237757588140601</v>
      </c>
      <c r="Z41">
        <f t="shared" si="6"/>
        <v>2.5940359593637599</v>
      </c>
      <c r="AB41" t="e">
        <f t="shared" si="7"/>
        <v>#N/A</v>
      </c>
    </row>
    <row r="42" spans="1:28" x14ac:dyDescent="0.25">
      <c r="A42" s="3" t="s">
        <v>1222</v>
      </c>
      <c r="B42" s="3" t="s">
        <v>185</v>
      </c>
      <c r="C42" s="3" t="s">
        <v>249</v>
      </c>
      <c r="D42" s="3">
        <v>12.699388099483301</v>
      </c>
      <c r="E42" s="1" t="str">
        <f>VLOOKUP(C42,'Team Versus'!$B$2:$C$35,2,FALSE)</f>
        <v>MIA</v>
      </c>
      <c r="F42" s="1">
        <f>IF(B42="QB",D42*0.87,IF(D42*1.85&gt;=11,D42*1.85,11))</f>
        <v>23.493867984044108</v>
      </c>
      <c r="G42" s="1" t="str">
        <f>IF(OR(B42="QB",B42="DST",B42="TE",B42="WR",B42="RB",C42="FA"),"True","False")</f>
        <v>True</v>
      </c>
      <c r="H42" t="str">
        <f>IF(C42="FA","False","True")</f>
        <v>True</v>
      </c>
      <c r="I42" s="1" t="str">
        <f>IF(AND(G42="True",H42="True"),"True","False")</f>
        <v>True</v>
      </c>
      <c r="K42" s="3" t="s">
        <v>350</v>
      </c>
      <c r="L42" s="3">
        <v>6400</v>
      </c>
      <c r="O42" s="4" t="str">
        <f>IFERROR(VLOOKUP(A42,'Name Changes'!$A$2:$B$300,2,FALSE),A42)</f>
        <v>Travis Kelce</v>
      </c>
      <c r="P42" s="4" t="str">
        <f t="shared" si="0"/>
        <v>KC</v>
      </c>
      <c r="Q42" s="4" t="str">
        <f t="shared" si="1"/>
        <v>TE</v>
      </c>
      <c r="R42" s="4">
        <f t="shared" si="2"/>
        <v>7400</v>
      </c>
      <c r="S42" s="4">
        <f t="shared" si="3"/>
        <v>12.699388099483301</v>
      </c>
      <c r="T42" s="4" t="str">
        <f t="shared" si="4"/>
        <v>MIA</v>
      </c>
      <c r="U42" s="4">
        <f t="shared" si="5"/>
        <v>23.493867984044108</v>
      </c>
      <c r="X42" t="s">
        <v>68</v>
      </c>
      <c r="Y42">
        <v>2.3623019564624199</v>
      </c>
      <c r="Z42" t="e">
        <f t="shared" si="6"/>
        <v>#N/A</v>
      </c>
      <c r="AB42" t="e">
        <f t="shared" si="7"/>
        <v>#N/A</v>
      </c>
    </row>
    <row r="43" spans="1:28" x14ac:dyDescent="0.25">
      <c r="A43" s="3" t="s">
        <v>171</v>
      </c>
      <c r="B43" s="3" t="s">
        <v>186</v>
      </c>
      <c r="C43" s="3" t="s">
        <v>264</v>
      </c>
      <c r="D43" s="3">
        <v>12.667697386168699</v>
      </c>
      <c r="E43" s="1" t="str">
        <f>VLOOKUP(C43,'Team Versus'!$B$2:$C$35,2,FALSE)</f>
        <v>LVR</v>
      </c>
      <c r="F43" s="1">
        <f>IF(B43="QB",D43*0.87,IF(D43*1.85&gt;=11,D43*1.85,11))</f>
        <v>23.435240164412093</v>
      </c>
      <c r="G43" s="1" t="str">
        <f>IF(OR(B43="QB",B43="DST",B43="TE",B43="WR",B43="RB",C43="FA"),"True","False")</f>
        <v>True</v>
      </c>
      <c r="H43" t="str">
        <f>IF(C43="FA","False","True")</f>
        <v>True</v>
      </c>
      <c r="I43" s="1" t="str">
        <f>IF(AND(G43="True",H43="True"),"True","False")</f>
        <v>True</v>
      </c>
      <c r="K43" s="3" t="s">
        <v>1225</v>
      </c>
      <c r="L43" s="3">
        <v>6400</v>
      </c>
      <c r="O43" s="4" t="str">
        <f>IFERROR(VLOOKUP(A43,'Name Changes'!$A$2:$B$300,2,FALSE),A43)</f>
        <v>Jonathan Taylor</v>
      </c>
      <c r="P43" s="4" t="str">
        <f t="shared" si="0"/>
        <v>IND</v>
      </c>
      <c r="Q43" s="4" t="str">
        <f t="shared" si="1"/>
        <v>RB</v>
      </c>
      <c r="R43" s="4">
        <f t="shared" si="2"/>
        <v>5800</v>
      </c>
      <c r="S43" s="4">
        <f t="shared" si="3"/>
        <v>12.667697386168699</v>
      </c>
      <c r="T43" s="4" t="str">
        <f t="shared" si="4"/>
        <v>LVR</v>
      </c>
      <c r="U43" s="4">
        <f t="shared" si="5"/>
        <v>23.435240164412093</v>
      </c>
      <c r="X43" t="s">
        <v>62</v>
      </c>
      <c r="Y43">
        <v>2.1597185277244999</v>
      </c>
      <c r="Z43">
        <f t="shared" si="6"/>
        <v>1.0074638506809599</v>
      </c>
      <c r="AB43" t="e">
        <f t="shared" si="7"/>
        <v>#N/A</v>
      </c>
    </row>
    <row r="44" spans="1:28" x14ac:dyDescent="0.25">
      <c r="A44" s="3" t="s">
        <v>513</v>
      </c>
      <c r="B44" s="3" t="s">
        <v>184</v>
      </c>
      <c r="C44" s="3" t="s">
        <v>269</v>
      </c>
      <c r="D44" s="3">
        <v>12.5664813919414</v>
      </c>
      <c r="E44" s="1" t="str">
        <f>VLOOKUP(C44,'Team Versus'!$B$2:$C$35,2,FALSE)</f>
        <v>NYG</v>
      </c>
      <c r="F44" s="1">
        <f>IF(B44="QB",D44*0.87,IF(D44*1.85&gt;=11,D44*1.85,11))</f>
        <v>23.247990575091592</v>
      </c>
      <c r="G44" s="1" t="str">
        <f>IF(OR(B44="QB",B44="DST",B44="TE",B44="WR",B44="RB",C44="FA"),"True","False")</f>
        <v>True</v>
      </c>
      <c r="H44" t="str">
        <f>IF(C44="FA","False","True")</f>
        <v>True</v>
      </c>
      <c r="I44" s="1" t="str">
        <f>IF(AND(G44="True",H44="True"),"True","False")</f>
        <v>True</v>
      </c>
      <c r="K44" s="3" t="s">
        <v>354</v>
      </c>
      <c r="L44" s="3">
        <v>6300</v>
      </c>
      <c r="O44" s="4" t="str">
        <f>IFERROR(VLOOKUP(A44,'Name Changes'!$A$2:$B$300,2,FALSE),A44)</f>
        <v>DeAndre Hopkins</v>
      </c>
      <c r="P44" s="4" t="str">
        <f t="shared" si="0"/>
        <v>ARI</v>
      </c>
      <c r="Q44" s="4" t="str">
        <f t="shared" si="1"/>
        <v>WR</v>
      </c>
      <c r="R44" s="4">
        <f t="shared" si="2"/>
        <v>7600</v>
      </c>
      <c r="S44" s="4">
        <f t="shared" si="3"/>
        <v>12.5664813919414</v>
      </c>
      <c r="T44" s="4" t="str">
        <f t="shared" si="4"/>
        <v>NYG</v>
      </c>
      <c r="U44" s="4">
        <f t="shared" si="5"/>
        <v>23.247990575091592</v>
      </c>
      <c r="X44" t="s">
        <v>141</v>
      </c>
      <c r="Y44">
        <v>1.68223255093886</v>
      </c>
      <c r="Z44">
        <f t="shared" si="6"/>
        <v>2.3643745001157601</v>
      </c>
      <c r="AB44" t="e">
        <f t="shared" si="7"/>
        <v>#N/A</v>
      </c>
    </row>
    <row r="45" spans="1:28" x14ac:dyDescent="0.25">
      <c r="A45" s="3" t="s">
        <v>448</v>
      </c>
      <c r="B45" s="3" t="s">
        <v>184</v>
      </c>
      <c r="C45" s="3" t="s">
        <v>298</v>
      </c>
      <c r="D45" s="3">
        <v>12.561110128205099</v>
      </c>
      <c r="E45" s="1" t="str">
        <f>VLOOKUP(C45,'Team Versus'!$B$2:$C$35,2,FALSE)</f>
        <v>ATL</v>
      </c>
      <c r="F45" s="1">
        <f>IF(B45="QB",D45*0.87,IF(D45*1.85&gt;=11,D45*1.85,11))</f>
        <v>23.238053737179435</v>
      </c>
      <c r="G45" s="1" t="str">
        <f>IF(OR(B45="QB",B45="DST",B45="TE",B45="WR",B45="RB",C45="FA"),"True","False")</f>
        <v>True</v>
      </c>
      <c r="H45" t="str">
        <f>IF(C45="FA","False","True")</f>
        <v>True</v>
      </c>
      <c r="I45" s="1" t="str">
        <f>IF(AND(G45="True",H45="True"),"True","False")</f>
        <v>True</v>
      </c>
      <c r="K45" s="3" t="s">
        <v>443</v>
      </c>
      <c r="L45" s="3">
        <v>6300</v>
      </c>
      <c r="O45" s="4" t="str">
        <f>IFERROR(VLOOKUP(A45,'Name Changes'!$A$2:$B$300,2,FALSE),A45)</f>
        <v>Keenan Allen</v>
      </c>
      <c r="P45" s="4" t="str">
        <f t="shared" si="0"/>
        <v>LAC</v>
      </c>
      <c r="Q45" s="4" t="str">
        <f t="shared" si="1"/>
        <v>WR</v>
      </c>
      <c r="R45" s="4">
        <f t="shared" si="2"/>
        <v>7700</v>
      </c>
      <c r="S45" s="4">
        <f t="shared" si="3"/>
        <v>12.561110128205099</v>
      </c>
      <c r="T45" s="4" t="str">
        <f t="shared" si="4"/>
        <v>ATL</v>
      </c>
      <c r="U45" s="4">
        <f t="shared" si="5"/>
        <v>23.238053737179435</v>
      </c>
      <c r="X45" t="s">
        <v>444</v>
      </c>
      <c r="Y45">
        <v>2.0357315698777798</v>
      </c>
      <c r="Z45">
        <f t="shared" si="6"/>
        <v>2.64889760213957</v>
      </c>
      <c r="AB45" t="e">
        <f t="shared" si="7"/>
        <v>#N/A</v>
      </c>
    </row>
    <row r="46" spans="1:28" x14ac:dyDescent="0.25">
      <c r="A46" s="3" t="s">
        <v>357</v>
      </c>
      <c r="B46" s="3" t="s">
        <v>184</v>
      </c>
      <c r="C46" s="3" t="s">
        <v>297</v>
      </c>
      <c r="D46" s="3">
        <v>12.3346984435798</v>
      </c>
      <c r="E46" s="1" t="str">
        <f>VLOOKUP(C46,'Team Versus'!$B$2:$C$35,2,FALSE)</f>
        <v>TB</v>
      </c>
      <c r="F46" s="1">
        <f>IF(B46="QB",D46*0.87,IF(D46*1.85&gt;=11,D46*1.85,11))</f>
        <v>22.819192120622631</v>
      </c>
      <c r="G46" s="1" t="str">
        <f>IF(OR(B46="QB",B46="DST",B46="TE",B46="WR",B46="RB",C46="FA"),"True","False")</f>
        <v>True</v>
      </c>
      <c r="H46" t="str">
        <f>IF(C46="FA","False","True")</f>
        <v>True</v>
      </c>
      <c r="I46" s="1" t="str">
        <f>IF(AND(G46="True",H46="True"),"True","False")</f>
        <v>True</v>
      </c>
      <c r="K46" s="3" t="s">
        <v>84</v>
      </c>
      <c r="L46" s="3">
        <v>6200</v>
      </c>
      <c r="O46" s="4" t="str">
        <f>IFERROR(VLOOKUP(A46,'Name Changes'!$A$2:$B$300,2,FALSE),A46)</f>
        <v>Justin Jefferson</v>
      </c>
      <c r="P46" s="4" t="str">
        <f t="shared" si="0"/>
        <v>MIN</v>
      </c>
      <c r="Q46" s="4" t="str">
        <f t="shared" si="1"/>
        <v>WR</v>
      </c>
      <c r="R46" s="4">
        <f t="shared" si="2"/>
        <v>7400</v>
      </c>
      <c r="S46" s="4">
        <f t="shared" si="3"/>
        <v>12.3346984435798</v>
      </c>
      <c r="T46" s="4" t="str">
        <f t="shared" si="4"/>
        <v>TB</v>
      </c>
      <c r="U46" s="4">
        <f t="shared" si="5"/>
        <v>22.819192120622631</v>
      </c>
      <c r="X46" t="s">
        <v>22</v>
      </c>
      <c r="Y46">
        <v>1.40022410233831</v>
      </c>
      <c r="Z46">
        <f t="shared" si="6"/>
        <v>2.5147121860206001</v>
      </c>
      <c r="AB46" t="e">
        <f t="shared" si="7"/>
        <v>#N/A</v>
      </c>
    </row>
    <row r="47" spans="1:28" x14ac:dyDescent="0.25">
      <c r="A47" s="3" t="s">
        <v>367</v>
      </c>
      <c r="B47" s="3" t="s">
        <v>186</v>
      </c>
      <c r="C47" s="3" t="s">
        <v>273</v>
      </c>
      <c r="D47" s="3">
        <v>12.268294099035799</v>
      </c>
      <c r="E47" s="1" t="str">
        <f>VLOOKUP(C47,'Team Versus'!$B$2:$C$35,2,FALSE)</f>
        <v>GB</v>
      </c>
      <c r="F47" s="1">
        <f>IF(B47="QB",D47*0.87,IF(D47*1.85&gt;=11,D47*1.85,11))</f>
        <v>22.696344083216228</v>
      </c>
      <c r="G47" s="1" t="str">
        <f>IF(OR(B47="QB",B47="DST",B47="TE",B47="WR",B47="RB",C47="FA"),"True","False")</f>
        <v>True</v>
      </c>
      <c r="H47" t="str">
        <f>IF(C47="FA","False","True")</f>
        <v>True</v>
      </c>
      <c r="I47" s="1" t="str">
        <f>IF(AND(G47="True",H47="True"),"True","False")</f>
        <v>True</v>
      </c>
      <c r="K47" s="3" t="s">
        <v>356</v>
      </c>
      <c r="L47" s="3">
        <v>6200</v>
      </c>
      <c r="O47" s="4" t="str">
        <f>IFERROR(VLOOKUP(A47,'Name Changes'!$A$2:$B$300,2,FALSE),A47)</f>
        <v>D'Andre Swift</v>
      </c>
      <c r="P47" s="4" t="str">
        <f t="shared" si="0"/>
        <v>DET</v>
      </c>
      <c r="Q47" s="4" t="str">
        <f t="shared" si="1"/>
        <v>RB</v>
      </c>
      <c r="R47" s="4">
        <f t="shared" si="2"/>
        <v>6500</v>
      </c>
      <c r="S47" s="4">
        <f t="shared" si="3"/>
        <v>12.268294099035799</v>
      </c>
      <c r="T47" s="4" t="str">
        <f t="shared" si="4"/>
        <v>GB</v>
      </c>
      <c r="U47" s="4">
        <f t="shared" si="5"/>
        <v>22.696344083216228</v>
      </c>
      <c r="X47" t="s">
        <v>74</v>
      </c>
      <c r="Y47">
        <v>2.8040190602895998</v>
      </c>
      <c r="Z47">
        <f t="shared" si="6"/>
        <v>1.1577930963375</v>
      </c>
      <c r="AB47" t="e">
        <f t="shared" si="7"/>
        <v>#N/A</v>
      </c>
    </row>
    <row r="48" spans="1:28" x14ac:dyDescent="0.25">
      <c r="A48" s="3" t="s">
        <v>143</v>
      </c>
      <c r="B48" s="3" t="s">
        <v>183</v>
      </c>
      <c r="C48" s="3" t="s">
        <v>255</v>
      </c>
      <c r="D48" s="3">
        <v>12.054973665192</v>
      </c>
      <c r="E48" s="1" t="str">
        <f>VLOOKUP(C48,'Team Versus'!$B$2:$C$35,2,FALSE)</f>
        <v>ARI</v>
      </c>
      <c r="F48" s="1">
        <f>IF(B48="QB",D48*0.87,IF(D48*1.85&gt;=11,D48*1.85,11))</f>
        <v>10.48782708871704</v>
      </c>
      <c r="G48" s="1" t="str">
        <f>IF(OR(B48="QB",B48="DST",B48="TE",B48="WR",B48="RB",C48="FA"),"True","False")</f>
        <v>True</v>
      </c>
      <c r="H48" t="str">
        <f>IF(C48="FA","False","True")</f>
        <v>True</v>
      </c>
      <c r="I48" s="1" t="str">
        <f>IF(AND(G48="True",H48="True"),"True","False")</f>
        <v>True</v>
      </c>
      <c r="K48" s="3" t="s">
        <v>1226</v>
      </c>
      <c r="L48" s="3">
        <v>6200</v>
      </c>
      <c r="O48" s="4" t="str">
        <f>IFERROR(VLOOKUP(A48,'Name Changes'!$A$2:$B$300,2,FALSE),A48)</f>
        <v>Daniel Jones</v>
      </c>
      <c r="P48" s="4" t="str">
        <f t="shared" si="0"/>
        <v>NYG</v>
      </c>
      <c r="Q48" s="4" t="str">
        <f t="shared" si="1"/>
        <v>QB</v>
      </c>
      <c r="R48" s="4">
        <f t="shared" si="2"/>
        <v>5500</v>
      </c>
      <c r="S48" s="4">
        <f t="shared" si="3"/>
        <v>12.054973665192</v>
      </c>
      <c r="T48" s="4" t="str">
        <f t="shared" si="4"/>
        <v>ARI</v>
      </c>
      <c r="U48" s="4">
        <f t="shared" si="5"/>
        <v>10.48782708871704</v>
      </c>
      <c r="X48" t="s">
        <v>143</v>
      </c>
      <c r="Y48">
        <v>1.2236299279123399</v>
      </c>
      <c r="Z48">
        <f t="shared" si="6"/>
        <v>1.2236299279123399</v>
      </c>
      <c r="AB48" t="e">
        <f t="shared" si="7"/>
        <v>#N/A</v>
      </c>
    </row>
    <row r="49" spans="1:28" x14ac:dyDescent="0.25">
      <c r="A49" s="3" t="s">
        <v>324</v>
      </c>
      <c r="B49" s="3" t="s">
        <v>183</v>
      </c>
      <c r="C49" s="3" t="s">
        <v>261</v>
      </c>
      <c r="D49" s="3">
        <v>12.0366974883019</v>
      </c>
      <c r="E49" s="1" t="str">
        <f>VLOOKUP(C49,'Team Versus'!$B$2:$C$35,2,FALSE)</f>
        <v>CAR</v>
      </c>
      <c r="F49" s="1">
        <f>IF(B49="QB",D49*0.87,IF(D49*1.85&gt;=11,D49*1.85,11))</f>
        <v>10.471926814822654</v>
      </c>
      <c r="G49" s="1" t="str">
        <f>IF(OR(B49="QB",B49="DST",B49="TE",B49="WR",B49="RB",C49="FA"),"True","False")</f>
        <v>True</v>
      </c>
      <c r="H49" t="str">
        <f>IF(C49="FA","False","True")</f>
        <v>True</v>
      </c>
      <c r="I49" s="1" t="str">
        <f>IF(AND(G49="True",H49="True"),"True","False")</f>
        <v>True</v>
      </c>
      <c r="K49" s="3" t="s">
        <v>315</v>
      </c>
      <c r="L49" s="3">
        <v>6200</v>
      </c>
      <c r="O49" s="4" t="str">
        <f>IFERROR(VLOOKUP(A49,'Name Changes'!$A$2:$B$300,2,FALSE),A49)</f>
        <v>Drew Lock</v>
      </c>
      <c r="P49" s="4" t="str">
        <f t="shared" si="0"/>
        <v>DEN</v>
      </c>
      <c r="Q49" s="4" t="str">
        <f t="shared" si="1"/>
        <v>QB</v>
      </c>
      <c r="R49" s="4">
        <f t="shared" si="2"/>
        <v>5100</v>
      </c>
      <c r="S49" s="4">
        <f t="shared" si="3"/>
        <v>12.0366974883019</v>
      </c>
      <c r="T49" s="4" t="str">
        <f t="shared" si="4"/>
        <v>CAR</v>
      </c>
      <c r="U49" s="4">
        <f t="shared" si="5"/>
        <v>10.471926814822654</v>
      </c>
      <c r="X49" t="s">
        <v>535</v>
      </c>
      <c r="Y49">
        <v>2.1741403117418598</v>
      </c>
      <c r="Z49">
        <f t="shared" si="6"/>
        <v>2.4907658211829702</v>
      </c>
      <c r="AB49" t="e">
        <f t="shared" si="7"/>
        <v>#N/A</v>
      </c>
    </row>
    <row r="50" spans="1:28" x14ac:dyDescent="0.25">
      <c r="A50" s="3" t="s">
        <v>283</v>
      </c>
      <c r="B50" s="3" t="s">
        <v>184</v>
      </c>
      <c r="C50" s="3" t="s">
        <v>299</v>
      </c>
      <c r="D50" s="3">
        <v>11.9331292523591</v>
      </c>
      <c r="E50" s="1" t="str">
        <f>VLOOKUP(C50,'Team Versus'!$B$2:$C$35,2,FALSE)</f>
        <v>HOU</v>
      </c>
      <c r="F50" s="1">
        <f>IF(B50="QB",D50*0.87,IF(D50*1.85&gt;=11,D50*1.85,11))</f>
        <v>22.076289116864334</v>
      </c>
      <c r="G50" s="1" t="str">
        <f>IF(OR(B50="QB",B50="DST",B50="TE",B50="WR",B50="RB",C50="FA"),"True","False")</f>
        <v>True</v>
      </c>
      <c r="H50" t="str">
        <f>IF(C50="FA","False","True")</f>
        <v>True</v>
      </c>
      <c r="I50" s="1" t="str">
        <f>IF(AND(G50="True",H50="True"),"True","False")</f>
        <v>True</v>
      </c>
      <c r="K50" s="3" t="s">
        <v>54</v>
      </c>
      <c r="L50" s="3">
        <v>6100</v>
      </c>
      <c r="O50" s="4" t="str">
        <f>IFERROR(VLOOKUP(A50,'Name Changes'!$A$2:$B$300,2,FALSE),A50)</f>
        <v>Allen Robinson II</v>
      </c>
      <c r="P50" s="4" t="str">
        <f t="shared" si="0"/>
        <v>CHI</v>
      </c>
      <c r="Q50" s="4" t="str">
        <f t="shared" si="1"/>
        <v>WR</v>
      </c>
      <c r="R50" s="4">
        <f t="shared" si="2"/>
        <v>6800</v>
      </c>
      <c r="S50" s="4">
        <f t="shared" si="3"/>
        <v>11.9331292523591</v>
      </c>
      <c r="T50" s="4" t="str">
        <f t="shared" si="4"/>
        <v>HOU</v>
      </c>
      <c r="U50" s="4">
        <f t="shared" si="5"/>
        <v>22.076289116864334</v>
      </c>
      <c r="X50" t="s">
        <v>182</v>
      </c>
      <c r="Y50">
        <v>1.38188642150439</v>
      </c>
      <c r="Z50">
        <f t="shared" si="6"/>
        <v>2.52001483318683</v>
      </c>
      <c r="AB50" t="e">
        <f t="shared" si="7"/>
        <v>#N/A</v>
      </c>
    </row>
    <row r="51" spans="1:28" x14ac:dyDescent="0.25">
      <c r="A51" s="3" t="s">
        <v>62</v>
      </c>
      <c r="B51" s="3" t="s">
        <v>186</v>
      </c>
      <c r="C51" s="3" t="s">
        <v>263</v>
      </c>
      <c r="D51" s="3">
        <v>11.8802505814373</v>
      </c>
      <c r="E51" s="1" t="str">
        <f>VLOOKUP(C51,'Team Versus'!$B$2:$C$35,2,FALSE)</f>
        <v>CHI</v>
      </c>
      <c r="F51" s="1">
        <f>IF(B51="QB",D51*0.87,IF(D51*1.85&gt;=11,D51*1.85,11))</f>
        <v>21.978463575659006</v>
      </c>
      <c r="G51" s="1" t="str">
        <f>IF(OR(B51="QB",B51="DST",B51="TE",B51="WR",B51="RB",C51="FA"),"True","False")</f>
        <v>True</v>
      </c>
      <c r="H51" t="str">
        <f>IF(C51="FA","False","True")</f>
        <v>True</v>
      </c>
      <c r="I51" s="1" t="str">
        <f>IF(AND(G51="True",H51="True"),"True","False")</f>
        <v>True</v>
      </c>
      <c r="K51" s="3" t="s">
        <v>302</v>
      </c>
      <c r="L51" s="3">
        <v>6100</v>
      </c>
      <c r="O51" s="4" t="str">
        <f>IFERROR(VLOOKUP(A51,'Name Changes'!$A$2:$B$300,2,FALSE),A51)</f>
        <v>Duke Johnson</v>
      </c>
      <c r="P51" s="4" t="str">
        <f t="shared" si="0"/>
        <v>HOU</v>
      </c>
      <c r="Q51" s="4" t="str">
        <f t="shared" si="1"/>
        <v>RB</v>
      </c>
      <c r="R51" s="4">
        <f t="shared" si="2"/>
        <v>4800</v>
      </c>
      <c r="S51" s="4">
        <f t="shared" si="3"/>
        <v>11.8802505814373</v>
      </c>
      <c r="T51" s="4" t="str">
        <f t="shared" si="4"/>
        <v>CHI</v>
      </c>
      <c r="U51" s="4">
        <f t="shared" si="5"/>
        <v>21.978463575659006</v>
      </c>
      <c r="X51" t="s">
        <v>20</v>
      </c>
      <c r="Y51">
        <v>2.9609204520743</v>
      </c>
      <c r="Z51">
        <f t="shared" si="6"/>
        <v>2.1597185277244999</v>
      </c>
      <c r="AB51" t="e">
        <f t="shared" si="7"/>
        <v>#N/A</v>
      </c>
    </row>
    <row r="52" spans="1:28" x14ac:dyDescent="0.25">
      <c r="A52" s="3" t="s">
        <v>286</v>
      </c>
      <c r="B52" s="3" t="s">
        <v>187</v>
      </c>
      <c r="C52" s="3" t="s">
        <v>294</v>
      </c>
      <c r="D52" s="3">
        <v>11.7752460538533</v>
      </c>
      <c r="E52" s="1" t="str">
        <f>VLOOKUP(C52,'Team Versus'!$B$2:$C$35,2,FALSE)</f>
        <v>NYJ</v>
      </c>
      <c r="F52" s="1">
        <f>IF(B52="QB",D52*0.87,IF(D52*1.85&gt;=11,D52*1.85,11))</f>
        <v>21.784205199628605</v>
      </c>
      <c r="G52" s="1" t="str">
        <f>IF(OR(B52="QB",B52="DST",B52="TE",B52="WR",B52="RB",C52="FA"),"True","False")</f>
        <v>True</v>
      </c>
      <c r="H52" t="str">
        <f>IF(C52="FA","False","True")</f>
        <v>True</v>
      </c>
      <c r="I52" s="1" t="str">
        <f>IF(AND(G52="True",H52="True"),"True","False")</f>
        <v>True</v>
      </c>
      <c r="K52" s="3" t="s">
        <v>61</v>
      </c>
      <c r="L52" s="3">
        <v>6100</v>
      </c>
      <c r="O52" s="4" t="str">
        <f>IFERROR(VLOOKUP(A52,'Name Changes'!$A$2:$B$300,2,FALSE),A52)</f>
        <v xml:space="preserve">Seahawks </v>
      </c>
      <c r="P52" s="4" t="str">
        <f t="shared" si="0"/>
        <v>SEA</v>
      </c>
      <c r="Q52" s="4" t="str">
        <f t="shared" si="1"/>
        <v>DST</v>
      </c>
      <c r="R52" s="4">
        <f t="shared" si="2"/>
        <v>3000</v>
      </c>
      <c r="S52" s="4">
        <f t="shared" si="3"/>
        <v>11.7752460538533</v>
      </c>
      <c r="T52" s="4" t="str">
        <f t="shared" si="4"/>
        <v>NYJ</v>
      </c>
      <c r="U52" s="4">
        <f t="shared" si="5"/>
        <v>21.784205199628605</v>
      </c>
      <c r="X52" t="s">
        <v>2</v>
      </c>
      <c r="Y52">
        <v>1.97328931897338</v>
      </c>
      <c r="Z52">
        <f t="shared" si="6"/>
        <v>0.60549970478848503</v>
      </c>
      <c r="AB52" t="e">
        <f t="shared" si="7"/>
        <v>#N/A</v>
      </c>
    </row>
    <row r="53" spans="1:28" x14ac:dyDescent="0.25">
      <c r="A53" s="3" t="s">
        <v>528</v>
      </c>
      <c r="B53" s="3" t="s">
        <v>186</v>
      </c>
      <c r="C53" s="3" t="s">
        <v>269</v>
      </c>
      <c r="D53" s="3">
        <v>11.747720809220899</v>
      </c>
      <c r="E53" s="1" t="str">
        <f>VLOOKUP(C53,'Team Versus'!$B$2:$C$35,2,FALSE)</f>
        <v>NYG</v>
      </c>
      <c r="F53" s="1">
        <f>IF(B53="QB",D53*0.87,IF(D53*1.85&gt;=11,D53*1.85,11))</f>
        <v>21.733283497058665</v>
      </c>
      <c r="G53" s="1" t="str">
        <f>IF(OR(B53="QB",B53="DST",B53="TE",B53="WR",B53="RB",C53="FA"),"True","False")</f>
        <v>True</v>
      </c>
      <c r="H53" t="str">
        <f>IF(C53="FA","False","True")</f>
        <v>True</v>
      </c>
      <c r="I53" s="1" t="str">
        <f>IF(AND(G53="True",H53="True"),"True","False")</f>
        <v>True</v>
      </c>
      <c r="K53" s="3" t="s">
        <v>532</v>
      </c>
      <c r="L53" s="3">
        <v>6100</v>
      </c>
      <c r="O53" s="4" t="str">
        <f>IFERROR(VLOOKUP(A53,'Name Changes'!$A$2:$B$300,2,FALSE),A53)</f>
        <v>Kenyan Drake</v>
      </c>
      <c r="P53" s="4" t="str">
        <f t="shared" si="0"/>
        <v>ARI</v>
      </c>
      <c r="Q53" s="4" t="str">
        <f t="shared" si="1"/>
        <v>RB</v>
      </c>
      <c r="R53" s="4">
        <f t="shared" si="2"/>
        <v>5500</v>
      </c>
      <c r="S53" s="4">
        <f t="shared" si="3"/>
        <v>11.747720809220899</v>
      </c>
      <c r="T53" s="4" t="str">
        <f t="shared" si="4"/>
        <v>NYG</v>
      </c>
      <c r="U53" s="4">
        <f t="shared" si="5"/>
        <v>21.733283497058665</v>
      </c>
      <c r="X53" t="s">
        <v>367</v>
      </c>
      <c r="Y53">
        <v>1.1577930963375</v>
      </c>
      <c r="Z53">
        <f t="shared" si="6"/>
        <v>3.0238577869791499</v>
      </c>
      <c r="AB53" t="e">
        <f t="shared" si="7"/>
        <v>#N/A</v>
      </c>
    </row>
    <row r="54" spans="1:28" x14ac:dyDescent="0.25">
      <c r="A54" s="3" t="s">
        <v>287</v>
      </c>
      <c r="B54" s="3" t="s">
        <v>187</v>
      </c>
      <c r="C54" s="3" t="s">
        <v>295</v>
      </c>
      <c r="D54" s="3">
        <v>11.6319591457753</v>
      </c>
      <c r="E54" s="1" t="str">
        <f>VLOOKUP(C54,'Team Versus'!$B$2:$C$35,2,FALSE)</f>
        <v>PHI</v>
      </c>
      <c r="F54" s="1">
        <f>IF(B54="QB",D54*0.87,IF(D54*1.85&gt;=11,D54*1.85,11))</f>
        <v>21.519124419684307</v>
      </c>
      <c r="G54" s="1" t="str">
        <f>IF(OR(B54="QB",B54="DST",B54="TE",B54="WR",B54="RB",C54="FA"),"True","False")</f>
        <v>True</v>
      </c>
      <c r="H54" t="str">
        <f>IF(C54="FA","False","True")</f>
        <v>True</v>
      </c>
      <c r="I54" s="1" t="str">
        <f>IF(AND(G54="True",H54="True"),"True","False")</f>
        <v>True</v>
      </c>
      <c r="K54" s="3" t="s">
        <v>381</v>
      </c>
      <c r="L54" s="3">
        <v>6000</v>
      </c>
      <c r="O54" s="4" t="str">
        <f>IFERROR(VLOOKUP(A54,'Name Changes'!$A$2:$B$300,2,FALSE),A54)</f>
        <v xml:space="preserve">Saints </v>
      </c>
      <c r="P54" s="4" t="str">
        <f t="shared" si="0"/>
        <v>NO</v>
      </c>
      <c r="Q54" s="4" t="str">
        <f t="shared" si="1"/>
        <v>DST</v>
      </c>
      <c r="R54" s="4">
        <f t="shared" si="2"/>
        <v>3800</v>
      </c>
      <c r="S54" s="4">
        <f t="shared" si="3"/>
        <v>11.6319591457753</v>
      </c>
      <c r="T54" s="4" t="str">
        <f t="shared" si="4"/>
        <v>PHI</v>
      </c>
      <c r="U54" s="4">
        <f t="shared" si="5"/>
        <v>21.519124419684307</v>
      </c>
      <c r="X54" t="s">
        <v>536</v>
      </c>
      <c r="Y54">
        <v>1.5574190070231699</v>
      </c>
      <c r="Z54">
        <f t="shared" si="6"/>
        <v>2.1722696004678199</v>
      </c>
      <c r="AB54" t="e">
        <f t="shared" si="7"/>
        <v>#N/A</v>
      </c>
    </row>
    <row r="55" spans="1:28" x14ac:dyDescent="0.25">
      <c r="A55" s="3" t="s">
        <v>54</v>
      </c>
      <c r="B55" s="3" t="s">
        <v>184</v>
      </c>
      <c r="C55" s="3" t="s">
        <v>263</v>
      </c>
      <c r="D55" s="3">
        <v>11.4942023346303</v>
      </c>
      <c r="E55" s="1" t="str">
        <f>VLOOKUP(C55,'Team Versus'!$B$2:$C$35,2,FALSE)</f>
        <v>CHI</v>
      </c>
      <c r="F55" s="1">
        <f>IF(B55="QB",D55*0.87,IF(D55*1.85&gt;=11,D55*1.85,11))</f>
        <v>21.264274319066057</v>
      </c>
      <c r="G55" s="1" t="str">
        <f>IF(OR(B55="QB",B55="DST",B55="TE",B55="WR",B55="RB",C55="FA"),"True","False")</f>
        <v>True</v>
      </c>
      <c r="H55" t="str">
        <f>IF(C55="FA","False","True")</f>
        <v>True</v>
      </c>
      <c r="I55" s="1" t="str">
        <f>IF(AND(G55="True",H55="True"),"True","False")</f>
        <v>True</v>
      </c>
      <c r="K55" s="3" t="s">
        <v>1144</v>
      </c>
      <c r="L55" s="3">
        <v>6000</v>
      </c>
      <c r="O55" s="4" t="str">
        <f>IFERROR(VLOOKUP(A55,'Name Changes'!$A$2:$B$300,2,FALSE),A55)</f>
        <v>Brandin Cooks</v>
      </c>
      <c r="P55" s="4" t="str">
        <f t="shared" si="0"/>
        <v>HOU</v>
      </c>
      <c r="Q55" s="4" t="str">
        <f t="shared" si="1"/>
        <v>WR</v>
      </c>
      <c r="R55" s="4">
        <f t="shared" si="2"/>
        <v>6100</v>
      </c>
      <c r="S55" s="4">
        <f t="shared" si="3"/>
        <v>11.4942023346303</v>
      </c>
      <c r="T55" s="4" t="str">
        <f t="shared" si="4"/>
        <v>CHI</v>
      </c>
      <c r="U55" s="4">
        <f t="shared" si="5"/>
        <v>21.264274319066057</v>
      </c>
      <c r="X55" t="s">
        <v>537</v>
      </c>
      <c r="Y55">
        <v>3.8142612354572001</v>
      </c>
      <c r="Z55">
        <f t="shared" si="6"/>
        <v>2.8395874044506599</v>
      </c>
      <c r="AB55" t="e">
        <f t="shared" si="7"/>
        <v>#N/A</v>
      </c>
    </row>
    <row r="56" spans="1:28" x14ac:dyDescent="0.25">
      <c r="A56" s="3" t="s">
        <v>538</v>
      </c>
      <c r="B56" s="3" t="s">
        <v>184</v>
      </c>
      <c r="C56" s="3" t="s">
        <v>295</v>
      </c>
      <c r="D56" s="3">
        <v>11.4314416342412</v>
      </c>
      <c r="E56" s="1" t="str">
        <f>VLOOKUP(C56,'Team Versus'!$B$2:$C$35,2,FALSE)</f>
        <v>PHI</v>
      </c>
      <c r="F56" s="1">
        <f>IF(B56="QB",D56*0.87,IF(D56*1.85&gt;=11,D56*1.85,11))</f>
        <v>21.148167023346222</v>
      </c>
      <c r="G56" s="1" t="str">
        <f>IF(OR(B56="QB",B56="DST",B56="TE",B56="WR",B56="RB",C56="FA"),"True","False")</f>
        <v>True</v>
      </c>
      <c r="H56" t="str">
        <f>IF(C56="FA","False","True")</f>
        <v>True</v>
      </c>
      <c r="I56" s="1" t="str">
        <f>IF(AND(G56="True",H56="True"),"True","False")</f>
        <v>True</v>
      </c>
      <c r="K56" s="3" t="s">
        <v>442</v>
      </c>
      <c r="L56" s="3">
        <v>6000</v>
      </c>
      <c r="O56" s="4" t="str">
        <f>IFERROR(VLOOKUP(A56,'Name Changes'!$A$2:$B$300,2,FALSE),A56)</f>
        <v>Michael Thomas</v>
      </c>
      <c r="P56" s="4" t="str">
        <f t="shared" si="0"/>
        <v>NO</v>
      </c>
      <c r="Q56" s="4" t="str">
        <f t="shared" si="1"/>
        <v>WR</v>
      </c>
      <c r="R56" s="4">
        <f t="shared" si="2"/>
        <v>7100</v>
      </c>
      <c r="S56" s="4">
        <f t="shared" si="3"/>
        <v>11.4314416342412</v>
      </c>
      <c r="T56" s="4" t="str">
        <f t="shared" si="4"/>
        <v>PHI</v>
      </c>
      <c r="U56" s="4">
        <f t="shared" si="5"/>
        <v>21.148167023346222</v>
      </c>
      <c r="X56" t="s">
        <v>538</v>
      </c>
      <c r="Y56">
        <v>2.5717348625243202</v>
      </c>
      <c r="Z56">
        <f t="shared" si="6"/>
        <v>2.5717348625243202</v>
      </c>
      <c r="AB56" t="e">
        <f t="shared" si="7"/>
        <v>#N/A</v>
      </c>
    </row>
    <row r="57" spans="1:28" x14ac:dyDescent="0.25">
      <c r="A57" s="3" t="s">
        <v>63</v>
      </c>
      <c r="B57" s="3" t="s">
        <v>186</v>
      </c>
      <c r="C57" s="3" t="s">
        <v>261</v>
      </c>
      <c r="D57" s="3">
        <v>11.3960133971256</v>
      </c>
      <c r="E57" s="1" t="str">
        <f>VLOOKUP(C57,'Team Versus'!$B$2:$C$35,2,FALSE)</f>
        <v>CAR</v>
      </c>
      <c r="F57" s="1">
        <f>IF(B57="QB",D57*0.87,IF(D57*1.85&gt;=11,D57*1.85,11))</f>
        <v>21.082624784682359</v>
      </c>
      <c r="G57" s="1" t="str">
        <f>IF(OR(B57="QB",B57="DST",B57="TE",B57="WR",B57="RB",C57="FA"),"True","False")</f>
        <v>True</v>
      </c>
      <c r="H57" t="str">
        <f>IF(C57="FA","False","True")</f>
        <v>True</v>
      </c>
      <c r="I57" s="1" t="str">
        <f>IF(AND(G57="True",H57="True"),"True","False")</f>
        <v>True</v>
      </c>
      <c r="K57" s="3" t="s">
        <v>1227</v>
      </c>
      <c r="L57" s="3">
        <v>5900</v>
      </c>
      <c r="O57" s="4" t="str">
        <f>IFERROR(VLOOKUP(A57,'Name Changes'!$A$2:$B$300,2,FALSE),A57)</f>
        <v>Melvin Gordon III</v>
      </c>
      <c r="P57" s="4" t="str">
        <f t="shared" si="0"/>
        <v>DEN</v>
      </c>
      <c r="Q57" s="4" t="str">
        <f t="shared" si="1"/>
        <v>RB</v>
      </c>
      <c r="R57" s="4">
        <f t="shared" si="2"/>
        <v>5200</v>
      </c>
      <c r="S57" s="4">
        <f t="shared" si="3"/>
        <v>11.3960133971256</v>
      </c>
      <c r="T57" s="4" t="str">
        <f t="shared" si="4"/>
        <v>CAR</v>
      </c>
      <c r="U57" s="4">
        <f t="shared" si="5"/>
        <v>21.082624784682359</v>
      </c>
      <c r="X57" t="s">
        <v>349</v>
      </c>
      <c r="Y57">
        <v>2.5940359593637599</v>
      </c>
      <c r="Z57">
        <f t="shared" si="6"/>
        <v>1.3468593672393101</v>
      </c>
      <c r="AB57" t="e">
        <f t="shared" si="7"/>
        <v>#N/A</v>
      </c>
    </row>
    <row r="58" spans="1:28" x14ac:dyDescent="0.25">
      <c r="A58" s="3" t="s">
        <v>84</v>
      </c>
      <c r="B58" s="3" t="s">
        <v>184</v>
      </c>
      <c r="C58" s="3" t="s">
        <v>257</v>
      </c>
      <c r="D58" s="3">
        <v>11.380017509727599</v>
      </c>
      <c r="E58" s="1" t="str">
        <f>VLOOKUP(C58,'Team Versus'!$B$2:$C$35,2,FALSE)</f>
        <v>DEN</v>
      </c>
      <c r="F58" s="1">
        <f>IF(B58="QB",D58*0.87,IF(D58*1.85&gt;=11,D58*1.85,11))</f>
        <v>21.053032392996059</v>
      </c>
      <c r="G58" s="1" t="str">
        <f>IF(OR(B58="QB",B58="DST",B58="TE",B58="WR",B58="RB",C58="FA"),"True","False")</f>
        <v>True</v>
      </c>
      <c r="H58" t="str">
        <f>IF(C58="FA","False","True")</f>
        <v>True</v>
      </c>
      <c r="I58" s="1" t="str">
        <f>IF(AND(G58="True",H58="True"),"True","False")</f>
        <v>True</v>
      </c>
      <c r="K58" s="3" t="s">
        <v>1145</v>
      </c>
      <c r="L58" s="3">
        <v>5900</v>
      </c>
      <c r="O58" s="4" t="str">
        <f>IFERROR(VLOOKUP(A58,'Name Changes'!$A$2:$B$300,2,FALSE),A58)</f>
        <v>Robby Anderson</v>
      </c>
      <c r="P58" s="4" t="str">
        <f t="shared" si="0"/>
        <v>CAR</v>
      </c>
      <c r="Q58" s="4" t="str">
        <f t="shared" si="1"/>
        <v>WR</v>
      </c>
      <c r="R58" s="4">
        <f t="shared" si="2"/>
        <v>6200</v>
      </c>
      <c r="S58" s="4">
        <f t="shared" si="3"/>
        <v>11.380017509727599</v>
      </c>
      <c r="T58" s="4" t="str">
        <f t="shared" si="4"/>
        <v>DEN</v>
      </c>
      <c r="U58" s="4">
        <f t="shared" si="5"/>
        <v>21.053032392996059</v>
      </c>
      <c r="X58" t="s">
        <v>156</v>
      </c>
      <c r="Y58">
        <v>2.7577164466275299</v>
      </c>
      <c r="Z58">
        <f t="shared" si="6"/>
        <v>3.0218363130546</v>
      </c>
      <c r="AB58" t="e">
        <f t="shared" si="7"/>
        <v>#N/A</v>
      </c>
    </row>
    <row r="59" spans="1:28" x14ac:dyDescent="0.25">
      <c r="A59" s="3" t="s">
        <v>351</v>
      </c>
      <c r="B59" s="3" t="s">
        <v>184</v>
      </c>
      <c r="C59" s="3" t="s">
        <v>296</v>
      </c>
      <c r="D59" s="3">
        <v>11.291163461538501</v>
      </c>
      <c r="E59" s="1" t="str">
        <f>VLOOKUP(C59,'Team Versus'!$B$2:$C$35,2,FALSE)</f>
        <v>MIN</v>
      </c>
      <c r="F59" s="1">
        <f>IF(B59="QB",D59*0.87,IF(D59*1.85&gt;=11,D59*1.85,11))</f>
        <v>20.888652403846226</v>
      </c>
      <c r="G59" s="1" t="str">
        <f>IF(OR(B59="QB",B59="DST",B59="TE",B59="WR",B59="RB",C59="FA"),"True","False")</f>
        <v>True</v>
      </c>
      <c r="H59" t="str">
        <f>IF(C59="FA","False","True")</f>
        <v>True</v>
      </c>
      <c r="I59" s="1" t="str">
        <f>IF(AND(G59="True",H59="True"),"True","False")</f>
        <v>True</v>
      </c>
      <c r="K59" s="3" t="s">
        <v>33</v>
      </c>
      <c r="L59" s="3">
        <v>5900</v>
      </c>
      <c r="O59" s="4" t="str">
        <f>IFERROR(VLOOKUP(A59,'Name Changes'!$A$2:$B$300,2,FALSE),A59)</f>
        <v>Mike Evans</v>
      </c>
      <c r="P59" s="4" t="str">
        <f t="shared" si="0"/>
        <v>TB</v>
      </c>
      <c r="Q59" s="4" t="str">
        <f t="shared" si="1"/>
        <v>WR</v>
      </c>
      <c r="R59" s="4">
        <f t="shared" si="2"/>
        <v>6600</v>
      </c>
      <c r="S59" s="4">
        <f t="shared" si="3"/>
        <v>11.291163461538501</v>
      </c>
      <c r="T59" s="4" t="str">
        <f t="shared" si="4"/>
        <v>MIN</v>
      </c>
      <c r="U59" s="4">
        <f t="shared" si="5"/>
        <v>20.888652403846226</v>
      </c>
      <c r="X59" t="s">
        <v>79</v>
      </c>
      <c r="Y59">
        <v>2.7438993872107198</v>
      </c>
      <c r="Z59">
        <f t="shared" si="6"/>
        <v>3.5560514339906799</v>
      </c>
      <c r="AB59" t="e">
        <f t="shared" si="7"/>
        <v>#N/A</v>
      </c>
    </row>
    <row r="60" spans="1:28" x14ac:dyDescent="0.25">
      <c r="A60" s="3" t="s">
        <v>284</v>
      </c>
      <c r="B60" s="3" t="s">
        <v>184</v>
      </c>
      <c r="C60" s="3" t="s">
        <v>273</v>
      </c>
      <c r="D60" s="3">
        <v>11.1828657587549</v>
      </c>
      <c r="E60" s="1" t="str">
        <f>VLOOKUP(C60,'Team Versus'!$B$2:$C$35,2,FALSE)</f>
        <v>GB</v>
      </c>
      <c r="F60" s="1">
        <f>IF(B60="QB",D60*0.87,IF(D60*1.85&gt;=11,D60*1.85,11))</f>
        <v>20.688301653696566</v>
      </c>
      <c r="G60" s="1" t="str">
        <f>IF(OR(B60="QB",B60="DST",B60="TE",B60="WR",B60="RB",C60="FA"),"True","False")</f>
        <v>True</v>
      </c>
      <c r="H60" t="str">
        <f>IF(C60="FA","False","True")</f>
        <v>True</v>
      </c>
      <c r="I60" s="1" t="str">
        <f>IF(AND(G60="True",H60="True"),"True","False")</f>
        <v>True</v>
      </c>
      <c r="K60" s="3" t="s">
        <v>301</v>
      </c>
      <c r="L60" s="3">
        <v>5800</v>
      </c>
      <c r="O60" s="4" t="str">
        <f>IFERROR(VLOOKUP(A60,'Name Changes'!$A$2:$B$300,2,FALSE),A60)</f>
        <v>Marvin Jones Jr.</v>
      </c>
      <c r="P60" s="4" t="str">
        <f t="shared" si="0"/>
        <v>DET</v>
      </c>
      <c r="Q60" s="4" t="str">
        <f t="shared" si="1"/>
        <v>WR</v>
      </c>
      <c r="R60" s="4">
        <f t="shared" si="2"/>
        <v>5800</v>
      </c>
      <c r="S60" s="4">
        <f t="shared" si="3"/>
        <v>11.1828657587549</v>
      </c>
      <c r="T60" s="4" t="str">
        <f t="shared" si="4"/>
        <v>GB</v>
      </c>
      <c r="U60" s="4">
        <f t="shared" si="5"/>
        <v>20.688301653696566</v>
      </c>
      <c r="X60" t="s">
        <v>283</v>
      </c>
      <c r="Y60">
        <v>2.52001483318683</v>
      </c>
      <c r="Z60">
        <f t="shared" si="6"/>
        <v>1.6597332289043301</v>
      </c>
      <c r="AB60" t="e">
        <f t="shared" si="7"/>
        <v>#N/A</v>
      </c>
    </row>
    <row r="61" spans="1:28" x14ac:dyDescent="0.25">
      <c r="A61" s="3" t="s">
        <v>147</v>
      </c>
      <c r="B61" s="3" t="s">
        <v>184</v>
      </c>
      <c r="C61" s="3" t="s">
        <v>272</v>
      </c>
      <c r="D61" s="3">
        <v>11.1094539456371</v>
      </c>
      <c r="E61" s="1" t="str">
        <f>VLOOKUP(C61,'Team Versus'!$B$2:$C$35,2,FALSE)</f>
        <v>SF</v>
      </c>
      <c r="F61" s="1">
        <f>IF(B61="QB",D61*0.87,IF(D61*1.85&gt;=11,D61*1.85,11))</f>
        <v>20.552489799428635</v>
      </c>
      <c r="G61" s="1" t="str">
        <f>IF(OR(B61="QB",B61="DST",B61="TE",B61="WR",B61="RB",C61="FA"),"True","False")</f>
        <v>True</v>
      </c>
      <c r="H61" t="str">
        <f>IF(C61="FA","False","True")</f>
        <v>True</v>
      </c>
      <c r="I61" s="1" t="str">
        <f>IF(AND(G61="True",H61="True"),"True","False")</f>
        <v>True</v>
      </c>
      <c r="K61" s="3" t="s">
        <v>49</v>
      </c>
      <c r="L61" s="3">
        <v>5800</v>
      </c>
      <c r="O61" s="4" t="str">
        <f>IFERROR(VLOOKUP(A61,'Name Changes'!$A$2:$B$300,2,FALSE),A61)</f>
        <v>Terry McLaurin</v>
      </c>
      <c r="P61" s="4" t="str">
        <f t="shared" si="0"/>
        <v>WAS</v>
      </c>
      <c r="Q61" s="4" t="str">
        <f t="shared" si="1"/>
        <v>WR</v>
      </c>
      <c r="R61" s="4">
        <f t="shared" si="2"/>
        <v>6700</v>
      </c>
      <c r="S61" s="4">
        <f t="shared" si="3"/>
        <v>11.1094539456371</v>
      </c>
      <c r="T61" s="4" t="str">
        <f t="shared" si="4"/>
        <v>SF</v>
      </c>
      <c r="U61" s="4">
        <f t="shared" si="5"/>
        <v>20.552489799428635</v>
      </c>
      <c r="X61" t="s">
        <v>539</v>
      </c>
      <c r="Y61">
        <v>1.73422179084238</v>
      </c>
      <c r="Z61">
        <f t="shared" si="6"/>
        <v>2.5237757588140601</v>
      </c>
      <c r="AB61" t="e">
        <f t="shared" si="7"/>
        <v>#N/A</v>
      </c>
    </row>
    <row r="62" spans="1:28" x14ac:dyDescent="0.25">
      <c r="A62" s="3" t="s">
        <v>1112</v>
      </c>
      <c r="B62" s="3" t="s">
        <v>183</v>
      </c>
      <c r="C62" s="3" t="s">
        <v>251</v>
      </c>
      <c r="D62" s="3">
        <v>11.0856497677026</v>
      </c>
      <c r="E62" s="1" t="str">
        <f>VLOOKUP(C62,'Team Versus'!$B$2:$C$35,2,FALSE)</f>
        <v>SEA</v>
      </c>
      <c r="F62" s="1">
        <f>IF(B62="QB",D62*0.87,IF(D62*1.85&gt;=11,D62*1.85,11))</f>
        <v>9.6445152979012629</v>
      </c>
      <c r="G62" s="1" t="str">
        <f>IF(OR(B62="QB",B62="DST",B62="TE",B62="WR",B62="RB",C62="FA"),"True","False")</f>
        <v>True</v>
      </c>
      <c r="H62" t="str">
        <f>IF(C62="FA","False","True")</f>
        <v>True</v>
      </c>
      <c r="I62" s="1" t="str">
        <f>IF(AND(G62="True",H62="True"),"True","False")</f>
        <v>True</v>
      </c>
      <c r="K62" s="3" t="s">
        <v>171</v>
      </c>
      <c r="L62" s="3">
        <v>5800</v>
      </c>
      <c r="O62" s="4" t="str">
        <f>IFERROR(VLOOKUP(A62,'Name Changes'!$A$2:$B$300,2,FALSE),A62)</f>
        <v>Sam Darnold</v>
      </c>
      <c r="P62" s="4" t="str">
        <f t="shared" si="0"/>
        <v>NYJ</v>
      </c>
      <c r="Q62" s="4" t="str">
        <f t="shared" si="1"/>
        <v>QB</v>
      </c>
      <c r="R62" s="4">
        <f t="shared" si="2"/>
        <v>5100</v>
      </c>
      <c r="S62" s="4">
        <f t="shared" si="3"/>
        <v>11.0856497677026</v>
      </c>
      <c r="T62" s="4" t="str">
        <f t="shared" si="4"/>
        <v>SEA</v>
      </c>
      <c r="U62" s="4">
        <f t="shared" si="5"/>
        <v>9.6445152979012629</v>
      </c>
      <c r="X62" t="s">
        <v>84</v>
      </c>
      <c r="Y62">
        <v>3.0218363130546</v>
      </c>
      <c r="Z62" t="e">
        <f t="shared" si="6"/>
        <v>#N/A</v>
      </c>
      <c r="AB62" t="e">
        <f t="shared" si="7"/>
        <v>#N/A</v>
      </c>
    </row>
    <row r="63" spans="1:28" x14ac:dyDescent="0.25">
      <c r="A63" s="3" t="s">
        <v>456</v>
      </c>
      <c r="B63" s="3" t="s">
        <v>184</v>
      </c>
      <c r="C63" s="3" t="s">
        <v>262</v>
      </c>
      <c r="D63" s="3">
        <v>11.0853229571984</v>
      </c>
      <c r="E63" s="1" t="str">
        <f>VLOOKUP(C63,'Team Versus'!$B$2:$C$35,2,FALSE)</f>
        <v>JAC</v>
      </c>
      <c r="F63" s="1">
        <f>IF(B63="QB",D63*0.87,IF(D63*1.85&gt;=11,D63*1.85,11))</f>
        <v>20.50784747081704</v>
      </c>
      <c r="G63" s="1" t="str">
        <f>IF(OR(B63="QB",B63="DST",B63="TE",B63="WR",B63="RB",C63="FA"),"True","False")</f>
        <v>True</v>
      </c>
      <c r="H63" t="str">
        <f>IF(C63="FA","False","True")</f>
        <v>True</v>
      </c>
      <c r="I63" s="1" t="str">
        <f>IF(AND(G63="True",H63="True"),"True","False")</f>
        <v>True</v>
      </c>
      <c r="K63" s="3" t="s">
        <v>355</v>
      </c>
      <c r="L63" s="3">
        <v>5700</v>
      </c>
      <c r="O63" s="4" t="str">
        <f>IFERROR(VLOOKUP(A63,'Name Changes'!$A$2:$B$300,2,FALSE),A63)</f>
        <v>Corey Davis</v>
      </c>
      <c r="P63" s="4" t="str">
        <f t="shared" si="0"/>
        <v>TEN</v>
      </c>
      <c r="Q63" s="4" t="str">
        <f t="shared" si="1"/>
        <v>WR</v>
      </c>
      <c r="R63" s="4">
        <f t="shared" si="2"/>
        <v>5700</v>
      </c>
      <c r="S63" s="4">
        <f t="shared" si="3"/>
        <v>11.0853229571984</v>
      </c>
      <c r="T63" s="4" t="str">
        <f t="shared" si="4"/>
        <v>JAC</v>
      </c>
      <c r="U63" s="4">
        <f t="shared" si="5"/>
        <v>20.50784747081704</v>
      </c>
      <c r="X63" t="s">
        <v>405</v>
      </c>
      <c r="Y63">
        <v>1.0204302165251</v>
      </c>
      <c r="Z63">
        <f t="shared" si="6"/>
        <v>1.62217505755219</v>
      </c>
      <c r="AB63" t="e">
        <f t="shared" si="7"/>
        <v>#N/A</v>
      </c>
    </row>
    <row r="64" spans="1:28" x14ac:dyDescent="0.25">
      <c r="A64" s="3" t="s">
        <v>354</v>
      </c>
      <c r="B64" s="3" t="s">
        <v>184</v>
      </c>
      <c r="C64" s="3" t="s">
        <v>296</v>
      </c>
      <c r="D64" s="3">
        <v>11.002698443579799</v>
      </c>
      <c r="E64" s="1" t="str">
        <f>VLOOKUP(C64,'Team Versus'!$B$2:$C$35,2,FALSE)</f>
        <v>MIN</v>
      </c>
      <c r="F64" s="1">
        <f>IF(B64="QB",D64*0.87,IF(D64*1.85&gt;=11,D64*1.85,11))</f>
        <v>20.354992120622629</v>
      </c>
      <c r="G64" s="1" t="str">
        <f>IF(OR(B64="QB",B64="DST",B64="TE",B64="WR",B64="RB",C64="FA"),"True","False")</f>
        <v>True</v>
      </c>
      <c r="H64" t="str">
        <f>IF(C64="FA","False","True")</f>
        <v>True</v>
      </c>
      <c r="I64" s="1" t="str">
        <f>IF(AND(G64="True",H64="True"),"True","False")</f>
        <v>True</v>
      </c>
      <c r="K64" s="3" t="s">
        <v>456</v>
      </c>
      <c r="L64" s="3">
        <v>5700</v>
      </c>
      <c r="O64" s="4" t="str">
        <f>IFERROR(VLOOKUP(A64,'Name Changes'!$A$2:$B$300,2,FALSE),A64)</f>
        <v>Chris Godwin</v>
      </c>
      <c r="P64" s="4" t="str">
        <f t="shared" si="0"/>
        <v>TB</v>
      </c>
      <c r="Q64" s="4" t="str">
        <f t="shared" si="1"/>
        <v>WR</v>
      </c>
      <c r="R64" s="4">
        <f t="shared" si="2"/>
        <v>6300</v>
      </c>
      <c r="S64" s="4">
        <f t="shared" si="3"/>
        <v>11.002698443579799</v>
      </c>
      <c r="T64" s="4" t="str">
        <f t="shared" si="4"/>
        <v>MIN</v>
      </c>
      <c r="U64" s="4">
        <f t="shared" si="5"/>
        <v>20.354992120622629</v>
      </c>
      <c r="X64" t="s">
        <v>351</v>
      </c>
      <c r="Y64">
        <v>3.5560514339906799</v>
      </c>
      <c r="Z64">
        <f t="shared" si="6"/>
        <v>2.20415609405504</v>
      </c>
      <c r="AB64" t="e">
        <f t="shared" si="7"/>
        <v>#N/A</v>
      </c>
    </row>
    <row r="65" spans="1:28" x14ac:dyDescent="0.25">
      <c r="A65" s="3" t="s">
        <v>449</v>
      </c>
      <c r="B65" s="3" t="s">
        <v>185</v>
      </c>
      <c r="C65" s="3" t="s">
        <v>267</v>
      </c>
      <c r="D65" s="3">
        <v>10.885809802780001</v>
      </c>
      <c r="E65" s="1" t="str">
        <f>VLOOKUP(C65,'Team Versus'!$B$2:$C$35,2,FALSE)</f>
        <v>IND</v>
      </c>
      <c r="F65" s="1">
        <f>IF(B65="QB",D65*0.87,IF(D65*1.85&gt;=11,D65*1.85,11))</f>
        <v>20.138748135143004</v>
      </c>
      <c r="G65" s="1" t="str">
        <f>IF(OR(B65="QB",B65="DST",B65="TE",B65="WR",B65="RB",C65="FA"),"True","False")</f>
        <v>True</v>
      </c>
      <c r="H65" t="str">
        <f>IF(C65="FA","False","True")</f>
        <v>True</v>
      </c>
      <c r="I65" s="1" t="str">
        <f>IF(AND(G65="True",H65="True"),"True","False")</f>
        <v>True</v>
      </c>
      <c r="K65" s="3" t="s">
        <v>217</v>
      </c>
      <c r="L65" s="3">
        <v>5700</v>
      </c>
      <c r="O65" s="4" t="str">
        <f>IFERROR(VLOOKUP(A65,'Name Changes'!$A$2:$B$300,2,FALSE),A65)</f>
        <v>Darren Waller</v>
      </c>
      <c r="P65" s="4" t="str">
        <f t="shared" si="0"/>
        <v>LVR</v>
      </c>
      <c r="Q65" s="4" t="str">
        <f t="shared" si="1"/>
        <v>TE</v>
      </c>
      <c r="R65" s="4">
        <f t="shared" si="2"/>
        <v>6800</v>
      </c>
      <c r="S65" s="4">
        <f t="shared" si="3"/>
        <v>10.885809802780001</v>
      </c>
      <c r="T65" s="4" t="str">
        <f t="shared" si="4"/>
        <v>IND</v>
      </c>
      <c r="U65" s="4">
        <f t="shared" si="5"/>
        <v>20.138748135143004</v>
      </c>
      <c r="X65" t="s">
        <v>51</v>
      </c>
      <c r="Y65">
        <v>3.5619595912083102</v>
      </c>
      <c r="Z65">
        <f t="shared" si="6"/>
        <v>2.7211363550412901</v>
      </c>
      <c r="AB65" t="e">
        <f t="shared" si="7"/>
        <v>#N/A</v>
      </c>
    </row>
    <row r="66" spans="1:28" x14ac:dyDescent="0.25">
      <c r="A66" s="3" t="s">
        <v>536</v>
      </c>
      <c r="B66" s="3" t="s">
        <v>183</v>
      </c>
      <c r="C66" s="3" t="s">
        <v>271</v>
      </c>
      <c r="D66" s="3">
        <v>10.7069133766659</v>
      </c>
      <c r="E66" s="1" t="str">
        <f>VLOOKUP(C66,'Team Versus'!$B$2:$C$35,2,FALSE)</f>
        <v>WAS</v>
      </c>
      <c r="F66" s="1">
        <f>IF(B66="QB",D66*0.87,IF(D66*1.85&gt;=11,D66*1.85,11))</f>
        <v>9.315014637699333</v>
      </c>
      <c r="G66" s="1" t="str">
        <f>IF(OR(B66="QB",B66="DST",B66="TE",B66="WR",B66="RB",C66="FA"),"True","False")</f>
        <v>True</v>
      </c>
      <c r="H66" t="str">
        <f>IF(C66="FA","False","True")</f>
        <v>True</v>
      </c>
      <c r="I66" s="1" t="str">
        <f>IF(AND(G66="True",H66="True"),"True","False")</f>
        <v>True</v>
      </c>
      <c r="K66" s="3" t="s">
        <v>312</v>
      </c>
      <c r="L66" s="3">
        <v>5700</v>
      </c>
      <c r="O66" s="4" t="str">
        <f>IFERROR(VLOOKUP(A66,'Name Changes'!$A$2:$B$300,2,FALSE),A66)</f>
        <v>Nick Mullens</v>
      </c>
      <c r="P66" s="4" t="str">
        <f t="shared" ref="P66:P129" si="8">C66</f>
        <v>SF</v>
      </c>
      <c r="Q66" s="4" t="str">
        <f t="shared" ref="Q66:Q129" si="9">B66</f>
        <v>QB</v>
      </c>
      <c r="R66" s="4">
        <f t="shared" ref="R66:R129" si="10">VLOOKUP(O66,$K$2:$L$700,2,FALSE)</f>
        <v>5100</v>
      </c>
      <c r="S66" s="4">
        <f t="shared" ref="S66:S129" si="11">D66</f>
        <v>10.7069133766659</v>
      </c>
      <c r="T66" s="4" t="str">
        <f t="shared" ref="T66:T129" si="12">E66</f>
        <v>WAS</v>
      </c>
      <c r="U66" s="4">
        <f t="shared" ref="U66:U129" si="13">IF(F66="NA",4.4483,F66)</f>
        <v>9.315014637699333</v>
      </c>
      <c r="X66" t="s">
        <v>449</v>
      </c>
      <c r="Y66">
        <v>2.7211363550412901</v>
      </c>
      <c r="Z66">
        <f t="shared" si="6"/>
        <v>1.5574190070231699</v>
      </c>
      <c r="AB66" t="e">
        <f t="shared" si="7"/>
        <v>#N/A</v>
      </c>
    </row>
    <row r="67" spans="1:28" x14ac:dyDescent="0.25">
      <c r="A67" s="3" t="s">
        <v>1225</v>
      </c>
      <c r="B67" s="3" t="s">
        <v>184</v>
      </c>
      <c r="C67" s="3" t="s">
        <v>271</v>
      </c>
      <c r="D67" s="3">
        <v>10.632513618677001</v>
      </c>
      <c r="E67" s="1" t="str">
        <f>VLOOKUP(C67,'Team Versus'!$B$2:$C$35,2,FALSE)</f>
        <v>WAS</v>
      </c>
      <c r="F67" s="1">
        <f>IF(B67="QB",D67*0.87,IF(D67*1.85&gt;=11,D67*1.85,11))</f>
        <v>19.670150194552452</v>
      </c>
      <c r="G67" s="1" t="str">
        <f>IF(OR(B67="QB",B67="DST",B67="TE",B67="WR",B67="RB",C67="FA"),"True","False")</f>
        <v>True</v>
      </c>
      <c r="H67" t="str">
        <f>IF(C67="FA","False","True")</f>
        <v>True</v>
      </c>
      <c r="I67" s="1" t="str">
        <f>IF(AND(G67="True",H67="True"),"True","False")</f>
        <v>True</v>
      </c>
      <c r="K67" s="3" t="s">
        <v>195</v>
      </c>
      <c r="L67" s="3">
        <v>5600</v>
      </c>
      <c r="O67" s="4" t="str">
        <f>IFERROR(VLOOKUP(A67,'Name Changes'!$A$2:$B$300,2,FALSE),A67)</f>
        <v>Deebo Samuel</v>
      </c>
      <c r="P67" s="4" t="str">
        <f t="shared" si="8"/>
        <v>SF</v>
      </c>
      <c r="Q67" s="4" t="str">
        <f t="shared" si="9"/>
        <v>WR</v>
      </c>
      <c r="R67" s="4">
        <f t="shared" si="10"/>
        <v>6400</v>
      </c>
      <c r="S67" s="4">
        <f t="shared" si="11"/>
        <v>10.632513618677001</v>
      </c>
      <c r="T67" s="4" t="str">
        <f t="shared" si="12"/>
        <v>WAS</v>
      </c>
      <c r="U67" s="4">
        <f t="shared" si="13"/>
        <v>19.670150194552452</v>
      </c>
      <c r="X67" t="s">
        <v>460</v>
      </c>
      <c r="Y67">
        <v>3.88879351420016</v>
      </c>
      <c r="Z67" t="e">
        <f t="shared" ref="Z67:Z130" si="14">VLOOKUP(A67,$X$2:$Y$922,2,FALSE)</f>
        <v>#N/A</v>
      </c>
      <c r="AB67" t="e">
        <f t="shared" ref="AB67:AB130" si="15">VLOOKUP(O67,$Y$2:$Z$325,2,FALSE)</f>
        <v>#N/A</v>
      </c>
    </row>
    <row r="68" spans="1:28" x14ac:dyDescent="0.25">
      <c r="A68" s="3" t="s">
        <v>1224</v>
      </c>
      <c r="B68" s="3" t="s">
        <v>184</v>
      </c>
      <c r="C68" s="3" t="s">
        <v>260</v>
      </c>
      <c r="D68" s="3">
        <v>10.353324296315201</v>
      </c>
      <c r="E68" s="1" t="str">
        <f>VLOOKUP(C68,'Team Versus'!$B$2:$C$35,2,FALSE)</f>
        <v>CIN</v>
      </c>
      <c r="F68" s="1">
        <f>IF(B68="QB",D68*0.87,IF(D68*1.85&gt;=11,D68*1.85,11))</f>
        <v>19.153649948183123</v>
      </c>
      <c r="G68" s="1" t="str">
        <f>IF(OR(B68="QB",B68="DST",B68="TE",B68="WR",B68="RB",C68="FA"),"True","False")</f>
        <v>True</v>
      </c>
      <c r="H68" t="str">
        <f>IF(C68="FA","False","True")</f>
        <v>True</v>
      </c>
      <c r="I68" s="1" t="str">
        <f>IF(AND(G68="True",H68="True"),"True","False")</f>
        <v>True</v>
      </c>
      <c r="K68" s="3" t="s">
        <v>1110</v>
      </c>
      <c r="L68" s="3">
        <v>5600</v>
      </c>
      <c r="O68" s="4" t="str">
        <f>IFERROR(VLOOKUP(A68,'Name Changes'!$A$2:$B$300,2,FALSE),A68)</f>
        <v>Amari Cooper</v>
      </c>
      <c r="P68" s="4" t="str">
        <f t="shared" si="8"/>
        <v>DAL</v>
      </c>
      <c r="Q68" s="4" t="str">
        <f t="shared" si="9"/>
        <v>WR</v>
      </c>
      <c r="R68" s="4">
        <f t="shared" si="10"/>
        <v>6500</v>
      </c>
      <c r="S68" s="4">
        <f t="shared" si="11"/>
        <v>10.353324296315201</v>
      </c>
      <c r="T68" s="4" t="str">
        <f t="shared" si="12"/>
        <v>CIN</v>
      </c>
      <c r="U68" s="4">
        <f t="shared" si="13"/>
        <v>19.153649948183123</v>
      </c>
      <c r="X68" t="s">
        <v>136</v>
      </c>
      <c r="Y68">
        <v>3.72139323907271</v>
      </c>
      <c r="Z68" t="e">
        <f t="shared" si="14"/>
        <v>#N/A</v>
      </c>
      <c r="AB68" t="e">
        <f t="shared" si="15"/>
        <v>#N/A</v>
      </c>
    </row>
    <row r="69" spans="1:28" x14ac:dyDescent="0.25">
      <c r="A69" s="3" t="s">
        <v>61</v>
      </c>
      <c r="B69" s="3" t="s">
        <v>184</v>
      </c>
      <c r="C69" s="3" t="s">
        <v>268</v>
      </c>
      <c r="D69" s="3">
        <v>10.0270175097276</v>
      </c>
      <c r="E69" s="1" t="str">
        <f>VLOOKUP(C69,'Team Versus'!$B$2:$C$35,2,FALSE)</f>
        <v>KC</v>
      </c>
      <c r="F69" s="1">
        <f>IF(B69="QB",D69*0.87,IF(D69*1.85&gt;=11,D69*1.85,11))</f>
        <v>18.549982392996061</v>
      </c>
      <c r="G69" s="1" t="str">
        <f>IF(OR(B69="QB",B69="DST",B69="TE",B69="WR",B69="RB",C69="FA"),"True","False")</f>
        <v>True</v>
      </c>
      <c r="H69" t="str">
        <f>IF(C69="FA","False","True")</f>
        <v>True</v>
      </c>
      <c r="I69" s="1" t="str">
        <f>IF(AND(G69="True",H69="True"),"True","False")</f>
        <v>True</v>
      </c>
      <c r="K69" s="3" t="s">
        <v>196</v>
      </c>
      <c r="L69" s="3">
        <v>5600</v>
      </c>
      <c r="O69" s="4" t="str">
        <f>IFERROR(VLOOKUP(A69,'Name Changes'!$A$2:$B$300,2,FALSE),A69)</f>
        <v>DeVante Parker</v>
      </c>
      <c r="P69" s="4" t="str">
        <f t="shared" si="8"/>
        <v>MIA</v>
      </c>
      <c r="Q69" s="4" t="str">
        <f t="shared" si="9"/>
        <v>WR</v>
      </c>
      <c r="R69" s="4">
        <f t="shared" si="10"/>
        <v>6100</v>
      </c>
      <c r="S69" s="4">
        <f t="shared" si="11"/>
        <v>10.0270175097276</v>
      </c>
      <c r="T69" s="4" t="str">
        <f t="shared" si="12"/>
        <v>KC</v>
      </c>
      <c r="U69" s="4">
        <f t="shared" si="13"/>
        <v>18.549982392996061</v>
      </c>
      <c r="X69" t="s">
        <v>540</v>
      </c>
      <c r="Y69">
        <v>4.3133513652379403</v>
      </c>
      <c r="Z69">
        <f t="shared" si="14"/>
        <v>1.9820143397805301</v>
      </c>
      <c r="AB69" t="e">
        <f t="shared" si="15"/>
        <v>#N/A</v>
      </c>
    </row>
    <row r="70" spans="1:28" x14ac:dyDescent="0.25">
      <c r="A70" s="3" t="s">
        <v>136</v>
      </c>
      <c r="B70" s="3" t="s">
        <v>184</v>
      </c>
      <c r="C70" s="3" t="s">
        <v>265</v>
      </c>
      <c r="D70" s="3">
        <v>9.8483501945525305</v>
      </c>
      <c r="E70" s="1" t="str">
        <f>VLOOKUP(C70,'Team Versus'!$B$2:$C$35,2,FALSE)</f>
        <v>TEN</v>
      </c>
      <c r="F70" s="1">
        <f>IF(B70="QB",D70*0.87,IF(D70*1.85&gt;=11,D70*1.85,11))</f>
        <v>18.219447859922184</v>
      </c>
      <c r="G70" s="1" t="str">
        <f>IF(OR(B70="QB",B70="DST",B70="TE",B70="WR",B70="RB",C70="FA"),"True","False")</f>
        <v>True</v>
      </c>
      <c r="H70" t="str">
        <f>IF(C70="FA","False","True")</f>
        <v>True</v>
      </c>
      <c r="I70" s="1" t="str">
        <f>IF(AND(G70="True",H70="True"),"True","False")</f>
        <v>True</v>
      </c>
      <c r="K70" s="3" t="s">
        <v>1114</v>
      </c>
      <c r="L70" s="3">
        <v>5600</v>
      </c>
      <c r="O70" s="4" t="str">
        <f>IFERROR(VLOOKUP(A70,'Name Changes'!$A$2:$B$300,2,FALSE),A70)</f>
        <v>DJ Chark Jr.</v>
      </c>
      <c r="P70" s="4" t="str">
        <f t="shared" si="8"/>
        <v>JAC</v>
      </c>
      <c r="Q70" s="4" t="str">
        <f t="shared" si="9"/>
        <v>WR</v>
      </c>
      <c r="R70" s="4">
        <f t="shared" si="10"/>
        <v>5300</v>
      </c>
      <c r="S70" s="4">
        <f t="shared" si="11"/>
        <v>9.8483501945525305</v>
      </c>
      <c r="T70" s="4" t="str">
        <f t="shared" si="12"/>
        <v>TEN</v>
      </c>
      <c r="U70" s="4">
        <f t="shared" si="13"/>
        <v>18.219447859922184</v>
      </c>
      <c r="X70" t="s">
        <v>541</v>
      </c>
      <c r="Y70">
        <v>3.5367997491054899</v>
      </c>
      <c r="Z70">
        <f t="shared" si="14"/>
        <v>3.72139323907271</v>
      </c>
      <c r="AB70" t="e">
        <f t="shared" si="15"/>
        <v>#N/A</v>
      </c>
    </row>
    <row r="71" spans="1:28" x14ac:dyDescent="0.25">
      <c r="A71" s="3" t="s">
        <v>458</v>
      </c>
      <c r="B71" s="3" t="s">
        <v>184</v>
      </c>
      <c r="C71" s="3" t="s">
        <v>267</v>
      </c>
      <c r="D71" s="3">
        <v>9.4499027237354092</v>
      </c>
      <c r="E71" s="1" t="str">
        <f>VLOOKUP(C71,'Team Versus'!$B$2:$C$35,2,FALSE)</f>
        <v>IND</v>
      </c>
      <c r="F71" s="1">
        <f>IF(B71="QB",D71*0.87,IF(D71*1.85&gt;=11,D71*1.85,11))</f>
        <v>17.482320038910508</v>
      </c>
      <c r="G71" s="1" t="str">
        <f>IF(OR(B71="QB",B71="DST",B71="TE",B71="WR",B71="RB",C71="FA"),"True","False")</f>
        <v>True</v>
      </c>
      <c r="H71" t="str">
        <f>IF(C71="FA","False","True")</f>
        <v>True</v>
      </c>
      <c r="I71" s="1" t="str">
        <f>IF(AND(G71="True",H71="True"),"True","False")</f>
        <v>True</v>
      </c>
      <c r="K71" s="3" t="s">
        <v>613</v>
      </c>
      <c r="L71" s="3">
        <v>5500</v>
      </c>
      <c r="O71" s="4" t="str">
        <f>IFERROR(VLOOKUP(A71,'Name Changes'!$A$2:$B$300,2,FALSE),A71)</f>
        <v>Nelson Agholor</v>
      </c>
      <c r="P71" s="4" t="str">
        <f t="shared" si="8"/>
        <v>LVR</v>
      </c>
      <c r="Q71" s="4" t="str">
        <f t="shared" si="9"/>
        <v>WR</v>
      </c>
      <c r="R71" s="4">
        <f t="shared" si="10"/>
        <v>4700</v>
      </c>
      <c r="S71" s="4">
        <f t="shared" si="11"/>
        <v>9.4499027237354092</v>
      </c>
      <c r="T71" s="4" t="str">
        <f t="shared" si="12"/>
        <v>IND</v>
      </c>
      <c r="U71" s="4">
        <f t="shared" si="13"/>
        <v>17.482320038910508</v>
      </c>
      <c r="X71" t="s">
        <v>316</v>
      </c>
      <c r="Y71">
        <v>3.3873187224322101</v>
      </c>
      <c r="Z71">
        <f t="shared" si="14"/>
        <v>2.0228406715311902</v>
      </c>
      <c r="AB71" t="e">
        <f t="shared" si="15"/>
        <v>#N/A</v>
      </c>
    </row>
    <row r="72" spans="1:28" x14ac:dyDescent="0.25">
      <c r="A72" s="3" t="s">
        <v>321</v>
      </c>
      <c r="B72" s="3" t="s">
        <v>184</v>
      </c>
      <c r="C72" s="3" t="s">
        <v>261</v>
      </c>
      <c r="D72" s="3">
        <v>9.2949533073929995</v>
      </c>
      <c r="E72" s="1" t="str">
        <f>VLOOKUP(C72,'Team Versus'!$B$2:$C$35,2,FALSE)</f>
        <v>CAR</v>
      </c>
      <c r="F72" s="1">
        <f>IF(B72="QB",D72*0.87,IF(D72*1.85&gt;=11,D72*1.85,11))</f>
        <v>17.195663618677049</v>
      </c>
      <c r="G72" s="1" t="str">
        <f>IF(OR(B72="QB",B72="DST",B72="TE",B72="WR",B72="RB",C72="FA"),"True","False")</f>
        <v>True</v>
      </c>
      <c r="H72" t="str">
        <f>IF(C72="FA","False","True")</f>
        <v>True</v>
      </c>
      <c r="I72" s="1" t="str">
        <f>IF(AND(G72="True",H72="True"),"True","False")</f>
        <v>True</v>
      </c>
      <c r="K72" s="3" t="s">
        <v>143</v>
      </c>
      <c r="L72" s="3">
        <v>5500</v>
      </c>
      <c r="O72" s="4" t="str">
        <f>IFERROR(VLOOKUP(A72,'Name Changes'!$A$2:$B$300,2,FALSE),A72)</f>
        <v>Tim Patrick</v>
      </c>
      <c r="P72" s="4" t="str">
        <f t="shared" si="8"/>
        <v>DEN</v>
      </c>
      <c r="Q72" s="4" t="str">
        <f t="shared" si="9"/>
        <v>WR</v>
      </c>
      <c r="R72" s="4">
        <f t="shared" si="10"/>
        <v>4200</v>
      </c>
      <c r="S72" s="4">
        <f t="shared" si="11"/>
        <v>9.2949533073929995</v>
      </c>
      <c r="T72" s="4" t="str">
        <f t="shared" si="12"/>
        <v>CAR</v>
      </c>
      <c r="U72" s="4">
        <f t="shared" si="13"/>
        <v>17.195663618677049</v>
      </c>
      <c r="X72" t="s">
        <v>43</v>
      </c>
      <c r="Y72">
        <v>1.5482283663909799</v>
      </c>
      <c r="Z72">
        <f t="shared" si="14"/>
        <v>0.85238464012770399</v>
      </c>
      <c r="AB72" t="e">
        <f t="shared" si="15"/>
        <v>#N/A</v>
      </c>
    </row>
    <row r="73" spans="1:28" x14ac:dyDescent="0.25">
      <c r="A73" s="3" t="s">
        <v>444</v>
      </c>
      <c r="B73" s="3" t="s">
        <v>184</v>
      </c>
      <c r="C73" s="3" t="s">
        <v>294</v>
      </c>
      <c r="D73" s="3">
        <v>9.2273543772893802</v>
      </c>
      <c r="E73" s="1" t="str">
        <f>VLOOKUP(C73,'Team Versus'!$B$2:$C$35,2,FALSE)</f>
        <v>NYJ</v>
      </c>
      <c r="F73" s="1">
        <f>IF(B73="QB",D73*0.87,IF(D73*1.85&gt;=11,D73*1.85,11))</f>
        <v>17.070605597985356</v>
      </c>
      <c r="G73" s="1" t="str">
        <f>IF(OR(B73="QB",B73="DST",B73="TE",B73="WR",B73="RB",C73="FA"),"True","False")</f>
        <v>True</v>
      </c>
      <c r="H73" t="str">
        <f>IF(C73="FA","False","True")</f>
        <v>True</v>
      </c>
      <c r="I73" s="1" t="str">
        <f>IF(AND(G73="True",H73="True"),"True","False")</f>
        <v>True</v>
      </c>
      <c r="K73" s="3" t="s">
        <v>528</v>
      </c>
      <c r="L73" s="3">
        <v>5500</v>
      </c>
      <c r="O73" s="4" t="str">
        <f>IFERROR(VLOOKUP(A73,'Name Changes'!$A$2:$B$300,2,FALSE),A73)</f>
        <v>Tyler Lockett</v>
      </c>
      <c r="P73" s="4" t="str">
        <f t="shared" si="8"/>
        <v>SEA</v>
      </c>
      <c r="Q73" s="4" t="str">
        <f t="shared" si="9"/>
        <v>WR</v>
      </c>
      <c r="R73" s="4">
        <f t="shared" si="10"/>
        <v>7200</v>
      </c>
      <c r="S73" s="4">
        <f t="shared" si="11"/>
        <v>9.2273543772893802</v>
      </c>
      <c r="T73" s="4" t="str">
        <f t="shared" si="12"/>
        <v>NYJ</v>
      </c>
      <c r="U73" s="4">
        <f t="shared" si="13"/>
        <v>17.070605597985356</v>
      </c>
      <c r="X73" t="s">
        <v>61</v>
      </c>
      <c r="Y73">
        <v>1.9820143397805301</v>
      </c>
      <c r="Z73">
        <f t="shared" si="14"/>
        <v>2.0357315698777798</v>
      </c>
      <c r="AB73" t="e">
        <f t="shared" si="15"/>
        <v>#N/A</v>
      </c>
    </row>
    <row r="74" spans="1:28" x14ac:dyDescent="0.25">
      <c r="A74" s="3" t="s">
        <v>475</v>
      </c>
      <c r="B74" s="3" t="s">
        <v>184</v>
      </c>
      <c r="C74" s="3" t="s">
        <v>264</v>
      </c>
      <c r="D74" s="3">
        <v>9.1570739299610899</v>
      </c>
      <c r="E74" s="1" t="str">
        <f>VLOOKUP(C74,'Team Versus'!$B$2:$C$35,2,FALSE)</f>
        <v>LVR</v>
      </c>
      <c r="F74" s="1">
        <f>IF(B74="QB",D74*0.87,IF(D74*1.85&gt;=11,D74*1.85,11))</f>
        <v>16.940586770428016</v>
      </c>
      <c r="G74" s="1" t="str">
        <f>IF(OR(B74="QB",B74="DST",B74="TE",B74="WR",B74="RB",C74="FA"),"True","False")</f>
        <v>True</v>
      </c>
      <c r="H74" t="str">
        <f>IF(C74="FA","False","True")</f>
        <v>True</v>
      </c>
      <c r="I74" s="1" t="str">
        <f>IF(AND(G74="True",H74="True"),"True","False")</f>
        <v>True</v>
      </c>
      <c r="K74" s="3" t="s">
        <v>1228</v>
      </c>
      <c r="L74" s="3">
        <v>5500</v>
      </c>
      <c r="O74" s="4" t="str">
        <f>IFERROR(VLOOKUP(A74,'Name Changes'!$A$2:$B$300,2,FALSE),A74)</f>
        <v>Michael Pittman Jr.</v>
      </c>
      <c r="P74" s="4" t="str">
        <f t="shared" si="8"/>
        <v>IND</v>
      </c>
      <c r="Q74" s="4" t="str">
        <f t="shared" si="9"/>
        <v>WR</v>
      </c>
      <c r="R74" s="4">
        <f t="shared" si="10"/>
        <v>5000</v>
      </c>
      <c r="S74" s="4">
        <f t="shared" si="11"/>
        <v>9.1570739299610899</v>
      </c>
      <c r="T74" s="4" t="str">
        <f t="shared" si="12"/>
        <v>LVR</v>
      </c>
      <c r="U74" s="4">
        <f t="shared" si="13"/>
        <v>16.940586770428016</v>
      </c>
      <c r="X74" t="s">
        <v>166</v>
      </c>
      <c r="Y74">
        <v>2.98237027700285</v>
      </c>
      <c r="Z74">
        <f t="shared" si="14"/>
        <v>1.92775699736934</v>
      </c>
      <c r="AB74" t="e">
        <f t="shared" si="15"/>
        <v>#N/A</v>
      </c>
    </row>
    <row r="75" spans="1:28" x14ac:dyDescent="0.25">
      <c r="A75" s="3" t="s">
        <v>361</v>
      </c>
      <c r="B75" s="3" t="s">
        <v>185</v>
      </c>
      <c r="C75" s="3" t="s">
        <v>406</v>
      </c>
      <c r="D75" s="3">
        <v>8.87970879120879</v>
      </c>
      <c r="E75" s="1" t="str">
        <f>VLOOKUP(C75,'Team Versus'!$B$2:$C$35,2,FALSE)</f>
        <v>DET</v>
      </c>
      <c r="F75" s="1">
        <f>IF(B75="QB",D75*0.87,IF(D75*1.85&gt;=11,D75*1.85,11))</f>
        <v>16.427461263736262</v>
      </c>
      <c r="G75" s="1" t="str">
        <f>IF(OR(B75="QB",B75="DST",B75="TE",B75="WR",B75="RB",C75="FA"),"True","False")</f>
        <v>True</v>
      </c>
      <c r="H75" t="str">
        <f>IF(C75="FA","False","True")</f>
        <v>True</v>
      </c>
      <c r="I75" s="1" t="str">
        <f>IF(AND(G75="True",H75="True"),"True","False")</f>
        <v>True</v>
      </c>
      <c r="K75" s="3" t="s">
        <v>177</v>
      </c>
      <c r="L75" s="3">
        <v>5400</v>
      </c>
      <c r="O75" s="4" t="str">
        <f>IFERROR(VLOOKUP(A75,'Name Changes'!$A$2:$B$300,2,FALSE),A75)</f>
        <v>Robert Tonyan</v>
      </c>
      <c r="P75" s="4" t="str">
        <f t="shared" si="8"/>
        <v>GB</v>
      </c>
      <c r="Q75" s="4" t="str">
        <f t="shared" si="9"/>
        <v>TE</v>
      </c>
      <c r="R75" s="4">
        <f t="shared" si="10"/>
        <v>4200</v>
      </c>
      <c r="S75" s="4">
        <f t="shared" si="11"/>
        <v>8.87970879120879</v>
      </c>
      <c r="T75" s="4" t="str">
        <f t="shared" si="12"/>
        <v>DET</v>
      </c>
      <c r="U75" s="4">
        <f t="shared" si="13"/>
        <v>16.427461263736262</v>
      </c>
      <c r="X75" t="s">
        <v>54</v>
      </c>
      <c r="Y75">
        <v>2.8395874044506599</v>
      </c>
      <c r="Z75">
        <f t="shared" si="14"/>
        <v>0.54688877319916396</v>
      </c>
      <c r="AB75" t="e">
        <f t="shared" si="15"/>
        <v>#N/A</v>
      </c>
    </row>
    <row r="76" spans="1:28" x14ac:dyDescent="0.25">
      <c r="A76" s="3" t="s">
        <v>97</v>
      </c>
      <c r="B76" s="3" t="s">
        <v>184</v>
      </c>
      <c r="C76" s="3" t="s">
        <v>257</v>
      </c>
      <c r="D76" s="3">
        <v>8.6438944365192594</v>
      </c>
      <c r="E76" s="1" t="str">
        <f>VLOOKUP(C76,'Team Versus'!$B$2:$C$35,2,FALSE)</f>
        <v>DEN</v>
      </c>
      <c r="F76" s="1">
        <f>IF(B76="QB",D76*0.87,IF(D76*1.85&gt;=11,D76*1.85,11))</f>
        <v>15.99120470756063</v>
      </c>
      <c r="G76" s="1" t="str">
        <f>IF(OR(B76="QB",B76="DST",B76="TE",B76="WR",B76="RB",C76="FA"),"True","False")</f>
        <v>True</v>
      </c>
      <c r="H76" t="str">
        <f>IF(C76="FA","False","True")</f>
        <v>True</v>
      </c>
      <c r="I76" s="1" t="str">
        <f>IF(AND(G76="True",H76="True"),"True","False")</f>
        <v>True</v>
      </c>
      <c r="K76" s="3" t="s">
        <v>1117</v>
      </c>
      <c r="L76" s="3">
        <v>5400</v>
      </c>
      <c r="O76" s="4" t="str">
        <f>IFERROR(VLOOKUP(A76,'Name Changes'!$A$2:$B$300,2,FALSE),A76)</f>
        <v>Curtis Samuel</v>
      </c>
      <c r="P76" s="4" t="str">
        <f t="shared" si="8"/>
        <v>CAR</v>
      </c>
      <c r="Q76" s="4" t="str">
        <f t="shared" si="9"/>
        <v>WR</v>
      </c>
      <c r="R76" s="4">
        <f t="shared" si="10"/>
        <v>5200</v>
      </c>
      <c r="S76" s="4">
        <f t="shared" si="11"/>
        <v>8.6438944365192594</v>
      </c>
      <c r="T76" s="4" t="str">
        <f t="shared" si="12"/>
        <v>DEN</v>
      </c>
      <c r="U76" s="4">
        <f t="shared" si="13"/>
        <v>15.99120470756063</v>
      </c>
      <c r="X76" t="s">
        <v>172</v>
      </c>
      <c r="Y76">
        <v>1.69705627484771</v>
      </c>
      <c r="Z76">
        <f t="shared" si="14"/>
        <v>1.3497344015580499</v>
      </c>
      <c r="AB76" t="e">
        <f t="shared" si="15"/>
        <v>#N/A</v>
      </c>
    </row>
    <row r="77" spans="1:28" x14ac:dyDescent="0.25">
      <c r="A77" s="3" t="s">
        <v>203</v>
      </c>
      <c r="B77" s="3" t="s">
        <v>184</v>
      </c>
      <c r="C77" s="3" t="s">
        <v>255</v>
      </c>
      <c r="D77" s="3">
        <v>8.6401303501945499</v>
      </c>
      <c r="E77" s="1" t="str">
        <f>VLOOKUP(C77,'Team Versus'!$B$2:$C$35,2,FALSE)</f>
        <v>ARI</v>
      </c>
      <c r="F77" s="1">
        <f>IF(B77="QB",D77*0.87,IF(D77*1.85&gt;=11,D77*1.85,11))</f>
        <v>15.984241147859919</v>
      </c>
      <c r="G77" s="1" t="str">
        <f>IF(OR(B77="QB",B77="DST",B77="TE",B77="WR",B77="RB",C77="FA"),"True","False")</f>
        <v>True</v>
      </c>
      <c r="H77" t="str">
        <f>IF(C77="FA","False","True")</f>
        <v>True</v>
      </c>
      <c r="I77" s="1" t="str">
        <f>IF(AND(G77="True",H77="True"),"True","False")</f>
        <v>True</v>
      </c>
      <c r="K77" s="3" t="s">
        <v>541</v>
      </c>
      <c r="L77" s="3">
        <v>5400</v>
      </c>
      <c r="O77" s="4" t="str">
        <f>IFERROR(VLOOKUP(A77,'Name Changes'!$A$2:$B$300,2,FALSE),A77)</f>
        <v>Sterling Shepard</v>
      </c>
      <c r="P77" s="4" t="str">
        <f t="shared" si="8"/>
        <v>NYG</v>
      </c>
      <c r="Q77" s="4" t="str">
        <f t="shared" si="9"/>
        <v>WR</v>
      </c>
      <c r="R77" s="4">
        <f t="shared" si="10"/>
        <v>5200</v>
      </c>
      <c r="S77" s="4">
        <f t="shared" si="11"/>
        <v>8.6401303501945499</v>
      </c>
      <c r="T77" s="4" t="str">
        <f t="shared" si="12"/>
        <v>ARI</v>
      </c>
      <c r="U77" s="4">
        <f t="shared" si="13"/>
        <v>15.984241147859919</v>
      </c>
      <c r="X77" t="s">
        <v>454</v>
      </c>
      <c r="Y77">
        <v>2.4460904394132998</v>
      </c>
      <c r="Z77">
        <f t="shared" si="14"/>
        <v>0.68284336966960701</v>
      </c>
      <c r="AB77" t="e">
        <f t="shared" si="15"/>
        <v>#N/A</v>
      </c>
    </row>
    <row r="78" spans="1:28" x14ac:dyDescent="0.25">
      <c r="A78" s="3" t="s">
        <v>443</v>
      </c>
      <c r="B78" s="3" t="s">
        <v>186</v>
      </c>
      <c r="C78" s="3" t="s">
        <v>267</v>
      </c>
      <c r="D78" s="3">
        <v>8.5840474421328299</v>
      </c>
      <c r="E78" s="1" t="str">
        <f>VLOOKUP(C78,'Team Versus'!$B$2:$C$35,2,FALSE)</f>
        <v>IND</v>
      </c>
      <c r="F78" s="1">
        <f>IF(B78="QB",D78*0.87,IF(D78*1.85&gt;=11,D78*1.85,11))</f>
        <v>15.880487767945736</v>
      </c>
      <c r="G78" s="1" t="str">
        <f>IF(OR(B78="QB",B78="DST",B78="TE",B78="WR",B78="RB",C78="FA"),"True","False")</f>
        <v>True</v>
      </c>
      <c r="H78" t="str">
        <f>IF(C78="FA","False","True")</f>
        <v>True</v>
      </c>
      <c r="I78" s="1" t="str">
        <f>IF(AND(G78="True",H78="True"),"True","False")</f>
        <v>True</v>
      </c>
      <c r="K78" s="3" t="s">
        <v>1229</v>
      </c>
      <c r="L78" s="3">
        <v>5400</v>
      </c>
      <c r="O78" s="4" t="str">
        <f>IFERROR(VLOOKUP(A78,'Name Changes'!$A$2:$B$300,2,FALSE),A78)</f>
        <v>Josh Jacobs</v>
      </c>
      <c r="P78" s="4" t="str">
        <f t="shared" si="8"/>
        <v>LVR</v>
      </c>
      <c r="Q78" s="4" t="str">
        <f t="shared" si="9"/>
        <v>RB</v>
      </c>
      <c r="R78" s="4">
        <f t="shared" si="10"/>
        <v>6300</v>
      </c>
      <c r="S78" s="4">
        <f t="shared" si="11"/>
        <v>8.5840474421328299</v>
      </c>
      <c r="T78" s="4" t="str">
        <f t="shared" si="12"/>
        <v>IND</v>
      </c>
      <c r="U78" s="4">
        <f t="shared" si="13"/>
        <v>15.880487767945736</v>
      </c>
      <c r="X78" t="s">
        <v>514</v>
      </c>
      <c r="Y78">
        <v>2.93027067266681</v>
      </c>
      <c r="Z78">
        <f t="shared" si="14"/>
        <v>0.33554938363050801</v>
      </c>
      <c r="AB78" t="e">
        <f t="shared" si="15"/>
        <v>#N/A</v>
      </c>
    </row>
    <row r="79" spans="1:28" x14ac:dyDescent="0.25">
      <c r="A79" s="3" t="s">
        <v>360</v>
      </c>
      <c r="B79" s="3" t="s">
        <v>185</v>
      </c>
      <c r="C79" s="3" t="s">
        <v>273</v>
      </c>
      <c r="D79" s="3">
        <v>8.5768173076923109</v>
      </c>
      <c r="E79" s="1" t="str">
        <f>VLOOKUP(C79,'Team Versus'!$B$2:$C$35,2,FALSE)</f>
        <v>GB</v>
      </c>
      <c r="F79" s="1">
        <f>IF(B79="QB",D79*0.87,IF(D79*1.85&gt;=11,D79*1.85,11))</f>
        <v>15.867112019230776</v>
      </c>
      <c r="G79" s="1" t="str">
        <f>IF(OR(B79="QB",B79="DST",B79="TE",B79="WR",B79="RB",C79="FA"),"True","False")</f>
        <v>True</v>
      </c>
      <c r="H79" t="str">
        <f>IF(C79="FA","False","True")</f>
        <v>True</v>
      </c>
      <c r="I79" s="1" t="str">
        <f>IF(AND(G79="True",H79="True"),"True","False")</f>
        <v>True</v>
      </c>
      <c r="K79" s="3" t="s">
        <v>677</v>
      </c>
      <c r="L79" s="3">
        <v>5400</v>
      </c>
      <c r="O79" s="4" t="str">
        <f>IFERROR(VLOOKUP(A79,'Name Changes'!$A$2:$B$300,2,FALSE),A79)</f>
        <v>T.J. Hockenson</v>
      </c>
      <c r="P79" s="4" t="str">
        <f t="shared" si="8"/>
        <v>DET</v>
      </c>
      <c r="Q79" s="4" t="str">
        <f t="shared" si="9"/>
        <v>TE</v>
      </c>
      <c r="R79" s="4">
        <f t="shared" si="10"/>
        <v>5000</v>
      </c>
      <c r="S79" s="4">
        <f t="shared" si="11"/>
        <v>8.5768173076923109</v>
      </c>
      <c r="T79" s="4" t="str">
        <f t="shared" si="12"/>
        <v>GB</v>
      </c>
      <c r="U79" s="4">
        <f t="shared" si="13"/>
        <v>15.867112019230776</v>
      </c>
      <c r="X79" t="s">
        <v>357</v>
      </c>
      <c r="Y79">
        <v>2.5147121860206001</v>
      </c>
      <c r="Z79">
        <f t="shared" si="14"/>
        <v>2.48570626139142</v>
      </c>
      <c r="AB79" t="e">
        <f t="shared" si="15"/>
        <v>#N/A</v>
      </c>
    </row>
    <row r="80" spans="1:28" x14ac:dyDescent="0.25">
      <c r="A80" s="3" t="s">
        <v>43</v>
      </c>
      <c r="B80" s="3" t="s">
        <v>186</v>
      </c>
      <c r="C80" s="3" t="s">
        <v>258</v>
      </c>
      <c r="D80" s="3">
        <v>8.5514990230743209</v>
      </c>
      <c r="E80" s="1" t="str">
        <f>VLOOKUP(C80,'Team Versus'!$B$2:$C$35,2,FALSE)</f>
        <v>DAL</v>
      </c>
      <c r="F80" s="1">
        <f>IF(B80="QB",D80*0.87,IF(D80*1.85&gt;=11,D80*1.85,11))</f>
        <v>15.820273192687495</v>
      </c>
      <c r="G80" s="1" t="str">
        <f>IF(OR(B80="QB",B80="DST",B80="TE",B80="WR",B80="RB",C80="FA"),"True","False")</f>
        <v>True</v>
      </c>
      <c r="H80" t="str">
        <f>IF(C80="FA","False","True")</f>
        <v>True</v>
      </c>
      <c r="I80" s="1" t="str">
        <f>IF(AND(G80="True",H80="True"),"True","False")</f>
        <v>True</v>
      </c>
      <c r="K80" s="3" t="s">
        <v>192</v>
      </c>
      <c r="L80" s="3">
        <v>5300</v>
      </c>
      <c r="O80" s="4" t="str">
        <f>IFERROR(VLOOKUP(A80,'Name Changes'!$A$2:$B$300,2,FALSE),A80)</f>
        <v>Giovani Bernard</v>
      </c>
      <c r="P80" s="4" t="str">
        <f t="shared" si="8"/>
        <v>CIN</v>
      </c>
      <c r="Q80" s="4" t="str">
        <f t="shared" si="9"/>
        <v>RB</v>
      </c>
      <c r="R80" s="4">
        <f t="shared" si="10"/>
        <v>5000</v>
      </c>
      <c r="S80" s="4">
        <f t="shared" si="11"/>
        <v>8.5514990230743209</v>
      </c>
      <c r="T80" s="4" t="str">
        <f t="shared" si="12"/>
        <v>DAL</v>
      </c>
      <c r="U80" s="4">
        <f t="shared" si="13"/>
        <v>15.820273192687495</v>
      </c>
      <c r="X80" t="s">
        <v>354</v>
      </c>
      <c r="Y80">
        <v>2.20415609405504</v>
      </c>
      <c r="Z80">
        <f t="shared" si="14"/>
        <v>1.5482283663909799</v>
      </c>
      <c r="AB80" t="e">
        <f t="shared" si="15"/>
        <v>#N/A</v>
      </c>
    </row>
    <row r="81" spans="1:28" x14ac:dyDescent="0.25">
      <c r="A81" s="3" t="s">
        <v>369</v>
      </c>
      <c r="B81" s="3" t="s">
        <v>185</v>
      </c>
      <c r="C81" s="3" t="s">
        <v>296</v>
      </c>
      <c r="D81" s="3">
        <v>8.2233761280110595</v>
      </c>
      <c r="E81" s="1" t="str">
        <f>VLOOKUP(C81,'Team Versus'!$B$2:$C$35,2,FALSE)</f>
        <v>MIN</v>
      </c>
      <c r="F81" s="1">
        <f>IF(B81="QB",D81*0.87,IF(D81*1.85&gt;=11,D81*1.85,11))</f>
        <v>15.213245836820461</v>
      </c>
      <c r="G81" s="1" t="str">
        <f>IF(OR(B81="QB",B81="DST",B81="TE",B81="WR",B81="RB",C81="FA"),"True","False")</f>
        <v>True</v>
      </c>
      <c r="H81" t="str">
        <f>IF(C81="FA","False","True")</f>
        <v>True</v>
      </c>
      <c r="I81" s="1" t="str">
        <f>IF(AND(G81="True",H81="True"),"True","False")</f>
        <v>True</v>
      </c>
      <c r="K81" s="3" t="s">
        <v>358</v>
      </c>
      <c r="L81" s="3">
        <v>5300</v>
      </c>
      <c r="O81" s="4" t="str">
        <f>IFERROR(VLOOKUP(A81,'Name Changes'!$A$2:$B$300,2,FALSE),A81)</f>
        <v>Rob Gronkowski</v>
      </c>
      <c r="P81" s="4" t="str">
        <f t="shared" si="8"/>
        <v>TB</v>
      </c>
      <c r="Q81" s="4" t="str">
        <f t="shared" si="9"/>
        <v>TE</v>
      </c>
      <c r="R81" s="4">
        <f t="shared" si="10"/>
        <v>4800</v>
      </c>
      <c r="S81" s="4">
        <f t="shared" si="11"/>
        <v>8.2233761280110595</v>
      </c>
      <c r="T81" s="4" t="str">
        <f t="shared" si="12"/>
        <v>MIN</v>
      </c>
      <c r="U81" s="4">
        <f t="shared" si="13"/>
        <v>15.213245836820461</v>
      </c>
      <c r="X81" t="s">
        <v>154</v>
      </c>
      <c r="Y81">
        <v>3.43623455505361</v>
      </c>
      <c r="Z81">
        <f t="shared" si="14"/>
        <v>1.6186290330658</v>
      </c>
      <c r="AB81" t="e">
        <f t="shared" si="15"/>
        <v>#N/A</v>
      </c>
    </row>
    <row r="82" spans="1:28" x14ac:dyDescent="0.25">
      <c r="A82" s="3" t="s">
        <v>64</v>
      </c>
      <c r="B82" s="3" t="s">
        <v>186</v>
      </c>
      <c r="C82" s="3" t="s">
        <v>250</v>
      </c>
      <c r="D82" s="3">
        <v>8.1890457301015296</v>
      </c>
      <c r="E82" s="1" t="str">
        <f>VLOOKUP(C82,'Team Versus'!$B$2:$C$35,2,FALSE)</f>
        <v>LAC</v>
      </c>
      <c r="F82" s="1">
        <f>IF(B82="QB",D82*0.87,IF(D82*1.85&gt;=11,D82*1.85,11))</f>
        <v>15.149734600687831</v>
      </c>
      <c r="G82" s="1" t="str">
        <f>IF(OR(B82="QB",B82="DST",B82="TE",B82="WR",B82="RB",C82="FA"),"True","False")</f>
        <v>True</v>
      </c>
      <c r="H82" t="str">
        <f>IF(C82="FA","False","True")</f>
        <v>True</v>
      </c>
      <c r="I82" s="1" t="str">
        <f>IF(AND(G82="True",H82="True"),"True","False")</f>
        <v>True</v>
      </c>
      <c r="K82" s="3" t="s">
        <v>1230</v>
      </c>
      <c r="L82" s="3">
        <v>5300</v>
      </c>
      <c r="O82" s="4" t="str">
        <f>IFERROR(VLOOKUP(A82,'Name Changes'!$A$2:$B$300,2,FALSE),A82)</f>
        <v>Todd Gurley II</v>
      </c>
      <c r="P82" s="4" t="str">
        <f t="shared" si="8"/>
        <v>ATL</v>
      </c>
      <c r="Q82" s="4" t="str">
        <f t="shared" si="9"/>
        <v>RB</v>
      </c>
      <c r="R82" s="4">
        <f t="shared" si="10"/>
        <v>4800</v>
      </c>
      <c r="S82" s="4">
        <f t="shared" si="11"/>
        <v>8.1890457301015296</v>
      </c>
      <c r="T82" s="4" t="str">
        <f t="shared" si="12"/>
        <v>LAC</v>
      </c>
      <c r="U82" s="4">
        <f t="shared" si="13"/>
        <v>15.149734600687831</v>
      </c>
      <c r="X82" t="s">
        <v>542</v>
      </c>
      <c r="Y82">
        <v>0.86562536990237404</v>
      </c>
      <c r="Z82" t="e">
        <f t="shared" si="14"/>
        <v>#N/A</v>
      </c>
      <c r="AB82" t="e">
        <f t="shared" si="15"/>
        <v>#N/A</v>
      </c>
    </row>
    <row r="83" spans="1:28" x14ac:dyDescent="0.25">
      <c r="A83" s="3" t="s">
        <v>1227</v>
      </c>
      <c r="B83" s="3" t="s">
        <v>186</v>
      </c>
      <c r="C83" s="3" t="s">
        <v>249</v>
      </c>
      <c r="D83" s="3">
        <v>8.0168608241700294</v>
      </c>
      <c r="E83" s="1" t="str">
        <f>VLOOKUP(C83,'Team Versus'!$B$2:$C$35,2,FALSE)</f>
        <v>MIA</v>
      </c>
      <c r="F83" s="1">
        <f>IF(B83="QB",D83*0.87,IF(D83*1.85&gt;=11,D83*1.85,11))</f>
        <v>14.831192524714556</v>
      </c>
      <c r="G83" s="1" t="str">
        <f>IF(OR(B83="QB",B83="DST",B83="TE",B83="WR",B83="RB",C83="FA"),"True","False")</f>
        <v>True</v>
      </c>
      <c r="H83" t="str">
        <f>IF(C83="FA","False","True")</f>
        <v>True</v>
      </c>
      <c r="I83" s="1" t="str">
        <f>IF(AND(G83="True",H83="True"),"True","False")</f>
        <v>True</v>
      </c>
      <c r="K83" s="3" t="s">
        <v>470</v>
      </c>
      <c r="L83" s="3">
        <v>5300</v>
      </c>
      <c r="O83" s="4" t="str">
        <f>IFERROR(VLOOKUP(A83,'Name Changes'!$A$2:$B$300,2,FALSE),A83)</f>
        <v>Clyde Edwards-Helaire</v>
      </c>
      <c r="P83" s="4" t="str">
        <f t="shared" si="8"/>
        <v>KC</v>
      </c>
      <c r="Q83" s="4" t="str">
        <f t="shared" si="9"/>
        <v>RB</v>
      </c>
      <c r="R83" s="4">
        <f t="shared" si="10"/>
        <v>5900</v>
      </c>
      <c r="S83" s="4">
        <f t="shared" si="11"/>
        <v>8.0168608241700294</v>
      </c>
      <c r="T83" s="4" t="str">
        <f t="shared" si="12"/>
        <v>MIA</v>
      </c>
      <c r="U83" s="4">
        <f t="shared" si="13"/>
        <v>14.831192524714556</v>
      </c>
      <c r="X83" t="s">
        <v>101</v>
      </c>
      <c r="Y83">
        <v>3.3938023950190699</v>
      </c>
      <c r="Z83" t="e">
        <f t="shared" si="14"/>
        <v>#N/A</v>
      </c>
      <c r="AB83" t="e">
        <f t="shared" si="15"/>
        <v>#N/A</v>
      </c>
    </row>
    <row r="84" spans="1:28" x14ac:dyDescent="0.25">
      <c r="A84" s="3" t="s">
        <v>315</v>
      </c>
      <c r="B84" s="3" t="s">
        <v>186</v>
      </c>
      <c r="C84" s="3" t="s">
        <v>253</v>
      </c>
      <c r="D84" s="3">
        <v>7.9647196029019103</v>
      </c>
      <c r="E84" s="1" t="str">
        <f>VLOOKUP(C84,'Team Versus'!$B$2:$C$35,2,FALSE)</f>
        <v>NO</v>
      </c>
      <c r="F84" s="1">
        <f>IF(B84="QB",D84*0.87,IF(D84*1.85&gt;=11,D84*1.85,11))</f>
        <v>14.734731265368534</v>
      </c>
      <c r="G84" s="1" t="str">
        <f>IF(OR(B84="QB",B84="DST",B84="TE",B84="WR",B84="RB",C84="FA"),"True","False")</f>
        <v>True</v>
      </c>
      <c r="H84" t="str">
        <f>IF(C84="FA","False","True")</f>
        <v>True</v>
      </c>
      <c r="I84" s="1" t="str">
        <f>IF(AND(G84="True",H84="True"),"True","False")</f>
        <v>True</v>
      </c>
      <c r="K84" s="3" t="s">
        <v>1111</v>
      </c>
      <c r="L84" s="3">
        <v>5200</v>
      </c>
      <c r="O84" s="4" t="str">
        <f>IFERROR(VLOOKUP(A84,'Name Changes'!$A$2:$B$300,2,FALSE),A84)</f>
        <v>Miles Sanders</v>
      </c>
      <c r="P84" s="4" t="str">
        <f t="shared" si="8"/>
        <v>PHI</v>
      </c>
      <c r="Q84" s="4" t="str">
        <f t="shared" si="9"/>
        <v>RB</v>
      </c>
      <c r="R84" s="4">
        <f t="shared" si="10"/>
        <v>6200</v>
      </c>
      <c r="S84" s="4">
        <f t="shared" si="11"/>
        <v>7.9647196029019103</v>
      </c>
      <c r="T84" s="4" t="str">
        <f t="shared" si="12"/>
        <v>NO</v>
      </c>
      <c r="U84" s="4">
        <f t="shared" si="13"/>
        <v>14.734731265368534</v>
      </c>
      <c r="X84" t="s">
        <v>543</v>
      </c>
      <c r="Y84">
        <v>0.30321406492684699</v>
      </c>
      <c r="Z84">
        <f t="shared" si="14"/>
        <v>0.25708121674550499</v>
      </c>
      <c r="AB84" t="e">
        <f t="shared" si="15"/>
        <v>#N/A</v>
      </c>
    </row>
    <row r="85" spans="1:28" x14ac:dyDescent="0.25">
      <c r="A85" s="3" t="s">
        <v>1232</v>
      </c>
      <c r="B85" s="3" t="s">
        <v>184</v>
      </c>
      <c r="C85" s="3" t="s">
        <v>249</v>
      </c>
      <c r="D85" s="3">
        <v>7.7929630350194596</v>
      </c>
      <c r="E85" s="1" t="str">
        <f>VLOOKUP(C85,'Team Versus'!$B$2:$C$35,2,FALSE)</f>
        <v>MIA</v>
      </c>
      <c r="F85" s="1">
        <f>IF(B85="QB",D85*0.87,IF(D85*1.85&gt;=11,D85*1.85,11))</f>
        <v>14.416981614786001</v>
      </c>
      <c r="G85" s="1" t="str">
        <f>IF(OR(B85="QB",B85="DST",B85="TE",B85="WR",B85="RB",C85="FA"),"True","False")</f>
        <v>True</v>
      </c>
      <c r="H85" t="str">
        <f>IF(C85="FA","False","True")</f>
        <v>True</v>
      </c>
      <c r="I85" s="1" t="str">
        <f>IF(AND(G85="True",H85="True"),"True","False")</f>
        <v>True</v>
      </c>
      <c r="K85" s="3" t="s">
        <v>193</v>
      </c>
      <c r="L85" s="3">
        <v>5200</v>
      </c>
      <c r="O85" s="4" t="str">
        <f>IFERROR(VLOOKUP(A85,'Name Changes'!$A$2:$B$300,2,FALSE),A85)</f>
        <v>Sammy Watkins</v>
      </c>
      <c r="P85" s="4" t="str">
        <f t="shared" si="8"/>
        <v>KC</v>
      </c>
      <c r="Q85" s="4" t="str">
        <f t="shared" si="9"/>
        <v>WR</v>
      </c>
      <c r="R85" s="4">
        <f t="shared" si="10"/>
        <v>4900</v>
      </c>
      <c r="S85" s="4">
        <f t="shared" si="11"/>
        <v>7.7929630350194596</v>
      </c>
      <c r="T85" s="4" t="str">
        <f t="shared" si="12"/>
        <v>MIA</v>
      </c>
      <c r="U85" s="4">
        <f t="shared" si="13"/>
        <v>14.416981614786001</v>
      </c>
      <c r="X85" t="s">
        <v>134</v>
      </c>
      <c r="Y85">
        <v>2.1084295203364798</v>
      </c>
      <c r="Z85" t="e">
        <f t="shared" si="14"/>
        <v>#N/A</v>
      </c>
      <c r="AB85" t="e">
        <f t="shared" si="15"/>
        <v>#N/A</v>
      </c>
    </row>
    <row r="86" spans="1:28" x14ac:dyDescent="0.25">
      <c r="A86" s="3" t="s">
        <v>83</v>
      </c>
      <c r="B86" s="3" t="s">
        <v>186</v>
      </c>
      <c r="C86" s="3" t="s">
        <v>272</v>
      </c>
      <c r="D86" s="3">
        <v>7.6036702737057098</v>
      </c>
      <c r="E86" s="1" t="str">
        <f>VLOOKUP(C86,'Team Versus'!$B$2:$C$35,2,FALSE)</f>
        <v>SF</v>
      </c>
      <c r="F86" s="1">
        <f>IF(B86="QB",D86*0.87,IF(D86*1.85&gt;=11,D86*1.85,11))</f>
        <v>14.066790006355564</v>
      </c>
      <c r="G86" s="1" t="str">
        <f>IF(OR(B86="QB",B86="DST",B86="TE",B86="WR",B86="RB",C86="FA"),"True","False")</f>
        <v>True</v>
      </c>
      <c r="H86" t="str">
        <f>IF(C86="FA","False","True")</f>
        <v>True</v>
      </c>
      <c r="I86" s="1" t="str">
        <f>IF(AND(G86="True",H86="True"),"True","False")</f>
        <v>True</v>
      </c>
      <c r="K86" s="3" t="s">
        <v>97</v>
      </c>
      <c r="L86" s="3">
        <v>5200</v>
      </c>
      <c r="O86" s="4" t="str">
        <f>IFERROR(VLOOKUP(A86,'Name Changes'!$A$2:$B$300,2,FALSE),A86)</f>
        <v>J.D. McKissic</v>
      </c>
      <c r="P86" s="4" t="str">
        <f t="shared" si="8"/>
        <v>WAS</v>
      </c>
      <c r="Q86" s="4" t="str">
        <f t="shared" si="9"/>
        <v>RB</v>
      </c>
      <c r="R86" s="4">
        <f t="shared" si="10"/>
        <v>4900</v>
      </c>
      <c r="S86" s="4">
        <f t="shared" si="11"/>
        <v>7.6036702737057098</v>
      </c>
      <c r="T86" s="4" t="str">
        <f t="shared" si="12"/>
        <v>SF</v>
      </c>
      <c r="U86" s="4">
        <f t="shared" si="13"/>
        <v>14.066790006355564</v>
      </c>
      <c r="X86" t="s">
        <v>544</v>
      </c>
      <c r="Y86">
        <v>0.450877922525804</v>
      </c>
      <c r="Z86">
        <f t="shared" si="14"/>
        <v>0.37581959944335003</v>
      </c>
      <c r="AB86" t="e">
        <f t="shared" si="15"/>
        <v>#N/A</v>
      </c>
    </row>
    <row r="87" spans="1:28" x14ac:dyDescent="0.25">
      <c r="A87" s="3" t="s">
        <v>1117</v>
      </c>
      <c r="B87" s="3" t="s">
        <v>184</v>
      </c>
      <c r="C87" s="3" t="s">
        <v>251</v>
      </c>
      <c r="D87" s="3">
        <v>7.5550603112840502</v>
      </c>
      <c r="E87" s="1" t="str">
        <f>VLOOKUP(C87,'Team Versus'!$B$2:$C$35,2,FALSE)</f>
        <v>SEA</v>
      </c>
      <c r="F87" s="1">
        <f>IF(B87="QB",D87*0.87,IF(D87*1.85&gt;=11,D87*1.85,11))</f>
        <v>13.976861575875494</v>
      </c>
      <c r="G87" s="1" t="str">
        <f>IF(OR(B87="QB",B87="DST",B87="TE",B87="WR",B87="RB",C87="FA"),"True","False")</f>
        <v>True</v>
      </c>
      <c r="H87" t="str">
        <f>IF(C87="FA","False","True")</f>
        <v>True</v>
      </c>
      <c r="I87" s="1" t="str">
        <f>IF(AND(G87="True",H87="True"),"True","False")</f>
        <v>True</v>
      </c>
      <c r="K87" s="3" t="s">
        <v>203</v>
      </c>
      <c r="L87" s="3">
        <v>5200</v>
      </c>
      <c r="O87" s="4" t="str">
        <f>IFERROR(VLOOKUP(A87,'Name Changes'!$A$2:$B$300,2,FALSE),A87)</f>
        <v>Jamison Crowder</v>
      </c>
      <c r="P87" s="4" t="str">
        <f t="shared" si="8"/>
        <v>NYJ</v>
      </c>
      <c r="Q87" s="4" t="str">
        <f t="shared" si="9"/>
        <v>WR</v>
      </c>
      <c r="R87" s="4">
        <f t="shared" si="10"/>
        <v>5400</v>
      </c>
      <c r="S87" s="4">
        <f t="shared" si="11"/>
        <v>7.5550603112840502</v>
      </c>
      <c r="T87" s="4" t="str">
        <f t="shared" si="12"/>
        <v>SEA</v>
      </c>
      <c r="U87" s="4">
        <f t="shared" si="13"/>
        <v>13.976861575875494</v>
      </c>
      <c r="X87" t="s">
        <v>291</v>
      </c>
      <c r="Y87">
        <v>2.2203152929257599</v>
      </c>
      <c r="Z87" t="e">
        <f t="shared" si="14"/>
        <v>#N/A</v>
      </c>
      <c r="AB87" t="e">
        <f t="shared" si="15"/>
        <v>#N/A</v>
      </c>
    </row>
    <row r="88" spans="1:28" x14ac:dyDescent="0.25">
      <c r="A88" s="3" t="s">
        <v>541</v>
      </c>
      <c r="B88" s="3" t="s">
        <v>184</v>
      </c>
      <c r="C88" s="3" t="s">
        <v>271</v>
      </c>
      <c r="D88" s="3">
        <v>7.4189066147859899</v>
      </c>
      <c r="E88" s="1" t="str">
        <f>VLOOKUP(C88,'Team Versus'!$B$2:$C$35,2,FALSE)</f>
        <v>WAS</v>
      </c>
      <c r="F88" s="1">
        <f>IF(B88="QB",D88*0.87,IF(D88*1.85&gt;=11,D88*1.85,11))</f>
        <v>13.724977237354082</v>
      </c>
      <c r="G88" s="1" t="str">
        <f>IF(OR(B88="QB",B88="DST",B88="TE",B88="WR",B88="RB",C88="FA"),"True","False")</f>
        <v>True</v>
      </c>
      <c r="H88" t="str">
        <f>IF(C88="FA","False","True")</f>
        <v>True</v>
      </c>
      <c r="I88" s="1" t="str">
        <f>IF(AND(G88="True",H88="True"),"True","False")</f>
        <v>True</v>
      </c>
      <c r="K88" s="3" t="s">
        <v>35</v>
      </c>
      <c r="L88" s="3">
        <v>5200</v>
      </c>
      <c r="O88" s="4" t="str">
        <f>IFERROR(VLOOKUP(A88,'Name Changes'!$A$2:$B$300,2,FALSE),A88)</f>
        <v>Brandon Aiyuk</v>
      </c>
      <c r="P88" s="4" t="str">
        <f t="shared" si="8"/>
        <v>SF</v>
      </c>
      <c r="Q88" s="4" t="str">
        <f t="shared" si="9"/>
        <v>WR</v>
      </c>
      <c r="R88" s="4">
        <f t="shared" si="10"/>
        <v>5400</v>
      </c>
      <c r="S88" s="4">
        <f t="shared" si="11"/>
        <v>7.4189066147859899</v>
      </c>
      <c r="T88" s="4" t="str">
        <f t="shared" si="12"/>
        <v>WAS</v>
      </c>
      <c r="U88" s="4">
        <f t="shared" si="13"/>
        <v>13.724977237354082</v>
      </c>
      <c r="X88" t="s">
        <v>91</v>
      </c>
      <c r="Y88">
        <v>2.6798726393493499</v>
      </c>
      <c r="Z88">
        <f t="shared" si="14"/>
        <v>3.5367997491054899</v>
      </c>
      <c r="AB88" t="e">
        <f t="shared" si="15"/>
        <v>#N/A</v>
      </c>
    </row>
    <row r="89" spans="1:28" x14ac:dyDescent="0.25">
      <c r="A89" s="3" t="s">
        <v>137</v>
      </c>
      <c r="B89" s="3" t="s">
        <v>184</v>
      </c>
      <c r="C89" s="3" t="s">
        <v>263</v>
      </c>
      <c r="D89" s="3">
        <v>7.3578715953307396</v>
      </c>
      <c r="E89" s="1" t="str">
        <f>VLOOKUP(C89,'Team Versus'!$B$2:$C$35,2,FALSE)</f>
        <v>CHI</v>
      </c>
      <c r="F89" s="1">
        <f>IF(B89="QB",D89*0.87,IF(D89*1.85&gt;=11,D89*1.85,11))</f>
        <v>13.612062451361869</v>
      </c>
      <c r="G89" s="1" t="str">
        <f>IF(OR(B89="QB",B89="DST",B89="TE",B89="WR",B89="RB",C89="FA"),"True","False")</f>
        <v>True</v>
      </c>
      <c r="H89" t="str">
        <f>IF(C89="FA","False","True")</f>
        <v>True</v>
      </c>
      <c r="I89" s="1" t="str">
        <f>IF(AND(G89="True",H89="True"),"True","False")</f>
        <v>True</v>
      </c>
      <c r="K89" s="3" t="s">
        <v>117</v>
      </c>
      <c r="L89" s="3">
        <v>5200</v>
      </c>
      <c r="O89" s="4" t="str">
        <f>IFERROR(VLOOKUP(A89,'Name Changes'!$A$2:$B$300,2,FALSE),A89)</f>
        <v>Keke Coutee</v>
      </c>
      <c r="P89" s="4" t="str">
        <f t="shared" si="8"/>
        <v>HOU</v>
      </c>
      <c r="Q89" s="4" t="str">
        <f t="shared" si="9"/>
        <v>WR</v>
      </c>
      <c r="R89" s="4">
        <f t="shared" si="10"/>
        <v>5000</v>
      </c>
      <c r="S89" s="4">
        <f t="shared" si="11"/>
        <v>7.3578715953307396</v>
      </c>
      <c r="T89" s="4" t="str">
        <f t="shared" si="12"/>
        <v>CHI</v>
      </c>
      <c r="U89" s="4">
        <f t="shared" si="13"/>
        <v>13.612062451361869</v>
      </c>
      <c r="X89" t="s">
        <v>545</v>
      </c>
      <c r="Y89">
        <v>1.5606462849309599</v>
      </c>
      <c r="Z89">
        <f t="shared" si="14"/>
        <v>0.67033722856484701</v>
      </c>
      <c r="AB89" t="e">
        <f t="shared" si="15"/>
        <v>#N/A</v>
      </c>
    </row>
    <row r="90" spans="1:28" x14ac:dyDescent="0.25">
      <c r="A90" s="3" t="s">
        <v>36</v>
      </c>
      <c r="B90" s="3" t="s">
        <v>184</v>
      </c>
      <c r="C90" s="3" t="s">
        <v>264</v>
      </c>
      <c r="D90" s="3">
        <v>7.3478968871595303</v>
      </c>
      <c r="E90" s="1" t="str">
        <f>VLOOKUP(C90,'Team Versus'!$B$2:$C$35,2,FALSE)</f>
        <v>LVR</v>
      </c>
      <c r="F90" s="1">
        <f>IF(B90="QB",D90*0.87,IF(D90*1.85&gt;=11,D90*1.85,11))</f>
        <v>13.593609241245131</v>
      </c>
      <c r="G90" s="1" t="str">
        <f>IF(OR(B90="QB",B90="DST",B90="TE",B90="WR",B90="RB",C90="FA"),"True","False")</f>
        <v>True</v>
      </c>
      <c r="H90" t="str">
        <f>IF(C90="FA","False","True")</f>
        <v>True</v>
      </c>
      <c r="I90" s="1" t="str">
        <f>IF(AND(G90="True",H90="True"),"True","False")</f>
        <v>True</v>
      </c>
      <c r="K90" s="3" t="s">
        <v>34</v>
      </c>
      <c r="L90" s="3">
        <v>5200</v>
      </c>
      <c r="O90" s="4" t="str">
        <f>IFERROR(VLOOKUP(A90,'Name Changes'!$A$2:$B$300,2,FALSE),A90)</f>
        <v>T.Y. Hilton</v>
      </c>
      <c r="P90" s="4" t="str">
        <f t="shared" si="8"/>
        <v>IND</v>
      </c>
      <c r="Q90" s="4" t="str">
        <f t="shared" si="9"/>
        <v>WR</v>
      </c>
      <c r="R90" s="4">
        <f t="shared" si="10"/>
        <v>5100</v>
      </c>
      <c r="S90" s="4">
        <f t="shared" si="11"/>
        <v>7.3478968871595303</v>
      </c>
      <c r="T90" s="4" t="str">
        <f t="shared" si="12"/>
        <v>LVR</v>
      </c>
      <c r="U90" s="4">
        <f t="shared" si="13"/>
        <v>13.593609241245131</v>
      </c>
      <c r="X90" t="s">
        <v>546</v>
      </c>
      <c r="Y90">
        <v>1.90711667943313</v>
      </c>
      <c r="Z90">
        <f t="shared" si="14"/>
        <v>1.3331918574150501</v>
      </c>
      <c r="AB90" t="e">
        <f t="shared" si="15"/>
        <v>#N/A</v>
      </c>
    </row>
    <row r="91" spans="1:28" x14ac:dyDescent="0.25">
      <c r="A91" s="3" t="s">
        <v>79</v>
      </c>
      <c r="B91" s="3" t="s">
        <v>184</v>
      </c>
      <c r="C91" s="3" t="s">
        <v>258</v>
      </c>
      <c r="D91" s="3">
        <v>7.2671688949372903</v>
      </c>
      <c r="E91" s="1" t="str">
        <f>VLOOKUP(C91,'Team Versus'!$B$2:$C$35,2,FALSE)</f>
        <v>DAL</v>
      </c>
      <c r="F91" s="1">
        <f>IF(B91="QB",D91*0.87,IF(D91*1.85&gt;=11,D91*1.85,11))</f>
        <v>13.444262455633988</v>
      </c>
      <c r="G91" s="1" t="str">
        <f>IF(OR(B91="QB",B91="DST",B91="TE",B91="WR",B91="RB",C91="FA"),"True","False")</f>
        <v>True</v>
      </c>
      <c r="H91" t="str">
        <f>IF(C91="FA","False","True")</f>
        <v>True</v>
      </c>
      <c r="I91" s="1" t="str">
        <f>IF(AND(G91="True",H91="True"),"True","False")</f>
        <v>True</v>
      </c>
      <c r="K91" s="3" t="s">
        <v>1004</v>
      </c>
      <c r="L91" s="3">
        <v>5200</v>
      </c>
      <c r="O91" s="4" t="str">
        <f>IFERROR(VLOOKUP(A91,'Name Changes'!$A$2:$B$300,2,FALSE),A91)</f>
        <v>Tyler Boyd</v>
      </c>
      <c r="P91" s="4" t="str">
        <f t="shared" si="8"/>
        <v>CIN</v>
      </c>
      <c r="Q91" s="4" t="str">
        <f t="shared" si="9"/>
        <v>WR</v>
      </c>
      <c r="R91" s="4">
        <f t="shared" si="10"/>
        <v>4900</v>
      </c>
      <c r="S91" s="4">
        <f t="shared" si="11"/>
        <v>7.2671688949372903</v>
      </c>
      <c r="T91" s="4" t="str">
        <f t="shared" si="12"/>
        <v>DAL</v>
      </c>
      <c r="U91" s="4">
        <f t="shared" si="13"/>
        <v>13.444262455633988</v>
      </c>
      <c r="X91" t="s">
        <v>547</v>
      </c>
      <c r="Y91">
        <v>2.1517218736723001</v>
      </c>
      <c r="Z91">
        <f t="shared" si="14"/>
        <v>2.7438993872107198</v>
      </c>
      <c r="AB91" t="e">
        <f t="shared" si="15"/>
        <v>#N/A</v>
      </c>
    </row>
    <row r="92" spans="1:28" x14ac:dyDescent="0.25">
      <c r="A92" s="3" t="s">
        <v>664</v>
      </c>
      <c r="B92" s="3" t="s">
        <v>185</v>
      </c>
      <c r="C92" s="3" t="s">
        <v>253</v>
      </c>
      <c r="D92" s="3">
        <v>6.9458723982970696</v>
      </c>
      <c r="E92" s="1" t="str">
        <f>VLOOKUP(C92,'Team Versus'!$B$2:$C$35,2,FALSE)</f>
        <v>NO</v>
      </c>
      <c r="F92" s="1">
        <f>IF(B92="QB",D92*0.87,IF(D92*1.85&gt;=11,D92*1.85,11))</f>
        <v>12.84986393684958</v>
      </c>
      <c r="G92" s="1" t="str">
        <f>IF(OR(B92="QB",B92="DST",B92="TE",B92="WR",B92="RB",C92="FA"),"True","False")</f>
        <v>True</v>
      </c>
      <c r="H92" t="str">
        <f>IF(C92="FA","False","True")</f>
        <v>True</v>
      </c>
      <c r="I92" s="1" t="str">
        <f>IF(AND(G92="True",H92="True"),"True","False")</f>
        <v>True</v>
      </c>
      <c r="K92" s="3" t="s">
        <v>501</v>
      </c>
      <c r="L92" s="3">
        <v>5200</v>
      </c>
      <c r="O92" s="4" t="str">
        <f>IFERROR(VLOOKUP(A92,'Name Changes'!$A$2:$B$300,2,FALSE),A92)</f>
        <v>Dallas Goedert</v>
      </c>
      <c r="P92" s="4" t="str">
        <f t="shared" si="8"/>
        <v>PHI</v>
      </c>
      <c r="Q92" s="4" t="str">
        <f t="shared" si="9"/>
        <v>TE</v>
      </c>
      <c r="R92" s="4">
        <f t="shared" si="10"/>
        <v>4000</v>
      </c>
      <c r="S92" s="4">
        <f t="shared" si="11"/>
        <v>6.9458723982970696</v>
      </c>
      <c r="T92" s="4" t="str">
        <f t="shared" si="12"/>
        <v>NO</v>
      </c>
      <c r="U92" s="4">
        <f t="shared" si="13"/>
        <v>12.84986393684958</v>
      </c>
      <c r="X92" t="s">
        <v>548</v>
      </c>
      <c r="Y92">
        <v>1.04509767966133</v>
      </c>
      <c r="Z92">
        <f t="shared" si="14"/>
        <v>0.71575914427757803</v>
      </c>
      <c r="AB92" t="e">
        <f t="shared" si="15"/>
        <v>#N/A</v>
      </c>
    </row>
    <row r="93" spans="1:28" x14ac:dyDescent="0.25">
      <c r="A93" s="3" t="s">
        <v>117</v>
      </c>
      <c r="B93" s="3" t="s">
        <v>186</v>
      </c>
      <c r="C93" s="3" t="s">
        <v>264</v>
      </c>
      <c r="D93" s="3">
        <v>6.9373087751239204</v>
      </c>
      <c r="E93" s="1" t="str">
        <f>VLOOKUP(C93,'Team Versus'!$B$2:$C$35,2,FALSE)</f>
        <v>LVR</v>
      </c>
      <c r="F93" s="1">
        <f>IF(B93="QB",D93*0.87,IF(D93*1.85&gt;=11,D93*1.85,11))</f>
        <v>12.834021233979254</v>
      </c>
      <c r="G93" s="1" t="str">
        <f>IF(OR(B93="QB",B93="DST",B93="TE",B93="WR",B93="RB",C93="FA"),"True","False")</f>
        <v>True</v>
      </c>
      <c r="H93" t="str">
        <f>IF(C93="FA","False","True")</f>
        <v>True</v>
      </c>
      <c r="I93" s="1" t="str">
        <f>IF(AND(G93="True",H93="True"),"True","False")</f>
        <v>True</v>
      </c>
      <c r="K93" s="3" t="s">
        <v>516</v>
      </c>
      <c r="L93" s="3">
        <v>5100</v>
      </c>
      <c r="O93" s="4" t="str">
        <f>IFERROR(VLOOKUP(A93,'Name Changes'!$A$2:$B$300,2,FALSE),A93)</f>
        <v>Nyheim Hines</v>
      </c>
      <c r="P93" s="4" t="str">
        <f t="shared" si="8"/>
        <v>IND</v>
      </c>
      <c r="Q93" s="4" t="str">
        <f t="shared" si="9"/>
        <v>RB</v>
      </c>
      <c r="R93" s="4">
        <f t="shared" si="10"/>
        <v>5200</v>
      </c>
      <c r="S93" s="4">
        <f t="shared" si="11"/>
        <v>6.9373087751239204</v>
      </c>
      <c r="T93" s="4" t="str">
        <f t="shared" si="12"/>
        <v>LVR</v>
      </c>
      <c r="U93" s="4">
        <f t="shared" si="13"/>
        <v>12.834021233979254</v>
      </c>
      <c r="X93" t="s">
        <v>549</v>
      </c>
      <c r="Y93">
        <v>0.41959367150417298</v>
      </c>
      <c r="Z93">
        <f t="shared" si="14"/>
        <v>0.78783843074988702</v>
      </c>
      <c r="AB93" t="e">
        <f t="shared" si="15"/>
        <v>#N/A</v>
      </c>
    </row>
    <row r="94" spans="1:28" x14ac:dyDescent="0.25">
      <c r="A94" s="3" t="s">
        <v>613</v>
      </c>
      <c r="B94" s="3" t="s">
        <v>184</v>
      </c>
      <c r="C94" s="3" t="s">
        <v>296</v>
      </c>
      <c r="D94" s="3">
        <v>6.9206673151751001</v>
      </c>
      <c r="E94" s="1" t="str">
        <f>VLOOKUP(C94,'Team Versus'!$B$2:$C$35,2,FALSE)</f>
        <v>MIN</v>
      </c>
      <c r="F94" s="1">
        <f>IF(B94="QB",D94*0.87,IF(D94*1.85&gt;=11,D94*1.85,11))</f>
        <v>12.803234533073935</v>
      </c>
      <c r="G94" s="1" t="str">
        <f>IF(OR(B94="QB",B94="DST",B94="TE",B94="WR",B94="RB",C94="FA"),"True","False")</f>
        <v>True</v>
      </c>
      <c r="H94" t="str">
        <f>IF(C94="FA","False","True")</f>
        <v>True</v>
      </c>
      <c r="I94" s="1" t="str">
        <f>IF(AND(G94="True",H94="True"),"True","False")</f>
        <v>True</v>
      </c>
      <c r="K94" s="3" t="s">
        <v>204</v>
      </c>
      <c r="L94" s="3">
        <v>5100</v>
      </c>
      <c r="O94" s="4" t="str">
        <f>IFERROR(VLOOKUP(A94,'Name Changes'!$A$2:$B$300,2,FALSE),A94)</f>
        <v>Antonio Brown</v>
      </c>
      <c r="P94" s="4" t="str">
        <f t="shared" si="8"/>
        <v>TB</v>
      </c>
      <c r="Q94" s="4" t="str">
        <f t="shared" si="9"/>
        <v>WR</v>
      </c>
      <c r="R94" s="4">
        <f t="shared" si="10"/>
        <v>5500</v>
      </c>
      <c r="S94" s="4">
        <f t="shared" si="11"/>
        <v>6.9206673151751001</v>
      </c>
      <c r="T94" s="4" t="str">
        <f t="shared" si="12"/>
        <v>MIN</v>
      </c>
      <c r="U94" s="4">
        <f t="shared" si="13"/>
        <v>12.803234533073935</v>
      </c>
      <c r="X94" t="s">
        <v>550</v>
      </c>
      <c r="Y94">
        <v>0.38683034321948201</v>
      </c>
      <c r="Z94">
        <f t="shared" si="14"/>
        <v>1.0905218927334901</v>
      </c>
      <c r="AB94" t="e">
        <f t="shared" si="15"/>
        <v>#N/A</v>
      </c>
    </row>
    <row r="95" spans="1:28" x14ac:dyDescent="0.25">
      <c r="A95" s="3" t="s">
        <v>1118</v>
      </c>
      <c r="B95" s="3" t="s">
        <v>184</v>
      </c>
      <c r="C95" s="3" t="s">
        <v>251</v>
      </c>
      <c r="D95" s="3">
        <v>6.8578404669260697</v>
      </c>
      <c r="E95" s="1" t="str">
        <f>VLOOKUP(C95,'Team Versus'!$B$2:$C$35,2,FALSE)</f>
        <v>SEA</v>
      </c>
      <c r="F95" s="1">
        <f>IF(B95="QB",D95*0.87,IF(D95*1.85&gt;=11,D95*1.85,11))</f>
        <v>12.687004863813229</v>
      </c>
      <c r="G95" s="1" t="str">
        <f>IF(OR(B95="QB",B95="DST",B95="TE",B95="WR",B95="RB",C95="FA"),"True","False")</f>
        <v>True</v>
      </c>
      <c r="H95" t="str">
        <f>IF(C95="FA","False","True")</f>
        <v>True</v>
      </c>
      <c r="I95" s="1" t="str">
        <f>IF(AND(G95="True",H95="True"),"True","False")</f>
        <v>True</v>
      </c>
      <c r="K95" s="3" t="s">
        <v>324</v>
      </c>
      <c r="L95" s="3">
        <v>5100</v>
      </c>
      <c r="O95" s="4" t="str">
        <f>IFERROR(VLOOKUP(A95,'Name Changes'!$A$2:$B$300,2,FALSE),A95)</f>
        <v>Breshad Perriman</v>
      </c>
      <c r="P95" s="4" t="str">
        <f t="shared" si="8"/>
        <v>NYJ</v>
      </c>
      <c r="Q95" s="4" t="str">
        <f t="shared" si="9"/>
        <v>WR</v>
      </c>
      <c r="R95" s="4">
        <f t="shared" si="10"/>
        <v>3900</v>
      </c>
      <c r="S95" s="4">
        <f t="shared" si="11"/>
        <v>6.8578404669260697</v>
      </c>
      <c r="T95" s="4" t="str">
        <f t="shared" si="12"/>
        <v>SEA</v>
      </c>
      <c r="U95" s="4">
        <f t="shared" si="13"/>
        <v>12.687004863813229</v>
      </c>
      <c r="X95" t="s">
        <v>455</v>
      </c>
      <c r="Y95">
        <v>4.5429578398699197</v>
      </c>
      <c r="Z95" t="e">
        <f t="shared" si="14"/>
        <v>#N/A</v>
      </c>
      <c r="AB95" t="e">
        <f t="shared" si="15"/>
        <v>#N/A</v>
      </c>
    </row>
    <row r="96" spans="1:28" x14ac:dyDescent="0.25">
      <c r="A96" s="3" t="s">
        <v>133</v>
      </c>
      <c r="B96" s="3" t="s">
        <v>185</v>
      </c>
      <c r="C96" s="3" t="s">
        <v>263</v>
      </c>
      <c r="D96" s="3">
        <v>6.8310564202334598</v>
      </c>
      <c r="E96" s="1" t="str">
        <f>VLOOKUP(C96,'Team Versus'!$B$2:$C$35,2,FALSE)</f>
        <v>CHI</v>
      </c>
      <c r="F96" s="1">
        <f>IF(B96="QB",D96*0.87,IF(D96*1.85&gt;=11,D96*1.85,11))</f>
        <v>12.637454377431901</v>
      </c>
      <c r="G96" s="1" t="str">
        <f>IF(OR(B96="QB",B96="DST",B96="TE",B96="WR",B96="RB",C96="FA"),"True","False")</f>
        <v>True</v>
      </c>
      <c r="H96" t="str">
        <f>IF(C96="FA","False","True")</f>
        <v>True</v>
      </c>
      <c r="I96" s="1" t="str">
        <f>IF(AND(G96="True",H96="True"),"True","False")</f>
        <v>True</v>
      </c>
      <c r="K96" s="3" t="s">
        <v>1112</v>
      </c>
      <c r="L96" s="3">
        <v>5100</v>
      </c>
      <c r="O96" s="4" t="str">
        <f>IFERROR(VLOOKUP(A96,'Name Changes'!$A$2:$B$300,2,FALSE),A96)</f>
        <v>Jordan Akins</v>
      </c>
      <c r="P96" s="4" t="str">
        <f t="shared" si="8"/>
        <v>HOU</v>
      </c>
      <c r="Q96" s="4" t="str">
        <f t="shared" si="9"/>
        <v>TE</v>
      </c>
      <c r="R96" s="4">
        <f t="shared" si="10"/>
        <v>2900</v>
      </c>
      <c r="S96" s="4">
        <f t="shared" si="11"/>
        <v>6.8310564202334598</v>
      </c>
      <c r="T96" s="4" t="str">
        <f t="shared" si="12"/>
        <v>CHI</v>
      </c>
      <c r="U96" s="4">
        <f t="shared" si="13"/>
        <v>12.637454377431901</v>
      </c>
      <c r="X96" t="s">
        <v>551</v>
      </c>
      <c r="Y96">
        <v>1.6152881666013399</v>
      </c>
      <c r="Z96">
        <f t="shared" si="14"/>
        <v>0.70958031281129896</v>
      </c>
      <c r="AB96" t="e">
        <f t="shared" si="15"/>
        <v>#N/A</v>
      </c>
    </row>
    <row r="97" spans="1:28" x14ac:dyDescent="0.25">
      <c r="A97" s="3" t="s">
        <v>454</v>
      </c>
      <c r="B97" s="3" t="s">
        <v>184</v>
      </c>
      <c r="C97" s="3" t="s">
        <v>298</v>
      </c>
      <c r="D97" s="3">
        <v>6.8125778210116703</v>
      </c>
      <c r="E97" s="1" t="str">
        <f>VLOOKUP(C97,'Team Versus'!$B$2:$C$35,2,FALSE)</f>
        <v>ATL</v>
      </c>
      <c r="F97" s="1">
        <f>IF(B97="QB",D97*0.87,IF(D97*1.85&gt;=11,D97*1.85,11))</f>
        <v>12.603268968871591</v>
      </c>
      <c r="G97" s="1" t="str">
        <f>IF(OR(B97="QB",B97="DST",B97="TE",B97="WR",B97="RB",C97="FA"),"True","False")</f>
        <v>True</v>
      </c>
      <c r="H97" t="str">
        <f>IF(C97="FA","False","True")</f>
        <v>True</v>
      </c>
      <c r="I97" s="1" t="str">
        <f>IF(AND(G97="True",H97="True"),"True","False")</f>
        <v>True</v>
      </c>
      <c r="K97" s="3" t="s">
        <v>457</v>
      </c>
      <c r="L97" s="3">
        <v>5100</v>
      </c>
      <c r="O97" s="4" t="str">
        <f>IFERROR(VLOOKUP(A97,'Name Changes'!$A$2:$B$300,2,FALSE),A97)</f>
        <v>Mike Williams</v>
      </c>
      <c r="P97" s="4" t="str">
        <f t="shared" si="8"/>
        <v>LAC</v>
      </c>
      <c r="Q97" s="4" t="str">
        <f t="shared" si="9"/>
        <v>WR</v>
      </c>
      <c r="R97" s="4">
        <f t="shared" si="10"/>
        <v>4700</v>
      </c>
      <c r="S97" s="4">
        <f t="shared" si="11"/>
        <v>6.8125778210116703</v>
      </c>
      <c r="T97" s="4" t="str">
        <f t="shared" si="12"/>
        <v>ATL</v>
      </c>
      <c r="U97" s="4">
        <f t="shared" si="13"/>
        <v>12.603268968871591</v>
      </c>
      <c r="X97" t="s">
        <v>552</v>
      </c>
      <c r="Y97">
        <v>0.55978331707927098</v>
      </c>
      <c r="Z97">
        <f t="shared" si="14"/>
        <v>2.4460904394132998</v>
      </c>
      <c r="AB97" t="e">
        <f t="shared" si="15"/>
        <v>#N/A</v>
      </c>
    </row>
    <row r="98" spans="1:28" x14ac:dyDescent="0.25">
      <c r="A98" s="3" t="s">
        <v>11</v>
      </c>
      <c r="B98" s="3" t="s">
        <v>187</v>
      </c>
      <c r="C98" s="3" t="s">
        <v>264</v>
      </c>
      <c r="D98" s="3">
        <v>6.7132776230269302</v>
      </c>
      <c r="E98" s="1" t="str">
        <f>VLOOKUP(C98,'Team Versus'!$B$2:$C$35,2,FALSE)</f>
        <v>LVR</v>
      </c>
      <c r="F98" s="1">
        <f>IF(B98="QB",D98*0.87,IF(D98*1.85&gt;=11,D98*1.85,11))</f>
        <v>12.419563602599821</v>
      </c>
      <c r="G98" s="1" t="str">
        <f>IF(OR(B98="QB",B98="DST",B98="TE",B98="WR",B98="RB",C98="FA"),"True","False")</f>
        <v>True</v>
      </c>
      <c r="H98" t="str">
        <f>IF(C98="FA","False","True")</f>
        <v>True</v>
      </c>
      <c r="I98" s="1" t="str">
        <f>IF(AND(G98="True",H98="True"),"True","False")</f>
        <v>True</v>
      </c>
      <c r="K98" s="3" t="s">
        <v>36</v>
      </c>
      <c r="L98" s="3">
        <v>5100</v>
      </c>
      <c r="O98" s="4" t="str">
        <f>IFERROR(VLOOKUP(A98,'Name Changes'!$A$2:$B$300,2,FALSE),A98)</f>
        <v xml:space="preserve">Colts </v>
      </c>
      <c r="P98" s="4" t="str">
        <f t="shared" si="8"/>
        <v>IND</v>
      </c>
      <c r="Q98" s="4" t="str">
        <f t="shared" si="9"/>
        <v>DST</v>
      </c>
      <c r="R98" s="4">
        <f t="shared" si="10"/>
        <v>3200</v>
      </c>
      <c r="S98" s="4">
        <f t="shared" si="11"/>
        <v>6.7132776230269302</v>
      </c>
      <c r="T98" s="4" t="str">
        <f t="shared" si="12"/>
        <v>LVR</v>
      </c>
      <c r="U98" s="4">
        <f t="shared" si="13"/>
        <v>12.419563602599821</v>
      </c>
      <c r="X98" t="s">
        <v>553</v>
      </c>
      <c r="Y98">
        <v>0.34213744978857502</v>
      </c>
      <c r="Z98">
        <f t="shared" si="14"/>
        <v>0.92401030750358304</v>
      </c>
      <c r="AB98" t="e">
        <f t="shared" si="15"/>
        <v>#N/A</v>
      </c>
    </row>
    <row r="99" spans="1:28" x14ac:dyDescent="0.25">
      <c r="A99" s="3" t="s">
        <v>166</v>
      </c>
      <c r="B99" s="3" t="s">
        <v>184</v>
      </c>
      <c r="C99" s="3" t="s">
        <v>258</v>
      </c>
      <c r="D99" s="3">
        <v>6.70446498054475</v>
      </c>
      <c r="E99" s="1" t="str">
        <f>VLOOKUP(C99,'Team Versus'!$B$2:$C$35,2,FALSE)</f>
        <v>DAL</v>
      </c>
      <c r="F99" s="1">
        <f>IF(B99="QB",D99*0.87,IF(D99*1.85&gt;=11,D99*1.85,11))</f>
        <v>12.403260214007789</v>
      </c>
      <c r="G99" s="1" t="str">
        <f>IF(OR(B99="QB",B99="DST",B99="TE",B99="WR",B99="RB",C99="FA"),"True","False")</f>
        <v>True</v>
      </c>
      <c r="H99" t="str">
        <f>IF(C99="FA","False","True")</f>
        <v>True</v>
      </c>
      <c r="I99" s="1" t="str">
        <f>IF(AND(G99="True",H99="True"),"True","False")</f>
        <v>True</v>
      </c>
      <c r="K99" s="3" t="s">
        <v>536</v>
      </c>
      <c r="L99" s="3">
        <v>5100</v>
      </c>
      <c r="O99" s="4" t="str">
        <f>IFERROR(VLOOKUP(A99,'Name Changes'!$A$2:$B$300,2,FALSE),A99)</f>
        <v>Tee Higgins</v>
      </c>
      <c r="P99" s="4" t="str">
        <f t="shared" si="8"/>
        <v>CIN</v>
      </c>
      <c r="Q99" s="4" t="str">
        <f t="shared" si="9"/>
        <v>WR</v>
      </c>
      <c r="R99" s="4">
        <f t="shared" si="10"/>
        <v>4800</v>
      </c>
      <c r="S99" s="4">
        <f t="shared" si="11"/>
        <v>6.70446498054475</v>
      </c>
      <c r="T99" s="4" t="str">
        <f t="shared" si="12"/>
        <v>DAL</v>
      </c>
      <c r="U99" s="4">
        <f t="shared" si="13"/>
        <v>12.403260214007789</v>
      </c>
      <c r="X99" t="s">
        <v>554</v>
      </c>
      <c r="Y99">
        <v>1.9719943332068699</v>
      </c>
      <c r="Z99">
        <f t="shared" si="14"/>
        <v>2.98237027700285</v>
      </c>
      <c r="AB99" t="e">
        <f t="shared" si="15"/>
        <v>#N/A</v>
      </c>
    </row>
    <row r="100" spans="1:28" x14ac:dyDescent="0.25">
      <c r="A100" s="3" t="s">
        <v>1136</v>
      </c>
      <c r="B100" s="3" t="s">
        <v>186</v>
      </c>
      <c r="C100" s="3" t="s">
        <v>273</v>
      </c>
      <c r="D100" s="3">
        <v>6.6936827195467403</v>
      </c>
      <c r="E100" s="1" t="str">
        <f>VLOOKUP(C100,'Team Versus'!$B$2:$C$35,2,FALSE)</f>
        <v>GB</v>
      </c>
      <c r="F100" s="1">
        <f>IF(B100="QB",D100*0.87,IF(D100*1.85&gt;=11,D100*1.85,11))</f>
        <v>12.383313031161471</v>
      </c>
      <c r="G100" s="1" t="str">
        <f>IF(OR(B100="QB",B100="DST",B100="TE",B100="WR",B100="RB",C100="FA"),"True","False")</f>
        <v>True</v>
      </c>
      <c r="H100" t="str">
        <f>IF(C100="FA","False","True")</f>
        <v>True</v>
      </c>
      <c r="I100" s="1" t="str">
        <f>IF(AND(G100="True",H100="True"),"True","False")</f>
        <v>True</v>
      </c>
      <c r="K100" s="3" t="s">
        <v>336</v>
      </c>
      <c r="L100" s="3">
        <v>5100</v>
      </c>
      <c r="O100" s="4" t="str">
        <f>IFERROR(VLOOKUP(A100,'Name Changes'!$A$2:$B$300,2,FALSE),A100)</f>
        <v>Ty Johnson</v>
      </c>
      <c r="P100" s="4" t="str">
        <f t="shared" si="8"/>
        <v>DET</v>
      </c>
      <c r="Q100" s="4" t="str">
        <f t="shared" si="9"/>
        <v>RB</v>
      </c>
      <c r="R100" s="4">
        <f t="shared" si="10"/>
        <v>4700</v>
      </c>
      <c r="S100" s="4">
        <f t="shared" si="11"/>
        <v>6.6936827195467403</v>
      </c>
      <c r="T100" s="4" t="str">
        <f t="shared" si="12"/>
        <v>GB</v>
      </c>
      <c r="U100" s="4">
        <f t="shared" si="13"/>
        <v>12.383313031161471</v>
      </c>
      <c r="X100" t="s">
        <v>555</v>
      </c>
      <c r="Y100">
        <v>1.4613540144521999</v>
      </c>
      <c r="Z100" t="e">
        <f t="shared" si="14"/>
        <v>#N/A</v>
      </c>
      <c r="AB100" t="e">
        <f t="shared" si="15"/>
        <v>#N/A</v>
      </c>
    </row>
    <row r="101" spans="1:28" x14ac:dyDescent="0.25">
      <c r="A101" s="3" t="s">
        <v>282</v>
      </c>
      <c r="B101" s="3" t="s">
        <v>187</v>
      </c>
      <c r="C101" s="3" t="s">
        <v>296</v>
      </c>
      <c r="D101" s="3">
        <v>6.4654967502321297</v>
      </c>
      <c r="E101" s="1" t="str">
        <f>VLOOKUP(C101,'Team Versus'!$B$2:$C$35,2,FALSE)</f>
        <v>MIN</v>
      </c>
      <c r="F101" s="1">
        <f>IF(B101="QB",D101*0.87,IF(D101*1.85&gt;=11,D101*1.85,11))</f>
        <v>11.96116898792944</v>
      </c>
      <c r="G101" s="1" t="str">
        <f>IF(OR(B101="QB",B101="DST",B101="TE",B101="WR",B101="RB",C101="FA"),"True","False")</f>
        <v>True</v>
      </c>
      <c r="H101" t="str">
        <f>IF(C101="FA","False","True")</f>
        <v>True</v>
      </c>
      <c r="I101" s="1" t="str">
        <f>IF(AND(G101="True",H101="True"),"True","False")</f>
        <v>True</v>
      </c>
      <c r="K101" s="3" t="s">
        <v>314</v>
      </c>
      <c r="L101" s="3">
        <v>5100</v>
      </c>
      <c r="O101" s="4" t="str">
        <f>IFERROR(VLOOKUP(A101,'Name Changes'!$A$2:$B$300,2,FALSE),A101)</f>
        <v xml:space="preserve">Buccaneers </v>
      </c>
      <c r="P101" s="4" t="str">
        <f t="shared" si="8"/>
        <v>TB</v>
      </c>
      <c r="Q101" s="4" t="str">
        <f t="shared" si="9"/>
        <v>DST</v>
      </c>
      <c r="R101" s="4">
        <f t="shared" si="10"/>
        <v>2900</v>
      </c>
      <c r="S101" s="4">
        <f t="shared" si="11"/>
        <v>6.4654967502321297</v>
      </c>
      <c r="T101" s="4" t="str">
        <f t="shared" si="12"/>
        <v>MIN</v>
      </c>
      <c r="U101" s="4">
        <f t="shared" si="13"/>
        <v>11.96116898792944</v>
      </c>
      <c r="X101" t="s">
        <v>556</v>
      </c>
      <c r="Y101">
        <v>1.35128347118326</v>
      </c>
      <c r="Z101">
        <f t="shared" si="14"/>
        <v>0.60678265360359096</v>
      </c>
      <c r="AB101" t="e">
        <f t="shared" si="15"/>
        <v>#N/A</v>
      </c>
    </row>
    <row r="102" spans="1:28" x14ac:dyDescent="0.25">
      <c r="A102" s="3" t="s">
        <v>1235</v>
      </c>
      <c r="B102" s="3" t="s">
        <v>184</v>
      </c>
      <c r="C102" s="3" t="s">
        <v>260</v>
      </c>
      <c r="D102" s="3">
        <v>6.4507198443579803</v>
      </c>
      <c r="E102" s="1" t="str">
        <f>VLOOKUP(C102,'Team Versus'!$B$2:$C$35,2,FALSE)</f>
        <v>CIN</v>
      </c>
      <c r="F102" s="1">
        <f>IF(B102="QB",D102*0.87,IF(D102*1.85&gt;=11,D102*1.85,11))</f>
        <v>11.933831712062265</v>
      </c>
      <c r="G102" s="1" t="str">
        <f>IF(OR(B102="QB",B102="DST",B102="TE",B102="WR",B102="RB",C102="FA"),"True","False")</f>
        <v>True</v>
      </c>
      <c r="H102" t="str">
        <f>IF(C102="FA","False","True")</f>
        <v>True</v>
      </c>
      <c r="I102" s="1" t="str">
        <f>IF(AND(G102="True",H102="True"),"True","False")</f>
        <v>True</v>
      </c>
      <c r="K102" s="3" t="s">
        <v>364</v>
      </c>
      <c r="L102" s="3">
        <v>5000</v>
      </c>
      <c r="O102" s="4" t="str">
        <f>IFERROR(VLOOKUP(A102,'Name Changes'!$A$2:$B$300,2,FALSE),A102)</f>
        <v>CeeDee Lamb</v>
      </c>
      <c r="P102" s="4" t="str">
        <f t="shared" si="8"/>
        <v>DAL</v>
      </c>
      <c r="Q102" s="4" t="str">
        <f t="shared" si="9"/>
        <v>WR</v>
      </c>
      <c r="R102" s="4">
        <f t="shared" si="10"/>
        <v>4800</v>
      </c>
      <c r="S102" s="4">
        <f t="shared" si="11"/>
        <v>6.4507198443579803</v>
      </c>
      <c r="T102" s="4" t="str">
        <f t="shared" si="12"/>
        <v>CIN</v>
      </c>
      <c r="U102" s="4">
        <f t="shared" si="13"/>
        <v>11.933831712062265</v>
      </c>
      <c r="X102" t="s">
        <v>557</v>
      </c>
      <c r="Y102">
        <v>2.29331977318206</v>
      </c>
      <c r="Z102" t="e">
        <f t="shared" si="14"/>
        <v>#N/A</v>
      </c>
      <c r="AB102" t="e">
        <f t="shared" si="15"/>
        <v>#N/A</v>
      </c>
    </row>
    <row r="103" spans="1:28" x14ac:dyDescent="0.25">
      <c r="A103" s="3" t="s">
        <v>24</v>
      </c>
      <c r="B103" s="3" t="s">
        <v>187</v>
      </c>
      <c r="C103" s="3" t="s">
        <v>272</v>
      </c>
      <c r="D103" s="3">
        <v>6.3655524605385301</v>
      </c>
      <c r="E103" s="1" t="str">
        <f>VLOOKUP(C103,'Team Versus'!$B$2:$C$35,2,FALSE)</f>
        <v>SF</v>
      </c>
      <c r="F103" s="1">
        <f>IF(B103="QB",D103*0.87,IF(D103*1.85&gt;=11,D103*1.85,11))</f>
        <v>11.776272051996282</v>
      </c>
      <c r="G103" s="1" t="str">
        <f>IF(OR(B103="QB",B103="DST",B103="TE",B103="WR",B103="RB",C103="FA"),"True","False")</f>
        <v>True</v>
      </c>
      <c r="H103" t="str">
        <f>IF(C103="FA","False","True")</f>
        <v>True</v>
      </c>
      <c r="I103" s="1" t="str">
        <f>IF(AND(G103="True",H103="True"),"True","False")</f>
        <v>True</v>
      </c>
      <c r="K103" s="3" t="s">
        <v>784</v>
      </c>
      <c r="L103" s="3">
        <v>5000</v>
      </c>
      <c r="O103" s="4" t="str">
        <f>IFERROR(VLOOKUP(A103,'Name Changes'!$A$2:$B$300,2,FALSE),A103)</f>
        <v xml:space="preserve">WAS Football Team </v>
      </c>
      <c r="P103" s="4" t="str">
        <f t="shared" si="8"/>
        <v>WAS</v>
      </c>
      <c r="Q103" s="4" t="str">
        <f t="shared" si="9"/>
        <v>DST</v>
      </c>
      <c r="R103" s="4">
        <f t="shared" si="10"/>
        <v>2800</v>
      </c>
      <c r="S103" s="4">
        <f t="shared" si="11"/>
        <v>6.3655524605385301</v>
      </c>
      <c r="T103" s="4" t="str">
        <f t="shared" si="12"/>
        <v>SF</v>
      </c>
      <c r="U103" s="4">
        <f t="shared" si="13"/>
        <v>11.776272051996282</v>
      </c>
      <c r="X103" t="s">
        <v>558</v>
      </c>
      <c r="Y103">
        <v>1.1113791194510301</v>
      </c>
      <c r="Z103">
        <f t="shared" si="14"/>
        <v>0.65715980229986604</v>
      </c>
      <c r="AB103" t="e">
        <f t="shared" si="15"/>
        <v>#N/A</v>
      </c>
    </row>
    <row r="104" spans="1:28" x14ac:dyDescent="0.25">
      <c r="A104" s="3" t="s">
        <v>156</v>
      </c>
      <c r="B104" s="3" t="s">
        <v>184</v>
      </c>
      <c r="C104" s="3" t="s">
        <v>255</v>
      </c>
      <c r="D104" s="3">
        <v>6.33951841359774</v>
      </c>
      <c r="E104" s="1" t="str">
        <f>VLOOKUP(C104,'Team Versus'!$B$2:$C$35,2,FALSE)</f>
        <v>ARI</v>
      </c>
      <c r="F104" s="1">
        <f>IF(B104="QB",D104*0.87,IF(D104*1.85&gt;=11,D104*1.85,11))</f>
        <v>11.72810906515582</v>
      </c>
      <c r="G104" s="1" t="str">
        <f>IF(OR(B104="QB",B104="DST",B104="TE",B104="WR",B104="RB",C104="FA"),"True","False")</f>
        <v>True</v>
      </c>
      <c r="H104" t="str">
        <f>IF(C104="FA","False","True")</f>
        <v>True</v>
      </c>
      <c r="I104" s="1" t="str">
        <f>IF(AND(G104="True",H104="True"),"True","False")</f>
        <v>True</v>
      </c>
      <c r="K104" s="3" t="s">
        <v>360</v>
      </c>
      <c r="L104" s="3">
        <v>5000</v>
      </c>
      <c r="O104" s="4" t="str">
        <f>IFERROR(VLOOKUP(A104,'Name Changes'!$A$2:$B$300,2,FALSE),A104)</f>
        <v>Darius Slayton</v>
      </c>
      <c r="P104" s="4" t="str">
        <f t="shared" si="8"/>
        <v>NYG</v>
      </c>
      <c r="Q104" s="4" t="str">
        <f t="shared" si="9"/>
        <v>WR</v>
      </c>
      <c r="R104" s="4">
        <f t="shared" si="10"/>
        <v>4200</v>
      </c>
      <c r="S104" s="4">
        <f t="shared" si="11"/>
        <v>6.33951841359774</v>
      </c>
      <c r="T104" s="4" t="str">
        <f t="shared" si="12"/>
        <v>ARI</v>
      </c>
      <c r="U104" s="4">
        <f t="shared" si="13"/>
        <v>11.72810906515582</v>
      </c>
      <c r="X104" t="s">
        <v>281</v>
      </c>
      <c r="Y104">
        <v>1.68869895483334</v>
      </c>
      <c r="Z104">
        <f t="shared" si="14"/>
        <v>2.7577164466275299</v>
      </c>
      <c r="AB104" t="e">
        <f t="shared" si="15"/>
        <v>#N/A</v>
      </c>
    </row>
    <row r="105" spans="1:28" x14ac:dyDescent="0.25">
      <c r="A105" s="3" t="s">
        <v>13</v>
      </c>
      <c r="B105" s="3" t="s">
        <v>187</v>
      </c>
      <c r="C105" s="3" t="s">
        <v>249</v>
      </c>
      <c r="D105" s="3">
        <v>6.3026183844011197</v>
      </c>
      <c r="E105" s="1" t="str">
        <f>VLOOKUP(C105,'Team Versus'!$B$2:$C$35,2,FALSE)</f>
        <v>MIA</v>
      </c>
      <c r="F105" s="1">
        <f>IF(B105="QB",D105*0.87,IF(D105*1.85&gt;=11,D105*1.85,11))</f>
        <v>11.659844011142072</v>
      </c>
      <c r="G105" s="1" t="str">
        <f>IF(OR(B105="QB",B105="DST",B105="TE",B105="WR",B105="RB",C105="FA"),"True","False")</f>
        <v>True</v>
      </c>
      <c r="H105" t="str">
        <f>IF(C105="FA","False","True")</f>
        <v>True</v>
      </c>
      <c r="I105" s="1" t="str">
        <f>IF(AND(G105="True",H105="True"),"True","False")</f>
        <v>True</v>
      </c>
      <c r="K105" s="3" t="s">
        <v>137</v>
      </c>
      <c r="L105" s="3">
        <v>5000</v>
      </c>
      <c r="O105" s="4" t="str">
        <f>IFERROR(VLOOKUP(A105,'Name Changes'!$A$2:$B$300,2,FALSE),A105)</f>
        <v xml:space="preserve">Chiefs </v>
      </c>
      <c r="P105" s="4" t="str">
        <f t="shared" si="8"/>
        <v>KC</v>
      </c>
      <c r="Q105" s="4" t="str">
        <f t="shared" si="9"/>
        <v>DST</v>
      </c>
      <c r="R105" s="4">
        <f t="shared" si="10"/>
        <v>3500</v>
      </c>
      <c r="S105" s="4">
        <f t="shared" si="11"/>
        <v>6.3026183844011197</v>
      </c>
      <c r="T105" s="4" t="str">
        <f t="shared" si="12"/>
        <v>MIA</v>
      </c>
      <c r="U105" s="4">
        <f t="shared" si="13"/>
        <v>11.659844011142072</v>
      </c>
      <c r="X105" t="s">
        <v>97</v>
      </c>
      <c r="Y105">
        <v>1.3497344015580499</v>
      </c>
      <c r="Z105" t="e">
        <f t="shared" si="14"/>
        <v>#N/A</v>
      </c>
      <c r="AB105" t="e">
        <f t="shared" si="15"/>
        <v>#N/A</v>
      </c>
    </row>
    <row r="106" spans="1:28" x14ac:dyDescent="0.25">
      <c r="A106" s="3" t="s">
        <v>381</v>
      </c>
      <c r="B106" s="3" t="s">
        <v>186</v>
      </c>
      <c r="C106" s="3" t="s">
        <v>406</v>
      </c>
      <c r="D106" s="3">
        <v>6.2969116492836799</v>
      </c>
      <c r="E106" s="1" t="str">
        <f>VLOOKUP(C106,'Team Versus'!$B$2:$C$35,2,FALSE)</f>
        <v>DET</v>
      </c>
      <c r="F106" s="1">
        <f>IF(B106="QB",D106*0.87,IF(D106*1.85&gt;=11,D106*1.85,11))</f>
        <v>11.649286551174809</v>
      </c>
      <c r="G106" s="1" t="str">
        <f>IF(OR(B106="QB",B106="DST",B106="TE",B106="WR",B106="RB",C106="FA"),"True","False")</f>
        <v>True</v>
      </c>
      <c r="H106" t="str">
        <f>IF(C106="FA","False","True")</f>
        <v>True</v>
      </c>
      <c r="I106" s="1" t="str">
        <f>IF(AND(G106="True",H106="True"),"True","False")</f>
        <v>True</v>
      </c>
      <c r="K106" s="3" t="s">
        <v>26</v>
      </c>
      <c r="L106" s="3">
        <v>5000</v>
      </c>
      <c r="O106" s="4" t="str">
        <f>IFERROR(VLOOKUP(A106,'Name Changes'!$A$2:$B$300,2,FALSE),A106)</f>
        <v>Jamaal Williams</v>
      </c>
      <c r="P106" s="4" t="str">
        <f t="shared" si="8"/>
        <v>GB</v>
      </c>
      <c r="Q106" s="4" t="str">
        <f t="shared" si="9"/>
        <v>RB</v>
      </c>
      <c r="R106" s="4">
        <f t="shared" si="10"/>
        <v>6000</v>
      </c>
      <c r="S106" s="4">
        <f t="shared" si="11"/>
        <v>6.2969116492836799</v>
      </c>
      <c r="T106" s="4" t="str">
        <f t="shared" si="12"/>
        <v>DET</v>
      </c>
      <c r="U106" s="4">
        <f t="shared" si="13"/>
        <v>11.649286551174809</v>
      </c>
      <c r="X106" t="s">
        <v>395</v>
      </c>
      <c r="Y106">
        <v>6.2932503525602703</v>
      </c>
      <c r="Z106">
        <f t="shared" si="14"/>
        <v>1.9055348237051399</v>
      </c>
      <c r="AB106" t="e">
        <f t="shared" si="15"/>
        <v>#N/A</v>
      </c>
    </row>
    <row r="107" spans="1:28" x14ac:dyDescent="0.25">
      <c r="A107" s="3" t="s">
        <v>85</v>
      </c>
      <c r="B107" s="3" t="s">
        <v>186</v>
      </c>
      <c r="C107" s="3" t="s">
        <v>272</v>
      </c>
      <c r="D107" s="3">
        <v>6.2884759126761702</v>
      </c>
      <c r="E107" s="1" t="str">
        <f>VLOOKUP(C107,'Team Versus'!$B$2:$C$35,2,FALSE)</f>
        <v>SF</v>
      </c>
      <c r="F107" s="1">
        <f>IF(B107="QB",D107*0.87,IF(D107*1.85&gt;=11,D107*1.85,11))</f>
        <v>11.633680438450915</v>
      </c>
      <c r="G107" s="1" t="str">
        <f>IF(OR(B107="QB",B107="DST",B107="TE",B107="WR",B107="RB",C107="FA"),"True","False")</f>
        <v>True</v>
      </c>
      <c r="H107" t="str">
        <f>IF(C107="FA","False","True")</f>
        <v>True</v>
      </c>
      <c r="I107" s="1" t="str">
        <f>IF(AND(G107="True",H107="True"),"True","False")</f>
        <v>True</v>
      </c>
      <c r="K107" s="3" t="s">
        <v>43</v>
      </c>
      <c r="L107" s="3">
        <v>5000</v>
      </c>
      <c r="O107" s="4" t="str">
        <f>IFERROR(VLOOKUP(A107,'Name Changes'!$A$2:$B$300,2,FALSE),A107)</f>
        <v>Peyton Barber</v>
      </c>
      <c r="P107" s="4" t="str">
        <f t="shared" si="8"/>
        <v>WAS</v>
      </c>
      <c r="Q107" s="4" t="str">
        <f t="shared" si="9"/>
        <v>RB</v>
      </c>
      <c r="R107" s="4">
        <f t="shared" si="10"/>
        <v>4400</v>
      </c>
      <c r="S107" s="4">
        <f t="shared" si="11"/>
        <v>6.2884759126761702</v>
      </c>
      <c r="T107" s="4" t="str">
        <f t="shared" si="12"/>
        <v>SF</v>
      </c>
      <c r="U107" s="4">
        <f t="shared" si="13"/>
        <v>11.633680438450915</v>
      </c>
      <c r="X107" t="s">
        <v>559</v>
      </c>
      <c r="Y107">
        <v>1.5556349186103999</v>
      </c>
      <c r="Z107">
        <f t="shared" si="14"/>
        <v>0.18879751057680799</v>
      </c>
      <c r="AB107" t="e">
        <f t="shared" si="15"/>
        <v>#N/A</v>
      </c>
    </row>
    <row r="108" spans="1:28" x14ac:dyDescent="0.25">
      <c r="A108" s="3" t="s">
        <v>7</v>
      </c>
      <c r="B108" s="3" t="s">
        <v>187</v>
      </c>
      <c r="C108" s="3" t="s">
        <v>260</v>
      </c>
      <c r="D108" s="3">
        <v>6.2195685670261902</v>
      </c>
      <c r="E108" s="1" t="str">
        <f>VLOOKUP(C108,'Team Versus'!$B$2:$C$35,2,FALSE)</f>
        <v>CIN</v>
      </c>
      <c r="F108" s="1">
        <f>IF(B108="QB",D108*0.87,IF(D108*1.85&gt;=11,D108*1.85,11))</f>
        <v>11.506201848998453</v>
      </c>
      <c r="G108" s="1" t="str">
        <f>IF(OR(B108="QB",B108="DST",B108="TE",B108="WR",B108="RB",C108="FA"),"True","False")</f>
        <v>True</v>
      </c>
      <c r="H108" t="str">
        <f>IF(C108="FA","False","True")</f>
        <v>True</v>
      </c>
      <c r="I108" s="1" t="str">
        <f>IF(AND(G108="True",H108="True"),"True","False")</f>
        <v>True</v>
      </c>
      <c r="K108" s="3" t="s">
        <v>504</v>
      </c>
      <c r="L108" s="3">
        <v>5000</v>
      </c>
      <c r="O108" s="4" t="str">
        <f>IFERROR(VLOOKUP(A108,'Name Changes'!$A$2:$B$300,2,FALSE),A108)</f>
        <v xml:space="preserve">Cowboys </v>
      </c>
      <c r="P108" s="4" t="str">
        <f t="shared" si="8"/>
        <v>DAL</v>
      </c>
      <c r="Q108" s="4" t="str">
        <f t="shared" si="9"/>
        <v>DST</v>
      </c>
      <c r="R108" s="4">
        <f t="shared" si="10"/>
        <v>2400</v>
      </c>
      <c r="S108" s="4">
        <f t="shared" si="11"/>
        <v>6.2195685670261902</v>
      </c>
      <c r="T108" s="4" t="str">
        <f t="shared" si="12"/>
        <v>CIN</v>
      </c>
      <c r="U108" s="4">
        <f t="shared" si="13"/>
        <v>11.506201848998453</v>
      </c>
      <c r="X108" t="s">
        <v>560</v>
      </c>
      <c r="Y108">
        <v>0.649181467946499</v>
      </c>
      <c r="Z108" t="e">
        <f t="shared" si="14"/>
        <v>#N/A</v>
      </c>
      <c r="AB108" t="e">
        <f t="shared" si="15"/>
        <v>#N/A</v>
      </c>
    </row>
    <row r="109" spans="1:28" x14ac:dyDescent="0.25">
      <c r="A109" s="3" t="s">
        <v>10</v>
      </c>
      <c r="B109" s="3" t="s">
        <v>187</v>
      </c>
      <c r="C109" s="3" t="s">
        <v>263</v>
      </c>
      <c r="D109" s="3">
        <v>6.2041910631741102</v>
      </c>
      <c r="E109" s="1" t="str">
        <f>VLOOKUP(C109,'Team Versus'!$B$2:$C$35,2,FALSE)</f>
        <v>CHI</v>
      </c>
      <c r="F109" s="1">
        <f>IF(B109="QB",D109*0.87,IF(D109*1.85&gt;=11,D109*1.85,11))</f>
        <v>11.477753466872104</v>
      </c>
      <c r="G109" s="1" t="str">
        <f>IF(OR(B109="QB",B109="DST",B109="TE",B109="WR",B109="RB",C109="FA"),"True","False")</f>
        <v>True</v>
      </c>
      <c r="H109" t="str">
        <f>IF(C109="FA","False","True")</f>
        <v>True</v>
      </c>
      <c r="I109" s="1" t="str">
        <f>IF(AND(G109="True",H109="True"),"True","False")</f>
        <v>True</v>
      </c>
      <c r="K109" s="3" t="s">
        <v>1231</v>
      </c>
      <c r="L109" s="3">
        <v>5000</v>
      </c>
      <c r="O109" s="4" t="str">
        <f>IFERROR(VLOOKUP(A109,'Name Changes'!$A$2:$B$300,2,FALSE),A109)</f>
        <v xml:space="preserve">Texans </v>
      </c>
      <c r="P109" s="4" t="str">
        <f t="shared" si="8"/>
        <v>HOU</v>
      </c>
      <c r="Q109" s="4" t="str">
        <f t="shared" si="9"/>
        <v>DST</v>
      </c>
      <c r="R109" s="4">
        <f t="shared" si="10"/>
        <v>2600</v>
      </c>
      <c r="S109" s="4">
        <f t="shared" si="11"/>
        <v>6.2041910631741102</v>
      </c>
      <c r="T109" s="4" t="str">
        <f t="shared" si="12"/>
        <v>CHI</v>
      </c>
      <c r="U109" s="4">
        <f t="shared" si="13"/>
        <v>11.477753466872104</v>
      </c>
      <c r="X109" t="s">
        <v>561</v>
      </c>
      <c r="Y109" t="s">
        <v>527</v>
      </c>
      <c r="Z109">
        <f t="shared" si="14"/>
        <v>0.69296464556281601</v>
      </c>
      <c r="AB109" t="e">
        <f t="shared" si="15"/>
        <v>#N/A</v>
      </c>
    </row>
    <row r="110" spans="1:28" x14ac:dyDescent="0.25">
      <c r="A110" s="3" t="s">
        <v>89</v>
      </c>
      <c r="B110" s="3" t="s">
        <v>185</v>
      </c>
      <c r="C110" s="3" t="s">
        <v>255</v>
      </c>
      <c r="D110" s="3">
        <v>6.1614788995463696</v>
      </c>
      <c r="E110" s="1" t="str">
        <f>VLOOKUP(C110,'Team Versus'!$B$2:$C$35,2,FALSE)</f>
        <v>ARI</v>
      </c>
      <c r="F110" s="1">
        <f>IF(B110="QB",D110*0.87,IF(D110*1.85&gt;=11,D110*1.85,11))</f>
        <v>11.398735964160783</v>
      </c>
      <c r="G110" s="1" t="str">
        <f>IF(OR(B110="QB",B110="DST",B110="TE",B110="WR",B110="RB",C110="FA"),"True","False")</f>
        <v>True</v>
      </c>
      <c r="H110" t="str">
        <f>IF(C110="FA","False","True")</f>
        <v>True</v>
      </c>
      <c r="I110" s="1" t="str">
        <f>IF(AND(G110="True",H110="True"),"True","False")</f>
        <v>True</v>
      </c>
      <c r="K110" s="3" t="s">
        <v>1146</v>
      </c>
      <c r="L110" s="3">
        <v>4900</v>
      </c>
      <c r="O110" s="4" t="str">
        <f>IFERROR(VLOOKUP(A110,'Name Changes'!$A$2:$B$300,2,FALSE),A110)</f>
        <v>Evan Engram</v>
      </c>
      <c r="P110" s="4" t="str">
        <f t="shared" si="8"/>
        <v>NYG</v>
      </c>
      <c r="Q110" s="4" t="str">
        <f t="shared" si="9"/>
        <v>TE</v>
      </c>
      <c r="R110" s="4">
        <f t="shared" si="10"/>
        <v>4300</v>
      </c>
      <c r="S110" s="4">
        <f t="shared" si="11"/>
        <v>6.1614788995463696</v>
      </c>
      <c r="T110" s="4" t="str">
        <f t="shared" si="12"/>
        <v>ARI</v>
      </c>
      <c r="U110" s="4">
        <f t="shared" si="13"/>
        <v>11.398735964160783</v>
      </c>
      <c r="X110" t="s">
        <v>562</v>
      </c>
      <c r="Y110">
        <v>2.29388005520279</v>
      </c>
      <c r="Z110">
        <f t="shared" si="14"/>
        <v>0.34481145380986999</v>
      </c>
      <c r="AB110" t="e">
        <f t="shared" si="15"/>
        <v>#N/A</v>
      </c>
    </row>
    <row r="111" spans="1:28" x14ac:dyDescent="0.25">
      <c r="A111" s="3" t="s">
        <v>20</v>
      </c>
      <c r="B111" s="3" t="s">
        <v>187</v>
      </c>
      <c r="C111" s="3" t="s">
        <v>253</v>
      </c>
      <c r="D111" s="3">
        <v>6.1080408542246998</v>
      </c>
      <c r="E111" s="1" t="str">
        <f>VLOOKUP(C111,'Team Versus'!$B$2:$C$35,2,FALSE)</f>
        <v>NO</v>
      </c>
      <c r="F111" s="1">
        <f>IF(B111="QB",D111*0.87,IF(D111*1.85&gt;=11,D111*1.85,11))</f>
        <v>11.299875580315694</v>
      </c>
      <c r="G111" s="1" t="str">
        <f>IF(OR(B111="QB",B111="DST",B111="TE",B111="WR",B111="RB",C111="FA"),"True","False")</f>
        <v>True</v>
      </c>
      <c r="H111" t="str">
        <f>IF(C111="FA","False","True")</f>
        <v>True</v>
      </c>
      <c r="I111" s="1" t="str">
        <f>IF(AND(G111="True",H111="True"),"True","False")</f>
        <v>True</v>
      </c>
      <c r="K111" s="3" t="s">
        <v>1232</v>
      </c>
      <c r="L111" s="3">
        <v>4900</v>
      </c>
      <c r="O111" s="4" t="str">
        <f>IFERROR(VLOOKUP(A111,'Name Changes'!$A$2:$B$300,2,FALSE),A111)</f>
        <v xml:space="preserve">Eagles </v>
      </c>
      <c r="P111" s="4" t="str">
        <f t="shared" si="8"/>
        <v>PHI</v>
      </c>
      <c r="Q111" s="4" t="str">
        <f t="shared" si="9"/>
        <v>DST</v>
      </c>
      <c r="R111" s="4">
        <f t="shared" si="10"/>
        <v>2200</v>
      </c>
      <c r="S111" s="4">
        <f t="shared" si="11"/>
        <v>6.1080408542246998</v>
      </c>
      <c r="T111" s="4" t="str">
        <f t="shared" si="12"/>
        <v>NO</v>
      </c>
      <c r="U111" s="4">
        <f t="shared" si="13"/>
        <v>11.299875580315694</v>
      </c>
      <c r="X111" t="s">
        <v>563</v>
      </c>
      <c r="Y111">
        <v>0.80213894190159896</v>
      </c>
      <c r="Z111">
        <f t="shared" si="14"/>
        <v>2.9609204520743</v>
      </c>
      <c r="AB111" t="e">
        <f t="shared" si="15"/>
        <v>#N/A</v>
      </c>
    </row>
    <row r="112" spans="1:28" x14ac:dyDescent="0.25">
      <c r="A112" s="3" t="s">
        <v>405</v>
      </c>
      <c r="B112" s="3" t="s">
        <v>187</v>
      </c>
      <c r="C112" s="3" t="s">
        <v>406</v>
      </c>
      <c r="D112" s="3">
        <v>6.0998328690807799</v>
      </c>
      <c r="E112" s="1" t="str">
        <f>VLOOKUP(C112,'Team Versus'!$B$2:$C$35,2,FALSE)</f>
        <v>DET</v>
      </c>
      <c r="F112" s="1">
        <f>IF(B112="QB",D112*0.87,IF(D112*1.85&gt;=11,D112*1.85,11))</f>
        <v>11.284690807799443</v>
      </c>
      <c r="G112" s="1" t="str">
        <f>IF(OR(B112="QB",B112="DST",B112="TE",B112="WR",B112="RB",C112="FA"),"True","False")</f>
        <v>True</v>
      </c>
      <c r="H112" t="str">
        <f>IF(C112="FA","False","True")</f>
        <v>True</v>
      </c>
      <c r="I112" s="1" t="str">
        <f>IF(AND(G112="True",H112="True"),"True","False")</f>
        <v>True</v>
      </c>
      <c r="K112" s="3" t="s">
        <v>1113</v>
      </c>
      <c r="L112" s="3">
        <v>4900</v>
      </c>
      <c r="O112" s="4" t="str">
        <f>IFERROR(VLOOKUP(A112,'Name Changes'!$A$2:$B$300,2,FALSE),A112)</f>
        <v xml:space="preserve">Packers </v>
      </c>
      <c r="P112" s="4" t="str">
        <f t="shared" si="8"/>
        <v>GB</v>
      </c>
      <c r="Q112" s="4" t="str">
        <f t="shared" si="9"/>
        <v>DST</v>
      </c>
      <c r="R112" s="4">
        <f t="shared" si="10"/>
        <v>3300</v>
      </c>
      <c r="S112" s="4">
        <f t="shared" si="11"/>
        <v>6.0998328690807799</v>
      </c>
      <c r="T112" s="4" t="str">
        <f t="shared" si="12"/>
        <v>DET</v>
      </c>
      <c r="U112" s="4">
        <f t="shared" si="13"/>
        <v>11.284690807799443</v>
      </c>
      <c r="X112" t="s">
        <v>564</v>
      </c>
      <c r="Y112">
        <v>1.4582267841604999</v>
      </c>
      <c r="Z112">
        <f t="shared" si="14"/>
        <v>1.0204302165251</v>
      </c>
      <c r="AB112" t="e">
        <f t="shared" si="15"/>
        <v>#N/A</v>
      </c>
    </row>
    <row r="113" spans="1:28" x14ac:dyDescent="0.25">
      <c r="A113" s="3" t="s">
        <v>4</v>
      </c>
      <c r="B113" s="3" t="s">
        <v>187</v>
      </c>
      <c r="C113" s="3" t="s">
        <v>257</v>
      </c>
      <c r="D113" s="3">
        <v>6.0497864438254396</v>
      </c>
      <c r="E113" s="1" t="str">
        <f>VLOOKUP(C113,'Team Versus'!$B$2:$C$35,2,FALSE)</f>
        <v>DEN</v>
      </c>
      <c r="F113" s="1">
        <f>IF(B113="QB",D113*0.87,IF(D113*1.85&gt;=11,D113*1.85,11))</f>
        <v>11.192104921077064</v>
      </c>
      <c r="G113" s="1" t="str">
        <f>IF(OR(B113="QB",B113="DST",B113="TE",B113="WR",B113="RB",C113="FA"),"True","False")</f>
        <v>True</v>
      </c>
      <c r="H113" t="str">
        <f>IF(C113="FA","False","True")</f>
        <v>True</v>
      </c>
      <c r="I113" s="1" t="str">
        <f>IF(AND(G113="True",H113="True"),"True","False")</f>
        <v>True</v>
      </c>
      <c r="K113" s="3" t="s">
        <v>79</v>
      </c>
      <c r="L113" s="3">
        <v>4900</v>
      </c>
      <c r="O113" s="4" t="str">
        <f>IFERROR(VLOOKUP(A113,'Name Changes'!$A$2:$B$300,2,FALSE),A113)</f>
        <v xml:space="preserve">Panthers </v>
      </c>
      <c r="P113" s="4" t="str">
        <f t="shared" si="8"/>
        <v>CAR</v>
      </c>
      <c r="Q113" s="4" t="str">
        <f t="shared" si="9"/>
        <v>DST</v>
      </c>
      <c r="R113" s="4">
        <f t="shared" si="10"/>
        <v>2900</v>
      </c>
      <c r="S113" s="4">
        <f t="shared" si="11"/>
        <v>6.0497864438254396</v>
      </c>
      <c r="T113" s="4" t="str">
        <f t="shared" si="12"/>
        <v>DEN</v>
      </c>
      <c r="U113" s="4">
        <f t="shared" si="13"/>
        <v>11.192104921077064</v>
      </c>
      <c r="X113" t="s">
        <v>565</v>
      </c>
      <c r="Y113">
        <v>1.0028934824208799</v>
      </c>
      <c r="Z113">
        <f t="shared" si="14"/>
        <v>0.95459415460183905</v>
      </c>
      <c r="AB113" t="e">
        <f t="shared" si="15"/>
        <v>#N/A</v>
      </c>
    </row>
    <row r="114" spans="1:28" x14ac:dyDescent="0.25">
      <c r="A114" s="3" t="s">
        <v>784</v>
      </c>
      <c r="B114" s="3" t="s">
        <v>184</v>
      </c>
      <c r="C114" s="3" t="s">
        <v>406</v>
      </c>
      <c r="D114" s="3">
        <v>5.9463813229572002</v>
      </c>
      <c r="E114" s="1" t="str">
        <f>VLOOKUP(C114,'Team Versus'!$B$2:$C$35,2,FALSE)</f>
        <v>DET</v>
      </c>
      <c r="F114" s="1">
        <f>IF(B114="QB",D114*0.87,IF(D114*1.85&gt;=11,D114*1.85,11))</f>
        <v>11.000805447470821</v>
      </c>
      <c r="G114" s="1" t="str">
        <f>IF(OR(B114="QB",B114="DST",B114="TE",B114="WR",B114="RB",C114="FA"),"True","False")</f>
        <v>True</v>
      </c>
      <c r="H114" t="str">
        <f>IF(C114="FA","False","True")</f>
        <v>True</v>
      </c>
      <c r="I114" s="1" t="str">
        <f>IF(AND(G114="True",H114="True"),"True","False")</f>
        <v>True</v>
      </c>
      <c r="K114" s="3" t="s">
        <v>1137</v>
      </c>
      <c r="L114" s="3">
        <v>4900</v>
      </c>
      <c r="O114" s="4" t="str">
        <f>IFERROR(VLOOKUP(A114,'Name Changes'!$A$2:$B$300,2,FALSE),A114)</f>
        <v>Allen Lazard</v>
      </c>
      <c r="P114" s="4" t="str">
        <f t="shared" si="8"/>
        <v>GB</v>
      </c>
      <c r="Q114" s="4" t="str">
        <f t="shared" si="9"/>
        <v>WR</v>
      </c>
      <c r="R114" s="4">
        <f t="shared" si="10"/>
        <v>5000</v>
      </c>
      <c r="S114" s="4">
        <f t="shared" si="11"/>
        <v>5.9463813229572002</v>
      </c>
      <c r="T114" s="4" t="str">
        <f t="shared" si="12"/>
        <v>DET</v>
      </c>
      <c r="U114" s="4">
        <f t="shared" si="13"/>
        <v>11.000805447470821</v>
      </c>
      <c r="X114" t="s">
        <v>142</v>
      </c>
      <c r="Y114">
        <v>4.6377436616680496</v>
      </c>
      <c r="Z114">
        <f t="shared" si="14"/>
        <v>5.3033008588991102</v>
      </c>
      <c r="AB114" t="e">
        <f t="shared" si="15"/>
        <v>#N/A</v>
      </c>
    </row>
    <row r="115" spans="1:28" x14ac:dyDescent="0.25">
      <c r="A115" s="3" t="s">
        <v>316</v>
      </c>
      <c r="B115" s="3" t="s">
        <v>184</v>
      </c>
      <c r="C115" s="3" t="s">
        <v>261</v>
      </c>
      <c r="D115" s="3">
        <v>5.9244124513618699</v>
      </c>
      <c r="E115" s="1" t="str">
        <f>VLOOKUP(C115,'Team Versus'!$B$2:$C$35,2,FALSE)</f>
        <v>CAR</v>
      </c>
      <c r="F115" s="1">
        <f>IF(B115="QB",D115*0.87,IF(D115*1.85&gt;=11,D115*1.85,11))</f>
        <v>11</v>
      </c>
      <c r="G115" s="1" t="str">
        <f>IF(OR(B115="QB",B115="DST",B115="TE",B115="WR",B115="RB",C115="FA"),"True","False")</f>
        <v>True</v>
      </c>
      <c r="H115" t="str">
        <f>IF(C115="FA","False","True")</f>
        <v>True</v>
      </c>
      <c r="I115" s="1" t="str">
        <f>IF(AND(G115="True",H115="True"),"True","False")</f>
        <v>True</v>
      </c>
      <c r="K115" s="3" t="s">
        <v>83</v>
      </c>
      <c r="L115" s="3">
        <v>4900</v>
      </c>
      <c r="O115" s="4" t="str">
        <f>IFERROR(VLOOKUP(A115,'Name Changes'!$A$2:$B$300,2,FALSE),A115)</f>
        <v>Jerry Jeudy</v>
      </c>
      <c r="P115" s="4" t="str">
        <f t="shared" si="8"/>
        <v>DEN</v>
      </c>
      <c r="Q115" s="4" t="str">
        <f t="shared" si="9"/>
        <v>WR</v>
      </c>
      <c r="R115" s="4">
        <f t="shared" si="10"/>
        <v>4700</v>
      </c>
      <c r="S115" s="4">
        <f t="shared" si="11"/>
        <v>5.9244124513618699</v>
      </c>
      <c r="T115" s="4" t="str">
        <f t="shared" si="12"/>
        <v>CAR</v>
      </c>
      <c r="U115" s="4">
        <f t="shared" si="13"/>
        <v>11</v>
      </c>
      <c r="X115" t="s">
        <v>566</v>
      </c>
      <c r="Y115">
        <v>1.5922030400833</v>
      </c>
      <c r="Z115">
        <f t="shared" si="14"/>
        <v>3.3873187224322101</v>
      </c>
      <c r="AB115" t="e">
        <f t="shared" si="15"/>
        <v>#N/A</v>
      </c>
    </row>
    <row r="116" spans="1:28" x14ac:dyDescent="0.25">
      <c r="A116" s="3" t="s">
        <v>21</v>
      </c>
      <c r="B116" s="3" t="s">
        <v>187</v>
      </c>
      <c r="C116" s="3" t="s">
        <v>269</v>
      </c>
      <c r="D116" s="3">
        <v>5.9152234206471501</v>
      </c>
      <c r="E116" s="1" t="str">
        <f>VLOOKUP(C116,'Team Versus'!$B$2:$C$35,2,FALSE)</f>
        <v>NYG</v>
      </c>
      <c r="F116" s="1">
        <f>IF(B116="QB",D116*0.87,IF(D116*1.85&gt;=11,D116*1.85,11))</f>
        <v>11</v>
      </c>
      <c r="G116" s="1" t="str">
        <f>IF(OR(B116="QB",B116="DST",B116="TE",B116="WR",B116="RB",C116="FA"),"True","False")</f>
        <v>True</v>
      </c>
      <c r="H116" t="str">
        <f>IF(C116="FA","False","True")</f>
        <v>True</v>
      </c>
      <c r="I116" s="1" t="str">
        <f>IF(AND(G116="True",H116="True"),"True","False")</f>
        <v>True</v>
      </c>
      <c r="K116" s="3" t="s">
        <v>1233</v>
      </c>
      <c r="L116" s="3">
        <v>4900</v>
      </c>
      <c r="O116" s="4" t="str">
        <f>IFERROR(VLOOKUP(A116,'Name Changes'!$A$2:$B$300,2,FALSE),A116)</f>
        <v xml:space="preserve">Cardinals </v>
      </c>
      <c r="P116" s="4" t="str">
        <f t="shared" si="8"/>
        <v>ARI</v>
      </c>
      <c r="Q116" s="4" t="str">
        <f t="shared" si="9"/>
        <v>DST</v>
      </c>
      <c r="R116" s="4">
        <f t="shared" si="10"/>
        <v>2700</v>
      </c>
      <c r="S116" s="4">
        <f t="shared" si="11"/>
        <v>5.9152234206471501</v>
      </c>
      <c r="T116" s="4" t="str">
        <f t="shared" si="12"/>
        <v>NYG</v>
      </c>
      <c r="U116" s="4">
        <f t="shared" si="13"/>
        <v>11</v>
      </c>
      <c r="X116" t="s">
        <v>325</v>
      </c>
      <c r="Y116">
        <v>2.5527103647623601</v>
      </c>
      <c r="Z116">
        <f t="shared" si="14"/>
        <v>1.22639850418931</v>
      </c>
      <c r="AB116" t="e">
        <f t="shared" si="15"/>
        <v>#N/A</v>
      </c>
    </row>
    <row r="117" spans="1:28" x14ac:dyDescent="0.25">
      <c r="A117" s="3" t="s">
        <v>452</v>
      </c>
      <c r="B117" s="3" t="s">
        <v>185</v>
      </c>
      <c r="C117" s="3" t="s">
        <v>298</v>
      </c>
      <c r="D117" s="3">
        <v>5.8467096736045399</v>
      </c>
      <c r="E117" s="1" t="str">
        <f>VLOOKUP(C117,'Team Versus'!$B$2:$C$35,2,FALSE)</f>
        <v>ATL</v>
      </c>
      <c r="F117" s="1">
        <f>IF(B117="QB",D117*0.87,IF(D117*1.85&gt;=11,D117*1.85,11))</f>
        <v>11</v>
      </c>
      <c r="G117" s="1" t="str">
        <f>IF(OR(B117="QB",B117="DST",B117="TE",B117="WR",B117="RB",C117="FA"),"True","False")</f>
        <v>True</v>
      </c>
      <c r="H117" t="str">
        <f>IF(C117="FA","False","True")</f>
        <v>True</v>
      </c>
      <c r="I117" s="1" t="str">
        <f>IF(AND(G117="True",H117="True"),"True","False")</f>
        <v>True</v>
      </c>
      <c r="K117" s="3" t="s">
        <v>328</v>
      </c>
      <c r="L117" s="3">
        <v>4900</v>
      </c>
      <c r="O117" s="4" t="str">
        <f>IFERROR(VLOOKUP(A117,'Name Changes'!$A$2:$B$300,2,FALSE),A117)</f>
        <v>Hunter Henry</v>
      </c>
      <c r="P117" s="4" t="str">
        <f t="shared" si="8"/>
        <v>LAC</v>
      </c>
      <c r="Q117" s="4" t="str">
        <f t="shared" si="9"/>
        <v>TE</v>
      </c>
      <c r="R117" s="4">
        <f t="shared" si="10"/>
        <v>4400</v>
      </c>
      <c r="S117" s="4">
        <f t="shared" si="11"/>
        <v>5.8467096736045399</v>
      </c>
      <c r="T117" s="4" t="str">
        <f t="shared" si="12"/>
        <v>ATL</v>
      </c>
      <c r="U117" s="4">
        <f t="shared" si="13"/>
        <v>11</v>
      </c>
      <c r="X117" t="s">
        <v>567</v>
      </c>
      <c r="Y117">
        <v>0.55236140419094304</v>
      </c>
      <c r="Z117">
        <f t="shared" si="14"/>
        <v>1.0516084639681</v>
      </c>
      <c r="AB117" t="e">
        <f t="shared" si="15"/>
        <v>#N/A</v>
      </c>
    </row>
    <row r="118" spans="1:28" x14ac:dyDescent="0.25">
      <c r="A118" s="3" t="s">
        <v>512</v>
      </c>
      <c r="B118" s="3" t="s">
        <v>186</v>
      </c>
      <c r="C118" s="3" t="s">
        <v>269</v>
      </c>
      <c r="D118" s="3">
        <v>5.8451272695482297</v>
      </c>
      <c r="E118" s="1" t="str">
        <f>VLOOKUP(C118,'Team Versus'!$B$2:$C$35,2,FALSE)</f>
        <v>NYG</v>
      </c>
      <c r="F118" s="1">
        <f>IF(B118="QB",D118*0.87,IF(D118*1.85&gt;=11,D118*1.85,11))</f>
        <v>11</v>
      </c>
      <c r="G118" s="1" t="str">
        <f>IF(OR(B118="QB",B118="DST",B118="TE",B118="WR",B118="RB",C118="FA"),"True","False")</f>
        <v>True</v>
      </c>
      <c r="H118" t="str">
        <f>IF(C118="FA","False","True")</f>
        <v>True</v>
      </c>
      <c r="I118" s="1" t="str">
        <f>IF(AND(G118="True",H118="True"),"True","False")</f>
        <v>True</v>
      </c>
      <c r="K118" s="3" t="s">
        <v>540</v>
      </c>
      <c r="L118" s="3">
        <v>4900</v>
      </c>
      <c r="O118" s="4" t="str">
        <f>IFERROR(VLOOKUP(A118,'Name Changes'!$A$2:$B$300,2,FALSE),A118)</f>
        <v>Chase Edmonds</v>
      </c>
      <c r="P118" s="4" t="str">
        <f t="shared" si="8"/>
        <v>ARI</v>
      </c>
      <c r="Q118" s="4" t="str">
        <f t="shared" si="9"/>
        <v>RB</v>
      </c>
      <c r="R118" s="4">
        <f t="shared" si="10"/>
        <v>4600</v>
      </c>
      <c r="S118" s="4">
        <f t="shared" si="11"/>
        <v>5.8451272695482297</v>
      </c>
      <c r="T118" s="4" t="str">
        <f t="shared" si="12"/>
        <v>NYG</v>
      </c>
      <c r="U118" s="4">
        <f t="shared" si="13"/>
        <v>11</v>
      </c>
      <c r="X118" t="s">
        <v>92</v>
      </c>
      <c r="Y118">
        <v>0.591415083401576</v>
      </c>
      <c r="Z118">
        <f t="shared" si="14"/>
        <v>2.5918336557669401</v>
      </c>
      <c r="AB118" t="e">
        <f t="shared" si="15"/>
        <v>#N/A</v>
      </c>
    </row>
    <row r="119" spans="1:28" x14ac:dyDescent="0.25">
      <c r="A119" s="3" t="s">
        <v>9</v>
      </c>
      <c r="B119" s="3" t="s">
        <v>187</v>
      </c>
      <c r="C119" s="3" t="s">
        <v>262</v>
      </c>
      <c r="D119" s="3">
        <v>5.8232665639445296</v>
      </c>
      <c r="E119" s="1" t="str">
        <f>VLOOKUP(C119,'Team Versus'!$B$2:$C$35,2,FALSE)</f>
        <v>JAC</v>
      </c>
      <c r="F119" s="1">
        <f>IF(B119="QB",D119*0.87,IF(D119*1.85&gt;=11,D119*1.85,11))</f>
        <v>11</v>
      </c>
      <c r="G119" s="1" t="str">
        <f>IF(OR(B119="QB",B119="DST",B119="TE",B119="WR",B119="RB",C119="FA"),"True","False")</f>
        <v>True</v>
      </c>
      <c r="H119" t="str">
        <f>IF(C119="FA","False","True")</f>
        <v>True</v>
      </c>
      <c r="I119" s="1" t="str">
        <f>IF(AND(G119="True",H119="True"),"True","False")</f>
        <v>True</v>
      </c>
      <c r="K119" s="3" t="s">
        <v>62</v>
      </c>
      <c r="L119" s="3">
        <v>4800</v>
      </c>
      <c r="O119" s="4" t="str">
        <f>IFERROR(VLOOKUP(A119,'Name Changes'!$A$2:$B$300,2,FALSE),A119)</f>
        <v xml:space="preserve">Titans </v>
      </c>
      <c r="P119" s="4" t="str">
        <f t="shared" si="8"/>
        <v>TEN</v>
      </c>
      <c r="Q119" s="4" t="str">
        <f t="shared" si="9"/>
        <v>DST</v>
      </c>
      <c r="R119" s="4">
        <f t="shared" si="10"/>
        <v>3100</v>
      </c>
      <c r="S119" s="4">
        <f t="shared" si="11"/>
        <v>5.8232665639445296</v>
      </c>
      <c r="T119" s="4" t="str">
        <f t="shared" si="12"/>
        <v>JAC</v>
      </c>
      <c r="U119" s="4">
        <f t="shared" si="13"/>
        <v>11</v>
      </c>
      <c r="X119" t="s">
        <v>568</v>
      </c>
      <c r="Y119" t="s">
        <v>527</v>
      </c>
      <c r="Z119">
        <f t="shared" si="14"/>
        <v>0.25857100175064701</v>
      </c>
      <c r="AB119" t="e">
        <f t="shared" si="15"/>
        <v>#N/A</v>
      </c>
    </row>
    <row r="120" spans="1:28" x14ac:dyDescent="0.25">
      <c r="A120" s="3" t="s">
        <v>289</v>
      </c>
      <c r="B120" s="3" t="s">
        <v>187</v>
      </c>
      <c r="C120" s="3" t="s">
        <v>299</v>
      </c>
      <c r="D120" s="3">
        <v>5.7746703806870903</v>
      </c>
      <c r="E120" s="1" t="str">
        <f>VLOOKUP(C120,'Team Versus'!$B$2:$C$35,2,FALSE)</f>
        <v>HOU</v>
      </c>
      <c r="F120" s="1">
        <f>IF(B120="QB",D120*0.87,IF(D120*1.85&gt;=11,D120*1.85,11))</f>
        <v>11</v>
      </c>
      <c r="G120" s="1" t="str">
        <f>IF(OR(B120="QB",B120="DST",B120="TE",B120="WR",B120="RB",C120="FA"),"True","False")</f>
        <v>True</v>
      </c>
      <c r="H120" t="str">
        <f>IF(C120="FA","False","True")</f>
        <v>True</v>
      </c>
      <c r="I120" s="1" t="str">
        <f>IF(AND(G120="True",H120="True"),"True","False")</f>
        <v>True</v>
      </c>
      <c r="K120" s="3" t="s">
        <v>447</v>
      </c>
      <c r="L120" s="3">
        <v>4800</v>
      </c>
      <c r="O120" s="4" t="str">
        <f>IFERROR(VLOOKUP(A120,'Name Changes'!$A$2:$B$300,2,FALSE),A120)</f>
        <v xml:space="preserve">Bears </v>
      </c>
      <c r="P120" s="4" t="str">
        <f t="shared" si="8"/>
        <v>CHI</v>
      </c>
      <c r="Q120" s="4" t="str">
        <f t="shared" si="9"/>
        <v>DST</v>
      </c>
      <c r="R120" s="4">
        <f t="shared" si="10"/>
        <v>3000</v>
      </c>
      <c r="S120" s="4">
        <f t="shared" si="11"/>
        <v>5.7746703806870903</v>
      </c>
      <c r="T120" s="4" t="str">
        <f t="shared" si="12"/>
        <v>HOU</v>
      </c>
      <c r="U120" s="4">
        <f t="shared" si="13"/>
        <v>11</v>
      </c>
      <c r="X120" t="s">
        <v>123</v>
      </c>
      <c r="Y120">
        <v>1.41183254597321</v>
      </c>
      <c r="Z120">
        <f t="shared" si="14"/>
        <v>1.3683968783034699</v>
      </c>
      <c r="AB120" t="e">
        <f t="shared" si="15"/>
        <v>#N/A</v>
      </c>
    </row>
    <row r="121" spans="1:28" x14ac:dyDescent="0.25">
      <c r="A121" s="3" t="s">
        <v>1116</v>
      </c>
      <c r="B121" s="3" t="s">
        <v>186</v>
      </c>
      <c r="C121" s="3" t="s">
        <v>251</v>
      </c>
      <c r="D121" s="3">
        <v>5.7596819662849601</v>
      </c>
      <c r="E121" s="1" t="str">
        <f>VLOOKUP(C121,'Team Versus'!$B$2:$C$35,2,FALSE)</f>
        <v>SEA</v>
      </c>
      <c r="F121" s="1">
        <f>IF(B121="QB",D121*0.87,IF(D121*1.85&gt;=11,D121*1.85,11))</f>
        <v>11</v>
      </c>
      <c r="G121" s="1" t="str">
        <f>IF(OR(B121="QB",B121="DST",B121="TE",B121="WR",B121="RB",C121="FA"),"True","False")</f>
        <v>True</v>
      </c>
      <c r="H121" t="str">
        <f>IF(C121="FA","False","True")</f>
        <v>True</v>
      </c>
      <c r="I121" s="1" t="str">
        <f>IF(AND(G121="True",H121="True"),"True","False")</f>
        <v>True</v>
      </c>
      <c r="K121" s="3" t="s">
        <v>369</v>
      </c>
      <c r="L121" s="3">
        <v>4800</v>
      </c>
      <c r="O121" s="4" t="str">
        <f>IFERROR(VLOOKUP(A121,'Name Changes'!$A$2:$B$300,2,FALSE),A121)</f>
        <v>Frank Gore</v>
      </c>
      <c r="P121" s="4" t="str">
        <f t="shared" si="8"/>
        <v>NYJ</v>
      </c>
      <c r="Q121" s="4" t="str">
        <f t="shared" si="9"/>
        <v>RB</v>
      </c>
      <c r="R121" s="4">
        <f t="shared" si="10"/>
        <v>4000</v>
      </c>
      <c r="S121" s="4">
        <f t="shared" si="11"/>
        <v>5.7596819662849601</v>
      </c>
      <c r="T121" s="4" t="str">
        <f t="shared" si="12"/>
        <v>SEA</v>
      </c>
      <c r="U121" s="4">
        <f t="shared" si="13"/>
        <v>11</v>
      </c>
      <c r="X121" t="s">
        <v>569</v>
      </c>
      <c r="Y121" t="s">
        <v>527</v>
      </c>
      <c r="Z121" t="e">
        <f t="shared" si="14"/>
        <v>#N/A</v>
      </c>
      <c r="AB121" t="e">
        <f t="shared" si="15"/>
        <v>#N/A</v>
      </c>
    </row>
    <row r="122" spans="1:28" x14ac:dyDescent="0.25">
      <c r="A122" s="3" t="s">
        <v>19</v>
      </c>
      <c r="B122" s="3" t="s">
        <v>187</v>
      </c>
      <c r="C122" s="3" t="s">
        <v>251</v>
      </c>
      <c r="D122" s="3">
        <v>5.7488443759630199</v>
      </c>
      <c r="E122" s="1" t="str">
        <f>VLOOKUP(C122,'Team Versus'!$B$2:$C$35,2,FALSE)</f>
        <v>SEA</v>
      </c>
      <c r="F122" s="1">
        <f>IF(B122="QB",D122*0.87,IF(D122*1.85&gt;=11,D122*1.85,11))</f>
        <v>11</v>
      </c>
      <c r="G122" s="1" t="str">
        <f>IF(OR(B122="QB",B122="DST",B122="TE",B122="WR",B122="RB",C122="FA"),"True","False")</f>
        <v>True</v>
      </c>
      <c r="H122" t="str">
        <f>IF(C122="FA","False","True")</f>
        <v>True</v>
      </c>
      <c r="I122" s="1" t="str">
        <f>IF(AND(G122="True",H122="True"),"True","False")</f>
        <v>True</v>
      </c>
      <c r="K122" s="3" t="s">
        <v>505</v>
      </c>
      <c r="L122" s="3">
        <v>4800</v>
      </c>
      <c r="O122" s="4" t="str">
        <f>IFERROR(VLOOKUP(A122,'Name Changes'!$A$2:$B$300,2,FALSE),A122)</f>
        <v xml:space="preserve">Jets </v>
      </c>
      <c r="P122" s="4" t="str">
        <f t="shared" si="8"/>
        <v>NYJ</v>
      </c>
      <c r="Q122" s="4" t="str">
        <f t="shared" si="9"/>
        <v>DST</v>
      </c>
      <c r="R122" s="4">
        <f t="shared" si="10"/>
        <v>2100</v>
      </c>
      <c r="S122" s="4">
        <f t="shared" si="11"/>
        <v>5.7488443759630199</v>
      </c>
      <c r="T122" s="4" t="str">
        <f t="shared" si="12"/>
        <v>SEA</v>
      </c>
      <c r="U122" s="4">
        <f t="shared" si="13"/>
        <v>11</v>
      </c>
      <c r="X122" t="s">
        <v>570</v>
      </c>
      <c r="Y122">
        <v>2.31461021070933</v>
      </c>
      <c r="Z122" t="e">
        <f t="shared" si="14"/>
        <v>#N/A</v>
      </c>
      <c r="AB122" t="e">
        <f t="shared" si="15"/>
        <v>#N/A</v>
      </c>
    </row>
    <row r="123" spans="1:28" x14ac:dyDescent="0.25">
      <c r="A123" s="3" t="s">
        <v>514</v>
      </c>
      <c r="B123" s="3" t="s">
        <v>184</v>
      </c>
      <c r="C123" s="3" t="s">
        <v>269</v>
      </c>
      <c r="D123" s="3">
        <v>5.7335019455252896</v>
      </c>
      <c r="E123" s="1" t="str">
        <f>VLOOKUP(C123,'Team Versus'!$B$2:$C$35,2,FALSE)</f>
        <v>NYG</v>
      </c>
      <c r="F123" s="1">
        <f>IF(B123="QB",D123*0.87,IF(D123*1.85&gt;=11,D123*1.85,11))</f>
        <v>11</v>
      </c>
      <c r="G123" s="1" t="str">
        <f>IF(OR(B123="QB",B123="DST",B123="TE",B123="WR",B123="RB",C123="FA"),"True","False")</f>
        <v>True</v>
      </c>
      <c r="H123" t="str">
        <f>IF(C123="FA","False","True")</f>
        <v>True</v>
      </c>
      <c r="I123" s="1" t="str">
        <f>IF(AND(G123="True",H123="True"),"True","False")</f>
        <v>True</v>
      </c>
      <c r="K123" s="3" t="s">
        <v>1234</v>
      </c>
      <c r="L123" s="3">
        <v>4800</v>
      </c>
      <c r="O123" s="4" t="str">
        <f>IFERROR(VLOOKUP(A123,'Name Changes'!$A$2:$B$300,2,FALSE),A123)</f>
        <v>Christian Kirk</v>
      </c>
      <c r="P123" s="4" t="str">
        <f t="shared" si="8"/>
        <v>ARI</v>
      </c>
      <c r="Q123" s="4" t="str">
        <f t="shared" si="9"/>
        <v>WR</v>
      </c>
      <c r="R123" s="4">
        <f t="shared" si="10"/>
        <v>4700</v>
      </c>
      <c r="S123" s="4">
        <f t="shared" si="11"/>
        <v>5.7335019455252896</v>
      </c>
      <c r="T123" s="4" t="str">
        <f t="shared" si="12"/>
        <v>NYG</v>
      </c>
      <c r="U123" s="4">
        <f t="shared" si="13"/>
        <v>11</v>
      </c>
      <c r="X123" t="s">
        <v>363</v>
      </c>
      <c r="Y123">
        <v>1.42528047991899</v>
      </c>
      <c r="Z123">
        <f t="shared" si="14"/>
        <v>2.93027067266681</v>
      </c>
      <c r="AB123" t="e">
        <f t="shared" si="15"/>
        <v>#N/A</v>
      </c>
    </row>
    <row r="124" spans="1:28" x14ac:dyDescent="0.25">
      <c r="A124" s="3" t="s">
        <v>1</v>
      </c>
      <c r="B124" s="3" t="s">
        <v>187</v>
      </c>
      <c r="C124" s="3" t="s">
        <v>250</v>
      </c>
      <c r="D124" s="3">
        <v>5.7321634168987901</v>
      </c>
      <c r="E124" s="1" t="str">
        <f>VLOOKUP(C124,'Team Versus'!$B$2:$C$35,2,FALSE)</f>
        <v>LAC</v>
      </c>
      <c r="F124" s="1">
        <f>IF(B124="QB",D124*0.87,IF(D124*1.85&gt;=11,D124*1.85,11))</f>
        <v>11</v>
      </c>
      <c r="G124" s="1" t="str">
        <f>IF(OR(B124="QB",B124="DST",B124="TE",B124="WR",B124="RB",C124="FA"),"True","False")</f>
        <v>True</v>
      </c>
      <c r="H124" t="str">
        <f>IF(C124="FA","False","True")</f>
        <v>True</v>
      </c>
      <c r="I124" s="1" t="str">
        <f>IF(AND(G124="True",H124="True"),"True","False")</f>
        <v>True</v>
      </c>
      <c r="K124" s="3" t="s">
        <v>1235</v>
      </c>
      <c r="L124" s="3">
        <v>4800</v>
      </c>
      <c r="O124" s="4" t="str">
        <f>IFERROR(VLOOKUP(A124,'Name Changes'!$A$2:$B$300,2,FALSE),A124)</f>
        <v xml:space="preserve">Falcons </v>
      </c>
      <c r="P124" s="4" t="str">
        <f t="shared" si="8"/>
        <v>ATL</v>
      </c>
      <c r="Q124" s="4" t="str">
        <f t="shared" si="9"/>
        <v>DST</v>
      </c>
      <c r="R124" s="4">
        <f t="shared" si="10"/>
        <v>2400</v>
      </c>
      <c r="S124" s="4">
        <f t="shared" si="11"/>
        <v>5.7321634168987901</v>
      </c>
      <c r="T124" s="4" t="str">
        <f t="shared" si="12"/>
        <v>LAC</v>
      </c>
      <c r="U124" s="4">
        <f t="shared" si="13"/>
        <v>11</v>
      </c>
      <c r="X124" t="s">
        <v>284</v>
      </c>
      <c r="Y124">
        <v>1.6597332289043301</v>
      </c>
      <c r="Z124" t="e">
        <f t="shared" si="14"/>
        <v>#N/A</v>
      </c>
      <c r="AB124" t="e">
        <f t="shared" si="15"/>
        <v>#N/A</v>
      </c>
    </row>
    <row r="125" spans="1:28" x14ac:dyDescent="0.25">
      <c r="A125" s="3" t="s">
        <v>18</v>
      </c>
      <c r="B125" s="3" t="s">
        <v>187</v>
      </c>
      <c r="C125" s="3" t="s">
        <v>255</v>
      </c>
      <c r="D125" s="3">
        <v>5.6899350046425203</v>
      </c>
      <c r="E125" s="1" t="str">
        <f>VLOOKUP(C125,'Team Versus'!$B$2:$C$35,2,FALSE)</f>
        <v>ARI</v>
      </c>
      <c r="F125" s="1">
        <f>IF(B125="QB",D125*0.87,IF(D125*1.85&gt;=11,D125*1.85,11))</f>
        <v>11</v>
      </c>
      <c r="G125" s="1" t="str">
        <f>IF(OR(B125="QB",B125="DST",B125="TE",B125="WR",B125="RB",C125="FA"),"True","False")</f>
        <v>True</v>
      </c>
      <c r="H125" t="str">
        <f>IF(C125="FA","False","True")</f>
        <v>True</v>
      </c>
      <c r="I125" s="1" t="str">
        <f>IF(AND(G125="True",H125="True"),"True","False")</f>
        <v>True</v>
      </c>
      <c r="K125" s="3" t="s">
        <v>166</v>
      </c>
      <c r="L125" s="3">
        <v>4800</v>
      </c>
      <c r="O125" s="4" t="str">
        <f>IFERROR(VLOOKUP(A125,'Name Changes'!$A$2:$B$300,2,FALSE),A125)</f>
        <v xml:space="preserve">Giants </v>
      </c>
      <c r="P125" s="4" t="str">
        <f t="shared" si="8"/>
        <v>NYG</v>
      </c>
      <c r="Q125" s="4" t="str">
        <f t="shared" si="9"/>
        <v>DST</v>
      </c>
      <c r="R125" s="4">
        <f t="shared" si="10"/>
        <v>2600</v>
      </c>
      <c r="S125" s="4">
        <f t="shared" si="11"/>
        <v>5.6899350046425203</v>
      </c>
      <c r="T125" s="4" t="str">
        <f t="shared" si="12"/>
        <v>ARI</v>
      </c>
      <c r="U125" s="4">
        <f t="shared" si="13"/>
        <v>11</v>
      </c>
      <c r="X125" t="s">
        <v>571</v>
      </c>
      <c r="Y125">
        <v>2.71757281065709</v>
      </c>
      <c r="Z125">
        <f t="shared" si="14"/>
        <v>0.35832415765613101</v>
      </c>
      <c r="AB125" t="e">
        <f t="shared" si="15"/>
        <v>#N/A</v>
      </c>
    </row>
    <row r="126" spans="1:28" x14ac:dyDescent="0.25">
      <c r="A126" s="3" t="s">
        <v>1251</v>
      </c>
      <c r="B126" s="3" t="s">
        <v>184</v>
      </c>
      <c r="C126" s="3" t="s">
        <v>260</v>
      </c>
      <c r="D126" s="3">
        <v>5.6720758754863798</v>
      </c>
      <c r="E126" s="1" t="str">
        <f>VLOOKUP(C126,'Team Versus'!$B$2:$C$35,2,FALSE)</f>
        <v>CIN</v>
      </c>
      <c r="F126" s="1">
        <f>IF(B126="QB",D126*0.87,IF(D126*1.85&gt;=11,D126*1.85,11))</f>
        <v>11</v>
      </c>
      <c r="G126" s="1" t="str">
        <f>IF(OR(B126="QB",B126="DST",B126="TE",B126="WR",B126="RB",C126="FA"),"True","False")</f>
        <v>True</v>
      </c>
      <c r="H126" t="str">
        <f>IF(C126="FA","False","True")</f>
        <v>True</v>
      </c>
      <c r="I126" s="1" t="str">
        <f>IF(AND(G126="True",H126="True"),"True","False")</f>
        <v>True</v>
      </c>
      <c r="K126" s="3" t="s">
        <v>201</v>
      </c>
      <c r="L126" s="3">
        <v>4800</v>
      </c>
      <c r="O126" s="4" t="str">
        <f>IFERROR(VLOOKUP(A126,'Name Changes'!$A$2:$B$300,2,FALSE),A126)</f>
        <v>Michael Gallup</v>
      </c>
      <c r="P126" s="4" t="str">
        <f t="shared" si="8"/>
        <v>DAL</v>
      </c>
      <c r="Q126" s="4" t="str">
        <f t="shared" si="9"/>
        <v>WR</v>
      </c>
      <c r="R126" s="4">
        <f t="shared" si="10"/>
        <v>3800</v>
      </c>
      <c r="S126" s="4">
        <f t="shared" si="11"/>
        <v>5.6720758754863798</v>
      </c>
      <c r="T126" s="4" t="str">
        <f t="shared" si="12"/>
        <v>CIN</v>
      </c>
      <c r="U126" s="4">
        <f t="shared" si="13"/>
        <v>11</v>
      </c>
      <c r="X126" t="s">
        <v>359</v>
      </c>
      <c r="Y126">
        <v>1.45252598695811</v>
      </c>
      <c r="Z126" t="e">
        <f t="shared" si="14"/>
        <v>#N/A</v>
      </c>
      <c r="AB126" t="e">
        <f t="shared" si="15"/>
        <v>#N/A</v>
      </c>
    </row>
    <row r="127" spans="1:28" x14ac:dyDescent="0.25">
      <c r="A127" s="3" t="s">
        <v>23</v>
      </c>
      <c r="B127" s="3" t="s">
        <v>187</v>
      </c>
      <c r="C127" s="3" t="s">
        <v>271</v>
      </c>
      <c r="D127" s="3">
        <v>5.61892141756549</v>
      </c>
      <c r="E127" s="1" t="str">
        <f>VLOOKUP(C127,'Team Versus'!$B$2:$C$35,2,FALSE)</f>
        <v>WAS</v>
      </c>
      <c r="F127" s="1">
        <f>IF(B127="QB",D127*0.87,IF(D127*1.85&gt;=11,D127*1.85,11))</f>
        <v>11</v>
      </c>
      <c r="G127" s="1" t="str">
        <f>IF(OR(B127="QB",B127="DST",B127="TE",B127="WR",B127="RB",C127="FA"),"True","False")</f>
        <v>True</v>
      </c>
      <c r="H127" t="str">
        <f>IF(C127="FA","False","True")</f>
        <v>True</v>
      </c>
      <c r="I127" s="1" t="str">
        <f>IF(AND(G127="True",H127="True"),"True","False")</f>
        <v>True</v>
      </c>
      <c r="K127" s="3" t="s">
        <v>197</v>
      </c>
      <c r="L127" s="3">
        <v>4800</v>
      </c>
      <c r="O127" s="4" t="str">
        <f>IFERROR(VLOOKUP(A127,'Name Changes'!$A$2:$B$300,2,FALSE),A127)</f>
        <v xml:space="preserve">49ers </v>
      </c>
      <c r="P127" s="4" t="str">
        <f t="shared" si="8"/>
        <v>SF</v>
      </c>
      <c r="Q127" s="4" t="str">
        <f t="shared" si="9"/>
        <v>DST</v>
      </c>
      <c r="R127" s="4">
        <f t="shared" si="10"/>
        <v>2700</v>
      </c>
      <c r="S127" s="4">
        <f t="shared" si="11"/>
        <v>5.61892141756549</v>
      </c>
      <c r="T127" s="4" t="str">
        <f t="shared" si="12"/>
        <v>WAS</v>
      </c>
      <c r="U127" s="4">
        <f t="shared" si="13"/>
        <v>11</v>
      </c>
      <c r="X127" t="s">
        <v>572</v>
      </c>
      <c r="Y127">
        <v>0.59696040620290503</v>
      </c>
      <c r="Z127">
        <f t="shared" si="14"/>
        <v>0.30405591591021602</v>
      </c>
      <c r="AB127" t="e">
        <f t="shared" si="15"/>
        <v>#N/A</v>
      </c>
    </row>
    <row r="128" spans="1:28" x14ac:dyDescent="0.25">
      <c r="A128" s="3" t="s">
        <v>677</v>
      </c>
      <c r="B128" s="3" t="s">
        <v>186</v>
      </c>
      <c r="C128" s="3" t="s">
        <v>295</v>
      </c>
      <c r="D128" s="3">
        <v>5.5512179321369697</v>
      </c>
      <c r="E128" s="1" t="str">
        <f>VLOOKUP(C128,'Team Versus'!$B$2:$C$35,2,FALSE)</f>
        <v>PHI</v>
      </c>
      <c r="F128" s="1">
        <f>IF(B128="QB",D128*0.87,IF(D128*1.85&gt;=11,D128*1.85,11))</f>
        <v>11</v>
      </c>
      <c r="G128" s="1" t="str">
        <f>IF(OR(B128="QB",B128="DST",B128="TE",B128="WR",B128="RB",C128="FA"),"True","False")</f>
        <v>True</v>
      </c>
      <c r="H128" t="str">
        <f>IF(C128="FA","False","True")</f>
        <v>True</v>
      </c>
      <c r="I128" s="1" t="str">
        <f>IF(AND(G128="True",H128="True"),"True","False")</f>
        <v>True</v>
      </c>
      <c r="K128" s="3" t="s">
        <v>371</v>
      </c>
      <c r="L128" s="3">
        <v>4700</v>
      </c>
      <c r="O128" s="4" t="str">
        <f>IFERROR(VLOOKUP(A128,'Name Changes'!$A$2:$B$300,2,FALSE),A128)</f>
        <v>Latavius Murray</v>
      </c>
      <c r="P128" s="4" t="str">
        <f t="shared" si="8"/>
        <v>NO</v>
      </c>
      <c r="Q128" s="4" t="str">
        <f t="shared" si="9"/>
        <v>RB</v>
      </c>
      <c r="R128" s="4">
        <f t="shared" si="10"/>
        <v>5400</v>
      </c>
      <c r="S128" s="4">
        <f t="shared" si="11"/>
        <v>5.5512179321369697</v>
      </c>
      <c r="T128" s="4" t="str">
        <f t="shared" si="12"/>
        <v>PHI</v>
      </c>
      <c r="U128" s="4">
        <f t="shared" si="13"/>
        <v>11</v>
      </c>
      <c r="X128" t="s">
        <v>573</v>
      </c>
      <c r="Y128">
        <v>4.4337115261723996</v>
      </c>
      <c r="Z128">
        <f t="shared" si="14"/>
        <v>1.07112335758651</v>
      </c>
      <c r="AB128" t="e">
        <f t="shared" si="15"/>
        <v>#N/A</v>
      </c>
    </row>
    <row r="129" spans="1:28" x14ac:dyDescent="0.25">
      <c r="A129" s="3" t="s">
        <v>363</v>
      </c>
      <c r="B129" s="3" t="s">
        <v>186</v>
      </c>
      <c r="C129" s="3" t="s">
        <v>296</v>
      </c>
      <c r="D129" s="3">
        <v>5.51271291429142</v>
      </c>
      <c r="E129" s="1" t="str">
        <f>VLOOKUP(C129,'Team Versus'!$B$2:$C$35,2,FALSE)</f>
        <v>MIN</v>
      </c>
      <c r="F129" s="1">
        <f>IF(B129="QB",D129*0.87,IF(D129*1.85&gt;=11,D129*1.85,11))</f>
        <v>11</v>
      </c>
      <c r="G129" s="1" t="str">
        <f>IF(OR(B129="QB",B129="DST",B129="TE",B129="WR",B129="RB",C129="FA"),"True","False")</f>
        <v>True</v>
      </c>
      <c r="H129" t="str">
        <f>IF(C129="FA","False","True")</f>
        <v>True</v>
      </c>
      <c r="I129" s="1" t="str">
        <f>IF(AND(G129="True",H129="True"),"True","False")</f>
        <v>True</v>
      </c>
      <c r="K129" s="3" t="s">
        <v>172</v>
      </c>
      <c r="L129" s="3">
        <v>4700</v>
      </c>
      <c r="O129" s="4" t="str">
        <f>IFERROR(VLOOKUP(A129,'Name Changes'!$A$2:$B$300,2,FALSE),A129)</f>
        <v>Leonard Fournette</v>
      </c>
      <c r="P129" s="4" t="str">
        <f t="shared" si="8"/>
        <v>TB</v>
      </c>
      <c r="Q129" s="4" t="str">
        <f t="shared" si="9"/>
        <v>RB</v>
      </c>
      <c r="R129" s="4">
        <f t="shared" si="10"/>
        <v>4500</v>
      </c>
      <c r="S129" s="4">
        <f t="shared" si="11"/>
        <v>5.51271291429142</v>
      </c>
      <c r="T129" s="4" t="str">
        <f t="shared" si="12"/>
        <v>MIN</v>
      </c>
      <c r="U129" s="4">
        <f t="shared" si="13"/>
        <v>11</v>
      </c>
      <c r="X129" t="s">
        <v>574</v>
      </c>
      <c r="Y129">
        <v>1.4266039322233299</v>
      </c>
      <c r="Z129">
        <f t="shared" si="14"/>
        <v>1.42528047991899</v>
      </c>
      <c r="AB129" t="e">
        <f t="shared" si="15"/>
        <v>#N/A</v>
      </c>
    </row>
    <row r="130" spans="1:28" x14ac:dyDescent="0.25">
      <c r="A130" s="3" t="s">
        <v>322</v>
      </c>
      <c r="B130" s="3" t="s">
        <v>186</v>
      </c>
      <c r="C130" s="3" t="s">
        <v>261</v>
      </c>
      <c r="D130" s="3">
        <v>5.4692223227518202</v>
      </c>
      <c r="E130" s="1" t="str">
        <f>VLOOKUP(C130,'Team Versus'!$B$2:$C$35,2,FALSE)</f>
        <v>CAR</v>
      </c>
      <c r="F130" s="1">
        <f>IF(B130="QB",D130*0.87,IF(D130*1.85&gt;=11,D130*1.85,11))</f>
        <v>11</v>
      </c>
      <c r="G130" s="1" t="str">
        <f>IF(OR(B130="QB",B130="DST",B130="TE",B130="WR",B130="RB",C130="FA"),"True","False")</f>
        <v>True</v>
      </c>
      <c r="H130" t="str">
        <f>IF(C130="FA","False","True")</f>
        <v>True</v>
      </c>
      <c r="I130" s="1" t="str">
        <f>IF(AND(G130="True",H130="True"),"True","False")</f>
        <v>True</v>
      </c>
      <c r="K130" s="3" t="s">
        <v>316</v>
      </c>
      <c r="L130" s="3">
        <v>4700</v>
      </c>
      <c r="O130" s="4" t="str">
        <f>IFERROR(VLOOKUP(A130,'Name Changes'!$A$2:$B$300,2,FALSE),A130)</f>
        <v>Phillip Lindsay</v>
      </c>
      <c r="P130" s="4" t="str">
        <f t="shared" ref="P130:P193" si="16">C130</f>
        <v>DEN</v>
      </c>
      <c r="Q130" s="4" t="str">
        <f t="shared" ref="Q130:Q193" si="17">B130</f>
        <v>RB</v>
      </c>
      <c r="R130" s="4">
        <f t="shared" ref="R130:R193" si="18">VLOOKUP(O130,$K$2:$L$700,2,FALSE)</f>
        <v>4300</v>
      </c>
      <c r="S130" s="4">
        <f t="shared" ref="S130:S193" si="19">D130</f>
        <v>5.4692223227518202</v>
      </c>
      <c r="T130" s="4" t="str">
        <f t="shared" ref="T130:T193" si="20">E130</f>
        <v>CAR</v>
      </c>
      <c r="U130" s="4">
        <f t="shared" ref="U130:U193" si="21">IF(F130="NA",4.4483,F130)</f>
        <v>11</v>
      </c>
      <c r="X130" t="s">
        <v>575</v>
      </c>
      <c r="Y130">
        <v>1.9109919134689199</v>
      </c>
      <c r="Z130">
        <f t="shared" si="14"/>
        <v>1.0034416304656999</v>
      </c>
      <c r="AB130" t="e">
        <f t="shared" si="15"/>
        <v>#N/A</v>
      </c>
    </row>
    <row r="131" spans="1:28" x14ac:dyDescent="0.25">
      <c r="A131" s="3" t="s">
        <v>325</v>
      </c>
      <c r="B131" s="3" t="s">
        <v>185</v>
      </c>
      <c r="C131" s="3" t="s">
        <v>261</v>
      </c>
      <c r="D131" s="3">
        <v>5.46281132195619</v>
      </c>
      <c r="E131" s="1" t="str">
        <f>VLOOKUP(C131,'Team Versus'!$B$2:$C$35,2,FALSE)</f>
        <v>CAR</v>
      </c>
      <c r="F131" s="1">
        <f>IF(B131="QB",D131*0.87,IF(D131*1.85&gt;=11,D131*1.85,11))</f>
        <v>11</v>
      </c>
      <c r="G131" s="1" t="str">
        <f>IF(OR(B131="QB",B131="DST",B131="TE",B131="WR",B131="RB",C131="FA"),"True","False")</f>
        <v>True</v>
      </c>
      <c r="H131" t="str">
        <f>IF(C131="FA","False","True")</f>
        <v>True</v>
      </c>
      <c r="I131" s="1" t="str">
        <f>IF(AND(G131="True",H131="True"),"True","False")</f>
        <v>True</v>
      </c>
      <c r="K131" s="3" t="s">
        <v>514</v>
      </c>
      <c r="L131" s="3">
        <v>4700</v>
      </c>
      <c r="O131" s="4" t="str">
        <f>IFERROR(VLOOKUP(A131,'Name Changes'!$A$2:$B$300,2,FALSE),A131)</f>
        <v>Noah Fant</v>
      </c>
      <c r="P131" s="4" t="str">
        <f t="shared" si="16"/>
        <v>DEN</v>
      </c>
      <c r="Q131" s="4" t="str">
        <f t="shared" si="17"/>
        <v>TE</v>
      </c>
      <c r="R131" s="4">
        <f t="shared" si="18"/>
        <v>4100</v>
      </c>
      <c r="S131" s="4">
        <f t="shared" si="19"/>
        <v>5.46281132195619</v>
      </c>
      <c r="T131" s="4" t="str">
        <f t="shared" si="20"/>
        <v>CAR</v>
      </c>
      <c r="U131" s="4">
        <f t="shared" si="21"/>
        <v>11</v>
      </c>
      <c r="X131" t="s">
        <v>576</v>
      </c>
      <c r="Y131">
        <v>1.86258592325193</v>
      </c>
      <c r="Z131">
        <f t="shared" ref="Z131:Z194" si="22">VLOOKUP(A131,$X$2:$Y$922,2,FALSE)</f>
        <v>2.5527103647623601</v>
      </c>
      <c r="AB131" t="e">
        <f t="shared" ref="AB131:AB194" si="23">VLOOKUP(O131,$Y$2:$Z$325,2,FALSE)</f>
        <v>#N/A</v>
      </c>
    </row>
    <row r="132" spans="1:28" x14ac:dyDescent="0.25">
      <c r="A132" s="3" t="s">
        <v>372</v>
      </c>
      <c r="B132" s="3" t="s">
        <v>184</v>
      </c>
      <c r="C132" s="3" t="s">
        <v>273</v>
      </c>
      <c r="D132" s="3">
        <v>5.4620272373540901</v>
      </c>
      <c r="E132" s="1" t="str">
        <f>VLOOKUP(C132,'Team Versus'!$B$2:$C$35,2,FALSE)</f>
        <v>GB</v>
      </c>
      <c r="F132" s="1">
        <f>IF(B132="QB",D132*0.87,IF(D132*1.85&gt;=11,D132*1.85,11))</f>
        <v>11</v>
      </c>
      <c r="G132" s="1" t="str">
        <f>IF(OR(B132="QB",B132="DST",B132="TE",B132="WR",B132="RB",C132="FA"),"True","False")</f>
        <v>True</v>
      </c>
      <c r="H132" t="str">
        <f>IF(C132="FA","False","True")</f>
        <v>True</v>
      </c>
      <c r="I132" s="1" t="str">
        <f>IF(AND(G132="True",H132="True"),"True","False")</f>
        <v>True</v>
      </c>
      <c r="K132" s="3" t="s">
        <v>1236</v>
      </c>
      <c r="L132" s="3">
        <v>4700</v>
      </c>
      <c r="O132" s="4" t="str">
        <f>IFERROR(VLOOKUP(A132,'Name Changes'!$A$2:$B$300,2,FALSE),A132)</f>
        <v>Danny Amendola</v>
      </c>
      <c r="P132" s="4" t="str">
        <f t="shared" si="16"/>
        <v>DET</v>
      </c>
      <c r="Q132" s="4" t="str">
        <f t="shared" si="17"/>
        <v>WR</v>
      </c>
      <c r="R132" s="4">
        <f t="shared" si="18"/>
        <v>4000</v>
      </c>
      <c r="S132" s="4">
        <f t="shared" si="19"/>
        <v>5.4620272373540901</v>
      </c>
      <c r="T132" s="4" t="str">
        <f t="shared" si="20"/>
        <v>GB</v>
      </c>
      <c r="U132" s="4">
        <f t="shared" si="21"/>
        <v>11</v>
      </c>
      <c r="X132" t="s">
        <v>577</v>
      </c>
      <c r="Y132">
        <v>1.94644700917351</v>
      </c>
      <c r="Z132">
        <f t="shared" si="22"/>
        <v>1.4951956964606401</v>
      </c>
      <c r="AB132" t="e">
        <f t="shared" si="23"/>
        <v>#N/A</v>
      </c>
    </row>
    <row r="133" spans="1:28" x14ac:dyDescent="0.25">
      <c r="A133" s="3" t="s">
        <v>135</v>
      </c>
      <c r="B133" s="3" t="s">
        <v>185</v>
      </c>
      <c r="C133" s="3" t="s">
        <v>268</v>
      </c>
      <c r="D133" s="3">
        <v>5.4198868714067396</v>
      </c>
      <c r="E133" s="1" t="str">
        <f>VLOOKUP(C133,'Team Versus'!$B$2:$C$35,2,FALSE)</f>
        <v>KC</v>
      </c>
      <c r="F133" s="1">
        <f>IF(B133="QB",D133*0.87,IF(D133*1.85&gt;=11,D133*1.85,11))</f>
        <v>11</v>
      </c>
      <c r="G133" s="1" t="str">
        <f>IF(OR(B133="QB",B133="DST",B133="TE",B133="WR",B133="RB",C133="FA"),"True","False")</f>
        <v>True</v>
      </c>
      <c r="H133" t="str">
        <f>IF(C133="FA","False","True")</f>
        <v>True</v>
      </c>
      <c r="I133" s="1" t="str">
        <f>IF(AND(G133="True",H133="True"),"True","False")</f>
        <v>True</v>
      </c>
      <c r="K133" s="3" t="s">
        <v>1136</v>
      </c>
      <c r="L133" s="3">
        <v>4700</v>
      </c>
      <c r="O133" s="4" t="str">
        <f>IFERROR(VLOOKUP(A133,'Name Changes'!$A$2:$B$300,2,FALSE),A133)</f>
        <v>Mike Gesicki</v>
      </c>
      <c r="P133" s="4" t="str">
        <f t="shared" si="16"/>
        <v>MIA</v>
      </c>
      <c r="Q133" s="4" t="str">
        <f t="shared" si="17"/>
        <v>TE</v>
      </c>
      <c r="R133" s="4">
        <f t="shared" si="18"/>
        <v>4500</v>
      </c>
      <c r="S133" s="4">
        <f t="shared" si="19"/>
        <v>5.4198868714067396</v>
      </c>
      <c r="T133" s="4" t="str">
        <f t="shared" si="20"/>
        <v>KC</v>
      </c>
      <c r="U133" s="4">
        <f t="shared" si="21"/>
        <v>11</v>
      </c>
      <c r="X133" t="s">
        <v>148</v>
      </c>
      <c r="Y133">
        <v>1.9464065848852501</v>
      </c>
      <c r="Z133">
        <f t="shared" si="22"/>
        <v>0.87140961448451304</v>
      </c>
      <c r="AB133" t="e">
        <f t="shared" si="23"/>
        <v>#N/A</v>
      </c>
    </row>
    <row r="134" spans="1:28" x14ac:dyDescent="0.25">
      <c r="A134" s="3" t="s">
        <v>5</v>
      </c>
      <c r="B134" s="3" t="s">
        <v>187</v>
      </c>
      <c r="C134" s="3" t="s">
        <v>258</v>
      </c>
      <c r="D134" s="3">
        <v>5.3904160246533097</v>
      </c>
      <c r="E134" s="1" t="str">
        <f>VLOOKUP(C134,'Team Versus'!$B$2:$C$35,2,FALSE)</f>
        <v>DAL</v>
      </c>
      <c r="F134" s="1">
        <f>IF(B134="QB",D134*0.87,IF(D134*1.85&gt;=11,D134*1.85,11))</f>
        <v>11</v>
      </c>
      <c r="G134" s="1" t="str">
        <f>IF(OR(B134="QB",B134="DST",B134="TE",B134="WR",B134="RB",C134="FA"),"True","False")</f>
        <v>True</v>
      </c>
      <c r="H134" t="str">
        <f>IF(C134="FA","False","True")</f>
        <v>True</v>
      </c>
      <c r="I134" s="1" t="str">
        <f>IF(AND(G134="True",H134="True"),"True","False")</f>
        <v>True</v>
      </c>
      <c r="K134" s="3" t="s">
        <v>458</v>
      </c>
      <c r="L134" s="3">
        <v>4700</v>
      </c>
      <c r="O134" s="4" t="str">
        <f>IFERROR(VLOOKUP(A134,'Name Changes'!$A$2:$B$300,2,FALSE),A134)</f>
        <v xml:space="preserve">Bengals </v>
      </c>
      <c r="P134" s="4" t="str">
        <f t="shared" si="16"/>
        <v>CIN</v>
      </c>
      <c r="Q134" s="4" t="str">
        <f t="shared" si="17"/>
        <v>DST</v>
      </c>
      <c r="R134" s="4">
        <f t="shared" si="18"/>
        <v>2300</v>
      </c>
      <c r="S134" s="4">
        <f t="shared" si="19"/>
        <v>5.3904160246533097</v>
      </c>
      <c r="T134" s="4" t="str">
        <f t="shared" si="20"/>
        <v>DAL</v>
      </c>
      <c r="U134" s="4">
        <f t="shared" si="21"/>
        <v>11</v>
      </c>
      <c r="X134" t="s">
        <v>578</v>
      </c>
      <c r="Y134">
        <v>2.0082680376406801</v>
      </c>
      <c r="Z134">
        <f t="shared" si="22"/>
        <v>0.98994949366116602</v>
      </c>
      <c r="AB134" t="e">
        <f t="shared" si="23"/>
        <v>#N/A</v>
      </c>
    </row>
    <row r="135" spans="1:28" x14ac:dyDescent="0.25">
      <c r="A135" s="3" t="s">
        <v>55</v>
      </c>
      <c r="B135" s="3" t="s">
        <v>185</v>
      </c>
      <c r="C135" s="3" t="s">
        <v>272</v>
      </c>
      <c r="D135" s="3">
        <v>5.3524370989010999</v>
      </c>
      <c r="E135" s="1" t="str">
        <f>VLOOKUP(C135,'Team Versus'!$B$2:$C$35,2,FALSE)</f>
        <v>SF</v>
      </c>
      <c r="F135" s="1">
        <f>IF(B135="QB",D135*0.87,IF(D135*1.85&gt;=11,D135*1.85,11))</f>
        <v>11</v>
      </c>
      <c r="G135" s="1" t="str">
        <f>IF(OR(B135="QB",B135="DST",B135="TE",B135="WR",B135="RB",C135="FA"),"True","False")</f>
        <v>True</v>
      </c>
      <c r="H135" t="str">
        <f>IF(C135="FA","False","True")</f>
        <v>True</v>
      </c>
      <c r="I135" s="1" t="str">
        <f>IF(AND(G135="True",H135="True"),"True","False")</f>
        <v>True</v>
      </c>
      <c r="K135" s="3" t="s">
        <v>996</v>
      </c>
      <c r="L135" s="3">
        <v>4700</v>
      </c>
      <c r="O135" s="4" t="str">
        <f>IFERROR(VLOOKUP(A135,'Name Changes'!$A$2:$B$300,2,FALSE),A135)</f>
        <v>Logan Thomas</v>
      </c>
      <c r="P135" s="4" t="str">
        <f t="shared" si="16"/>
        <v>WAS</v>
      </c>
      <c r="Q135" s="4" t="str">
        <f t="shared" si="17"/>
        <v>TE</v>
      </c>
      <c r="R135" s="4">
        <f t="shared" si="18"/>
        <v>3300</v>
      </c>
      <c r="S135" s="4">
        <f t="shared" si="19"/>
        <v>5.3524370989010999</v>
      </c>
      <c r="T135" s="4" t="str">
        <f t="shared" si="20"/>
        <v>SF</v>
      </c>
      <c r="U135" s="4">
        <f t="shared" si="21"/>
        <v>11</v>
      </c>
      <c r="X135" t="s">
        <v>579</v>
      </c>
      <c r="Y135">
        <v>0.109840714741334</v>
      </c>
      <c r="Z135">
        <f t="shared" si="22"/>
        <v>0.56966217035062106</v>
      </c>
      <c r="AB135" t="e">
        <f t="shared" si="23"/>
        <v>#N/A</v>
      </c>
    </row>
    <row r="136" spans="1:28" x14ac:dyDescent="0.25">
      <c r="A136" s="3" t="s">
        <v>8</v>
      </c>
      <c r="B136" s="3" t="s">
        <v>187</v>
      </c>
      <c r="C136" s="3" t="s">
        <v>261</v>
      </c>
      <c r="D136" s="3">
        <v>5.3459238625812402</v>
      </c>
      <c r="E136" s="1" t="str">
        <f>VLOOKUP(C136,'Team Versus'!$B$2:$C$35,2,FALSE)</f>
        <v>CAR</v>
      </c>
      <c r="F136" s="1">
        <f>IF(B136="QB",D136*0.87,IF(D136*1.85&gt;=11,D136*1.85,11))</f>
        <v>11</v>
      </c>
      <c r="G136" s="1" t="str">
        <f>IF(OR(B136="QB",B136="DST",B136="TE",B136="WR",B136="RB",C136="FA"),"True","False")</f>
        <v>True</v>
      </c>
      <c r="H136" t="str">
        <f>IF(C136="FA","False","True")</f>
        <v>True</v>
      </c>
      <c r="I136" s="1" t="str">
        <f>IF(AND(G136="True",H136="True"),"True","False")</f>
        <v>True</v>
      </c>
      <c r="K136" s="3" t="s">
        <v>454</v>
      </c>
      <c r="L136" s="3">
        <v>4700</v>
      </c>
      <c r="O136" s="4" t="str">
        <f>IFERROR(VLOOKUP(A136,'Name Changes'!$A$2:$B$300,2,FALSE),A136)</f>
        <v xml:space="preserve">Broncos </v>
      </c>
      <c r="P136" s="4" t="str">
        <f t="shared" si="16"/>
        <v>DEN</v>
      </c>
      <c r="Q136" s="4" t="str">
        <f t="shared" si="17"/>
        <v>DST</v>
      </c>
      <c r="R136" s="4">
        <f t="shared" si="18"/>
        <v>2500</v>
      </c>
      <c r="S136" s="4">
        <f t="shared" si="19"/>
        <v>5.3459238625812402</v>
      </c>
      <c r="T136" s="4" t="str">
        <f t="shared" si="20"/>
        <v>CAR</v>
      </c>
      <c r="U136" s="4">
        <f t="shared" si="21"/>
        <v>11</v>
      </c>
      <c r="X136" t="s">
        <v>580</v>
      </c>
      <c r="Y136" t="s">
        <v>1074</v>
      </c>
      <c r="Z136">
        <f t="shared" si="22"/>
        <v>0.13851454764749199</v>
      </c>
      <c r="AB136" t="e">
        <f t="shared" si="23"/>
        <v>#N/A</v>
      </c>
    </row>
    <row r="137" spans="1:28" x14ac:dyDescent="0.25">
      <c r="A137" s="3" t="s">
        <v>290</v>
      </c>
      <c r="B137" s="3" t="s">
        <v>187</v>
      </c>
      <c r="C137" s="3" t="s">
        <v>298</v>
      </c>
      <c r="D137" s="3">
        <v>5.2133436055469904</v>
      </c>
      <c r="E137" s="1" t="str">
        <f>VLOOKUP(C137,'Team Versus'!$B$2:$C$35,2,FALSE)</f>
        <v>ATL</v>
      </c>
      <c r="F137" s="1">
        <f>IF(B137="QB",D137*0.87,IF(D137*1.85&gt;=11,D137*1.85,11))</f>
        <v>11</v>
      </c>
      <c r="G137" s="1" t="str">
        <f>IF(OR(B137="QB",B137="DST",B137="TE",B137="WR",B137="RB",C137="FA"),"True","False")</f>
        <v>True</v>
      </c>
      <c r="H137" t="str">
        <f>IF(C137="FA","False","True")</f>
        <v>True</v>
      </c>
      <c r="I137" s="1" t="str">
        <f>IF(AND(G137="True",H137="True"),"True","False")</f>
        <v>True</v>
      </c>
      <c r="K137" s="3" t="s">
        <v>323</v>
      </c>
      <c r="L137" s="3">
        <v>4600</v>
      </c>
      <c r="O137" s="4" t="str">
        <f>IFERROR(VLOOKUP(A137,'Name Changes'!$A$2:$B$300,2,FALSE),A137)</f>
        <v xml:space="preserve">Chargers </v>
      </c>
      <c r="P137" s="4" t="str">
        <f t="shared" si="16"/>
        <v>LAC</v>
      </c>
      <c r="Q137" s="4" t="str">
        <f t="shared" si="17"/>
        <v>DST</v>
      </c>
      <c r="R137" s="4">
        <f t="shared" si="18"/>
        <v>2600</v>
      </c>
      <c r="S137" s="4">
        <f t="shared" si="19"/>
        <v>5.2133436055469904</v>
      </c>
      <c r="T137" s="4" t="str">
        <f t="shared" si="20"/>
        <v>ATL</v>
      </c>
      <c r="U137" s="4">
        <f t="shared" si="21"/>
        <v>11</v>
      </c>
      <c r="X137" t="s">
        <v>360</v>
      </c>
      <c r="Y137">
        <v>2.48570626139142</v>
      </c>
      <c r="Z137">
        <f t="shared" si="22"/>
        <v>1.4707821048680201</v>
      </c>
      <c r="AB137" t="e">
        <f t="shared" si="23"/>
        <v>#N/A</v>
      </c>
    </row>
    <row r="138" spans="1:28" x14ac:dyDescent="0.25">
      <c r="A138" s="3" t="s">
        <v>716</v>
      </c>
      <c r="B138" s="3" t="s">
        <v>185</v>
      </c>
      <c r="C138" s="3" t="s">
        <v>271</v>
      </c>
      <c r="D138" s="3">
        <v>5.197953307393</v>
      </c>
      <c r="E138" s="1" t="str">
        <f>VLOOKUP(C138,'Team Versus'!$B$2:$C$35,2,FALSE)</f>
        <v>WAS</v>
      </c>
      <c r="F138" s="1">
        <f>IF(B138="QB",D138*0.87,IF(D138*1.85&gt;=11,D138*1.85,11))</f>
        <v>11</v>
      </c>
      <c r="G138" s="1" t="str">
        <f>IF(OR(B138="QB",B138="DST",B138="TE",B138="WR",B138="RB",C138="FA"),"True","False")</f>
        <v>True</v>
      </c>
      <c r="H138" t="str">
        <f>IF(C138="FA","False","True")</f>
        <v>True</v>
      </c>
      <c r="I138" s="1" t="str">
        <f>IF(AND(G138="True",H138="True"),"True","False")</f>
        <v>True</v>
      </c>
      <c r="K138" s="3" t="s">
        <v>512</v>
      </c>
      <c r="L138" s="3">
        <v>4600</v>
      </c>
      <c r="O138" s="4" t="str">
        <f>IFERROR(VLOOKUP(A138,'Name Changes'!$A$2:$B$300,2,FALSE),A138)</f>
        <v>Jordan Reed</v>
      </c>
      <c r="P138" s="4" t="str">
        <f t="shared" si="16"/>
        <v>SF</v>
      </c>
      <c r="Q138" s="4" t="str">
        <f t="shared" si="17"/>
        <v>TE</v>
      </c>
      <c r="R138" s="4">
        <f t="shared" si="18"/>
        <v>3500</v>
      </c>
      <c r="S138" s="4">
        <f t="shared" si="19"/>
        <v>5.197953307393</v>
      </c>
      <c r="T138" s="4" t="str">
        <f t="shared" si="20"/>
        <v>WAS</v>
      </c>
      <c r="U138" s="4">
        <f t="shared" si="21"/>
        <v>11</v>
      </c>
      <c r="X138" t="s">
        <v>58</v>
      </c>
      <c r="Y138">
        <v>3.0377806052529501</v>
      </c>
      <c r="Z138">
        <f t="shared" si="22"/>
        <v>0.84311848879455298</v>
      </c>
      <c r="AB138" t="e">
        <f t="shared" si="23"/>
        <v>#N/A</v>
      </c>
    </row>
    <row r="139" spans="1:28" x14ac:dyDescent="0.25">
      <c r="A139" s="3" t="s">
        <v>317</v>
      </c>
      <c r="B139" s="3" t="s">
        <v>184</v>
      </c>
      <c r="C139" s="3" t="s">
        <v>250</v>
      </c>
      <c r="D139" s="3">
        <v>5.1845252918287903</v>
      </c>
      <c r="E139" s="1" t="str">
        <f>VLOOKUP(C139,'Team Versus'!$B$2:$C$35,2,FALSE)</f>
        <v>LAC</v>
      </c>
      <c r="F139" s="1">
        <f>IF(B139="QB",D139*0.87,IF(D139*1.85&gt;=11,D139*1.85,11))</f>
        <v>11</v>
      </c>
      <c r="G139" s="1" t="str">
        <f>IF(OR(B139="QB",B139="DST",B139="TE",B139="WR",B139="RB",C139="FA"),"True","False")</f>
        <v>True</v>
      </c>
      <c r="H139" t="str">
        <f>IF(C139="FA","False","True")</f>
        <v>True</v>
      </c>
      <c r="I139" s="1" t="str">
        <f>IF(AND(G139="True",H139="True"),"True","False")</f>
        <v>True</v>
      </c>
      <c r="K139" s="3" t="s">
        <v>1147</v>
      </c>
      <c r="L139" s="3">
        <v>4600</v>
      </c>
      <c r="O139" s="4" t="str">
        <f>IFERROR(VLOOKUP(A139,'Name Changes'!$A$2:$B$300,2,FALSE),A139)</f>
        <v>Russell Gage</v>
      </c>
      <c r="P139" s="4" t="str">
        <f t="shared" si="16"/>
        <v>ATL</v>
      </c>
      <c r="Q139" s="4" t="str">
        <f t="shared" si="17"/>
        <v>WR</v>
      </c>
      <c r="R139" s="4">
        <f t="shared" si="18"/>
        <v>4500</v>
      </c>
      <c r="S139" s="4">
        <f t="shared" si="19"/>
        <v>5.1845252918287903</v>
      </c>
      <c r="T139" s="4" t="str">
        <f t="shared" si="20"/>
        <v>LAC</v>
      </c>
      <c r="U139" s="4">
        <f t="shared" si="21"/>
        <v>11</v>
      </c>
      <c r="X139" t="s">
        <v>581</v>
      </c>
      <c r="Y139">
        <v>2.6724929603084</v>
      </c>
      <c r="Z139" t="e">
        <f t="shared" si="22"/>
        <v>#N/A</v>
      </c>
      <c r="AB139" t="e">
        <f t="shared" si="23"/>
        <v>#N/A</v>
      </c>
    </row>
    <row r="140" spans="1:28" x14ac:dyDescent="0.25">
      <c r="A140" s="3" t="s">
        <v>459</v>
      </c>
      <c r="B140" s="3" t="s">
        <v>184</v>
      </c>
      <c r="C140" s="3" t="s">
        <v>267</v>
      </c>
      <c r="D140" s="3">
        <v>5.1750758754863799</v>
      </c>
      <c r="E140" s="1" t="str">
        <f>VLOOKUP(C140,'Team Versus'!$B$2:$C$35,2,FALSE)</f>
        <v>IND</v>
      </c>
      <c r="F140" s="1">
        <f>IF(B140="QB",D140*0.87,IF(D140*1.85&gt;=11,D140*1.85,11))</f>
        <v>11</v>
      </c>
      <c r="G140" s="1" t="str">
        <f>IF(OR(B140="QB",B140="DST",B140="TE",B140="WR",B140="RB",C140="FA"),"True","False")</f>
        <v>True</v>
      </c>
      <c r="H140" t="str">
        <f>IF(C140="FA","False","True")</f>
        <v>True</v>
      </c>
      <c r="I140" s="1" t="str">
        <f>IF(AND(G140="True",H140="True"),"True","False")</f>
        <v>True</v>
      </c>
      <c r="K140" s="3" t="s">
        <v>205</v>
      </c>
      <c r="L140" s="3">
        <v>4600</v>
      </c>
      <c r="O140" s="4" t="str">
        <f>IFERROR(VLOOKUP(A140,'Name Changes'!$A$2:$B$300,2,FALSE),A140)</f>
        <v>Hunter Renfrow</v>
      </c>
      <c r="P140" s="4" t="str">
        <f t="shared" si="16"/>
        <v>LVR</v>
      </c>
      <c r="Q140" s="4" t="str">
        <f t="shared" si="17"/>
        <v>WR</v>
      </c>
      <c r="R140" s="4">
        <f t="shared" si="18"/>
        <v>4000</v>
      </c>
      <c r="S140" s="4">
        <f t="shared" si="19"/>
        <v>5.1750758754863799</v>
      </c>
      <c r="T140" s="4" t="str">
        <f t="shared" si="20"/>
        <v>IND</v>
      </c>
      <c r="U140" s="4">
        <f t="shared" si="21"/>
        <v>11</v>
      </c>
      <c r="X140" t="s">
        <v>582</v>
      </c>
      <c r="Y140">
        <v>1.10308657865101</v>
      </c>
      <c r="Z140">
        <f t="shared" si="22"/>
        <v>1.04162610680038</v>
      </c>
      <c r="AB140" t="e">
        <f t="shared" si="23"/>
        <v>#N/A</v>
      </c>
    </row>
    <row r="141" spans="1:28" x14ac:dyDescent="0.25">
      <c r="A141" s="3" t="s">
        <v>123</v>
      </c>
      <c r="B141" s="3" t="s">
        <v>184</v>
      </c>
      <c r="C141" s="3" t="s">
        <v>257</v>
      </c>
      <c r="D141" s="3">
        <v>5.1667748164818903</v>
      </c>
      <c r="E141" s="1" t="str">
        <f>VLOOKUP(C141,'Team Versus'!$B$2:$C$35,2,FALSE)</f>
        <v>DEN</v>
      </c>
      <c r="F141" s="1">
        <f>IF(B141="QB",D141*0.87,IF(D141*1.85&gt;=11,D141*1.85,11))</f>
        <v>11</v>
      </c>
      <c r="G141" s="1" t="str">
        <f>IF(OR(B141="QB",B141="DST",B141="TE",B141="WR",B141="RB",C141="FA"),"True","False")</f>
        <v>True</v>
      </c>
      <c r="H141" t="str">
        <f>IF(C141="FA","False","True")</f>
        <v>True</v>
      </c>
      <c r="I141" s="1" t="str">
        <f>IF(AND(G141="True",H141="True"),"True","False")</f>
        <v>True</v>
      </c>
      <c r="K141" s="3" t="s">
        <v>363</v>
      </c>
      <c r="L141" s="3">
        <v>4500</v>
      </c>
      <c r="O141" s="4" t="str">
        <f>IFERROR(VLOOKUP(A141,'Name Changes'!$A$2:$B$300,2,FALSE),A141)</f>
        <v>DJ Moore</v>
      </c>
      <c r="P141" s="4" t="str">
        <f t="shared" si="16"/>
        <v>CAR</v>
      </c>
      <c r="Q141" s="4" t="str">
        <f t="shared" si="17"/>
        <v>WR</v>
      </c>
      <c r="R141" s="4">
        <f t="shared" si="18"/>
        <v>5600</v>
      </c>
      <c r="S141" s="4">
        <f t="shared" si="19"/>
        <v>5.1667748164818903</v>
      </c>
      <c r="T141" s="4" t="str">
        <f t="shared" si="20"/>
        <v>DEN</v>
      </c>
      <c r="U141" s="4">
        <f t="shared" si="21"/>
        <v>11</v>
      </c>
      <c r="X141" t="s">
        <v>583</v>
      </c>
      <c r="Y141">
        <v>2.4613839596426201</v>
      </c>
      <c r="Z141">
        <f t="shared" si="22"/>
        <v>1.41183254597321</v>
      </c>
      <c r="AB141" t="e">
        <f t="shared" si="23"/>
        <v>#N/A</v>
      </c>
    </row>
    <row r="142" spans="1:28" x14ac:dyDescent="0.25">
      <c r="A142" s="3" t="s">
        <v>1173</v>
      </c>
      <c r="B142" s="3" t="s">
        <v>186</v>
      </c>
      <c r="C142" s="3" t="s">
        <v>298</v>
      </c>
      <c r="D142" s="3">
        <v>5.1100000000000003</v>
      </c>
      <c r="E142" s="1" t="str">
        <f>VLOOKUP(C142,'Team Versus'!$B$2:$C$35,2,FALSE)</f>
        <v>ATL</v>
      </c>
      <c r="F142" s="1">
        <f>IF(B142="QB",D142*0.87,IF(D142*1.85&gt;=11,D142*1.85,11))</f>
        <v>11</v>
      </c>
      <c r="G142" s="1" t="str">
        <f>IF(OR(B142="QB",B142="DST",B142="TE",B142="WR",B142="RB",C142="FA"),"True","False")</f>
        <v>True</v>
      </c>
      <c r="H142" t="str">
        <f>IF(C142="FA","False","True")</f>
        <v>True</v>
      </c>
      <c r="I142" s="1" t="str">
        <f>IF(AND(G142="True",H142="True"),"True","False")</f>
        <v>True</v>
      </c>
      <c r="K142" s="3" t="s">
        <v>135</v>
      </c>
      <c r="L142" s="3">
        <v>4500</v>
      </c>
      <c r="O142" s="4" t="str">
        <f>IFERROR(VLOOKUP(A142,'Name Changes'!$A$2:$B$300,2,FALSE),A142)</f>
        <v>Justin Jackson</v>
      </c>
      <c r="P142" s="4" t="str">
        <f t="shared" si="16"/>
        <v>LAC</v>
      </c>
      <c r="Q142" s="4" t="str">
        <f t="shared" si="17"/>
        <v>RB</v>
      </c>
      <c r="R142" s="4">
        <f t="shared" si="18"/>
        <v>4000</v>
      </c>
      <c r="S142" s="4">
        <f t="shared" si="19"/>
        <v>5.1100000000000003</v>
      </c>
      <c r="T142" s="4" t="str">
        <f t="shared" si="20"/>
        <v>ATL</v>
      </c>
      <c r="U142" s="4">
        <f t="shared" si="21"/>
        <v>11</v>
      </c>
      <c r="X142" t="s">
        <v>584</v>
      </c>
      <c r="Y142">
        <v>1.0253048327204899</v>
      </c>
      <c r="Z142" t="e">
        <f t="shared" si="22"/>
        <v>#N/A</v>
      </c>
      <c r="AB142" t="e">
        <f t="shared" si="23"/>
        <v>#N/A</v>
      </c>
    </row>
    <row r="143" spans="1:28" x14ac:dyDescent="0.25">
      <c r="A143" s="3" t="s">
        <v>470</v>
      </c>
      <c r="B143" s="3" t="s">
        <v>186</v>
      </c>
      <c r="C143" s="3" t="s">
        <v>267</v>
      </c>
      <c r="D143" s="3">
        <v>5.1089609035452401</v>
      </c>
      <c r="E143" s="1" t="str">
        <f>VLOOKUP(C143,'Team Versus'!$B$2:$C$35,2,FALSE)</f>
        <v>IND</v>
      </c>
      <c r="F143" s="1">
        <f>IF(B143="QB",D143*0.87,IF(D143*1.85&gt;=11,D143*1.85,11))</f>
        <v>11</v>
      </c>
      <c r="G143" s="1" t="str">
        <f>IF(OR(B143="QB",B143="DST",B143="TE",B143="WR",B143="RB",C143="FA"),"True","False")</f>
        <v>True</v>
      </c>
      <c r="H143" t="str">
        <f>IF(C143="FA","False","True")</f>
        <v>True</v>
      </c>
      <c r="I143" s="1" t="str">
        <f>IF(AND(G143="True",H143="True"),"True","False")</f>
        <v>True</v>
      </c>
      <c r="K143" s="3" t="s">
        <v>1148</v>
      </c>
      <c r="L143" s="3">
        <v>4500</v>
      </c>
      <c r="O143" s="4" t="str">
        <f>IFERROR(VLOOKUP(A143,'Name Changes'!$A$2:$B$300,2,FALSE),A143)</f>
        <v>Devontae Booker</v>
      </c>
      <c r="P143" s="4" t="str">
        <f t="shared" si="16"/>
        <v>LVR</v>
      </c>
      <c r="Q143" s="4" t="str">
        <f t="shared" si="17"/>
        <v>RB</v>
      </c>
      <c r="R143" s="4">
        <f t="shared" si="18"/>
        <v>5300</v>
      </c>
      <c r="S143" s="4">
        <f t="shared" si="19"/>
        <v>5.1089609035452401</v>
      </c>
      <c r="T143" s="4" t="str">
        <f t="shared" si="20"/>
        <v>IND</v>
      </c>
      <c r="U143" s="4">
        <f t="shared" si="21"/>
        <v>11</v>
      </c>
      <c r="X143" t="s">
        <v>585</v>
      </c>
      <c r="Y143" t="s">
        <v>527</v>
      </c>
      <c r="Z143">
        <f t="shared" si="22"/>
        <v>5.8440052841623402E-2</v>
      </c>
      <c r="AB143" t="e">
        <f t="shared" si="23"/>
        <v>#N/A</v>
      </c>
    </row>
    <row r="144" spans="1:28" x14ac:dyDescent="0.25">
      <c r="A144" s="3" t="s">
        <v>12</v>
      </c>
      <c r="B144" s="3" t="s">
        <v>187</v>
      </c>
      <c r="C144" s="3" t="s">
        <v>265</v>
      </c>
      <c r="D144" s="3">
        <v>5.0710015408320501</v>
      </c>
      <c r="E144" s="1" t="str">
        <f>VLOOKUP(C144,'Team Versus'!$B$2:$C$35,2,FALSE)</f>
        <v>TEN</v>
      </c>
      <c r="F144" s="1">
        <f>IF(B144="QB",D144*0.87,IF(D144*1.85&gt;=11,D144*1.85,11))</f>
        <v>11</v>
      </c>
      <c r="G144" s="1" t="str">
        <f>IF(OR(B144="QB",B144="DST",B144="TE",B144="WR",B144="RB",C144="FA"),"True","False")</f>
        <v>True</v>
      </c>
      <c r="H144" t="str">
        <f>IF(C144="FA","False","True")</f>
        <v>True</v>
      </c>
      <c r="I144" s="1" t="str">
        <f>IF(AND(G144="True",H144="True"),"True","False")</f>
        <v>True</v>
      </c>
      <c r="K144" s="3" t="s">
        <v>317</v>
      </c>
      <c r="L144" s="3">
        <v>4500</v>
      </c>
      <c r="O144" s="4" t="str">
        <f>IFERROR(VLOOKUP(A144,'Name Changes'!$A$2:$B$300,2,FALSE),A144)</f>
        <v xml:space="preserve">Jaguars </v>
      </c>
      <c r="P144" s="4" t="str">
        <f t="shared" si="16"/>
        <v>JAC</v>
      </c>
      <c r="Q144" s="4" t="str">
        <f t="shared" si="17"/>
        <v>DST</v>
      </c>
      <c r="R144" s="4">
        <f t="shared" si="18"/>
        <v>2200</v>
      </c>
      <c r="S144" s="4">
        <f t="shared" si="19"/>
        <v>5.0710015408320501</v>
      </c>
      <c r="T144" s="4" t="str">
        <f t="shared" si="20"/>
        <v>TEN</v>
      </c>
      <c r="U144" s="4">
        <f t="shared" si="21"/>
        <v>11</v>
      </c>
      <c r="X144" t="s">
        <v>63</v>
      </c>
      <c r="Y144">
        <v>1.3468593672393101</v>
      </c>
      <c r="Z144">
        <f t="shared" si="22"/>
        <v>2.8708535316173802</v>
      </c>
      <c r="AB144" t="e">
        <f t="shared" si="23"/>
        <v>#N/A</v>
      </c>
    </row>
    <row r="145" spans="1:28" x14ac:dyDescent="0.25">
      <c r="A145" s="3" t="s">
        <v>366</v>
      </c>
      <c r="B145" s="3" t="s">
        <v>184</v>
      </c>
      <c r="C145" s="3" t="s">
        <v>406</v>
      </c>
      <c r="D145" s="3">
        <v>5.0662645914396904</v>
      </c>
      <c r="E145" s="1" t="str">
        <f>VLOOKUP(C145,'Team Versus'!$B$2:$C$35,2,FALSE)</f>
        <v>DET</v>
      </c>
      <c r="F145" s="1">
        <f>IF(B145="QB",D145*0.87,IF(D145*1.85&gt;=11,D145*1.85,11))</f>
        <v>11</v>
      </c>
      <c r="G145" s="1" t="str">
        <f>IF(OR(B145="QB",B145="DST",B145="TE",B145="WR",B145="RB",C145="FA"),"True","False")</f>
        <v>True</v>
      </c>
      <c r="H145" t="str">
        <f>IF(C145="FA","False","True")</f>
        <v>True</v>
      </c>
      <c r="I145" s="1" t="str">
        <f>IF(AND(G145="True",H145="True"),"True","False")</f>
        <v>True</v>
      </c>
      <c r="K145" s="3" t="s">
        <v>373</v>
      </c>
      <c r="L145" s="3">
        <v>4400</v>
      </c>
      <c r="O145" s="4" t="str">
        <f>IFERROR(VLOOKUP(A145,'Name Changes'!$A$2:$B$300,2,FALSE),A145)</f>
        <v>Marquez Valdes-Scantling</v>
      </c>
      <c r="P145" s="4" t="str">
        <f t="shared" si="16"/>
        <v>GB</v>
      </c>
      <c r="Q145" s="4" t="str">
        <f t="shared" si="17"/>
        <v>WR</v>
      </c>
      <c r="R145" s="4">
        <f t="shared" si="18"/>
        <v>3900</v>
      </c>
      <c r="S145" s="4">
        <f t="shared" si="19"/>
        <v>5.0662645914396904</v>
      </c>
      <c r="T145" s="4" t="str">
        <f t="shared" si="20"/>
        <v>DET</v>
      </c>
      <c r="U145" s="4">
        <f t="shared" si="21"/>
        <v>11</v>
      </c>
      <c r="X145" t="s">
        <v>586</v>
      </c>
      <c r="Y145">
        <v>2.1216675733590602</v>
      </c>
      <c r="Z145">
        <f t="shared" si="22"/>
        <v>0.55061168585963005</v>
      </c>
      <c r="AB145" t="e">
        <f t="shared" si="23"/>
        <v>#N/A</v>
      </c>
    </row>
    <row r="146" spans="1:28" x14ac:dyDescent="0.25">
      <c r="A146" s="3" t="s">
        <v>318</v>
      </c>
      <c r="B146" s="3" t="s">
        <v>185</v>
      </c>
      <c r="C146" s="3" t="s">
        <v>250</v>
      </c>
      <c r="D146" s="3">
        <v>5.06275549450549</v>
      </c>
      <c r="E146" s="1" t="str">
        <f>VLOOKUP(C146,'Team Versus'!$B$2:$C$35,2,FALSE)</f>
        <v>LAC</v>
      </c>
      <c r="F146" s="1">
        <f>IF(B146="QB",D146*0.87,IF(D146*1.85&gt;=11,D146*1.85,11))</f>
        <v>11</v>
      </c>
      <c r="G146" s="1" t="str">
        <f>IF(OR(B146="QB",B146="DST",B146="TE",B146="WR",B146="RB",C146="FA"),"True","False")</f>
        <v>True</v>
      </c>
      <c r="H146" t="str">
        <f>IF(C146="FA","False","True")</f>
        <v>True</v>
      </c>
      <c r="I146" s="1" t="str">
        <f>IF(AND(G146="True",H146="True"),"True","False")</f>
        <v>True</v>
      </c>
      <c r="K146" s="3" t="s">
        <v>53</v>
      </c>
      <c r="L146" s="3">
        <v>4400</v>
      </c>
      <c r="O146" s="4" t="str">
        <f>IFERROR(VLOOKUP(A146,'Name Changes'!$A$2:$B$300,2,FALSE),A146)</f>
        <v>Hayden Hurst</v>
      </c>
      <c r="P146" s="4" t="str">
        <f t="shared" si="16"/>
        <v>ATL</v>
      </c>
      <c r="Q146" s="4" t="str">
        <f t="shared" si="17"/>
        <v>TE</v>
      </c>
      <c r="R146" s="4">
        <f t="shared" si="18"/>
        <v>3700</v>
      </c>
      <c r="S146" s="4">
        <f t="shared" si="19"/>
        <v>5.06275549450549</v>
      </c>
      <c r="T146" s="4" t="str">
        <f t="shared" si="20"/>
        <v>LAC</v>
      </c>
      <c r="U146" s="4">
        <f t="shared" si="21"/>
        <v>11</v>
      </c>
      <c r="X146" t="s">
        <v>587</v>
      </c>
      <c r="Y146">
        <v>0.97580735803743501</v>
      </c>
      <c r="Z146" t="e">
        <f t="shared" si="22"/>
        <v>#N/A</v>
      </c>
      <c r="AB146" t="e">
        <f t="shared" si="23"/>
        <v>#N/A</v>
      </c>
    </row>
    <row r="147" spans="1:28" x14ac:dyDescent="0.25">
      <c r="A147" s="3" t="s">
        <v>388</v>
      </c>
      <c r="B147" s="3" t="s">
        <v>186</v>
      </c>
      <c r="C147" s="3" t="s">
        <v>299</v>
      </c>
      <c r="D147" s="3">
        <v>5.0529999999999999</v>
      </c>
      <c r="E147" s="1" t="str">
        <f>VLOOKUP(C147,'Team Versus'!$B$2:$C$35,2,FALSE)</f>
        <v>HOU</v>
      </c>
      <c r="F147" s="1">
        <f>IF(B147="QB",D147*0.87,IF(D147*1.85&gt;=11,D147*1.85,11))</f>
        <v>11</v>
      </c>
      <c r="G147" s="1" t="str">
        <f>IF(OR(B147="QB",B147="DST",B147="TE",B147="WR",B147="RB",C147="FA"),"True","False")</f>
        <v>True</v>
      </c>
      <c r="H147" t="str">
        <f>IF(C147="FA","False","True")</f>
        <v>True</v>
      </c>
      <c r="I147" s="1" t="str">
        <f>IF(AND(G147="True",H147="True"),"True","False")</f>
        <v>True</v>
      </c>
      <c r="K147" s="3" t="s">
        <v>145</v>
      </c>
      <c r="L147" s="3">
        <v>4400</v>
      </c>
      <c r="O147" s="4" t="str">
        <f>IFERROR(VLOOKUP(A147,'Name Changes'!$A$2:$B$300,2,FALSE),A147)</f>
        <v>Cordarrelle Patterson</v>
      </c>
      <c r="P147" s="4" t="str">
        <f t="shared" si="16"/>
        <v>CHI</v>
      </c>
      <c r="Q147" s="4" t="str">
        <f t="shared" si="17"/>
        <v>RB</v>
      </c>
      <c r="R147" s="4">
        <f t="shared" si="18"/>
        <v>3600</v>
      </c>
      <c r="S147" s="4">
        <f t="shared" si="19"/>
        <v>5.0529999999999999</v>
      </c>
      <c r="T147" s="4" t="str">
        <f t="shared" si="20"/>
        <v>HOU</v>
      </c>
      <c r="U147" s="4">
        <f t="shared" si="21"/>
        <v>11</v>
      </c>
      <c r="X147" t="s">
        <v>144</v>
      </c>
      <c r="Y147">
        <v>1.8017826665377401</v>
      </c>
      <c r="Z147">
        <f t="shared" si="22"/>
        <v>0.59607944475036401</v>
      </c>
      <c r="AB147" t="e">
        <f t="shared" si="23"/>
        <v>#N/A</v>
      </c>
    </row>
    <row r="148" spans="1:28" x14ac:dyDescent="0.25">
      <c r="A148" s="3" t="s">
        <v>115</v>
      </c>
      <c r="B148" s="3" t="s">
        <v>184</v>
      </c>
      <c r="C148" s="3" t="s">
        <v>265</v>
      </c>
      <c r="D148" s="3">
        <v>5.0279708171206199</v>
      </c>
      <c r="E148" s="1" t="str">
        <f>VLOOKUP(C148,'Team Versus'!$B$2:$C$35,2,FALSE)</f>
        <v>TEN</v>
      </c>
      <c r="F148" s="1">
        <f>IF(B148="QB",D148*0.87,IF(D148*1.85&gt;=11,D148*1.85,11))</f>
        <v>11</v>
      </c>
      <c r="G148" s="1" t="str">
        <f>IF(OR(B148="QB",B148="DST",B148="TE",B148="WR",B148="RB",C148="FA"),"True","False")</f>
        <v>True</v>
      </c>
      <c r="H148" t="str">
        <f>IF(C148="FA","False","True")</f>
        <v>True</v>
      </c>
      <c r="I148" s="1" t="str">
        <f>IF(AND(G148="True",H148="True"),"True","False")</f>
        <v>True</v>
      </c>
      <c r="K148" s="3" t="s">
        <v>200</v>
      </c>
      <c r="L148" s="3">
        <v>4400</v>
      </c>
      <c r="O148" s="4" t="str">
        <f>IFERROR(VLOOKUP(A148,'Name Changes'!$A$2:$B$300,2,FALSE),A148)</f>
        <v>Keelan Cole Sr.</v>
      </c>
      <c r="P148" s="4" t="str">
        <f t="shared" si="16"/>
        <v>JAC</v>
      </c>
      <c r="Q148" s="4" t="str">
        <f t="shared" si="17"/>
        <v>WR</v>
      </c>
      <c r="R148" s="4">
        <f t="shared" si="18"/>
        <v>3700</v>
      </c>
      <c r="S148" s="4">
        <f t="shared" si="19"/>
        <v>5.0279708171206199</v>
      </c>
      <c r="T148" s="4" t="str">
        <f t="shared" si="20"/>
        <v>TEN</v>
      </c>
      <c r="U148" s="4">
        <f t="shared" si="21"/>
        <v>11</v>
      </c>
      <c r="X148" t="s">
        <v>588</v>
      </c>
      <c r="Y148">
        <v>2.04015480117158</v>
      </c>
      <c r="Z148">
        <f t="shared" si="22"/>
        <v>1.17908887277191</v>
      </c>
      <c r="AB148" t="e">
        <f t="shared" si="23"/>
        <v>#N/A</v>
      </c>
    </row>
    <row r="149" spans="1:28" x14ac:dyDescent="0.25">
      <c r="A149" s="3" t="s">
        <v>176</v>
      </c>
      <c r="B149" s="3" t="s">
        <v>184</v>
      </c>
      <c r="C149" s="3" t="s">
        <v>267</v>
      </c>
      <c r="D149" s="3">
        <v>4.9325564202334604</v>
      </c>
      <c r="E149" s="1" t="str">
        <f>VLOOKUP(C149,'Team Versus'!$B$2:$C$35,2,FALSE)</f>
        <v>IND</v>
      </c>
      <c r="F149" s="1">
        <f>IF(B149="QB",D149*0.87,IF(D149*1.85&gt;=11,D149*1.85,11))</f>
        <v>11</v>
      </c>
      <c r="G149" s="1" t="str">
        <f>IF(OR(B149="QB",B149="DST",B149="TE",B149="WR",B149="RB",C149="FA"),"True","False")</f>
        <v>True</v>
      </c>
      <c r="H149" t="str">
        <f>IF(C149="FA","False","True")</f>
        <v>True</v>
      </c>
      <c r="I149" s="1" t="str">
        <f>IF(AND(G149="True",H149="True"),"True","False")</f>
        <v>True</v>
      </c>
      <c r="K149" s="3" t="s">
        <v>557</v>
      </c>
      <c r="L149" s="3">
        <v>4400</v>
      </c>
      <c r="O149" s="4" t="str">
        <f>IFERROR(VLOOKUP(A149,'Name Changes'!$A$2:$B$300,2,FALSE),A149)</f>
        <v>Henry Ruggs III</v>
      </c>
      <c r="P149" s="4" t="str">
        <f t="shared" si="16"/>
        <v>LVR</v>
      </c>
      <c r="Q149" s="4" t="str">
        <f t="shared" si="17"/>
        <v>WR</v>
      </c>
      <c r="R149" s="4">
        <f>VLOOKUP(O149,$K$2:$L$700,2,FALSE)</f>
        <v>4600</v>
      </c>
      <c r="S149" s="4">
        <f t="shared" si="19"/>
        <v>4.9325564202334604</v>
      </c>
      <c r="T149" s="4" t="str">
        <f t="shared" si="20"/>
        <v>IND</v>
      </c>
      <c r="U149" s="4">
        <f t="shared" si="21"/>
        <v>11</v>
      </c>
      <c r="X149" t="s">
        <v>75</v>
      </c>
      <c r="Y149">
        <v>3.3408608441594598</v>
      </c>
      <c r="Z149">
        <f t="shared" si="22"/>
        <v>0.108650371682587</v>
      </c>
      <c r="AB149" t="e">
        <f t="shared" si="23"/>
        <v>#N/A</v>
      </c>
    </row>
    <row r="150" spans="1:28" x14ac:dyDescent="0.25">
      <c r="A150" s="3" t="s">
        <v>573</v>
      </c>
      <c r="B150" s="3" t="s">
        <v>184</v>
      </c>
      <c r="C150" s="3" t="s">
        <v>253</v>
      </c>
      <c r="D150" s="3">
        <v>4.8071108949416299</v>
      </c>
      <c r="E150" s="1" t="str">
        <f>VLOOKUP(C150,'Team Versus'!$B$2:$C$35,2,FALSE)</f>
        <v>NO</v>
      </c>
      <c r="F150" s="1">
        <f>IF(B150="QB",D150*0.87,IF(D150*1.85&gt;=11,D150*1.85,11))</f>
        <v>11</v>
      </c>
      <c r="G150" s="1" t="str">
        <f>IF(OR(B150="QB",B150="DST",B150="TE",B150="WR",B150="RB",C150="FA"),"True","False")</f>
        <v>True</v>
      </c>
      <c r="H150" t="str">
        <f>IF(C150="FA","False","True")</f>
        <v>True</v>
      </c>
      <c r="I150" s="1" t="str">
        <f>IF(AND(G150="True",H150="True"),"True","False")</f>
        <v>True</v>
      </c>
      <c r="K150" s="3" t="s">
        <v>85</v>
      </c>
      <c r="L150" s="3">
        <v>4400</v>
      </c>
      <c r="O150" s="4" t="str">
        <f>IFERROR(VLOOKUP(A150,'Name Changes'!$A$2:$B$300,2,FALSE),A150)</f>
        <v>Jalen Reagor</v>
      </c>
      <c r="P150" s="4" t="str">
        <f t="shared" si="16"/>
        <v>PHI</v>
      </c>
      <c r="Q150" s="4" t="str">
        <f t="shared" si="17"/>
        <v>WR</v>
      </c>
      <c r="R150" s="4">
        <f t="shared" si="18"/>
        <v>4400</v>
      </c>
      <c r="S150" s="4">
        <f t="shared" si="19"/>
        <v>4.8071108949416299</v>
      </c>
      <c r="T150" s="4" t="str">
        <f t="shared" si="20"/>
        <v>NO</v>
      </c>
      <c r="U150" s="4">
        <f t="shared" si="21"/>
        <v>11</v>
      </c>
      <c r="X150" t="s">
        <v>103</v>
      </c>
      <c r="Y150">
        <v>2.1688934915177698</v>
      </c>
      <c r="Z150">
        <f t="shared" si="22"/>
        <v>4.4337115261723996</v>
      </c>
      <c r="AB150" t="e">
        <f t="shared" si="23"/>
        <v>#N/A</v>
      </c>
    </row>
    <row r="151" spans="1:28" x14ac:dyDescent="0.25">
      <c r="A151" s="3" t="s">
        <v>540</v>
      </c>
      <c r="B151" s="3" t="s">
        <v>184</v>
      </c>
      <c r="C151" s="3" t="s">
        <v>253</v>
      </c>
      <c r="D151" s="3">
        <v>4.6821529745042501</v>
      </c>
      <c r="E151" s="1" t="str">
        <f>VLOOKUP(C151,'Team Versus'!$B$2:$C$35,2,FALSE)</f>
        <v>NO</v>
      </c>
      <c r="F151" s="1">
        <f>IF(B151="QB",D151*0.87,IF(D151*1.85&gt;=11,D151*1.85,11))</f>
        <v>11</v>
      </c>
      <c r="G151" s="1" t="str">
        <f>IF(OR(B151="QB",B151="DST",B151="TE",B151="WR",B151="RB",C151="FA"),"True","False")</f>
        <v>True</v>
      </c>
      <c r="H151" t="str">
        <f>IF(C151="FA","False","True")</f>
        <v>True</v>
      </c>
      <c r="I151" s="1" t="str">
        <f>IF(AND(G151="True",H151="True"),"True","False")</f>
        <v>True</v>
      </c>
      <c r="K151" s="3" t="s">
        <v>573</v>
      </c>
      <c r="L151" s="3">
        <v>4400</v>
      </c>
      <c r="O151" s="4" t="str">
        <f>IFERROR(VLOOKUP(A151,'Name Changes'!$A$2:$B$300,2,FALSE),A151)</f>
        <v>Travis Fulgham</v>
      </c>
      <c r="P151" s="4" t="str">
        <f t="shared" si="16"/>
        <v>PHI</v>
      </c>
      <c r="Q151" s="4" t="str">
        <f t="shared" si="17"/>
        <v>WR</v>
      </c>
      <c r="R151" s="4">
        <f t="shared" si="18"/>
        <v>4900</v>
      </c>
      <c r="S151" s="4">
        <f t="shared" si="19"/>
        <v>4.6821529745042501</v>
      </c>
      <c r="T151" s="4" t="str">
        <f t="shared" si="20"/>
        <v>NO</v>
      </c>
      <c r="U151" s="4">
        <f t="shared" si="21"/>
        <v>11</v>
      </c>
      <c r="X151" t="s">
        <v>589</v>
      </c>
      <c r="Y151">
        <v>0.13371913098945101</v>
      </c>
      <c r="Z151">
        <f t="shared" si="22"/>
        <v>4.3133513652379403</v>
      </c>
      <c r="AB151" t="e">
        <f t="shared" si="23"/>
        <v>#N/A</v>
      </c>
    </row>
    <row r="152" spans="1:28" x14ac:dyDescent="0.25">
      <c r="A152" s="3" t="s">
        <v>285</v>
      </c>
      <c r="B152" s="3" t="s">
        <v>187</v>
      </c>
      <c r="C152" s="3" t="s">
        <v>297</v>
      </c>
      <c r="D152" s="3">
        <v>4.6787673343605496</v>
      </c>
      <c r="E152" s="1" t="str">
        <f>VLOOKUP(C152,'Team Versus'!$B$2:$C$35,2,FALSE)</f>
        <v>TB</v>
      </c>
      <c r="F152" s="1">
        <f>IF(B152="QB",D152*0.87,IF(D152*1.85&gt;=11,D152*1.85,11))</f>
        <v>11</v>
      </c>
      <c r="G152" s="1" t="str">
        <f>IF(OR(B152="QB",B152="DST",B152="TE",B152="WR",B152="RB",C152="FA"),"True","False")</f>
        <v>True</v>
      </c>
      <c r="H152" t="str">
        <f>IF(C152="FA","False","True")</f>
        <v>True</v>
      </c>
      <c r="I152" s="1" t="str">
        <f>IF(AND(G152="True",H152="True"),"True","False")</f>
        <v>True</v>
      </c>
      <c r="K152" s="3" t="s">
        <v>334</v>
      </c>
      <c r="L152" s="3">
        <v>4400</v>
      </c>
      <c r="O152" s="4" t="str">
        <f>IFERROR(VLOOKUP(A152,'Name Changes'!$A$2:$B$300,2,FALSE),A152)</f>
        <v xml:space="preserve">Vikings </v>
      </c>
      <c r="P152" s="4" t="str">
        <f t="shared" si="16"/>
        <v>MIN</v>
      </c>
      <c r="Q152" s="4" t="str">
        <f t="shared" si="17"/>
        <v>DST</v>
      </c>
      <c r="R152" s="4">
        <f t="shared" si="18"/>
        <v>2300</v>
      </c>
      <c r="S152" s="4">
        <f t="shared" si="19"/>
        <v>4.6787673343605496</v>
      </c>
      <c r="T152" s="4" t="str">
        <f t="shared" si="20"/>
        <v>TB</v>
      </c>
      <c r="U152" s="4">
        <f t="shared" si="21"/>
        <v>11</v>
      </c>
      <c r="X152" t="s">
        <v>590</v>
      </c>
      <c r="Y152">
        <v>1.2771756903051299</v>
      </c>
      <c r="Z152">
        <f t="shared" si="22"/>
        <v>0.417193000900063</v>
      </c>
      <c r="AB152" t="e">
        <f t="shared" si="23"/>
        <v>#N/A</v>
      </c>
    </row>
    <row r="153" spans="1:28" x14ac:dyDescent="0.25">
      <c r="A153" s="3" t="s">
        <v>370</v>
      </c>
      <c r="B153" s="3" t="s">
        <v>184</v>
      </c>
      <c r="C153" s="3" t="s">
        <v>299</v>
      </c>
      <c r="D153" s="3">
        <v>4.6628540856031098</v>
      </c>
      <c r="E153" s="1" t="str">
        <f>VLOOKUP(C153,'Team Versus'!$B$2:$C$35,2,FALSE)</f>
        <v>HOU</v>
      </c>
      <c r="F153" s="1">
        <f>IF(B153="QB",D153*0.87,IF(D153*1.85&gt;=11,D153*1.85,11))</f>
        <v>11</v>
      </c>
      <c r="G153" s="1" t="str">
        <f>IF(OR(B153="QB",B153="DST",B153="TE",B153="WR",B153="RB",C153="FA"),"True","False")</f>
        <v>True</v>
      </c>
      <c r="H153" t="str">
        <f>IF(C153="FA","False","True")</f>
        <v>True</v>
      </c>
      <c r="I153" s="1" t="str">
        <f>IF(AND(G153="True",H153="True"),"True","False")</f>
        <v>True</v>
      </c>
      <c r="K153" s="3" t="s">
        <v>452</v>
      </c>
      <c r="L153" s="3">
        <v>4400</v>
      </c>
      <c r="O153" s="4" t="str">
        <f>IFERROR(VLOOKUP(A153,'Name Changes'!$A$2:$B$300,2,FALSE),A153)</f>
        <v>Anthony Miller</v>
      </c>
      <c r="P153" s="4" t="str">
        <f t="shared" si="16"/>
        <v>CHI</v>
      </c>
      <c r="Q153" s="4" t="str">
        <f t="shared" si="17"/>
        <v>WR</v>
      </c>
      <c r="R153" s="4">
        <f t="shared" si="18"/>
        <v>3900</v>
      </c>
      <c r="S153" s="4">
        <f t="shared" si="19"/>
        <v>4.6628540856031098</v>
      </c>
      <c r="T153" s="4" t="str">
        <f t="shared" si="20"/>
        <v>HOU</v>
      </c>
      <c r="U153" s="4">
        <f t="shared" si="21"/>
        <v>11</v>
      </c>
      <c r="X153" t="s">
        <v>591</v>
      </c>
      <c r="Y153">
        <v>1.5556349186104099</v>
      </c>
      <c r="Z153">
        <f t="shared" si="22"/>
        <v>0.382263827701047</v>
      </c>
      <c r="AB153" t="e">
        <f t="shared" si="23"/>
        <v>#N/A</v>
      </c>
    </row>
    <row r="154" spans="1:28" x14ac:dyDescent="0.25">
      <c r="A154" s="3" t="s">
        <v>160</v>
      </c>
      <c r="B154" s="3" t="s">
        <v>183</v>
      </c>
      <c r="C154" s="3" t="s">
        <v>265</v>
      </c>
      <c r="D154" s="3">
        <v>4.66</v>
      </c>
      <c r="E154" s="1" t="str">
        <f>VLOOKUP(C154,'Team Versus'!$B$2:$C$35,2,FALSE)</f>
        <v>TEN</v>
      </c>
      <c r="F154" s="1">
        <f>IF(B154="QB",D154*0.87,IF(D154*1.85&gt;=11,D154*1.85,11))</f>
        <v>4.0541999999999998</v>
      </c>
      <c r="G154" s="1" t="str">
        <f>IF(OR(B154="QB",B154="DST",B154="TE",B154="WR",B154="RB",C154="FA"),"True","False")</f>
        <v>True</v>
      </c>
      <c r="H154" t="str">
        <f>IF(C154="FA","False","True")</f>
        <v>True</v>
      </c>
      <c r="I154" s="1" t="str">
        <f>IF(AND(G154="True",H154="True"),"True","False")</f>
        <v>True</v>
      </c>
      <c r="K154" s="3" t="s">
        <v>322</v>
      </c>
      <c r="L154" s="3">
        <v>4300</v>
      </c>
      <c r="O154" s="4" t="str">
        <f>IFERROR(VLOOKUP(A154,'Name Changes'!$A$2:$B$300,2,FALSE),A154)</f>
        <v>Gardner Minshew II</v>
      </c>
      <c r="P154" s="4" t="str">
        <f t="shared" si="16"/>
        <v>JAC</v>
      </c>
      <c r="Q154" s="4" t="str">
        <f t="shared" si="17"/>
        <v>QB</v>
      </c>
      <c r="R154" s="4">
        <f t="shared" si="18"/>
        <v>5600</v>
      </c>
      <c r="S154" s="4">
        <f t="shared" si="19"/>
        <v>4.66</v>
      </c>
      <c r="T154" s="4" t="str">
        <f t="shared" si="20"/>
        <v>TEN</v>
      </c>
      <c r="U154" s="4">
        <f t="shared" si="21"/>
        <v>4.0541999999999998</v>
      </c>
      <c r="X154" t="s">
        <v>592</v>
      </c>
      <c r="Y154">
        <v>2.1182206171072302</v>
      </c>
      <c r="Z154" t="e">
        <f t="shared" si="22"/>
        <v>#N/A</v>
      </c>
      <c r="AB154" t="e">
        <f t="shared" si="23"/>
        <v>#N/A</v>
      </c>
    </row>
    <row r="155" spans="1:28" x14ac:dyDescent="0.25">
      <c r="A155" s="3" t="s">
        <v>16</v>
      </c>
      <c r="B155" s="3" t="s">
        <v>187</v>
      </c>
      <c r="C155" s="3" t="s">
        <v>268</v>
      </c>
      <c r="D155" s="3">
        <v>4.6519962859795703</v>
      </c>
      <c r="E155" s="1" t="str">
        <f>VLOOKUP(C155,'Team Versus'!$B$2:$C$35,2,FALSE)</f>
        <v>KC</v>
      </c>
      <c r="F155" s="1">
        <f>IF(B155="QB",D155*0.87,IF(D155*1.85&gt;=11,D155*1.85,11))</f>
        <v>11</v>
      </c>
      <c r="G155" s="1" t="str">
        <f>IF(OR(B155="QB",B155="DST",B155="TE",B155="WR",B155="RB",C155="FA"),"True","False")</f>
        <v>True</v>
      </c>
      <c r="H155" t="str">
        <f>IF(C155="FA","False","True")</f>
        <v>True</v>
      </c>
      <c r="I155" s="1" t="str">
        <f>IF(AND(G155="True",H155="True"),"True","False")</f>
        <v>True</v>
      </c>
      <c r="K155" s="3" t="s">
        <v>368</v>
      </c>
      <c r="L155" s="3">
        <v>4300</v>
      </c>
      <c r="O155" s="4" t="str">
        <f>IFERROR(VLOOKUP(A155,'Name Changes'!$A$2:$B$300,2,FALSE),A155)</f>
        <v xml:space="preserve">Dolphins </v>
      </c>
      <c r="P155" s="4" t="str">
        <f t="shared" si="16"/>
        <v>MIA</v>
      </c>
      <c r="Q155" s="4" t="str">
        <f t="shared" si="17"/>
        <v>DST</v>
      </c>
      <c r="R155" s="4">
        <f t="shared" si="18"/>
        <v>2800</v>
      </c>
      <c r="S155" s="4">
        <f t="shared" si="19"/>
        <v>4.6519962859795703</v>
      </c>
      <c r="T155" s="4" t="str">
        <f t="shared" si="20"/>
        <v>KC</v>
      </c>
      <c r="U155" s="4">
        <f t="shared" si="21"/>
        <v>11</v>
      </c>
      <c r="X155" t="s">
        <v>593</v>
      </c>
      <c r="Y155">
        <v>0.53487652395780305</v>
      </c>
      <c r="Z155">
        <f t="shared" si="22"/>
        <v>0.85599036135267303</v>
      </c>
      <c r="AB155" t="e">
        <f t="shared" si="23"/>
        <v>#N/A</v>
      </c>
    </row>
    <row r="156" spans="1:28" x14ac:dyDescent="0.25">
      <c r="A156" s="3" t="s">
        <v>621</v>
      </c>
      <c r="B156" s="3" t="s">
        <v>184</v>
      </c>
      <c r="C156" s="3" t="s">
        <v>295</v>
      </c>
      <c r="D156" s="3">
        <v>4.6447509727626501</v>
      </c>
      <c r="E156" s="1" t="str">
        <f>VLOOKUP(C156,'Team Versus'!$B$2:$C$35,2,FALSE)</f>
        <v>PHI</v>
      </c>
      <c r="F156" s="1">
        <f>IF(B156="QB",D156*0.87,IF(D156*1.85&gt;=11,D156*1.85,11))</f>
        <v>11</v>
      </c>
      <c r="G156" s="1" t="str">
        <f>IF(OR(B156="QB",B156="DST",B156="TE",B156="WR",B156="RB",C156="FA"),"True","False")</f>
        <v>True</v>
      </c>
      <c r="H156" t="str">
        <f>IF(C156="FA","False","True")</f>
        <v>True</v>
      </c>
      <c r="I156" s="1" t="str">
        <f>IF(AND(G156="True",H156="True"),"True","False")</f>
        <v>True</v>
      </c>
      <c r="K156" s="3" t="s">
        <v>365</v>
      </c>
      <c r="L156" s="3">
        <v>4300</v>
      </c>
      <c r="O156" s="4" t="str">
        <f>IFERROR(VLOOKUP(A156,'Name Changes'!$A$2:$B$300,2,FALSE),A156)</f>
        <v>Emmanuel Sanders</v>
      </c>
      <c r="P156" s="4" t="str">
        <f t="shared" si="16"/>
        <v>NO</v>
      </c>
      <c r="Q156" s="4" t="str">
        <f t="shared" si="17"/>
        <v>WR</v>
      </c>
      <c r="R156" s="4">
        <f t="shared" si="18"/>
        <v>4300</v>
      </c>
      <c r="S156" s="4">
        <f t="shared" si="19"/>
        <v>4.6447509727626501</v>
      </c>
      <c r="T156" s="4" t="str">
        <f t="shared" si="20"/>
        <v>PHI</v>
      </c>
      <c r="U156" s="4">
        <f t="shared" si="21"/>
        <v>11</v>
      </c>
      <c r="X156" t="s">
        <v>171</v>
      </c>
      <c r="Y156">
        <v>1.0074638506809599</v>
      </c>
      <c r="Z156">
        <f t="shared" si="22"/>
        <v>1.42672167339407</v>
      </c>
      <c r="AB156" t="e">
        <f t="shared" si="23"/>
        <v>#N/A</v>
      </c>
    </row>
    <row r="157" spans="1:28" x14ac:dyDescent="0.25">
      <c r="A157" s="3" t="s">
        <v>330</v>
      </c>
      <c r="B157" s="3" t="s">
        <v>184</v>
      </c>
      <c r="C157" s="3" t="s">
        <v>253</v>
      </c>
      <c r="D157" s="3">
        <v>4.5999999999999996</v>
      </c>
      <c r="E157" s="1" t="str">
        <f>VLOOKUP(C157,'Team Versus'!$B$2:$C$35,2,FALSE)</f>
        <v>NO</v>
      </c>
      <c r="F157" s="1">
        <f>IF(B157="QB",D157*0.87,IF(D157*1.85&gt;=11,D157*1.85,11))</f>
        <v>11</v>
      </c>
      <c r="G157" s="1" t="str">
        <f>IF(OR(B157="QB",B157="DST",B157="TE",B157="WR",B157="RB",C157="FA"),"True","False")</f>
        <v>True</v>
      </c>
      <c r="H157" t="str">
        <f>IF(C157="FA","False","True")</f>
        <v>True</v>
      </c>
      <c r="I157" s="1" t="str">
        <f>IF(AND(G157="True",H157="True"),"True","False")</f>
        <v>True</v>
      </c>
      <c r="K157" s="3" t="s">
        <v>89</v>
      </c>
      <c r="L157" s="3">
        <v>4300</v>
      </c>
      <c r="O157" s="4" t="str">
        <f>IFERROR(VLOOKUP(A157,'Name Changes'!$A$2:$B$300,2,FALSE),A157)</f>
        <v>Greg Ward</v>
      </c>
      <c r="P157" s="4" t="str">
        <f t="shared" si="16"/>
        <v>PHI</v>
      </c>
      <c r="Q157" s="4" t="str">
        <f t="shared" si="17"/>
        <v>WR</v>
      </c>
      <c r="R157" s="4">
        <f t="shared" si="18"/>
        <v>3100</v>
      </c>
      <c r="S157" s="4">
        <f t="shared" si="19"/>
        <v>4.5999999999999996</v>
      </c>
      <c r="T157" s="4" t="str">
        <f t="shared" si="20"/>
        <v>NO</v>
      </c>
      <c r="U157" s="4">
        <f t="shared" si="21"/>
        <v>11</v>
      </c>
      <c r="X157" t="s">
        <v>18</v>
      </c>
      <c r="Y157">
        <v>0.35832415765613101</v>
      </c>
      <c r="Z157" t="str">
        <f t="shared" si="22"/>
        <v>NA</v>
      </c>
      <c r="AB157" t="e">
        <f t="shared" si="23"/>
        <v>#N/A</v>
      </c>
    </row>
    <row r="158" spans="1:28" x14ac:dyDescent="0.25">
      <c r="A158" s="3" t="s">
        <v>174</v>
      </c>
      <c r="B158" s="3" t="s">
        <v>184</v>
      </c>
      <c r="C158" s="3" t="s">
        <v>265</v>
      </c>
      <c r="D158" s="3">
        <v>4.5612801556420202</v>
      </c>
      <c r="E158" s="1" t="str">
        <f>VLOOKUP(C158,'Team Versus'!$B$2:$C$35,2,FALSE)</f>
        <v>TEN</v>
      </c>
      <c r="F158" s="1">
        <f>IF(B158="QB",D158*0.87,IF(D158*1.85&gt;=11,D158*1.85,11))</f>
        <v>11</v>
      </c>
      <c r="G158" s="1" t="str">
        <f>IF(OR(B158="QB",B158="DST",B158="TE",B158="WR",B158="RB",C158="FA"),"True","False")</f>
        <v>True</v>
      </c>
      <c r="H158" t="str">
        <f>IF(C158="FA","False","True")</f>
        <v>True</v>
      </c>
      <c r="I158" s="1" t="str">
        <f>IF(AND(G158="True",H158="True"),"True","False")</f>
        <v>True</v>
      </c>
      <c r="K158" s="3" t="s">
        <v>150</v>
      </c>
      <c r="L158" s="3">
        <v>4300</v>
      </c>
      <c r="O158" s="4" t="str">
        <f>IFERROR(VLOOKUP(A158,'Name Changes'!$A$2:$B$300,2,FALSE),A158)</f>
        <v>Laviska Shenault Jr.</v>
      </c>
      <c r="P158" s="4" t="str">
        <f t="shared" si="16"/>
        <v>JAC</v>
      </c>
      <c r="Q158" s="4" t="str">
        <f t="shared" si="17"/>
        <v>WR</v>
      </c>
      <c r="R158" s="4">
        <f t="shared" si="18"/>
        <v>4100</v>
      </c>
      <c r="S158" s="4">
        <f t="shared" si="19"/>
        <v>4.5612801556420202</v>
      </c>
      <c r="T158" s="4" t="str">
        <f t="shared" si="20"/>
        <v>TEN</v>
      </c>
      <c r="U158" s="4">
        <f t="shared" si="21"/>
        <v>11</v>
      </c>
      <c r="X158" t="s">
        <v>594</v>
      </c>
      <c r="Y158" t="s">
        <v>527</v>
      </c>
      <c r="Z158" t="e">
        <f t="shared" si="22"/>
        <v>#N/A</v>
      </c>
      <c r="AB158" t="e">
        <f t="shared" si="23"/>
        <v>#N/A</v>
      </c>
    </row>
    <row r="159" spans="1:28" x14ac:dyDescent="0.25">
      <c r="A159" s="3" t="s">
        <v>457</v>
      </c>
      <c r="B159" s="3" t="s">
        <v>186</v>
      </c>
      <c r="C159" s="3" t="s">
        <v>294</v>
      </c>
      <c r="D159" s="3">
        <v>4.53796773924965</v>
      </c>
      <c r="E159" s="1" t="str">
        <f>VLOOKUP(C159,'Team Versus'!$B$2:$C$35,2,FALSE)</f>
        <v>NYJ</v>
      </c>
      <c r="F159" s="1">
        <f>IF(B159="QB",D159*0.87,IF(D159*1.85&gt;=11,D159*1.85,11))</f>
        <v>11</v>
      </c>
      <c r="G159" s="1" t="str">
        <f>IF(OR(B159="QB",B159="DST",B159="TE",B159="WR",B159="RB",C159="FA"),"True","False")</f>
        <v>True</v>
      </c>
      <c r="H159" t="str">
        <f>IF(C159="FA","False","True")</f>
        <v>True</v>
      </c>
      <c r="I159" s="1" t="str">
        <f>IF(AND(G159="True",H159="True"),"True","False")</f>
        <v>True</v>
      </c>
      <c r="K159" s="3" t="s">
        <v>621</v>
      </c>
      <c r="L159" s="3">
        <v>4300</v>
      </c>
      <c r="O159" s="4" t="str">
        <f>IFERROR(VLOOKUP(A159,'Name Changes'!$A$2:$B$300,2,FALSE),A159)</f>
        <v>Carlos Hyde</v>
      </c>
      <c r="P159" s="4" t="str">
        <f t="shared" si="16"/>
        <v>SEA</v>
      </c>
      <c r="Q159" s="4" t="str">
        <f t="shared" si="17"/>
        <v>RB</v>
      </c>
      <c r="R159" s="4">
        <f t="shared" si="18"/>
        <v>5100</v>
      </c>
      <c r="S159" s="4">
        <f t="shared" si="19"/>
        <v>4.53796773924965</v>
      </c>
      <c r="T159" s="4" t="str">
        <f t="shared" si="20"/>
        <v>NYJ</v>
      </c>
      <c r="U159" s="4">
        <f t="shared" si="21"/>
        <v>11</v>
      </c>
      <c r="X159" t="s">
        <v>595</v>
      </c>
      <c r="Y159">
        <v>2.0558996024340601</v>
      </c>
      <c r="Z159">
        <f t="shared" si="22"/>
        <v>0.63837516269818695</v>
      </c>
      <c r="AB159" t="e">
        <f t="shared" si="23"/>
        <v>#N/A</v>
      </c>
    </row>
    <row r="160" spans="1:28" x14ac:dyDescent="0.25">
      <c r="A160" s="3" t="s">
        <v>1252</v>
      </c>
      <c r="B160" s="3" t="s">
        <v>185</v>
      </c>
      <c r="C160" s="3" t="s">
        <v>260</v>
      </c>
      <c r="D160" s="3">
        <v>4.4962036423841099</v>
      </c>
      <c r="E160" s="1" t="str">
        <f>VLOOKUP(C160,'Team Versus'!$B$2:$C$35,2,FALSE)</f>
        <v>CIN</v>
      </c>
      <c r="F160" s="1">
        <f>IF(B160="QB",D160*0.87,IF(D160*1.85&gt;=11,D160*1.85,11))</f>
        <v>11</v>
      </c>
      <c r="G160" s="1" t="str">
        <f>IF(OR(B160="QB",B160="DST",B160="TE",B160="WR",B160="RB",C160="FA"),"True","False")</f>
        <v>True</v>
      </c>
      <c r="H160" t="str">
        <f>IF(C160="FA","False","True")</f>
        <v>True</v>
      </c>
      <c r="I160" s="1" t="str">
        <f>IF(AND(G160="True",H160="True"),"True","False")</f>
        <v>True</v>
      </c>
      <c r="K160" s="3" t="s">
        <v>337</v>
      </c>
      <c r="L160" s="3">
        <v>4300</v>
      </c>
      <c r="O160" s="4" t="str">
        <f>IFERROR(VLOOKUP(A160,'Name Changes'!$A$2:$B$300,2,FALSE),A160)</f>
        <v>Dalton Schultz</v>
      </c>
      <c r="P160" s="4" t="str">
        <f t="shared" si="16"/>
        <v>DAL</v>
      </c>
      <c r="Q160" s="4" t="str">
        <f t="shared" si="17"/>
        <v>TE</v>
      </c>
      <c r="R160" s="4">
        <f t="shared" si="18"/>
        <v>3500</v>
      </c>
      <c r="S160" s="4">
        <f t="shared" si="19"/>
        <v>4.4962036423841099</v>
      </c>
      <c r="T160" s="4" t="str">
        <f t="shared" si="20"/>
        <v>CIN</v>
      </c>
      <c r="U160" s="4">
        <f t="shared" si="21"/>
        <v>11</v>
      </c>
      <c r="X160" t="s">
        <v>596</v>
      </c>
      <c r="Y160" t="s">
        <v>527</v>
      </c>
      <c r="Z160" t="e">
        <f t="shared" si="22"/>
        <v>#N/A</v>
      </c>
      <c r="AB160" t="e">
        <f t="shared" si="23"/>
        <v>#N/A</v>
      </c>
    </row>
    <row r="161" spans="1:28" x14ac:dyDescent="0.25">
      <c r="A161" s="3" t="s">
        <v>27</v>
      </c>
      <c r="B161" s="3" t="s">
        <v>184</v>
      </c>
      <c r="C161" s="3" t="s">
        <v>255</v>
      </c>
      <c r="D161" s="3">
        <v>4.4945544747081696</v>
      </c>
      <c r="E161" s="1" t="str">
        <f>VLOOKUP(C161,'Team Versus'!$B$2:$C$35,2,FALSE)</f>
        <v>ARI</v>
      </c>
      <c r="F161" s="1">
        <f>IF(B161="QB",D161*0.87,IF(D161*1.85&gt;=11,D161*1.85,11))</f>
        <v>11</v>
      </c>
      <c r="G161" s="1" t="str">
        <f>IF(OR(B161="QB",B161="DST",B161="TE",B161="WR",B161="RB",C161="FA"),"True","False")</f>
        <v>True</v>
      </c>
      <c r="H161" t="str">
        <f>IF(C161="FA","False","True")</f>
        <v>True</v>
      </c>
      <c r="I161" s="1" t="str">
        <f>IF(AND(G161="True",H161="True"),"True","False")</f>
        <v>True</v>
      </c>
      <c r="K161" s="3" t="s">
        <v>374</v>
      </c>
      <c r="L161" s="3">
        <v>4200</v>
      </c>
      <c r="O161" s="4" t="str">
        <f>IFERROR(VLOOKUP(A161,'Name Changes'!$A$2:$B$300,2,FALSE),A161)</f>
        <v>Golden Tate</v>
      </c>
      <c r="P161" s="4" t="str">
        <f t="shared" si="16"/>
        <v>NYG</v>
      </c>
      <c r="Q161" s="4" t="str">
        <f t="shared" si="17"/>
        <v>WR</v>
      </c>
      <c r="R161" s="4">
        <f t="shared" si="18"/>
        <v>3600</v>
      </c>
      <c r="S161" s="4">
        <f t="shared" si="19"/>
        <v>4.4945544747081696</v>
      </c>
      <c r="T161" s="4" t="str">
        <f t="shared" si="20"/>
        <v>ARI</v>
      </c>
      <c r="U161" s="4">
        <f t="shared" si="21"/>
        <v>11</v>
      </c>
      <c r="X161" t="s">
        <v>597</v>
      </c>
      <c r="Y161">
        <v>0.37476659402887003</v>
      </c>
      <c r="Z161">
        <f t="shared" si="22"/>
        <v>1.22186205329668</v>
      </c>
      <c r="AB161" t="e">
        <f t="shared" si="23"/>
        <v>#N/A</v>
      </c>
    </row>
    <row r="162" spans="1:28" x14ac:dyDescent="0.25">
      <c r="A162" s="3" t="s">
        <v>66</v>
      </c>
      <c r="B162" s="3" t="s">
        <v>184</v>
      </c>
      <c r="C162" s="3" t="s">
        <v>265</v>
      </c>
      <c r="D162" s="3">
        <v>4.3897380585516199</v>
      </c>
      <c r="E162" s="1" t="str">
        <f>VLOOKUP(C162,'Team Versus'!$B$2:$C$35,2,FALSE)</f>
        <v>TEN</v>
      </c>
      <c r="F162" s="1">
        <f>IF(B162="QB",D162*0.87,IF(D162*1.85&gt;=11,D162*1.85,11))</f>
        <v>11</v>
      </c>
      <c r="G162" s="1" t="str">
        <f>IF(OR(B162="QB",B162="DST",B162="TE",B162="WR",B162="RB",C162="FA"),"True","False")</f>
        <v>True</v>
      </c>
      <c r="H162" t="str">
        <f>IF(C162="FA","False","True")</f>
        <v>True</v>
      </c>
      <c r="I162" s="1" t="str">
        <f>IF(AND(G162="True",H162="True"),"True","False")</f>
        <v>True</v>
      </c>
      <c r="K162" s="3" t="s">
        <v>361</v>
      </c>
      <c r="L162" s="3">
        <v>4200</v>
      </c>
      <c r="O162" s="4" t="str">
        <f>IFERROR(VLOOKUP(A162,'Name Changes'!$A$2:$B$300,2,FALSE),A162)</f>
        <v>Chris Conley</v>
      </c>
      <c r="P162" s="4" t="str">
        <f t="shared" si="16"/>
        <v>JAC</v>
      </c>
      <c r="Q162" s="4" t="str">
        <f t="shared" si="17"/>
        <v>WR</v>
      </c>
      <c r="R162" s="4">
        <f t="shared" si="18"/>
        <v>3000</v>
      </c>
      <c r="S162" s="4">
        <f t="shared" si="19"/>
        <v>4.3897380585516199</v>
      </c>
      <c r="T162" s="4" t="str">
        <f t="shared" si="20"/>
        <v>TEN</v>
      </c>
      <c r="U162" s="4">
        <f t="shared" si="21"/>
        <v>11</v>
      </c>
      <c r="X162" t="s">
        <v>598</v>
      </c>
      <c r="Y162">
        <v>9.542997684565599E-16</v>
      </c>
      <c r="Z162">
        <f t="shared" si="22"/>
        <v>0.60914976740535798</v>
      </c>
      <c r="AB162" t="e">
        <f t="shared" si="23"/>
        <v>#N/A</v>
      </c>
    </row>
    <row r="163" spans="1:28" x14ac:dyDescent="0.25">
      <c r="A163" s="3" t="s">
        <v>58</v>
      </c>
      <c r="B163" s="3" t="s">
        <v>185</v>
      </c>
      <c r="C163" s="3" t="s">
        <v>264</v>
      </c>
      <c r="D163" s="3">
        <v>4.2984902723735399</v>
      </c>
      <c r="E163" s="1" t="str">
        <f>VLOOKUP(C163,'Team Versus'!$B$2:$C$35,2,FALSE)</f>
        <v>LVR</v>
      </c>
      <c r="F163" s="1">
        <f>IF(B163="QB",D163*0.87,IF(D163*1.85&gt;=11,D163*1.85,11))</f>
        <v>11</v>
      </c>
      <c r="G163" s="1" t="str">
        <f>IF(OR(B163="QB",B163="DST",B163="TE",B163="WR",B163="RB",C163="FA"),"True","False")</f>
        <v>True</v>
      </c>
      <c r="H163" t="str">
        <f>IF(C163="FA","False","True")</f>
        <v>True</v>
      </c>
      <c r="I163" s="1" t="str">
        <f>IF(AND(G163="True",H163="True"),"True","False")</f>
        <v>True</v>
      </c>
      <c r="K163" s="3" t="s">
        <v>132</v>
      </c>
      <c r="L163" s="3">
        <v>4200</v>
      </c>
      <c r="O163" s="4" t="str">
        <f>IFERROR(VLOOKUP(A163,'Name Changes'!$A$2:$B$300,2,FALSE),A163)</f>
        <v>Trey Burton</v>
      </c>
      <c r="P163" s="4" t="str">
        <f t="shared" si="16"/>
        <v>IND</v>
      </c>
      <c r="Q163" s="4" t="str">
        <f t="shared" si="17"/>
        <v>TE</v>
      </c>
      <c r="R163" s="4">
        <f t="shared" si="18"/>
        <v>3100</v>
      </c>
      <c r="S163" s="4">
        <f t="shared" si="19"/>
        <v>4.2984902723735399</v>
      </c>
      <c r="T163" s="4" t="str">
        <f t="shared" si="20"/>
        <v>LVR</v>
      </c>
      <c r="U163" s="4">
        <f t="shared" si="21"/>
        <v>11</v>
      </c>
      <c r="X163" t="s">
        <v>180</v>
      </c>
      <c r="Y163">
        <v>1.05231370281009</v>
      </c>
      <c r="Z163">
        <f t="shared" si="22"/>
        <v>3.0377806052529501</v>
      </c>
      <c r="AB163" t="e">
        <f t="shared" si="23"/>
        <v>#N/A</v>
      </c>
    </row>
    <row r="164" spans="1:28" x14ac:dyDescent="0.25">
      <c r="A164" s="3" t="s">
        <v>44</v>
      </c>
      <c r="B164" s="3" t="s">
        <v>186</v>
      </c>
      <c r="C164" s="3" t="s">
        <v>251</v>
      </c>
      <c r="D164" s="3">
        <v>4.2660802633258799</v>
      </c>
      <c r="E164" s="1" t="str">
        <f>VLOOKUP(C164,'Team Versus'!$B$2:$C$35,2,FALSE)</f>
        <v>SEA</v>
      </c>
      <c r="F164" s="1">
        <f>IF(B164="QB",D164*0.87,IF(D164*1.85&gt;=11,D164*1.85,11))</f>
        <v>11</v>
      </c>
      <c r="G164" s="1" t="str">
        <f>IF(OR(B164="QB",B164="DST",B164="TE",B164="WR",B164="RB",C164="FA"),"True","False")</f>
        <v>True</v>
      </c>
      <c r="H164" t="str">
        <f>IF(C164="FA","False","True")</f>
        <v>True</v>
      </c>
      <c r="I164" s="1" t="str">
        <f>IF(AND(G164="True",H164="True"),"True","False")</f>
        <v>True</v>
      </c>
      <c r="K164" s="3" t="s">
        <v>321</v>
      </c>
      <c r="L164" s="3">
        <v>4200</v>
      </c>
      <c r="O164" s="4" t="str">
        <f>IFERROR(VLOOKUP(A164,'Name Changes'!$A$2:$B$300,2,FALSE),A164)</f>
        <v>Le'Veon Bell</v>
      </c>
      <c r="P164" s="4" t="str">
        <f t="shared" si="16"/>
        <v>NYJ</v>
      </c>
      <c r="Q164" s="4" t="str">
        <f t="shared" si="17"/>
        <v>RB</v>
      </c>
      <c r="R164" s="4">
        <f t="shared" si="18"/>
        <v>4400</v>
      </c>
      <c r="S164" s="4">
        <f t="shared" si="19"/>
        <v>4.2660802633258799</v>
      </c>
      <c r="T164" s="4" t="str">
        <f t="shared" si="20"/>
        <v>SEA</v>
      </c>
      <c r="U164" s="4">
        <f t="shared" si="21"/>
        <v>11</v>
      </c>
      <c r="X164" t="s">
        <v>599</v>
      </c>
      <c r="Y164">
        <v>0.46324127521345498</v>
      </c>
      <c r="Z164" t="e">
        <f t="shared" si="22"/>
        <v>#N/A</v>
      </c>
      <c r="AB164" t="e">
        <f t="shared" si="23"/>
        <v>#N/A</v>
      </c>
    </row>
    <row r="165" spans="1:28" x14ac:dyDescent="0.25">
      <c r="A165" s="3" t="s">
        <v>1157</v>
      </c>
      <c r="B165" s="3" t="s">
        <v>186</v>
      </c>
      <c r="C165" s="3" t="s">
        <v>263</v>
      </c>
      <c r="D165" s="3">
        <v>4.2429938366717996</v>
      </c>
      <c r="E165" s="1" t="str">
        <f>VLOOKUP(C165,'Team Versus'!$B$2:$C$35,2,FALSE)</f>
        <v>CHI</v>
      </c>
      <c r="F165" s="1">
        <f>IF(B165="QB",D165*0.87,IF(D165*1.85&gt;=11,D165*1.85,11))</f>
        <v>11</v>
      </c>
      <c r="G165" s="1" t="str">
        <f>IF(OR(B165="QB",B165="DST",B165="TE",B165="WR",B165="RB",C165="FA"),"True","False")</f>
        <v>True</v>
      </c>
      <c r="H165" t="str">
        <f>IF(C165="FA","False","True")</f>
        <v>True</v>
      </c>
      <c r="I165" s="1" t="str">
        <f>IF(AND(G165="True",H165="True"),"True","False")</f>
        <v>True</v>
      </c>
      <c r="K165" s="3" t="s">
        <v>156</v>
      </c>
      <c r="L165" s="3">
        <v>4200</v>
      </c>
      <c r="O165" s="4" t="str">
        <f>IFERROR(VLOOKUP(A165,'Name Changes'!$A$2:$B$300,2,FALSE),A165)</f>
        <v>C.J. Prosise</v>
      </c>
      <c r="P165" s="4" t="str">
        <f t="shared" si="16"/>
        <v>HOU</v>
      </c>
      <c r="Q165" s="4" t="str">
        <f t="shared" si="17"/>
        <v>RB</v>
      </c>
      <c r="R165" s="4">
        <f t="shared" si="18"/>
        <v>4000</v>
      </c>
      <c r="S165" s="4">
        <f t="shared" si="19"/>
        <v>4.2429938366717996</v>
      </c>
      <c r="T165" s="4" t="str">
        <f t="shared" si="20"/>
        <v>CHI</v>
      </c>
      <c r="U165" s="4">
        <f t="shared" si="21"/>
        <v>11</v>
      </c>
      <c r="X165" t="s">
        <v>600</v>
      </c>
      <c r="Y165">
        <v>1.4707821048680201</v>
      </c>
      <c r="Z165" t="e">
        <f t="shared" si="22"/>
        <v>#N/A</v>
      </c>
      <c r="AB165" t="e">
        <f t="shared" si="23"/>
        <v>#N/A</v>
      </c>
    </row>
    <row r="166" spans="1:28" x14ac:dyDescent="0.25">
      <c r="A166" s="3" t="s">
        <v>334</v>
      </c>
      <c r="B166" s="3" t="s">
        <v>186</v>
      </c>
      <c r="C166" s="3" t="s">
        <v>250</v>
      </c>
      <c r="D166" s="3">
        <v>4.2317820206819601</v>
      </c>
      <c r="E166" s="1" t="str">
        <f>VLOOKUP(C166,'Team Versus'!$B$2:$C$35,2,FALSE)</f>
        <v>LAC</v>
      </c>
      <c r="F166" s="1">
        <f>IF(B166="QB",D166*0.87,IF(D166*1.85&gt;=11,D166*1.85,11))</f>
        <v>11</v>
      </c>
      <c r="G166" s="1" t="str">
        <f>IF(OR(B166="QB",B166="DST",B166="TE",B166="WR",B166="RB",C166="FA"),"True","False")</f>
        <v>True</v>
      </c>
      <c r="H166" t="str">
        <f>IF(C166="FA","False","True")</f>
        <v>True</v>
      </c>
      <c r="I166" s="1" t="str">
        <f>IF(AND(G166="True",H166="True"),"True","False")</f>
        <v>True</v>
      </c>
      <c r="K166" s="3" t="s">
        <v>320</v>
      </c>
      <c r="L166" s="3">
        <v>4200</v>
      </c>
      <c r="O166" s="4" t="str">
        <f>IFERROR(VLOOKUP(A166,'Name Changes'!$A$2:$B$300,2,FALSE),A166)</f>
        <v>Ito Smith</v>
      </c>
      <c r="P166" s="4" t="str">
        <f t="shared" si="16"/>
        <v>ATL</v>
      </c>
      <c r="Q166" s="4" t="str">
        <f t="shared" si="17"/>
        <v>RB</v>
      </c>
      <c r="R166" s="4">
        <f t="shared" si="18"/>
        <v>4400</v>
      </c>
      <c r="S166" s="4">
        <f t="shared" si="19"/>
        <v>4.2317820206819601</v>
      </c>
      <c r="T166" s="4" t="str">
        <f t="shared" si="20"/>
        <v>LAC</v>
      </c>
      <c r="U166" s="4">
        <f t="shared" si="21"/>
        <v>11</v>
      </c>
      <c r="X166" t="s">
        <v>601</v>
      </c>
      <c r="Y166">
        <v>0.62932503525602701</v>
      </c>
      <c r="Z166" t="e">
        <f t="shared" si="22"/>
        <v>#N/A</v>
      </c>
      <c r="AB166" t="e">
        <f t="shared" si="23"/>
        <v>#N/A</v>
      </c>
    </row>
    <row r="167" spans="1:28" x14ac:dyDescent="0.25">
      <c r="A167" s="3" t="s">
        <v>327</v>
      </c>
      <c r="B167" s="3" t="s">
        <v>184</v>
      </c>
      <c r="C167" s="3" t="s">
        <v>261</v>
      </c>
      <c r="D167" s="3">
        <v>4.2191770428015598</v>
      </c>
      <c r="E167" s="1" t="str">
        <f>VLOOKUP(C167,'Team Versus'!$B$2:$C$35,2,FALSE)</f>
        <v>CAR</v>
      </c>
      <c r="F167" s="1">
        <f>IF(B167="QB",D167*0.87,IF(D167*1.85&gt;=11,D167*1.85,11))</f>
        <v>11</v>
      </c>
      <c r="G167" s="1" t="str">
        <f>IF(OR(B167="QB",B167="DST",B167="TE",B167="WR",B167="RB",C167="FA"),"True","False")</f>
        <v>True</v>
      </c>
      <c r="H167" t="str">
        <f>IF(C167="FA","False","True")</f>
        <v>True</v>
      </c>
      <c r="I167" s="1" t="str">
        <f>IF(AND(G167="True",H167="True"),"True","False")</f>
        <v>True</v>
      </c>
      <c r="K167" s="3" t="s">
        <v>206</v>
      </c>
      <c r="L167" s="3">
        <v>4100</v>
      </c>
      <c r="O167" s="4" t="str">
        <f>IFERROR(VLOOKUP(A167,'Name Changes'!$A$2:$B$300,2,FALSE),A167)</f>
        <v>KJ Hamler</v>
      </c>
      <c r="P167" s="4" t="str">
        <f t="shared" si="16"/>
        <v>DEN</v>
      </c>
      <c r="Q167" s="4" t="str">
        <f t="shared" si="17"/>
        <v>WR</v>
      </c>
      <c r="R167" s="4">
        <f t="shared" si="18"/>
        <v>3000</v>
      </c>
      <c r="S167" s="4">
        <f t="shared" si="19"/>
        <v>4.2191770428015598</v>
      </c>
      <c r="T167" s="4" t="str">
        <f t="shared" si="20"/>
        <v>CAR</v>
      </c>
      <c r="U167" s="4">
        <f t="shared" si="21"/>
        <v>11</v>
      </c>
      <c r="X167" t="s">
        <v>602</v>
      </c>
      <c r="Y167">
        <v>0.234008479231539</v>
      </c>
      <c r="Z167">
        <f t="shared" si="22"/>
        <v>0.554463896254761</v>
      </c>
      <c r="AB167" t="e">
        <f t="shared" si="23"/>
        <v>#N/A</v>
      </c>
    </row>
    <row r="168" spans="1:28" x14ac:dyDescent="0.25">
      <c r="A168" s="3" t="s">
        <v>1230</v>
      </c>
      <c r="B168" s="3" t="s">
        <v>186</v>
      </c>
      <c r="C168" s="3" t="s">
        <v>260</v>
      </c>
      <c r="D168" s="3">
        <v>4.2155362211848599</v>
      </c>
      <c r="E168" s="1" t="str">
        <f>VLOOKUP(C168,'Team Versus'!$B$2:$C$35,2,FALSE)</f>
        <v>CIN</v>
      </c>
      <c r="F168" s="1">
        <f>IF(B168="QB",D168*0.87,IF(D168*1.85&gt;=11,D168*1.85,11))</f>
        <v>11</v>
      </c>
      <c r="G168" s="1" t="str">
        <f>IF(OR(B168="QB",B168="DST",B168="TE",B168="WR",B168="RB",C168="FA"),"True","False")</f>
        <v>True</v>
      </c>
      <c r="H168" t="str">
        <f>IF(C168="FA","False","True")</f>
        <v>True</v>
      </c>
      <c r="I168" s="1" t="str">
        <f>IF(AND(G168="True",H168="True"),"True","False")</f>
        <v>True</v>
      </c>
      <c r="K168" s="3" t="s">
        <v>325</v>
      </c>
      <c r="L168" s="3">
        <v>4100</v>
      </c>
      <c r="O168" s="4" t="str">
        <f>IFERROR(VLOOKUP(A168,'Name Changes'!$A$2:$B$300,2,FALSE),A168)</f>
        <v>Tony Pollard</v>
      </c>
      <c r="P168" s="4" t="str">
        <f t="shared" si="16"/>
        <v>DAL</v>
      </c>
      <c r="Q168" s="4" t="str">
        <f t="shared" si="17"/>
        <v>RB</v>
      </c>
      <c r="R168" s="4">
        <f t="shared" si="18"/>
        <v>5300</v>
      </c>
      <c r="S168" s="4">
        <f t="shared" si="19"/>
        <v>4.2155362211848599</v>
      </c>
      <c r="T168" s="4" t="str">
        <f t="shared" si="20"/>
        <v>CIN</v>
      </c>
      <c r="U168" s="4">
        <f t="shared" si="21"/>
        <v>11</v>
      </c>
      <c r="X168" t="s">
        <v>603</v>
      </c>
      <c r="Y168">
        <v>0.54920357370667205</v>
      </c>
      <c r="Z168" t="e">
        <f t="shared" si="22"/>
        <v>#N/A</v>
      </c>
      <c r="AB168" t="e">
        <f t="shared" si="23"/>
        <v>#N/A</v>
      </c>
    </row>
    <row r="169" spans="1:28" x14ac:dyDescent="0.25">
      <c r="A169" s="3" t="s">
        <v>103</v>
      </c>
      <c r="B169" s="3" t="s">
        <v>185</v>
      </c>
      <c r="C169" s="3" t="s">
        <v>262</v>
      </c>
      <c r="D169" s="3">
        <v>4.12902884615385</v>
      </c>
      <c r="E169" s="1" t="str">
        <f>VLOOKUP(C169,'Team Versus'!$B$2:$C$35,2,FALSE)</f>
        <v>JAC</v>
      </c>
      <c r="F169" s="1">
        <f>IF(B169="QB",D169*0.87,IF(D169*1.85&gt;=11,D169*1.85,11))</f>
        <v>11</v>
      </c>
      <c r="G169" s="1" t="str">
        <f>IF(OR(B169="QB",B169="DST",B169="TE",B169="WR",B169="RB",C169="FA"),"True","False")</f>
        <v>True</v>
      </c>
      <c r="H169" t="str">
        <f>IF(C169="FA","False","True")</f>
        <v>True</v>
      </c>
      <c r="I169" s="1" t="str">
        <f>IF(AND(G169="True",H169="True"),"True","False")</f>
        <v>True</v>
      </c>
      <c r="K169" s="3" t="s">
        <v>1237</v>
      </c>
      <c r="L169" s="3">
        <v>4100</v>
      </c>
      <c r="O169" s="4" t="str">
        <f>IFERROR(VLOOKUP(A169,'Name Changes'!$A$2:$B$300,2,FALSE),A169)</f>
        <v>Jonnu Smith</v>
      </c>
      <c r="P169" s="4" t="str">
        <f t="shared" si="16"/>
        <v>TEN</v>
      </c>
      <c r="Q169" s="4" t="str">
        <f t="shared" si="17"/>
        <v>TE</v>
      </c>
      <c r="R169" s="4">
        <f t="shared" si="18"/>
        <v>3900</v>
      </c>
      <c r="S169" s="4">
        <f t="shared" si="19"/>
        <v>4.12902884615385</v>
      </c>
      <c r="T169" s="4" t="str">
        <f t="shared" si="20"/>
        <v>JAC</v>
      </c>
      <c r="U169" s="4">
        <f t="shared" si="21"/>
        <v>11</v>
      </c>
      <c r="X169" t="s">
        <v>604</v>
      </c>
      <c r="Y169">
        <v>1.71307613814966</v>
      </c>
      <c r="Z169">
        <f t="shared" si="22"/>
        <v>2.1688934915177698</v>
      </c>
      <c r="AB169" t="e">
        <f t="shared" si="23"/>
        <v>#N/A</v>
      </c>
    </row>
    <row r="170" spans="1:28" x14ac:dyDescent="0.25">
      <c r="A170" s="3" t="s">
        <v>328</v>
      </c>
      <c r="B170" s="3" t="s">
        <v>186</v>
      </c>
      <c r="C170" s="3" t="s">
        <v>253</v>
      </c>
      <c r="D170" s="3">
        <v>4.1141494779553396</v>
      </c>
      <c r="E170" s="1" t="str">
        <f>VLOOKUP(C170,'Team Versus'!$B$2:$C$35,2,FALSE)</f>
        <v>NO</v>
      </c>
      <c r="F170" s="1">
        <f>IF(B170="QB",D170*0.87,IF(D170*1.85&gt;=11,D170*1.85,11))</f>
        <v>11</v>
      </c>
      <c r="G170" s="1" t="str">
        <f>IF(OR(B170="QB",B170="DST",B170="TE",B170="WR",B170="RB",C170="FA"),"True","False")</f>
        <v>True</v>
      </c>
      <c r="H170" t="str">
        <f>IF(C170="FA","False","True")</f>
        <v>True</v>
      </c>
      <c r="I170" s="1" t="str">
        <f>IF(AND(G170="True",H170="True"),"True","False")</f>
        <v>True</v>
      </c>
      <c r="K170" s="3" t="s">
        <v>1133</v>
      </c>
      <c r="L170" s="3">
        <v>4100</v>
      </c>
      <c r="O170" s="4" t="str">
        <f>IFERROR(VLOOKUP(A170,'Name Changes'!$A$2:$B$300,2,FALSE),A170)</f>
        <v>Boston Scott</v>
      </c>
      <c r="P170" s="4" t="str">
        <f t="shared" si="16"/>
        <v>PHI</v>
      </c>
      <c r="Q170" s="4" t="str">
        <f t="shared" si="17"/>
        <v>RB</v>
      </c>
      <c r="R170" s="4">
        <f t="shared" si="18"/>
        <v>4900</v>
      </c>
      <c r="S170" s="4">
        <f t="shared" si="19"/>
        <v>4.1141494779553396</v>
      </c>
      <c r="T170" s="4" t="str">
        <f t="shared" si="20"/>
        <v>NO</v>
      </c>
      <c r="U170" s="4">
        <f t="shared" si="21"/>
        <v>11</v>
      </c>
      <c r="X170" t="s">
        <v>282</v>
      </c>
      <c r="Y170">
        <v>0.60678265360359096</v>
      </c>
      <c r="Z170">
        <f t="shared" si="22"/>
        <v>0.85296662417823499</v>
      </c>
      <c r="AB170" t="e">
        <f t="shared" si="23"/>
        <v>#N/A</v>
      </c>
    </row>
    <row r="171" spans="1:28" x14ac:dyDescent="0.25">
      <c r="A171" s="3" t="s">
        <v>364</v>
      </c>
      <c r="B171" s="3" t="s">
        <v>186</v>
      </c>
      <c r="C171" s="3" t="s">
        <v>273</v>
      </c>
      <c r="D171" s="3">
        <v>4.1111353874676002</v>
      </c>
      <c r="E171" s="1" t="str">
        <f>VLOOKUP(C171,'Team Versus'!$B$2:$C$35,2,FALSE)</f>
        <v>GB</v>
      </c>
      <c r="F171" s="1">
        <f>IF(B171="QB",D171*0.87,IF(D171*1.85&gt;=11,D171*1.85,11))</f>
        <v>11</v>
      </c>
      <c r="G171" s="1" t="str">
        <f>IF(OR(B171="QB",B171="DST",B171="TE",B171="WR",B171="RB",C171="FA"),"True","False")</f>
        <v>True</v>
      </c>
      <c r="H171" t="str">
        <f>IF(C171="FA","False","True")</f>
        <v>True</v>
      </c>
      <c r="I171" s="1" t="str">
        <f>IF(AND(G171="True",H171="True"),"True","False")</f>
        <v>True</v>
      </c>
      <c r="K171" s="3" t="s">
        <v>1115</v>
      </c>
      <c r="L171" s="3">
        <v>4100</v>
      </c>
      <c r="O171" s="4" t="str">
        <f>IFERROR(VLOOKUP(A171,'Name Changes'!$A$2:$B$300,2,FALSE),A171)</f>
        <v>Adrian Peterson</v>
      </c>
      <c r="P171" s="4" t="str">
        <f t="shared" si="16"/>
        <v>DET</v>
      </c>
      <c r="Q171" s="4" t="str">
        <f t="shared" si="17"/>
        <v>RB</v>
      </c>
      <c r="R171" s="4">
        <f t="shared" si="18"/>
        <v>5000</v>
      </c>
      <c r="S171" s="4">
        <f t="shared" si="19"/>
        <v>4.1111353874676002</v>
      </c>
      <c r="T171" s="4" t="str">
        <f t="shared" si="20"/>
        <v>GB</v>
      </c>
      <c r="U171" s="4">
        <f t="shared" si="21"/>
        <v>11</v>
      </c>
      <c r="X171" t="s">
        <v>456</v>
      </c>
      <c r="Y171">
        <v>1.62217505755219</v>
      </c>
      <c r="Z171">
        <f t="shared" si="22"/>
        <v>1.5513754100594499</v>
      </c>
      <c r="AB171" t="e">
        <f t="shared" si="23"/>
        <v>#N/A</v>
      </c>
    </row>
    <row r="172" spans="1:28" x14ac:dyDescent="0.25">
      <c r="A172" s="3" t="s">
        <v>400</v>
      </c>
      <c r="B172" s="3" t="s">
        <v>185</v>
      </c>
      <c r="C172" s="3" t="s">
        <v>297</v>
      </c>
      <c r="D172" s="3">
        <v>4.1031459143968902</v>
      </c>
      <c r="E172" s="1" t="str">
        <f>VLOOKUP(C172,'Team Versus'!$B$2:$C$35,2,FALSE)</f>
        <v>TB</v>
      </c>
      <c r="F172" s="1">
        <f>IF(B172="QB",D172*0.87,IF(D172*1.85&gt;=11,D172*1.85,11))</f>
        <v>11</v>
      </c>
      <c r="G172" s="1" t="str">
        <f>IF(OR(B172="QB",B172="DST",B172="TE",B172="WR",B172="RB",C172="FA"),"True","False")</f>
        <v>True</v>
      </c>
      <c r="H172" t="str">
        <f>IF(C172="FA","False","True")</f>
        <v>True</v>
      </c>
      <c r="I172" s="1" t="str">
        <f>IF(AND(G172="True",H172="True"),"True","False")</f>
        <v>True</v>
      </c>
      <c r="K172" s="3" t="s">
        <v>503</v>
      </c>
      <c r="L172" s="3">
        <v>4100</v>
      </c>
      <c r="O172" s="4" t="str">
        <f>IFERROR(VLOOKUP(A172,'Name Changes'!$A$2:$B$300,2,FALSE),A172)</f>
        <v>Irv Smith Jr.</v>
      </c>
      <c r="P172" s="4" t="str">
        <f t="shared" si="16"/>
        <v>MIN</v>
      </c>
      <c r="Q172" s="4" t="str">
        <f t="shared" si="17"/>
        <v>TE</v>
      </c>
      <c r="R172" s="4">
        <f t="shared" si="18"/>
        <v>3100</v>
      </c>
      <c r="S172" s="4">
        <f t="shared" si="19"/>
        <v>4.1031459143968902</v>
      </c>
      <c r="T172" s="4" t="str">
        <f t="shared" si="20"/>
        <v>TB</v>
      </c>
      <c r="U172" s="4">
        <f t="shared" si="21"/>
        <v>11</v>
      </c>
      <c r="X172" t="s">
        <v>227</v>
      </c>
      <c r="Y172">
        <v>1.70059180875365</v>
      </c>
      <c r="Z172">
        <f t="shared" si="22"/>
        <v>1.77994201692937</v>
      </c>
      <c r="AB172" t="e">
        <f t="shared" si="23"/>
        <v>#N/A</v>
      </c>
    </row>
    <row r="173" spans="1:28" x14ac:dyDescent="0.25">
      <c r="A173" s="3" t="s">
        <v>29</v>
      </c>
      <c r="B173" s="3" t="s">
        <v>184</v>
      </c>
      <c r="C173" s="3" t="s">
        <v>258</v>
      </c>
      <c r="D173" s="3">
        <v>4.08568482490272</v>
      </c>
      <c r="E173" s="1" t="str">
        <f>VLOOKUP(C173,'Team Versus'!$B$2:$C$35,2,FALSE)</f>
        <v>DAL</v>
      </c>
      <c r="F173" s="1">
        <f>IF(B173="QB",D173*0.87,IF(D173*1.85&gt;=11,D173*1.85,11))</f>
        <v>11</v>
      </c>
      <c r="G173" s="1" t="str">
        <f>IF(OR(B173="QB",B173="DST",B173="TE",B173="WR",B173="RB",C173="FA"),"True","False")</f>
        <v>True</v>
      </c>
      <c r="H173" t="str">
        <f>IF(C173="FA","False","True")</f>
        <v>True</v>
      </c>
      <c r="I173" s="1" t="str">
        <f>IF(AND(G173="True",H173="True"),"True","False")</f>
        <v>True</v>
      </c>
      <c r="K173" s="3" t="s">
        <v>73</v>
      </c>
      <c r="L173" s="3">
        <v>4100</v>
      </c>
      <c r="O173" s="4" t="str">
        <f>IFERROR(VLOOKUP(A173,'Name Changes'!$A$2:$B$300,2,FALSE),A173)</f>
        <v>A.J. Green</v>
      </c>
      <c r="P173" s="4" t="str">
        <f t="shared" si="16"/>
        <v>CIN</v>
      </c>
      <c r="Q173" s="4" t="str">
        <f t="shared" si="17"/>
        <v>WR</v>
      </c>
      <c r="R173" s="4">
        <f t="shared" si="18"/>
        <v>3000</v>
      </c>
      <c r="S173" s="4">
        <f t="shared" si="19"/>
        <v>4.08568482490272</v>
      </c>
      <c r="T173" s="4" t="str">
        <f t="shared" si="20"/>
        <v>DAL</v>
      </c>
      <c r="U173" s="4">
        <f t="shared" si="21"/>
        <v>11</v>
      </c>
      <c r="X173" t="s">
        <v>605</v>
      </c>
      <c r="Y173">
        <v>2.05060966544099</v>
      </c>
      <c r="Z173">
        <f t="shared" si="22"/>
        <v>0.85625933419071398</v>
      </c>
      <c r="AB173" t="e">
        <f t="shared" si="23"/>
        <v>#N/A</v>
      </c>
    </row>
    <row r="174" spans="1:28" x14ac:dyDescent="0.25">
      <c r="A174" s="3" t="s">
        <v>395</v>
      </c>
      <c r="B174" s="3" t="s">
        <v>184</v>
      </c>
      <c r="C174" s="3" t="s">
        <v>299</v>
      </c>
      <c r="D174" s="3">
        <v>3.9553541076487302</v>
      </c>
      <c r="E174" s="1" t="str">
        <f>VLOOKUP(C174,'Team Versus'!$B$2:$C$35,2,FALSE)</f>
        <v>HOU</v>
      </c>
      <c r="F174" s="1">
        <f>IF(B174="QB",D174*0.87,IF(D174*1.85&gt;=11,D174*1.85,11))</f>
        <v>11</v>
      </c>
      <c r="G174" s="1" t="str">
        <f>IF(OR(B174="QB",B174="DST",B174="TE",B174="WR",B174="RB",C174="FA"),"True","False")</f>
        <v>True</v>
      </c>
      <c r="H174" t="str">
        <f>IF(C174="FA","False","True")</f>
        <v>True</v>
      </c>
      <c r="I174" s="1" t="str">
        <f>IF(AND(G174="True",H174="True"),"True","False")</f>
        <v>True</v>
      </c>
      <c r="K174" s="3" t="s">
        <v>1152</v>
      </c>
      <c r="L174" s="3">
        <v>4000</v>
      </c>
      <c r="O174" s="4" t="str">
        <f>IFERROR(VLOOKUP(A174,'Name Changes'!$A$2:$B$300,2,FALSE),A174)</f>
        <v>Darnell Mooney</v>
      </c>
      <c r="P174" s="4" t="str">
        <f t="shared" si="16"/>
        <v>CHI</v>
      </c>
      <c r="Q174" s="4" t="str">
        <f t="shared" si="17"/>
        <v>WR</v>
      </c>
      <c r="R174" s="4">
        <f t="shared" si="18"/>
        <v>3500</v>
      </c>
      <c r="S174" s="4">
        <f t="shared" si="19"/>
        <v>3.9553541076487302</v>
      </c>
      <c r="T174" s="4" t="str">
        <f t="shared" si="20"/>
        <v>HOU</v>
      </c>
      <c r="U174" s="4">
        <f t="shared" si="21"/>
        <v>11</v>
      </c>
      <c r="X174" t="s">
        <v>287</v>
      </c>
      <c r="Y174">
        <v>2.1722696004678199</v>
      </c>
      <c r="Z174">
        <f t="shared" si="22"/>
        <v>6.2932503525602703</v>
      </c>
      <c r="AB174" t="e">
        <f t="shared" si="23"/>
        <v>#N/A</v>
      </c>
    </row>
    <row r="175" spans="1:28" x14ac:dyDescent="0.25">
      <c r="A175" s="3" t="s">
        <v>389</v>
      </c>
      <c r="B175" s="3" t="s">
        <v>184</v>
      </c>
      <c r="C175" s="3" t="s">
        <v>273</v>
      </c>
      <c r="D175" s="3">
        <v>3.8848158640226602</v>
      </c>
      <c r="E175" s="1" t="str">
        <f>VLOOKUP(C175,'Team Versus'!$B$2:$C$35,2,FALSE)</f>
        <v>GB</v>
      </c>
      <c r="F175" s="1">
        <f>IF(B175="QB",D175*0.87,IF(D175*1.85&gt;=11,D175*1.85,11))</f>
        <v>11</v>
      </c>
      <c r="G175" s="1" t="str">
        <f>IF(OR(B175="QB",B175="DST",B175="TE",B175="WR",B175="RB",C175="FA"),"True","False")</f>
        <v>True</v>
      </c>
      <c r="H175" t="str">
        <f>IF(C175="FA","False","True")</f>
        <v>True</v>
      </c>
      <c r="I175" s="1" t="str">
        <f>IF(AND(G175="True",H175="True"),"True","False")</f>
        <v>True</v>
      </c>
      <c r="K175" s="3" t="s">
        <v>493</v>
      </c>
      <c r="L175" s="3">
        <v>4000</v>
      </c>
      <c r="O175" s="4" t="str">
        <f>IFERROR(VLOOKUP(A175,'Name Changes'!$A$2:$B$300,2,FALSE),A175)</f>
        <v>Quintez Cephus</v>
      </c>
      <c r="P175" s="4" t="str">
        <f t="shared" si="16"/>
        <v>DET</v>
      </c>
      <c r="Q175" s="4" t="str">
        <f t="shared" si="17"/>
        <v>WR</v>
      </c>
      <c r="R175" s="4">
        <f t="shared" si="18"/>
        <v>3200</v>
      </c>
      <c r="S175" s="4">
        <f t="shared" si="19"/>
        <v>3.8848158640226602</v>
      </c>
      <c r="T175" s="4" t="str">
        <f t="shared" si="20"/>
        <v>GB</v>
      </c>
      <c r="U175" s="4">
        <f t="shared" si="21"/>
        <v>11</v>
      </c>
      <c r="X175" t="s">
        <v>606</v>
      </c>
      <c r="Y175" t="s">
        <v>527</v>
      </c>
      <c r="Z175">
        <f t="shared" si="22"/>
        <v>0.38183766184073598</v>
      </c>
      <c r="AB175" t="e">
        <f t="shared" si="23"/>
        <v>#N/A</v>
      </c>
    </row>
    <row r="176" spans="1:28" x14ac:dyDescent="0.25">
      <c r="A176" s="3" t="s">
        <v>1119</v>
      </c>
      <c r="B176" s="3" t="s">
        <v>185</v>
      </c>
      <c r="C176" s="3" t="s">
        <v>253</v>
      </c>
      <c r="D176" s="3">
        <v>3.8679747081712099</v>
      </c>
      <c r="E176" s="1" t="str">
        <f>VLOOKUP(C176,'Team Versus'!$B$2:$C$35,2,FALSE)</f>
        <v>NO</v>
      </c>
      <c r="F176" s="1">
        <f>IF(B176="QB",D176*0.87,IF(D176*1.85&gt;=11,D176*1.85,11))</f>
        <v>11</v>
      </c>
      <c r="G176" s="1" t="str">
        <f>IF(OR(B176="QB",B176="DST",B176="TE",B176="WR",B176="RB",C176="FA"),"True","False")</f>
        <v>True</v>
      </c>
      <c r="H176" t="str">
        <f>IF(C176="FA","False","True")</f>
        <v>True</v>
      </c>
      <c r="I176" s="1" t="str">
        <f>IF(AND(G176="True",H176="True"),"True","False")</f>
        <v>True</v>
      </c>
      <c r="K176" s="3" t="s">
        <v>383</v>
      </c>
      <c r="L176" s="3">
        <v>4000</v>
      </c>
      <c r="O176" s="4" t="str">
        <f>IFERROR(VLOOKUP(A176,'Name Changes'!$A$2:$B$300,2,FALSE),A176)</f>
        <v>Zach Ertz</v>
      </c>
      <c r="P176" s="4" t="str">
        <f t="shared" si="16"/>
        <v>PHI</v>
      </c>
      <c r="Q176" s="4" t="str">
        <f t="shared" si="17"/>
        <v>TE</v>
      </c>
      <c r="R176" s="4">
        <f t="shared" si="18"/>
        <v>3700</v>
      </c>
      <c r="S176" s="4">
        <f t="shared" si="19"/>
        <v>3.8679747081712099</v>
      </c>
      <c r="T176" s="4" t="str">
        <f t="shared" si="20"/>
        <v>NO</v>
      </c>
      <c r="U176" s="4">
        <f t="shared" si="21"/>
        <v>11</v>
      </c>
      <c r="X176" t="s">
        <v>607</v>
      </c>
      <c r="Y176">
        <v>0.65053823869162397</v>
      </c>
      <c r="Z176" t="e">
        <f t="shared" si="22"/>
        <v>#N/A</v>
      </c>
      <c r="AB176" t="e">
        <f t="shared" si="23"/>
        <v>#N/A</v>
      </c>
    </row>
    <row r="177" spans="1:28" x14ac:dyDescent="0.25">
      <c r="A177" s="3" t="s">
        <v>515</v>
      </c>
      <c r="B177" s="3" t="s">
        <v>184</v>
      </c>
      <c r="C177" s="3" t="s">
        <v>269</v>
      </c>
      <c r="D177" s="3">
        <v>3.86560116731517</v>
      </c>
      <c r="E177" s="1" t="str">
        <f>VLOOKUP(C177,'Team Versus'!$B$2:$C$35,2,FALSE)</f>
        <v>NYG</v>
      </c>
      <c r="F177" s="1">
        <f>IF(B177="QB",D177*0.87,IF(D177*1.85&gt;=11,D177*1.85,11))</f>
        <v>11</v>
      </c>
      <c r="G177" s="1" t="str">
        <f>IF(OR(B177="QB",B177="DST",B177="TE",B177="WR",B177="RB",C177="FA"),"True","False")</f>
        <v>True</v>
      </c>
      <c r="H177" t="str">
        <f>IF(C177="FA","False","True")</f>
        <v>True</v>
      </c>
      <c r="I177" s="1" t="str">
        <f>IF(AND(G177="True",H177="True"),"True","False")</f>
        <v>True</v>
      </c>
      <c r="K177" s="3" t="s">
        <v>382</v>
      </c>
      <c r="L177" s="3">
        <v>4000</v>
      </c>
      <c r="O177" s="4" t="str">
        <f>IFERROR(VLOOKUP(A177,'Name Changes'!$A$2:$B$300,2,FALSE),A177)</f>
        <v>Larry Fitzgerald</v>
      </c>
      <c r="P177" s="4" t="str">
        <f t="shared" si="16"/>
        <v>ARI</v>
      </c>
      <c r="Q177" s="4" t="str">
        <f t="shared" si="17"/>
        <v>WR</v>
      </c>
      <c r="R177" s="4">
        <f t="shared" si="18"/>
        <v>3500</v>
      </c>
      <c r="S177" s="4">
        <f t="shared" si="19"/>
        <v>3.86560116731517</v>
      </c>
      <c r="T177" s="4" t="str">
        <f t="shared" si="20"/>
        <v>NYG</v>
      </c>
      <c r="U177" s="4">
        <f t="shared" si="21"/>
        <v>11</v>
      </c>
      <c r="X177" t="s">
        <v>388</v>
      </c>
      <c r="Y177">
        <v>0.59607944475036401</v>
      </c>
      <c r="Z177">
        <f t="shared" si="22"/>
        <v>1.1251107909442899</v>
      </c>
      <c r="AB177" t="e">
        <f t="shared" si="23"/>
        <v>#N/A</v>
      </c>
    </row>
    <row r="178" spans="1:28" x14ac:dyDescent="0.25">
      <c r="A178" s="3" t="s">
        <v>35</v>
      </c>
      <c r="B178" s="3" t="s">
        <v>183</v>
      </c>
      <c r="C178" s="3" t="s">
        <v>268</v>
      </c>
      <c r="D178" s="3">
        <v>3.8297380585516199</v>
      </c>
      <c r="E178" s="1" t="str">
        <f>VLOOKUP(C178,'Team Versus'!$B$2:$C$35,2,FALSE)</f>
        <v>KC</v>
      </c>
      <c r="F178" s="1">
        <f>IF(B178="QB",D178*0.87,IF(D178*1.85&gt;=11,D178*1.85,11))</f>
        <v>3.3318721109399094</v>
      </c>
      <c r="G178" s="1" t="str">
        <f>IF(OR(B178="QB",B178="DST",B178="TE",B178="WR",B178="RB",C178="FA"),"True","False")</f>
        <v>True</v>
      </c>
      <c r="H178" t="str">
        <f>IF(C178="FA","False","True")</f>
        <v>True</v>
      </c>
      <c r="I178" s="1" t="str">
        <f>IF(AND(G178="True",H178="True"),"True","False")</f>
        <v>True</v>
      </c>
      <c r="K178" s="3" t="s">
        <v>1153</v>
      </c>
      <c r="L178" s="3">
        <v>4000</v>
      </c>
      <c r="O178" s="4" t="str">
        <f>IFERROR(VLOOKUP(A178,'Name Changes'!$A$2:$B$300,2,FALSE),A178)</f>
        <v>Ryan Fitzpatrick</v>
      </c>
      <c r="P178" s="4" t="str">
        <f t="shared" si="16"/>
        <v>MIA</v>
      </c>
      <c r="Q178" s="4" t="str">
        <f t="shared" si="17"/>
        <v>QB</v>
      </c>
      <c r="R178" s="4">
        <f t="shared" si="18"/>
        <v>5200</v>
      </c>
      <c r="S178" s="4">
        <f t="shared" si="19"/>
        <v>3.8297380585516199</v>
      </c>
      <c r="T178" s="4" t="str">
        <f t="shared" si="20"/>
        <v>KC</v>
      </c>
      <c r="U178" s="4">
        <f t="shared" si="21"/>
        <v>3.3318721109399094</v>
      </c>
      <c r="X178" t="s">
        <v>608</v>
      </c>
      <c r="Y178">
        <v>0.40593307621797498</v>
      </c>
      <c r="Z178">
        <f t="shared" si="22"/>
        <v>3.2244069222106599</v>
      </c>
      <c r="AB178" t="e">
        <f t="shared" si="23"/>
        <v>#N/A</v>
      </c>
    </row>
    <row r="179" spans="1:28" x14ac:dyDescent="0.25">
      <c r="A179" s="3" t="s">
        <v>787</v>
      </c>
      <c r="B179" s="3" t="s">
        <v>184</v>
      </c>
      <c r="C179" s="3" t="s">
        <v>295</v>
      </c>
      <c r="D179" s="3">
        <v>3.80462840466926</v>
      </c>
      <c r="E179" s="1" t="str">
        <f>VLOOKUP(C179,'Team Versus'!$B$2:$C$35,2,FALSE)</f>
        <v>PHI</v>
      </c>
      <c r="F179" s="1">
        <f>IF(B179="QB",D179*0.87,IF(D179*1.85&gt;=11,D179*1.85,11))</f>
        <v>11</v>
      </c>
      <c r="G179" s="1" t="str">
        <f>IF(OR(B179="QB",B179="DST",B179="TE",B179="WR",B179="RB",C179="FA"),"True","False")</f>
        <v>True</v>
      </c>
      <c r="H179" t="str">
        <f>IF(C179="FA","False","True")</f>
        <v>True</v>
      </c>
      <c r="I179" s="1" t="str">
        <f>IF(AND(G179="True",H179="True"),"True","False")</f>
        <v>True</v>
      </c>
      <c r="K179" s="3" t="s">
        <v>1162</v>
      </c>
      <c r="L179" s="3">
        <v>4000</v>
      </c>
      <c r="O179" s="4" t="str">
        <f>IFERROR(VLOOKUP(A179,'Name Changes'!$A$2:$B$300,2,FALSE),A179)</f>
        <v>Tre'Quan Smith</v>
      </c>
      <c r="P179" s="4" t="str">
        <f t="shared" si="16"/>
        <v>NO</v>
      </c>
      <c r="Q179" s="4" t="str">
        <f t="shared" si="17"/>
        <v>WR</v>
      </c>
      <c r="R179" s="4">
        <f t="shared" si="18"/>
        <v>3300</v>
      </c>
      <c r="S179" s="4">
        <f t="shared" si="19"/>
        <v>3.80462840466926</v>
      </c>
      <c r="T179" s="4" t="str">
        <f t="shared" si="20"/>
        <v>PHI</v>
      </c>
      <c r="U179" s="4">
        <f t="shared" si="21"/>
        <v>11</v>
      </c>
      <c r="X179" t="s">
        <v>609</v>
      </c>
      <c r="Y179">
        <v>1.13137084989848</v>
      </c>
      <c r="Z179">
        <f t="shared" si="22"/>
        <v>1.5724349032512099</v>
      </c>
      <c r="AB179" t="e">
        <f t="shared" si="23"/>
        <v>#N/A</v>
      </c>
    </row>
    <row r="180" spans="1:28" x14ac:dyDescent="0.25">
      <c r="A180" s="3" t="s">
        <v>581</v>
      </c>
      <c r="B180" s="3" t="s">
        <v>185</v>
      </c>
      <c r="C180" s="3" t="s">
        <v>295</v>
      </c>
      <c r="D180" s="3">
        <v>3.77889825158285</v>
      </c>
      <c r="E180" s="1" t="str">
        <f>VLOOKUP(C180,'Team Versus'!$B$2:$C$35,2,FALSE)</f>
        <v>PHI</v>
      </c>
      <c r="F180" s="1">
        <f>IF(B180="QB",D180*0.87,IF(D180*1.85&gt;=11,D180*1.85,11))</f>
        <v>11</v>
      </c>
      <c r="G180" s="1" t="str">
        <f>IF(OR(B180="QB",B180="DST",B180="TE",B180="WR",B180="RB",C180="FA"),"True","False")</f>
        <v>True</v>
      </c>
      <c r="H180" t="str">
        <f>IF(C180="FA","False","True")</f>
        <v>True</v>
      </c>
      <c r="I180" s="1" t="str">
        <f>IF(AND(G180="True",H180="True"),"True","False")</f>
        <v>True</v>
      </c>
      <c r="K180" s="3" t="s">
        <v>1163</v>
      </c>
      <c r="L180" s="3">
        <v>4000</v>
      </c>
      <c r="O180" s="4" t="str">
        <f>IFERROR(VLOOKUP(A180,'Name Changes'!$A$2:$B$300,2,FALSE),A180)</f>
        <v>Jared Cook</v>
      </c>
      <c r="P180" s="4" t="str">
        <f t="shared" si="16"/>
        <v>NO</v>
      </c>
      <c r="Q180" s="4" t="str">
        <f t="shared" si="17"/>
        <v>TE</v>
      </c>
      <c r="R180" s="4">
        <f t="shared" si="18"/>
        <v>3800</v>
      </c>
      <c r="S180" s="4">
        <f t="shared" si="19"/>
        <v>3.77889825158285</v>
      </c>
      <c r="T180" s="4" t="str">
        <f t="shared" si="20"/>
        <v>PHI</v>
      </c>
      <c r="U180" s="4">
        <f t="shared" si="21"/>
        <v>11</v>
      </c>
      <c r="X180" t="s">
        <v>6</v>
      </c>
      <c r="Y180">
        <v>0.40866005745195499</v>
      </c>
      <c r="Z180">
        <f t="shared" si="22"/>
        <v>2.6724929603084</v>
      </c>
      <c r="AB180" t="e">
        <f t="shared" si="23"/>
        <v>#N/A</v>
      </c>
    </row>
    <row r="181" spans="1:28" x14ac:dyDescent="0.25">
      <c r="A181" s="3" t="s">
        <v>82</v>
      </c>
      <c r="B181" s="3" t="s">
        <v>184</v>
      </c>
      <c r="C181" s="3" t="s">
        <v>268</v>
      </c>
      <c r="D181" s="3">
        <v>3.7603365758754901</v>
      </c>
      <c r="E181" s="1" t="str">
        <f>VLOOKUP(C181,'Team Versus'!$B$2:$C$35,2,FALSE)</f>
        <v>KC</v>
      </c>
      <c r="F181" s="1">
        <f>IF(B181="QB",D181*0.87,IF(D181*1.85&gt;=11,D181*1.85,11))</f>
        <v>11</v>
      </c>
      <c r="G181" s="1" t="str">
        <f>IF(OR(B181="QB",B181="DST",B181="TE",B181="WR",B181="RB",C181="FA"),"True","False")</f>
        <v>True</v>
      </c>
      <c r="H181" t="str">
        <f>IF(C181="FA","False","True")</f>
        <v>True</v>
      </c>
      <c r="I181" s="1" t="str">
        <f>IF(AND(G181="True",H181="True"),"True","False")</f>
        <v>True</v>
      </c>
      <c r="K181" s="3" t="s">
        <v>372</v>
      </c>
      <c r="L181" s="3">
        <v>4000</v>
      </c>
      <c r="O181" s="4" t="str">
        <f>IFERROR(VLOOKUP(A181,'Name Changes'!$A$2:$B$300,2,FALSE),A181)</f>
        <v>Jakeem Grant</v>
      </c>
      <c r="P181" s="4" t="str">
        <f t="shared" si="16"/>
        <v>MIA</v>
      </c>
      <c r="Q181" s="4" t="str">
        <f t="shared" si="17"/>
        <v>WR</v>
      </c>
      <c r="R181" s="4">
        <f t="shared" si="18"/>
        <v>3400</v>
      </c>
      <c r="S181" s="4">
        <f t="shared" si="19"/>
        <v>3.7603365758754901</v>
      </c>
      <c r="T181" s="4" t="str">
        <f t="shared" si="20"/>
        <v>KC</v>
      </c>
      <c r="U181" s="4">
        <f t="shared" si="21"/>
        <v>11</v>
      </c>
      <c r="X181" t="s">
        <v>381</v>
      </c>
      <c r="Y181">
        <v>1.9055348237051399</v>
      </c>
      <c r="Z181">
        <f t="shared" si="22"/>
        <v>1.5368606757784899</v>
      </c>
      <c r="AB181" t="e">
        <f t="shared" si="23"/>
        <v>#N/A</v>
      </c>
    </row>
    <row r="182" spans="1:28" x14ac:dyDescent="0.25">
      <c r="A182" s="3" t="s">
        <v>108</v>
      </c>
      <c r="B182" s="3" t="s">
        <v>184</v>
      </c>
      <c r="C182" s="3" t="s">
        <v>264</v>
      </c>
      <c r="D182" s="3">
        <v>3.7105972762645898</v>
      </c>
      <c r="E182" s="1" t="str">
        <f>VLOOKUP(C182,'Team Versus'!$B$2:$C$35,2,FALSE)</f>
        <v>LVR</v>
      </c>
      <c r="F182" s="1">
        <f>IF(B182="QB",D182*0.87,IF(D182*1.85&gt;=11,D182*1.85,11))</f>
        <v>11</v>
      </c>
      <c r="G182" s="1" t="str">
        <f>IF(OR(B182="QB",B182="DST",B182="TE",B182="WR",B182="RB",C182="FA"),"True","False")</f>
        <v>True</v>
      </c>
      <c r="H182" t="str">
        <f>IF(C182="FA","False","True")</f>
        <v>True</v>
      </c>
      <c r="I182" s="1" t="str">
        <f>IF(AND(G182="True",H182="True"),"True","False")</f>
        <v>True</v>
      </c>
      <c r="K182" s="3" t="s">
        <v>1125</v>
      </c>
      <c r="L182" s="3">
        <v>4000</v>
      </c>
      <c r="O182" s="4" t="str">
        <f>IFERROR(VLOOKUP(A182,'Name Changes'!$A$2:$B$300,2,FALSE),A182)</f>
        <v>Zach Pascal</v>
      </c>
      <c r="P182" s="4" t="str">
        <f t="shared" si="16"/>
        <v>IND</v>
      </c>
      <c r="Q182" s="4" t="str">
        <f t="shared" si="17"/>
        <v>WR</v>
      </c>
      <c r="R182" s="4">
        <f t="shared" si="18"/>
        <v>3300</v>
      </c>
      <c r="S182" s="4">
        <f t="shared" si="19"/>
        <v>3.7105972762645898</v>
      </c>
      <c r="T182" s="4" t="str">
        <f t="shared" si="20"/>
        <v>LVR</v>
      </c>
      <c r="U182" s="4">
        <f t="shared" si="21"/>
        <v>11</v>
      </c>
      <c r="X182" t="s">
        <v>610</v>
      </c>
      <c r="Y182">
        <v>0</v>
      </c>
      <c r="Z182">
        <f t="shared" si="22"/>
        <v>1.39199191457099</v>
      </c>
      <c r="AB182" t="e">
        <f t="shared" si="23"/>
        <v>#N/A</v>
      </c>
    </row>
    <row r="183" spans="1:28" x14ac:dyDescent="0.25">
      <c r="A183" s="3" t="s">
        <v>42</v>
      </c>
      <c r="B183" s="3" t="s">
        <v>185</v>
      </c>
      <c r="C183" s="3" t="s">
        <v>265</v>
      </c>
      <c r="D183" s="3">
        <v>3.5420466926069998</v>
      </c>
      <c r="E183" s="1" t="str">
        <f>VLOOKUP(C183,'Team Versus'!$B$2:$C$35,2,FALSE)</f>
        <v>TEN</v>
      </c>
      <c r="F183" s="1">
        <f>IF(B183="QB",D183*0.87,IF(D183*1.85&gt;=11,D183*1.85,11))</f>
        <v>11</v>
      </c>
      <c r="G183" s="1" t="str">
        <f>IF(OR(B183="QB",B183="DST",B183="TE",B183="WR",B183="RB",C183="FA"),"True","False")</f>
        <v>True</v>
      </c>
      <c r="H183" t="str">
        <f>IF(C183="FA","False","True")</f>
        <v>True</v>
      </c>
      <c r="I183" s="1" t="str">
        <f>IF(AND(G183="True",H183="True"),"True","False")</f>
        <v>True</v>
      </c>
      <c r="K183" s="3" t="s">
        <v>525</v>
      </c>
      <c r="L183" s="3">
        <v>4000</v>
      </c>
      <c r="O183" s="4" t="str">
        <f>IFERROR(VLOOKUP(A183,'Name Changes'!$A$2:$B$300,2,FALSE),A183)</f>
        <v>Tyler Eifert</v>
      </c>
      <c r="P183" s="4" t="str">
        <f t="shared" si="16"/>
        <v>JAC</v>
      </c>
      <c r="Q183" s="4" t="str">
        <f t="shared" si="17"/>
        <v>TE</v>
      </c>
      <c r="R183" s="4">
        <f t="shared" si="18"/>
        <v>3100</v>
      </c>
      <c r="S183" s="4">
        <f t="shared" si="19"/>
        <v>3.5420466926069998</v>
      </c>
      <c r="T183" s="4" t="str">
        <f t="shared" si="20"/>
        <v>TEN</v>
      </c>
      <c r="U183" s="4">
        <f t="shared" si="21"/>
        <v>11</v>
      </c>
      <c r="X183" t="s">
        <v>611</v>
      </c>
      <c r="Y183">
        <v>1.7465537495307699</v>
      </c>
      <c r="Z183">
        <f t="shared" si="22"/>
        <v>0.61725567755782895</v>
      </c>
      <c r="AB183" t="e">
        <f t="shared" si="23"/>
        <v>#N/A</v>
      </c>
    </row>
    <row r="184" spans="1:28" x14ac:dyDescent="0.25">
      <c r="A184" s="3" t="s">
        <v>1124</v>
      </c>
      <c r="B184" s="3" t="s">
        <v>184</v>
      </c>
      <c r="C184" s="3" t="s">
        <v>251</v>
      </c>
      <c r="D184" s="3">
        <v>3.42</v>
      </c>
      <c r="E184" s="1" t="str">
        <f>VLOOKUP(C184,'Team Versus'!$B$2:$C$35,2,FALSE)</f>
        <v>SEA</v>
      </c>
      <c r="F184" s="1">
        <f>IF(B184="QB",D184*0.87,IF(D184*1.85&gt;=11,D184*1.85,11))</f>
        <v>11</v>
      </c>
      <c r="G184" s="1" t="str">
        <f>IF(OR(B184="QB",B184="DST",B184="TE",B184="WR",B184="RB",C184="FA"),"True","False")</f>
        <v>True</v>
      </c>
      <c r="H184" t="str">
        <f>IF(C184="FA","False","True")</f>
        <v>True</v>
      </c>
      <c r="I184" s="1" t="str">
        <f>IF(AND(G184="True",H184="True"),"True","False")</f>
        <v>True</v>
      </c>
      <c r="K184" s="3" t="s">
        <v>1166</v>
      </c>
      <c r="L184" s="3">
        <v>4000</v>
      </c>
      <c r="O184" s="4" t="str">
        <f>IFERROR(VLOOKUP(A184,'Name Changes'!$A$2:$B$300,2,FALSE),A184)</f>
        <v>Braxton Berrios</v>
      </c>
      <c r="P184" s="4" t="str">
        <f t="shared" si="16"/>
        <v>NYJ</v>
      </c>
      <c r="Q184" s="4" t="str">
        <f t="shared" si="17"/>
        <v>WR</v>
      </c>
      <c r="R184" s="4">
        <f t="shared" si="18"/>
        <v>3000</v>
      </c>
      <c r="S184" s="4">
        <f t="shared" si="19"/>
        <v>3.42</v>
      </c>
      <c r="T184" s="4" t="str">
        <f t="shared" si="20"/>
        <v>SEA</v>
      </c>
      <c r="U184" s="4">
        <f t="shared" si="21"/>
        <v>11</v>
      </c>
      <c r="X184" t="s">
        <v>612</v>
      </c>
      <c r="Y184" t="s">
        <v>1074</v>
      </c>
      <c r="Z184" t="e">
        <f t="shared" si="22"/>
        <v>#N/A</v>
      </c>
      <c r="AB184" t="e">
        <f t="shared" si="23"/>
        <v>#N/A</v>
      </c>
    </row>
    <row r="185" spans="1:28" x14ac:dyDescent="0.25">
      <c r="A185" s="3" t="s">
        <v>402</v>
      </c>
      <c r="B185" s="3" t="s">
        <v>185</v>
      </c>
      <c r="C185" s="3" t="s">
        <v>299</v>
      </c>
      <c r="D185" s="3">
        <v>3.41450778210117</v>
      </c>
      <c r="E185" s="1" t="str">
        <f>VLOOKUP(C185,'Team Versus'!$B$2:$C$35,2,FALSE)</f>
        <v>HOU</v>
      </c>
      <c r="F185" s="1">
        <f>IF(B185="QB",D185*0.87,IF(D185*1.85&gt;=11,D185*1.85,11))</f>
        <v>11</v>
      </c>
      <c r="G185" s="1" t="str">
        <f>IF(OR(B185="QB",B185="DST",B185="TE",B185="WR",B185="RB",C185="FA"),"True","False")</f>
        <v>True</v>
      </c>
      <c r="H185" t="str">
        <f>IF(C185="FA","False","True")</f>
        <v>True</v>
      </c>
      <c r="I185" s="1" t="str">
        <f>IF(AND(G185="True",H185="True"),"True","False")</f>
        <v>True</v>
      </c>
      <c r="K185" s="3" t="s">
        <v>1167</v>
      </c>
      <c r="L185" s="3">
        <v>4000</v>
      </c>
      <c r="O185" s="4" t="str">
        <f>IFERROR(VLOOKUP(A185,'Name Changes'!$A$2:$B$300,2,FALSE),A185)</f>
        <v>Cole Kmet</v>
      </c>
      <c r="P185" s="4" t="str">
        <f t="shared" si="16"/>
        <v>CHI</v>
      </c>
      <c r="Q185" s="4" t="str">
        <f t="shared" si="17"/>
        <v>TE</v>
      </c>
      <c r="R185" s="4">
        <f t="shared" si="18"/>
        <v>2900</v>
      </c>
      <c r="S185" s="4">
        <f t="shared" si="19"/>
        <v>3.41450778210117</v>
      </c>
      <c r="T185" s="4" t="str">
        <f t="shared" si="20"/>
        <v>HOU</v>
      </c>
      <c r="U185" s="4">
        <f t="shared" si="21"/>
        <v>11</v>
      </c>
      <c r="X185" t="s">
        <v>613</v>
      </c>
      <c r="Y185">
        <v>1.0905218927334901</v>
      </c>
      <c r="Z185">
        <f t="shared" si="22"/>
        <v>0.14495689014324201</v>
      </c>
      <c r="AB185" t="e">
        <f t="shared" si="23"/>
        <v>#N/A</v>
      </c>
    </row>
    <row r="186" spans="1:28" x14ac:dyDescent="0.25">
      <c r="A186" s="3" t="s">
        <v>26</v>
      </c>
      <c r="B186" s="3" t="s">
        <v>183</v>
      </c>
      <c r="C186" s="3" t="s">
        <v>255</v>
      </c>
      <c r="D186" s="3">
        <v>3.3749768875192601</v>
      </c>
      <c r="E186" s="1" t="str">
        <f>VLOOKUP(C186,'Team Versus'!$B$2:$C$35,2,FALSE)</f>
        <v>ARI</v>
      </c>
      <c r="F186" s="1">
        <f>IF(B186="QB",D186*0.87,IF(D186*1.85&gt;=11,D186*1.85,11))</f>
        <v>2.9362298921417564</v>
      </c>
      <c r="G186" s="1" t="str">
        <f>IF(OR(B186="QB",B186="DST",B186="TE",B186="WR",B186="RB",C186="FA"),"True","False")</f>
        <v>True</v>
      </c>
      <c r="H186" t="str">
        <f>IF(C186="FA","False","True")</f>
        <v>True</v>
      </c>
      <c r="I186" s="1" t="str">
        <f>IF(AND(G186="True",H186="True"),"True","False")</f>
        <v>True</v>
      </c>
      <c r="K186" s="3" t="s">
        <v>41</v>
      </c>
      <c r="L186" s="3">
        <v>4000</v>
      </c>
      <c r="O186" s="4" t="str">
        <f>IFERROR(VLOOKUP(A186,'Name Changes'!$A$2:$B$300,2,FALSE),A186)</f>
        <v>Colt McCoy</v>
      </c>
      <c r="P186" s="4" t="str">
        <f t="shared" si="16"/>
        <v>NYG</v>
      </c>
      <c r="Q186" s="4" t="str">
        <f t="shared" si="17"/>
        <v>QB</v>
      </c>
      <c r="R186" s="4">
        <f t="shared" si="18"/>
        <v>5000</v>
      </c>
      <c r="S186" s="4">
        <f t="shared" si="19"/>
        <v>3.3749768875192601</v>
      </c>
      <c r="T186" s="4" t="str">
        <f t="shared" si="20"/>
        <v>ARI</v>
      </c>
      <c r="U186" s="4">
        <f t="shared" si="21"/>
        <v>2.9362298921417564</v>
      </c>
      <c r="X186" t="s">
        <v>614</v>
      </c>
      <c r="Y186">
        <v>0.15282186398794301</v>
      </c>
      <c r="Z186">
        <f t="shared" si="22"/>
        <v>0</v>
      </c>
      <c r="AB186" t="e">
        <f t="shared" si="23"/>
        <v>#N/A</v>
      </c>
    </row>
    <row r="187" spans="1:28" x14ac:dyDescent="0.25">
      <c r="A187" s="3" t="s">
        <v>291</v>
      </c>
      <c r="B187" s="3" t="s">
        <v>187</v>
      </c>
      <c r="C187" s="3" t="s">
        <v>273</v>
      </c>
      <c r="D187" s="3">
        <v>3.3719568567026199</v>
      </c>
      <c r="E187" s="1" t="str">
        <f>VLOOKUP(C187,'Team Versus'!$B$2:$C$35,2,FALSE)</f>
        <v>GB</v>
      </c>
      <c r="F187" s="1">
        <f>IF(B187="QB",D187*0.87,IF(D187*1.85&gt;=11,D187*1.85,11))</f>
        <v>11</v>
      </c>
      <c r="G187" s="1" t="str">
        <f>IF(OR(B187="QB",B187="DST",B187="TE",B187="WR",B187="RB",C187="FA"),"True","False")</f>
        <v>True</v>
      </c>
      <c r="H187" t="str">
        <f>IF(C187="FA","False","True")</f>
        <v>True</v>
      </c>
      <c r="I187" s="1" t="str">
        <f>IF(AND(G187="True",H187="True"),"True","False")</f>
        <v>True</v>
      </c>
      <c r="K187" s="3" t="s">
        <v>474</v>
      </c>
      <c r="L187" s="3">
        <v>4000</v>
      </c>
      <c r="O187" s="4" t="str">
        <f>IFERROR(VLOOKUP(A187,'Name Changes'!$A$2:$B$300,2,FALSE),A187)</f>
        <v xml:space="preserve">Lions </v>
      </c>
      <c r="P187" s="4" t="str">
        <f t="shared" si="16"/>
        <v>DET</v>
      </c>
      <c r="Q187" s="4" t="str">
        <f t="shared" si="17"/>
        <v>DST</v>
      </c>
      <c r="R187" s="4">
        <f t="shared" si="18"/>
        <v>2000</v>
      </c>
      <c r="S187" s="4">
        <f t="shared" si="19"/>
        <v>3.3719568567026199</v>
      </c>
      <c r="T187" s="4" t="str">
        <f t="shared" si="20"/>
        <v>GB</v>
      </c>
      <c r="U187" s="4">
        <f t="shared" si="21"/>
        <v>11</v>
      </c>
      <c r="X187" t="s">
        <v>615</v>
      </c>
      <c r="Y187">
        <v>1.4707821048680201</v>
      </c>
      <c r="Z187">
        <f t="shared" si="22"/>
        <v>2.2203152929257599</v>
      </c>
      <c r="AB187" t="e">
        <f t="shared" si="23"/>
        <v>#N/A</v>
      </c>
    </row>
    <row r="188" spans="1:28" x14ac:dyDescent="0.25">
      <c r="A188" s="3" t="s">
        <v>326</v>
      </c>
      <c r="B188" s="3" t="s">
        <v>184</v>
      </c>
      <c r="C188" s="3" t="s">
        <v>253</v>
      </c>
      <c r="D188" s="3">
        <v>3.3470525291828799</v>
      </c>
      <c r="E188" s="1" t="str">
        <f>VLOOKUP(C188,'Team Versus'!$B$2:$C$35,2,FALSE)</f>
        <v>NO</v>
      </c>
      <c r="F188" s="1">
        <f>IF(B188="QB",D188*0.87,IF(D188*1.85&gt;=11,D188*1.85,11))</f>
        <v>11</v>
      </c>
      <c r="G188" s="1" t="str">
        <f>IF(OR(B188="QB",B188="DST",B188="TE",B188="WR",B188="RB",C188="FA"),"True","False")</f>
        <v>True</v>
      </c>
      <c r="H188" t="str">
        <f>IF(C188="FA","False","True")</f>
        <v>True</v>
      </c>
      <c r="I188" s="1" t="str">
        <f>IF(AND(G188="True",H188="True"),"True","False")</f>
        <v>True</v>
      </c>
      <c r="K188" s="3" t="s">
        <v>1150</v>
      </c>
      <c r="L188" s="3">
        <v>4000</v>
      </c>
      <c r="O188" s="4" t="str">
        <f>IFERROR(VLOOKUP(A188,'Name Changes'!$A$2:$B$300,2,FALSE),A188)</f>
        <v>Alshon Jeffery</v>
      </c>
      <c r="P188" s="4" t="str">
        <f t="shared" si="16"/>
        <v>PHI</v>
      </c>
      <c r="Q188" s="4" t="str">
        <f t="shared" si="17"/>
        <v>WR</v>
      </c>
      <c r="R188" s="4">
        <f t="shared" si="18"/>
        <v>3000</v>
      </c>
      <c r="S188" s="4">
        <f t="shared" si="19"/>
        <v>3.3470525291828799</v>
      </c>
      <c r="T188" s="4" t="str">
        <f t="shared" si="20"/>
        <v>NO</v>
      </c>
      <c r="U188" s="4">
        <f t="shared" si="21"/>
        <v>11</v>
      </c>
      <c r="X188" t="s">
        <v>616</v>
      </c>
      <c r="Y188" t="s">
        <v>527</v>
      </c>
      <c r="Z188">
        <f t="shared" si="22"/>
        <v>3.1723103850943399</v>
      </c>
      <c r="AB188" t="e">
        <f t="shared" si="23"/>
        <v>#N/A</v>
      </c>
    </row>
    <row r="189" spans="1:28" x14ac:dyDescent="0.25">
      <c r="A189" s="3" t="s">
        <v>1254</v>
      </c>
      <c r="B189" s="3" t="s">
        <v>184</v>
      </c>
      <c r="C189" s="3" t="s">
        <v>249</v>
      </c>
      <c r="D189" s="3">
        <v>3.34061284046693</v>
      </c>
      <c r="E189" s="1" t="str">
        <f>VLOOKUP(C189,'Team Versus'!$B$2:$C$35,2,FALSE)</f>
        <v>MIA</v>
      </c>
      <c r="F189" s="1">
        <f>IF(B189="QB",D189*0.87,IF(D189*1.85&gt;=11,D189*1.85,11))</f>
        <v>11</v>
      </c>
      <c r="G189" s="1" t="str">
        <f>IF(OR(B189="QB",B189="DST",B189="TE",B189="WR",B189="RB",C189="FA"),"True","False")</f>
        <v>True</v>
      </c>
      <c r="H189" t="str">
        <f>IF(C189="FA","False","True")</f>
        <v>True</v>
      </c>
      <c r="I189" s="1" t="str">
        <f>IF(AND(G189="True",H189="True"),"True","False")</f>
        <v>True</v>
      </c>
      <c r="K189" s="3" t="s">
        <v>59</v>
      </c>
      <c r="L189" s="3">
        <v>4000</v>
      </c>
      <c r="O189" s="4" t="str">
        <f>IFERROR(VLOOKUP(A189,'Name Changes'!$A$2:$B$300,2,FALSE),A189)</f>
        <v>Mecole Hardman</v>
      </c>
      <c r="P189" s="4" t="str">
        <f t="shared" si="16"/>
        <v>KC</v>
      </c>
      <c r="Q189" s="4" t="str">
        <f t="shared" si="17"/>
        <v>WR</v>
      </c>
      <c r="R189" s="4">
        <f t="shared" si="18"/>
        <v>3200</v>
      </c>
      <c r="S189" s="4">
        <f t="shared" si="19"/>
        <v>3.34061284046693</v>
      </c>
      <c r="T189" s="4" t="str">
        <f t="shared" si="20"/>
        <v>MIA</v>
      </c>
      <c r="U189" s="4">
        <f t="shared" si="21"/>
        <v>11</v>
      </c>
      <c r="X189" t="s">
        <v>14</v>
      </c>
      <c r="Y189">
        <v>0.25777472072390301</v>
      </c>
      <c r="Z189" t="e">
        <f t="shared" si="22"/>
        <v>#N/A</v>
      </c>
      <c r="AB189" t="e">
        <f t="shared" si="23"/>
        <v>#N/A</v>
      </c>
    </row>
    <row r="190" spans="1:28" x14ac:dyDescent="0.25">
      <c r="A190" s="3" t="s">
        <v>15</v>
      </c>
      <c r="B190" s="3" t="s">
        <v>187</v>
      </c>
      <c r="C190" s="3" t="s">
        <v>267</v>
      </c>
      <c r="D190" s="3">
        <v>3.3</v>
      </c>
      <c r="E190" s="1" t="str">
        <f>VLOOKUP(C190,'Team Versus'!$B$2:$C$35,2,FALSE)</f>
        <v>IND</v>
      </c>
      <c r="F190" s="1">
        <f>IF(B190="QB",D190*0.87,IF(D190*1.85&gt;=11,D190*1.85,11))</f>
        <v>11</v>
      </c>
      <c r="G190" s="1" t="str">
        <f>IF(OR(B190="QB",B190="DST",B190="TE",B190="WR",B190="RB",C190="FA"),"True","False")</f>
        <v>True</v>
      </c>
      <c r="H190" t="str">
        <f>IF(C190="FA","False","True")</f>
        <v>True</v>
      </c>
      <c r="I190" s="1" t="str">
        <f>IF(AND(G190="True",H190="True"),"True","False")</f>
        <v>True</v>
      </c>
      <c r="K190" s="3" t="s">
        <v>170</v>
      </c>
      <c r="L190" s="3">
        <v>4000</v>
      </c>
      <c r="O190" s="4" t="str">
        <f>IFERROR(VLOOKUP(A190,'Name Changes'!$A$2:$B$300,2,FALSE),A190)</f>
        <v xml:space="preserve">Raiders </v>
      </c>
      <c r="P190" s="4" t="str">
        <f t="shared" si="16"/>
        <v>LVR</v>
      </c>
      <c r="Q190" s="4" t="str">
        <f t="shared" si="17"/>
        <v>DST</v>
      </c>
      <c r="R190" s="4">
        <f t="shared" si="18"/>
        <v>2500</v>
      </c>
      <c r="S190" s="4">
        <f t="shared" si="19"/>
        <v>3.3</v>
      </c>
      <c r="T190" s="4" t="str">
        <f t="shared" si="20"/>
        <v>IND</v>
      </c>
      <c r="U190" s="4">
        <f t="shared" si="21"/>
        <v>11</v>
      </c>
      <c r="X190" t="s">
        <v>450</v>
      </c>
      <c r="Y190">
        <v>1.24621050756067</v>
      </c>
      <c r="Z190" t="str">
        <f t="shared" si="22"/>
        <v>NA</v>
      </c>
      <c r="AB190" t="e">
        <f t="shared" si="23"/>
        <v>#N/A</v>
      </c>
    </row>
    <row r="191" spans="1:28" x14ac:dyDescent="0.25">
      <c r="A191" s="3" t="s">
        <v>464</v>
      </c>
      <c r="B191" s="3" t="s">
        <v>184</v>
      </c>
      <c r="C191" s="3" t="s">
        <v>294</v>
      </c>
      <c r="D191" s="3">
        <v>3.2701264591439698</v>
      </c>
      <c r="E191" s="1" t="str">
        <f>VLOOKUP(C191,'Team Versus'!$B$2:$C$35,2,FALSE)</f>
        <v>NYJ</v>
      </c>
      <c r="F191" s="1">
        <f>IF(B191="QB",D191*0.87,IF(D191*1.85&gt;=11,D191*1.85,11))</f>
        <v>11</v>
      </c>
      <c r="G191" s="1" t="str">
        <f>IF(OR(B191="QB",B191="DST",B191="TE",B191="WR",B191="RB",C191="FA"),"True","False")</f>
        <v>True</v>
      </c>
      <c r="H191" t="str">
        <f>IF(C191="FA","False","True")</f>
        <v>True</v>
      </c>
      <c r="I191" s="1" t="str">
        <f>IF(AND(G191="True",H191="True"),"True","False")</f>
        <v>True</v>
      </c>
      <c r="K191" s="3" t="s">
        <v>1151</v>
      </c>
      <c r="L191" s="3">
        <v>4000</v>
      </c>
      <c r="O191" s="4" t="str">
        <f>IFERROR(VLOOKUP(A191,'Name Changes'!$A$2:$B$300,2,FALSE),A191)</f>
        <v>David Moore</v>
      </c>
      <c r="P191" s="4" t="str">
        <f t="shared" si="16"/>
        <v>SEA</v>
      </c>
      <c r="Q191" s="4" t="str">
        <f t="shared" si="17"/>
        <v>WR</v>
      </c>
      <c r="R191" s="4">
        <f t="shared" si="18"/>
        <v>3400</v>
      </c>
      <c r="S191" s="4">
        <f t="shared" si="19"/>
        <v>3.2701264591439698</v>
      </c>
      <c r="T191" s="4" t="str">
        <f t="shared" si="20"/>
        <v>NYJ</v>
      </c>
      <c r="U191" s="4">
        <f t="shared" si="21"/>
        <v>11</v>
      </c>
      <c r="X191" t="s">
        <v>617</v>
      </c>
      <c r="Y191" t="s">
        <v>1074</v>
      </c>
      <c r="Z191">
        <f t="shared" si="22"/>
        <v>0.471188733987496</v>
      </c>
      <c r="AB191" t="e">
        <f t="shared" si="23"/>
        <v>#N/A</v>
      </c>
    </row>
    <row r="192" spans="1:28" x14ac:dyDescent="0.25">
      <c r="A192" s="3" t="s">
        <v>320</v>
      </c>
      <c r="B192" s="3" t="s">
        <v>186</v>
      </c>
      <c r="C192" s="3" t="s">
        <v>250</v>
      </c>
      <c r="D192" s="3">
        <v>3.2004334830175898</v>
      </c>
      <c r="E192" s="1" t="str">
        <f>VLOOKUP(C192,'Team Versus'!$B$2:$C$35,2,FALSE)</f>
        <v>LAC</v>
      </c>
      <c r="F192" s="1">
        <f>IF(B192="QB",D192*0.87,IF(D192*1.85&gt;=11,D192*1.85,11))</f>
        <v>11</v>
      </c>
      <c r="G192" s="1" t="str">
        <f>IF(OR(B192="QB",B192="DST",B192="TE",B192="WR",B192="RB",C192="FA"),"True","False")</f>
        <v>True</v>
      </c>
      <c r="H192" t="str">
        <f>IF(C192="FA","False","True")</f>
        <v>True</v>
      </c>
      <c r="I192" s="1" t="str">
        <f>IF(AND(G192="True",H192="True"),"True","False")</f>
        <v>True</v>
      </c>
      <c r="K192" s="3" t="s">
        <v>1155</v>
      </c>
      <c r="L192" s="3">
        <v>4000</v>
      </c>
      <c r="O192" s="4" t="str">
        <f>IFERROR(VLOOKUP(A192,'Name Changes'!$A$2:$B$300,2,FALSE),A192)</f>
        <v>Brian Hill</v>
      </c>
      <c r="P192" s="4" t="str">
        <f t="shared" si="16"/>
        <v>ATL</v>
      </c>
      <c r="Q192" s="4" t="str">
        <f t="shared" si="17"/>
        <v>RB</v>
      </c>
      <c r="R192" s="4">
        <f t="shared" si="18"/>
        <v>4200</v>
      </c>
      <c r="S192" s="4">
        <f t="shared" si="19"/>
        <v>3.2004334830175898</v>
      </c>
      <c r="T192" s="4" t="str">
        <f t="shared" si="20"/>
        <v>LAC</v>
      </c>
      <c r="U192" s="4">
        <f t="shared" si="21"/>
        <v>11</v>
      </c>
      <c r="X192" t="s">
        <v>618</v>
      </c>
      <c r="Y192">
        <v>0.60811183182043005</v>
      </c>
      <c r="Z192" t="e">
        <f t="shared" si="22"/>
        <v>#N/A</v>
      </c>
      <c r="AB192" t="e">
        <f t="shared" si="23"/>
        <v>#N/A</v>
      </c>
    </row>
    <row r="193" spans="1:28" x14ac:dyDescent="0.25">
      <c r="A193" s="3" t="s">
        <v>87</v>
      </c>
      <c r="B193" s="3" t="s">
        <v>184</v>
      </c>
      <c r="C193" s="3" t="s">
        <v>262</v>
      </c>
      <c r="D193" s="3">
        <v>3.1593667180277301</v>
      </c>
      <c r="E193" s="1" t="str">
        <f>VLOOKUP(C193,'Team Versus'!$B$2:$C$35,2,FALSE)</f>
        <v>JAC</v>
      </c>
      <c r="F193" s="1">
        <f>IF(B193="QB",D193*0.87,IF(D193*1.85&gt;=11,D193*1.85,11))</f>
        <v>11</v>
      </c>
      <c r="G193" s="1" t="str">
        <f>IF(OR(B193="QB",B193="DST",B193="TE",B193="WR",B193="RB",C193="FA"),"True","False")</f>
        <v>True</v>
      </c>
      <c r="H193" t="str">
        <f>IF(C193="FA","False","True")</f>
        <v>True</v>
      </c>
      <c r="I193" s="1" t="str">
        <f>IF(AND(G193="True",H193="True"),"True","False")</f>
        <v>True</v>
      </c>
      <c r="K193" s="3" t="s">
        <v>378</v>
      </c>
      <c r="L193" s="3">
        <v>4000</v>
      </c>
      <c r="O193" s="4" t="str">
        <f>IFERROR(VLOOKUP(A193,'Name Changes'!$A$2:$B$300,2,FALSE),A193)</f>
        <v>Kalif Raymond</v>
      </c>
      <c r="P193" s="4" t="str">
        <f t="shared" si="16"/>
        <v>TEN</v>
      </c>
      <c r="Q193" s="4" t="str">
        <f t="shared" si="17"/>
        <v>WR</v>
      </c>
      <c r="R193" s="4">
        <f t="shared" si="18"/>
        <v>3000</v>
      </c>
      <c r="S193" s="4">
        <f t="shared" si="19"/>
        <v>3.1593667180277301</v>
      </c>
      <c r="T193" s="4" t="str">
        <f t="shared" si="20"/>
        <v>JAC</v>
      </c>
      <c r="U193" s="4">
        <f t="shared" si="21"/>
        <v>11</v>
      </c>
      <c r="X193" t="s">
        <v>619</v>
      </c>
      <c r="Y193" t="s">
        <v>527</v>
      </c>
      <c r="Z193">
        <f t="shared" si="22"/>
        <v>0.44042502364732</v>
      </c>
      <c r="AB193" t="e">
        <f t="shared" si="23"/>
        <v>#N/A</v>
      </c>
    </row>
    <row r="194" spans="1:28" x14ac:dyDescent="0.25">
      <c r="A194" s="3" t="s">
        <v>130</v>
      </c>
      <c r="B194" s="3" t="s">
        <v>186</v>
      </c>
      <c r="C194" s="3" t="s">
        <v>264</v>
      </c>
      <c r="D194" s="3">
        <v>3.12059187264442</v>
      </c>
      <c r="E194" s="1" t="str">
        <f>VLOOKUP(C194,'Team Versus'!$B$2:$C$35,2,FALSE)</f>
        <v>LVR</v>
      </c>
      <c r="F194" s="1">
        <f>IF(B194="QB",D194*0.87,IF(D194*1.85&gt;=11,D194*1.85,11))</f>
        <v>11</v>
      </c>
      <c r="G194" s="1" t="str">
        <f>IF(OR(B194="QB",B194="DST",B194="TE",B194="WR",B194="RB",C194="FA"),"True","False")</f>
        <v>True</v>
      </c>
      <c r="H194" t="str">
        <f>IF(C194="FA","False","True")</f>
        <v>True</v>
      </c>
      <c r="I194" s="1" t="str">
        <f>IF(AND(G194="True",H194="True"),"True","False")</f>
        <v>True</v>
      </c>
      <c r="K194" s="3" t="s">
        <v>1164</v>
      </c>
      <c r="L194" s="3">
        <v>4000</v>
      </c>
      <c r="O194" s="4" t="str">
        <f>IFERROR(VLOOKUP(A194,'Name Changes'!$A$2:$B$300,2,FALSE),A194)</f>
        <v>Jordan Wilkins</v>
      </c>
      <c r="P194" s="4" t="str">
        <f t="shared" ref="P194:P257" si="24">C194</f>
        <v>IND</v>
      </c>
      <c r="Q194" s="4" t="str">
        <f t="shared" ref="Q194:Q257" si="25">B194</f>
        <v>RB</v>
      </c>
      <c r="R194" s="4">
        <f t="shared" ref="R194:R257" si="26">VLOOKUP(O194,$K$2:$L$700,2,FALSE)</f>
        <v>4000</v>
      </c>
      <c r="S194" s="4">
        <f t="shared" ref="S194:S257" si="27">D194</f>
        <v>3.12059187264442</v>
      </c>
      <c r="T194" s="4" t="str">
        <f t="shared" ref="T194:T257" si="28">E194</f>
        <v>LVR</v>
      </c>
      <c r="U194" s="4">
        <f t="shared" ref="U194:U257" si="29">IF(F194="NA",4.4483,F194)</f>
        <v>11</v>
      </c>
      <c r="X194" t="s">
        <v>285</v>
      </c>
      <c r="Y194">
        <v>0.417193000900063</v>
      </c>
      <c r="Z194">
        <f t="shared" si="22"/>
        <v>1.9216031147005701</v>
      </c>
      <c r="AB194" t="e">
        <f t="shared" si="23"/>
        <v>#N/A</v>
      </c>
    </row>
    <row r="195" spans="1:28" x14ac:dyDescent="0.25">
      <c r="A195" s="3" t="s">
        <v>518</v>
      </c>
      <c r="B195" s="3" t="s">
        <v>185</v>
      </c>
      <c r="C195" s="3" t="s">
        <v>269</v>
      </c>
      <c r="D195" s="3">
        <v>3.04796303501946</v>
      </c>
      <c r="E195" s="1" t="str">
        <f>VLOOKUP(C195,'Team Versus'!$B$2:$C$35,2,FALSE)</f>
        <v>NYG</v>
      </c>
      <c r="F195" s="1">
        <f>IF(B195="QB",D195*0.87,IF(D195*1.85&gt;=11,D195*1.85,11))</f>
        <v>11</v>
      </c>
      <c r="G195" s="1" t="str">
        <f>IF(OR(B195="QB",B195="DST",B195="TE",B195="WR",B195="RB",C195="FA"),"True","False")</f>
        <v>True</v>
      </c>
      <c r="H195" t="str">
        <f>IF(C195="FA","False","True")</f>
        <v>True</v>
      </c>
      <c r="I195" s="1" t="str">
        <f>IF(AND(G195="True",H195="True"),"True","False")</f>
        <v>True</v>
      </c>
      <c r="K195" s="3" t="s">
        <v>1165</v>
      </c>
      <c r="L195" s="3">
        <v>4000</v>
      </c>
      <c r="O195" s="4" t="str">
        <f>IFERROR(VLOOKUP(A195,'Name Changes'!$A$2:$B$300,2,FALSE),A195)</f>
        <v>Dan Arnold</v>
      </c>
      <c r="P195" s="4" t="str">
        <f t="shared" si="24"/>
        <v>ARI</v>
      </c>
      <c r="Q195" s="4" t="str">
        <f t="shared" si="25"/>
        <v>TE</v>
      </c>
      <c r="R195" s="4">
        <f t="shared" si="26"/>
        <v>3600</v>
      </c>
      <c r="S195" s="4">
        <f t="shared" si="27"/>
        <v>3.04796303501946</v>
      </c>
      <c r="T195" s="4" t="str">
        <f t="shared" si="28"/>
        <v>NYG</v>
      </c>
      <c r="U195" s="4">
        <f t="shared" si="29"/>
        <v>11</v>
      </c>
      <c r="X195" t="s">
        <v>620</v>
      </c>
      <c r="Y195" t="s">
        <v>527</v>
      </c>
      <c r="Z195">
        <f t="shared" ref="Z195:Z258" si="30">VLOOKUP(A195,$X$2:$Y$922,2,FALSE)</f>
        <v>0.38561458574940699</v>
      </c>
      <c r="AB195" t="e">
        <f t="shared" ref="AB195:AB258" si="31">VLOOKUP(O195,$Y$2:$Z$325,2,FALSE)</f>
        <v>#N/A</v>
      </c>
    </row>
    <row r="196" spans="1:28" x14ac:dyDescent="0.25">
      <c r="A196" s="3" t="s">
        <v>702</v>
      </c>
      <c r="B196" s="3" t="s">
        <v>184</v>
      </c>
      <c r="C196" s="3" t="s">
        <v>271</v>
      </c>
      <c r="D196" s="3">
        <v>3.0418657587548599</v>
      </c>
      <c r="E196" s="1" t="str">
        <f>VLOOKUP(C196,'Team Versus'!$B$2:$C$35,2,FALSE)</f>
        <v>WAS</v>
      </c>
      <c r="F196" s="1">
        <f>IF(B196="QB",D196*0.87,IF(D196*1.85&gt;=11,D196*1.85,11))</f>
        <v>11</v>
      </c>
      <c r="G196" s="1" t="str">
        <f>IF(OR(B196="QB",B196="DST",B196="TE",B196="WR",B196="RB",C196="FA"),"True","False")</f>
        <v>True</v>
      </c>
      <c r="H196" t="str">
        <f>IF(C196="FA","False","True")</f>
        <v>True</v>
      </c>
      <c r="I196" s="1" t="str">
        <f>IF(AND(G196="True",H196="True"),"True","False")</f>
        <v>True</v>
      </c>
      <c r="K196" s="3" t="s">
        <v>1157</v>
      </c>
      <c r="L196" s="3">
        <v>4000</v>
      </c>
      <c r="O196" s="4" t="str">
        <f>IFERROR(VLOOKUP(A196,'Name Changes'!$A$2:$B$300,2,FALSE),A196)</f>
        <v>Kendrick Bourne</v>
      </c>
      <c r="P196" s="4" t="str">
        <f t="shared" si="24"/>
        <v>SF</v>
      </c>
      <c r="Q196" s="4" t="str">
        <f t="shared" si="25"/>
        <v>WR</v>
      </c>
      <c r="R196" s="4">
        <f t="shared" si="26"/>
        <v>3700</v>
      </c>
      <c r="S196" s="4">
        <f t="shared" si="27"/>
        <v>3.0418657587548599</v>
      </c>
      <c r="T196" s="4" t="str">
        <f t="shared" si="28"/>
        <v>WAS</v>
      </c>
      <c r="U196" s="4">
        <f t="shared" si="29"/>
        <v>11</v>
      </c>
      <c r="X196" t="s">
        <v>130</v>
      </c>
      <c r="Y196">
        <v>1.9216031147005701</v>
      </c>
      <c r="Z196">
        <f t="shared" si="30"/>
        <v>0.78023630569518199</v>
      </c>
      <c r="AB196" t="e">
        <f t="shared" si="31"/>
        <v>#N/A</v>
      </c>
    </row>
    <row r="197" spans="1:28" x14ac:dyDescent="0.25">
      <c r="A197" s="3" t="s">
        <v>476</v>
      </c>
      <c r="B197" s="3" t="s">
        <v>185</v>
      </c>
      <c r="C197" s="3" t="s">
        <v>294</v>
      </c>
      <c r="D197" s="3">
        <v>3.0195389105058399</v>
      </c>
      <c r="E197" s="1" t="str">
        <f>VLOOKUP(C197,'Team Versus'!$B$2:$C$35,2,FALSE)</f>
        <v>NYJ</v>
      </c>
      <c r="F197" s="1">
        <f>IF(B197="QB",D197*0.87,IF(D197*1.85&gt;=11,D197*1.85,11))</f>
        <v>11</v>
      </c>
      <c r="G197" s="1" t="str">
        <f>IF(OR(B197="QB",B197="DST",B197="TE",B197="WR",B197="RB",C197="FA"),"True","False")</f>
        <v>True</v>
      </c>
      <c r="H197" t="str">
        <f>IF(C197="FA","False","True")</f>
        <v>True</v>
      </c>
      <c r="I197" s="1" t="str">
        <f>IF(AND(G197="True",H197="True"),"True","False")</f>
        <v>True</v>
      </c>
      <c r="K197" s="3" t="s">
        <v>140</v>
      </c>
      <c r="L197" s="3">
        <v>4000</v>
      </c>
      <c r="O197" s="4" t="str">
        <f>IFERROR(VLOOKUP(A197,'Name Changes'!$A$2:$B$300,2,FALSE),A197)</f>
        <v>Jacob Hollister</v>
      </c>
      <c r="P197" s="4" t="str">
        <f t="shared" si="24"/>
        <v>SEA</v>
      </c>
      <c r="Q197" s="4" t="str">
        <f t="shared" si="25"/>
        <v>TE</v>
      </c>
      <c r="R197" s="4">
        <f t="shared" si="26"/>
        <v>3100</v>
      </c>
      <c r="S197" s="4">
        <f t="shared" si="27"/>
        <v>3.0195389105058399</v>
      </c>
      <c r="T197" s="4" t="str">
        <f t="shared" si="28"/>
        <v>NYJ</v>
      </c>
      <c r="U197" s="4">
        <f t="shared" si="29"/>
        <v>11</v>
      </c>
      <c r="X197" t="s">
        <v>621</v>
      </c>
      <c r="Y197">
        <v>1.42672167339407</v>
      </c>
      <c r="Z197">
        <f t="shared" si="30"/>
        <v>0.60669761825805801</v>
      </c>
      <c r="AB197" t="e">
        <f t="shared" si="31"/>
        <v>#N/A</v>
      </c>
    </row>
    <row r="198" spans="1:28" x14ac:dyDescent="0.25">
      <c r="A198" s="3" t="s">
        <v>465</v>
      </c>
      <c r="B198" s="3" t="s">
        <v>186</v>
      </c>
      <c r="C198" s="3" t="s">
        <v>267</v>
      </c>
      <c r="D198" s="3">
        <v>3.0050739355117999</v>
      </c>
      <c r="E198" s="1" t="str">
        <f>VLOOKUP(C198,'Team Versus'!$B$2:$C$35,2,FALSE)</f>
        <v>IND</v>
      </c>
      <c r="F198" s="1">
        <f>IF(B198="QB",D198*0.87,IF(D198*1.85&gt;=11,D198*1.85,11))</f>
        <v>11</v>
      </c>
      <c r="G198" s="1" t="str">
        <f>IF(OR(B198="QB",B198="DST",B198="TE",B198="WR",B198="RB",C198="FA"),"True","False")</f>
        <v>True</v>
      </c>
      <c r="H198" t="str">
        <f>IF(C198="FA","False","True")</f>
        <v>True</v>
      </c>
      <c r="I198" s="1" t="str">
        <f>IF(AND(G198="True",H198="True"),"True","False")</f>
        <v>True</v>
      </c>
      <c r="K198" s="3" t="s">
        <v>1158</v>
      </c>
      <c r="L198" s="3">
        <v>4000</v>
      </c>
      <c r="O198" s="4" t="str">
        <f>IFERROR(VLOOKUP(A198,'Name Changes'!$A$2:$B$300,2,FALSE),A198)</f>
        <v>Jalen Richard</v>
      </c>
      <c r="P198" s="4" t="str">
        <f t="shared" si="24"/>
        <v>LVR</v>
      </c>
      <c r="Q198" s="4" t="str">
        <f t="shared" si="25"/>
        <v>RB</v>
      </c>
      <c r="R198" s="4">
        <f t="shared" si="26"/>
        <v>4000</v>
      </c>
      <c r="S198" s="4">
        <f t="shared" si="27"/>
        <v>3.0050739355117999</v>
      </c>
      <c r="T198" s="4" t="str">
        <f t="shared" si="28"/>
        <v>IND</v>
      </c>
      <c r="U198" s="4">
        <f t="shared" si="29"/>
        <v>11</v>
      </c>
      <c r="X198" t="s">
        <v>622</v>
      </c>
      <c r="Y198">
        <v>0.80610173055266499</v>
      </c>
      <c r="Z198">
        <f t="shared" si="30"/>
        <v>0.296858775632656</v>
      </c>
      <c r="AB198" t="e">
        <f t="shared" si="31"/>
        <v>#N/A</v>
      </c>
    </row>
    <row r="199" spans="1:28" x14ac:dyDescent="0.25">
      <c r="A199" s="3" t="s">
        <v>288</v>
      </c>
      <c r="B199" s="3" t="s">
        <v>184</v>
      </c>
      <c r="C199" s="3" t="s">
        <v>296</v>
      </c>
      <c r="D199" s="3">
        <v>3</v>
      </c>
      <c r="E199" s="1" t="str">
        <f>VLOOKUP(C199,'Team Versus'!$B$2:$C$35,2,FALSE)</f>
        <v>MIN</v>
      </c>
      <c r="F199" s="1">
        <f>IF(B199="QB",D199*0.87,IF(D199*1.85&gt;=11,D199*1.85,11))</f>
        <v>11</v>
      </c>
      <c r="G199" s="1" t="str">
        <f>IF(OR(B199="QB",B199="DST",B199="TE",B199="WR",B199="RB",C199="FA"),"True","False")</f>
        <v>True</v>
      </c>
      <c r="H199" t="str">
        <f>IF(C199="FA","False","True")</f>
        <v>True</v>
      </c>
      <c r="I199" s="1" t="str">
        <f>IF(AND(G199="True",H199="True"),"True","False")</f>
        <v>True</v>
      </c>
      <c r="K199" s="3" t="s">
        <v>1238</v>
      </c>
      <c r="L199" s="3">
        <v>4000</v>
      </c>
      <c r="O199" s="4" t="str">
        <f>IFERROR(VLOOKUP(A199,'Name Changes'!$A$2:$B$300,2,FALSE),A199)</f>
        <v>Scotty Miller</v>
      </c>
      <c r="P199" s="4" t="str">
        <f t="shared" si="24"/>
        <v>TB</v>
      </c>
      <c r="Q199" s="4" t="str">
        <f t="shared" si="25"/>
        <v>WR</v>
      </c>
      <c r="R199" s="4">
        <f t="shared" si="26"/>
        <v>3000</v>
      </c>
      <c r="S199" s="4">
        <f t="shared" si="27"/>
        <v>3</v>
      </c>
      <c r="T199" s="4" t="str">
        <f t="shared" si="28"/>
        <v>MIN</v>
      </c>
      <c r="U199" s="4">
        <f t="shared" si="29"/>
        <v>11</v>
      </c>
      <c r="X199" t="s">
        <v>163</v>
      </c>
      <c r="Y199">
        <v>1.0496368114418499</v>
      </c>
      <c r="Z199" t="str">
        <f t="shared" si="30"/>
        <v>NA</v>
      </c>
      <c r="AB199" t="e">
        <f t="shared" si="31"/>
        <v>#N/A</v>
      </c>
    </row>
    <row r="200" spans="1:28" x14ac:dyDescent="0.25">
      <c r="A200" s="3" t="s">
        <v>1250</v>
      </c>
      <c r="B200" s="3" t="s">
        <v>184</v>
      </c>
      <c r="C200" s="3" t="s">
        <v>249</v>
      </c>
      <c r="D200" s="3">
        <v>2.9762276264591399</v>
      </c>
      <c r="E200" s="1" t="str">
        <f>VLOOKUP(C200,'Team Versus'!$B$2:$C$35,2,FALSE)</f>
        <v>MIA</v>
      </c>
      <c r="F200" s="1">
        <f>IF(B200="QB",D200*0.87,IF(D200*1.85&gt;=11,D200*1.85,11))</f>
        <v>11</v>
      </c>
      <c r="G200" s="1" t="str">
        <f>IF(OR(B200="QB",B200="DST",B200="TE",B200="WR",B200="RB",C200="FA"),"True","False")</f>
        <v>True</v>
      </c>
      <c r="H200" t="str">
        <f>IF(C200="FA","False","True")</f>
        <v>True</v>
      </c>
      <c r="I200" s="1" t="str">
        <f>IF(AND(G200="True",H200="True"),"True","False")</f>
        <v>True</v>
      </c>
      <c r="K200" s="3" t="s">
        <v>138</v>
      </c>
      <c r="L200" s="3">
        <v>4000</v>
      </c>
      <c r="O200" s="4" t="str">
        <f>IFERROR(VLOOKUP(A200,'Name Changes'!$A$2:$B$300,2,FALSE),A200)</f>
        <v>Demarcus Robinson</v>
      </c>
      <c r="P200" s="4" t="str">
        <f t="shared" si="24"/>
        <v>KC</v>
      </c>
      <c r="Q200" s="4" t="str">
        <f t="shared" si="25"/>
        <v>WR</v>
      </c>
      <c r="R200" s="4">
        <f t="shared" si="26"/>
        <v>3800</v>
      </c>
      <c r="S200" s="4">
        <f t="shared" si="27"/>
        <v>2.9762276264591399</v>
      </c>
      <c r="T200" s="4" t="str">
        <f t="shared" si="28"/>
        <v>MIA</v>
      </c>
      <c r="U200" s="4">
        <f t="shared" si="29"/>
        <v>11</v>
      </c>
      <c r="X200" t="s">
        <v>623</v>
      </c>
      <c r="Y200" t="s">
        <v>527</v>
      </c>
      <c r="Z200" t="e">
        <f t="shared" si="30"/>
        <v>#N/A</v>
      </c>
      <c r="AB200" t="e">
        <f t="shared" si="31"/>
        <v>#N/A</v>
      </c>
    </row>
    <row r="201" spans="1:28" x14ac:dyDescent="0.25">
      <c r="A201" s="3" t="s">
        <v>374</v>
      </c>
      <c r="B201" s="3" t="s">
        <v>186</v>
      </c>
      <c r="C201" s="3" t="s">
        <v>273</v>
      </c>
      <c r="D201" s="3">
        <v>2.9583195407339198</v>
      </c>
      <c r="E201" s="1" t="str">
        <f>VLOOKUP(C201,'Team Versus'!$B$2:$C$35,2,FALSE)</f>
        <v>GB</v>
      </c>
      <c r="F201" s="1">
        <f>IF(B201="QB",D201*0.87,IF(D201*1.85&gt;=11,D201*1.85,11))</f>
        <v>11</v>
      </c>
      <c r="G201" s="1" t="str">
        <f>IF(OR(B201="QB",B201="DST",B201="TE",B201="WR",B201="RB",C201="FA"),"True","False")</f>
        <v>True</v>
      </c>
      <c r="H201" t="str">
        <f>IF(C201="FA","False","True")</f>
        <v>True</v>
      </c>
      <c r="I201" s="1" t="str">
        <f>IF(AND(G201="True",H201="True"),"True","False")</f>
        <v>True</v>
      </c>
      <c r="K201" s="3" t="s">
        <v>1239</v>
      </c>
      <c r="L201" s="3">
        <v>4000</v>
      </c>
      <c r="O201" s="4" t="str">
        <f>IFERROR(VLOOKUP(A201,'Name Changes'!$A$2:$B$300,2,FALSE),A201)</f>
        <v>Kerryon Johnson</v>
      </c>
      <c r="P201" s="4" t="str">
        <f t="shared" si="24"/>
        <v>DET</v>
      </c>
      <c r="Q201" s="4" t="str">
        <f t="shared" si="25"/>
        <v>RB</v>
      </c>
      <c r="R201" s="4">
        <f t="shared" si="26"/>
        <v>4200</v>
      </c>
      <c r="S201" s="4">
        <f t="shared" si="27"/>
        <v>2.9583195407339198</v>
      </c>
      <c r="T201" s="4" t="str">
        <f t="shared" si="28"/>
        <v>GB</v>
      </c>
      <c r="U201" s="4">
        <f t="shared" si="29"/>
        <v>11</v>
      </c>
      <c r="X201" t="s">
        <v>624</v>
      </c>
      <c r="Y201">
        <v>0.29131667822701701</v>
      </c>
      <c r="Z201">
        <f t="shared" si="30"/>
        <v>0.889115422214102</v>
      </c>
      <c r="AB201" t="e">
        <f t="shared" si="31"/>
        <v>#N/A</v>
      </c>
    </row>
    <row r="202" spans="1:28" x14ac:dyDescent="0.25">
      <c r="A202" s="3" t="s">
        <v>116</v>
      </c>
      <c r="B202" s="3" t="s">
        <v>184</v>
      </c>
      <c r="C202" s="3" t="s">
        <v>257</v>
      </c>
      <c r="D202" s="3">
        <v>2.9563389830508502</v>
      </c>
      <c r="E202" s="1" t="str">
        <f>VLOOKUP(C202,'Team Versus'!$B$2:$C$35,2,FALSE)</f>
        <v>DEN</v>
      </c>
      <c r="F202" s="1">
        <f>IF(B202="QB",D202*0.87,IF(D202*1.85&gt;=11,D202*1.85,11))</f>
        <v>11</v>
      </c>
      <c r="G202" s="1" t="str">
        <f>IF(OR(B202="QB",B202="DST",B202="TE",B202="WR",B202="RB",C202="FA"),"True","False")</f>
        <v>True</v>
      </c>
      <c r="H202" t="str">
        <f>IF(C202="FA","False","True")</f>
        <v>True</v>
      </c>
      <c r="I202" s="1" t="str">
        <f>IF(AND(G202="True",H202="True"),"True","False")</f>
        <v>True</v>
      </c>
      <c r="K202" s="3" t="s">
        <v>212</v>
      </c>
      <c r="L202" s="3">
        <v>4000</v>
      </c>
      <c r="O202" s="4" t="str">
        <f>IFERROR(VLOOKUP(A202,'Name Changes'!$A$2:$B$300,2,FALSE),A202)</f>
        <v>Brandon Zylstra</v>
      </c>
      <c r="P202" s="4" t="str">
        <f t="shared" si="24"/>
        <v>CAR</v>
      </c>
      <c r="Q202" s="4" t="str">
        <f t="shared" si="25"/>
        <v>WR</v>
      </c>
      <c r="R202" s="4">
        <f t="shared" si="26"/>
        <v>3000</v>
      </c>
      <c r="S202" s="4">
        <f t="shared" si="27"/>
        <v>2.9563389830508502</v>
      </c>
      <c r="T202" s="4" t="str">
        <f t="shared" si="28"/>
        <v>DEN</v>
      </c>
      <c r="U202" s="4">
        <f t="shared" si="29"/>
        <v>11</v>
      </c>
      <c r="X202" t="s">
        <v>372</v>
      </c>
      <c r="Y202">
        <v>1.4951956964606401</v>
      </c>
      <c r="Z202">
        <f t="shared" si="30"/>
        <v>8.6974134085945398E-2</v>
      </c>
      <c r="AB202" t="e">
        <f t="shared" si="31"/>
        <v>#N/A</v>
      </c>
    </row>
    <row r="203" spans="1:28" x14ac:dyDescent="0.25">
      <c r="A203" s="3" t="s">
        <v>173</v>
      </c>
      <c r="B203" s="3" t="s">
        <v>186</v>
      </c>
      <c r="C203" s="3" t="s">
        <v>265</v>
      </c>
      <c r="D203" s="3">
        <v>2.89</v>
      </c>
      <c r="E203" s="1" t="str">
        <f>VLOOKUP(C203,'Team Versus'!$B$2:$C$35,2,FALSE)</f>
        <v>TEN</v>
      </c>
      <c r="F203" s="1">
        <f>IF(B203="QB",D203*0.87,IF(D203*1.85&gt;=11,D203*1.85,11))</f>
        <v>11</v>
      </c>
      <c r="G203" s="1" t="str">
        <f>IF(OR(B203="QB",B203="DST",B203="TE",B203="WR",B203="RB",C203="FA"),"True","False")</f>
        <v>True</v>
      </c>
      <c r="H203" t="str">
        <f>IF(C203="FA","False","True")</f>
        <v>True</v>
      </c>
      <c r="I203" s="1" t="str">
        <f>IF(AND(G203="True",H203="True"),"True","False")</f>
        <v>True</v>
      </c>
      <c r="K203" s="3" t="s">
        <v>329</v>
      </c>
      <c r="L203" s="3">
        <v>4000</v>
      </c>
      <c r="O203" s="4" t="str">
        <f>IFERROR(VLOOKUP(A203,'Name Changes'!$A$2:$B$300,2,FALSE),A203)</f>
        <v>James Robinson</v>
      </c>
      <c r="P203" s="4" t="str">
        <f t="shared" si="24"/>
        <v>JAC</v>
      </c>
      <c r="Q203" s="4" t="str">
        <f t="shared" si="25"/>
        <v>RB</v>
      </c>
      <c r="R203" s="4">
        <f t="shared" si="26"/>
        <v>7500</v>
      </c>
      <c r="S203" s="4">
        <f t="shared" si="27"/>
        <v>2.89</v>
      </c>
      <c r="T203" s="4" t="str">
        <f t="shared" si="28"/>
        <v>TEN</v>
      </c>
      <c r="U203" s="4">
        <f t="shared" si="29"/>
        <v>11</v>
      </c>
      <c r="X203" t="s">
        <v>625</v>
      </c>
      <c r="Y203">
        <v>1.0253048327204899</v>
      </c>
      <c r="Z203" t="str">
        <f t="shared" si="30"/>
        <v>NA</v>
      </c>
      <c r="AB203" t="e">
        <f t="shared" si="31"/>
        <v>#N/A</v>
      </c>
    </row>
    <row r="204" spans="1:28" x14ac:dyDescent="0.25">
      <c r="A204" s="3" t="s">
        <v>113</v>
      </c>
      <c r="B204" s="3" t="s">
        <v>185</v>
      </c>
      <c r="C204" s="3" t="s">
        <v>262</v>
      </c>
      <c r="D204" s="3">
        <v>2.8401186770428</v>
      </c>
      <c r="E204" s="1" t="str">
        <f>VLOOKUP(C204,'Team Versus'!$B$2:$C$35,2,FALSE)</f>
        <v>JAC</v>
      </c>
      <c r="F204" s="1">
        <f>IF(B204="QB",D204*0.87,IF(D204*1.85&gt;=11,D204*1.85,11))</f>
        <v>11</v>
      </c>
      <c r="G204" s="1" t="str">
        <f>IF(OR(B204="QB",B204="DST",B204="TE",B204="WR",B204="RB",C204="FA"),"True","False")</f>
        <v>True</v>
      </c>
      <c r="H204" t="str">
        <f>IF(C204="FA","False","True")</f>
        <v>True</v>
      </c>
      <c r="I204" s="1" t="str">
        <f>IF(AND(G204="True",H204="True"),"True","False")</f>
        <v>True</v>
      </c>
      <c r="K204" s="3" t="s">
        <v>1240</v>
      </c>
      <c r="L204" s="3">
        <v>4000</v>
      </c>
      <c r="O204" s="4" t="str">
        <f>IFERROR(VLOOKUP(A204,'Name Changes'!$A$2:$B$300,2,FALSE),A204)</f>
        <v>Anthony Firkser</v>
      </c>
      <c r="P204" s="4" t="str">
        <f t="shared" si="24"/>
        <v>TEN</v>
      </c>
      <c r="Q204" s="4" t="str">
        <f t="shared" si="25"/>
        <v>TE</v>
      </c>
      <c r="R204" s="4">
        <f t="shared" si="26"/>
        <v>3600</v>
      </c>
      <c r="S204" s="4">
        <f t="shared" si="27"/>
        <v>2.8401186770428</v>
      </c>
      <c r="T204" s="4" t="str">
        <f t="shared" si="28"/>
        <v>JAC</v>
      </c>
      <c r="U204" s="4">
        <f t="shared" si="29"/>
        <v>11</v>
      </c>
      <c r="X204" t="s">
        <v>16</v>
      </c>
      <c r="Y204">
        <v>0.85599036135267303</v>
      </c>
      <c r="Z204">
        <f t="shared" si="30"/>
        <v>0.551543289325507</v>
      </c>
      <c r="AB204" t="e">
        <f t="shared" si="31"/>
        <v>#N/A</v>
      </c>
    </row>
    <row r="205" spans="1:28" x14ac:dyDescent="0.25">
      <c r="A205" s="3" t="s">
        <v>717</v>
      </c>
      <c r="B205" s="3" t="s">
        <v>186</v>
      </c>
      <c r="C205" s="3" t="s">
        <v>298</v>
      </c>
      <c r="D205" s="3">
        <v>2.7584137363521801</v>
      </c>
      <c r="E205" s="1" t="str">
        <f>VLOOKUP(C205,'Team Versus'!$B$2:$C$35,2,FALSE)</f>
        <v>ATL</v>
      </c>
      <c r="F205" s="1">
        <f>IF(B205="QB",D205*0.87,IF(D205*1.85&gt;=11,D205*1.85,11))</f>
        <v>11</v>
      </c>
      <c r="G205" s="1" t="str">
        <f>IF(OR(B205="QB",B205="DST",B205="TE",B205="WR",B205="RB",C205="FA"),"True","False")</f>
        <v>True</v>
      </c>
      <c r="H205" t="str">
        <f>IF(C205="FA","False","True")</f>
        <v>True</v>
      </c>
      <c r="I205" s="1" t="str">
        <f>IF(AND(G205="True",H205="True"),"True","False")</f>
        <v>True</v>
      </c>
      <c r="K205" s="3" t="s">
        <v>48</v>
      </c>
      <c r="L205" s="3">
        <v>4000</v>
      </c>
      <c r="O205" s="4" t="str">
        <f>IFERROR(VLOOKUP(A205,'Name Changes'!$A$2:$B$300,2,FALSE),A205)</f>
        <v>Kalen Ballage</v>
      </c>
      <c r="P205" s="4" t="str">
        <f t="shared" si="24"/>
        <v>LAC</v>
      </c>
      <c r="Q205" s="4" t="str">
        <f t="shared" si="25"/>
        <v>RB</v>
      </c>
      <c r="R205" s="4">
        <f t="shared" si="26"/>
        <v>4000</v>
      </c>
      <c r="S205" s="4">
        <f t="shared" si="27"/>
        <v>2.7584137363521801</v>
      </c>
      <c r="T205" s="4" t="str">
        <f t="shared" si="28"/>
        <v>ATL</v>
      </c>
      <c r="U205" s="4">
        <f t="shared" si="29"/>
        <v>11</v>
      </c>
      <c r="X205" t="s">
        <v>321</v>
      </c>
      <c r="Y205">
        <v>0.85238464012770399</v>
      </c>
      <c r="Z205">
        <f t="shared" si="30"/>
        <v>1.03732402758881</v>
      </c>
      <c r="AB205" t="e">
        <f t="shared" si="31"/>
        <v>#N/A</v>
      </c>
    </row>
    <row r="206" spans="1:28" x14ac:dyDescent="0.25">
      <c r="A206" s="3" t="s">
        <v>47</v>
      </c>
      <c r="B206" s="3" t="s">
        <v>185</v>
      </c>
      <c r="C206" s="3" t="s">
        <v>263</v>
      </c>
      <c r="D206" s="3">
        <v>2.7433190661478601</v>
      </c>
      <c r="E206" s="1" t="str">
        <f>VLOOKUP(C206,'Team Versus'!$B$2:$C$35,2,FALSE)</f>
        <v>CHI</v>
      </c>
      <c r="F206" s="1">
        <f>IF(B206="QB",D206*0.87,IF(D206*1.85&gt;=11,D206*1.85,11))</f>
        <v>11</v>
      </c>
      <c r="G206" s="1" t="str">
        <f>IF(OR(B206="QB",B206="DST",B206="TE",B206="WR",B206="RB",C206="FA"),"True","False")</f>
        <v>True</v>
      </c>
      <c r="H206" t="str">
        <f>IF(C206="FA","False","True")</f>
        <v>True</v>
      </c>
      <c r="I206" s="1" t="str">
        <f>IF(AND(G206="True",H206="True"),"True","False")</f>
        <v>True</v>
      </c>
      <c r="K206" s="3" t="s">
        <v>379</v>
      </c>
      <c r="L206" s="3">
        <v>4000</v>
      </c>
      <c r="O206" s="4" t="str">
        <f>IFERROR(VLOOKUP(A206,'Name Changes'!$A$2:$B$300,2,FALSE),A206)</f>
        <v>Darren Fells</v>
      </c>
      <c r="P206" s="4" t="str">
        <f t="shared" si="24"/>
        <v>HOU</v>
      </c>
      <c r="Q206" s="4" t="str">
        <f t="shared" si="25"/>
        <v>TE</v>
      </c>
      <c r="R206" s="4">
        <f t="shared" si="26"/>
        <v>2500</v>
      </c>
      <c r="S206" s="4">
        <f t="shared" si="27"/>
        <v>2.7433190661478601</v>
      </c>
      <c r="T206" s="4" t="str">
        <f t="shared" si="28"/>
        <v>CHI</v>
      </c>
      <c r="U206" s="4">
        <f t="shared" si="29"/>
        <v>11</v>
      </c>
      <c r="X206" t="s">
        <v>626</v>
      </c>
      <c r="Y206" t="s">
        <v>527</v>
      </c>
      <c r="Z206">
        <f t="shared" si="30"/>
        <v>0.97002694426985203</v>
      </c>
      <c r="AB206" t="e">
        <f t="shared" si="31"/>
        <v>#N/A</v>
      </c>
    </row>
    <row r="207" spans="1:28" x14ac:dyDescent="0.25">
      <c r="A207" s="3" t="s">
        <v>99</v>
      </c>
      <c r="B207" s="3" t="s">
        <v>186</v>
      </c>
      <c r="C207" s="3" t="s">
        <v>258</v>
      </c>
      <c r="D207" s="3">
        <v>2.6896405968127799</v>
      </c>
      <c r="E207" s="1" t="str">
        <f>VLOOKUP(C207,'Team Versus'!$B$2:$C$35,2,FALSE)</f>
        <v>DAL</v>
      </c>
      <c r="F207" s="1">
        <f>IF(B207="QB",D207*0.87,IF(D207*1.85&gt;=11,D207*1.85,11))</f>
        <v>11</v>
      </c>
      <c r="G207" s="1" t="str">
        <f>IF(OR(B207="QB",B207="DST",B207="TE",B207="WR",B207="RB",C207="FA"),"True","False")</f>
        <v>True</v>
      </c>
      <c r="H207" t="str">
        <f>IF(C207="FA","False","True")</f>
        <v>True</v>
      </c>
      <c r="I207" s="1" t="str">
        <f>IF(AND(G207="True",H207="True"),"True","False")</f>
        <v>True</v>
      </c>
      <c r="K207" s="3" t="s">
        <v>380</v>
      </c>
      <c r="L207" s="3">
        <v>4000</v>
      </c>
      <c r="O207" s="4" t="str">
        <f>IFERROR(VLOOKUP(A207,'Name Changes'!$A$2:$B$300,2,FALSE),A207)</f>
        <v>Samaje Perine</v>
      </c>
      <c r="P207" s="4" t="str">
        <f t="shared" si="24"/>
        <v>CIN</v>
      </c>
      <c r="Q207" s="4" t="str">
        <f t="shared" si="25"/>
        <v>RB</v>
      </c>
      <c r="R207" s="4">
        <f t="shared" si="26"/>
        <v>4000</v>
      </c>
      <c r="S207" s="4">
        <f t="shared" si="27"/>
        <v>2.6896405968127799</v>
      </c>
      <c r="T207" s="4" t="str">
        <f t="shared" si="28"/>
        <v>DAL</v>
      </c>
      <c r="U207" s="4">
        <f t="shared" si="29"/>
        <v>11</v>
      </c>
      <c r="X207" t="s">
        <v>627</v>
      </c>
      <c r="Y207">
        <v>1.6546298679765199</v>
      </c>
      <c r="Z207">
        <f t="shared" si="30"/>
        <v>0.68165093706383195</v>
      </c>
      <c r="AB207" t="e">
        <f t="shared" si="31"/>
        <v>#N/A</v>
      </c>
    </row>
    <row r="208" spans="1:28" x14ac:dyDescent="0.25">
      <c r="A208" s="3" t="s">
        <v>341</v>
      </c>
      <c r="B208" s="3" t="s">
        <v>184</v>
      </c>
      <c r="C208" s="3" t="s">
        <v>250</v>
      </c>
      <c r="D208" s="3">
        <v>2.6734730354391401</v>
      </c>
      <c r="E208" s="1" t="str">
        <f>VLOOKUP(C208,'Team Versus'!$B$2:$C$35,2,FALSE)</f>
        <v>LAC</v>
      </c>
      <c r="F208" s="1">
        <f>IF(B208="QB",D208*0.87,IF(D208*1.85&gt;=11,D208*1.85,11))</f>
        <v>11</v>
      </c>
      <c r="G208" s="1" t="str">
        <f>IF(OR(B208="QB",B208="DST",B208="TE",B208="WR",B208="RB",C208="FA"),"True","False")</f>
        <v>True</v>
      </c>
      <c r="H208" t="str">
        <f>IF(C208="FA","False","True")</f>
        <v>True</v>
      </c>
      <c r="I208" s="1" t="str">
        <f>IF(AND(G208="True",H208="True"),"True","False")</f>
        <v>True</v>
      </c>
      <c r="K208" s="3" t="s">
        <v>1241</v>
      </c>
      <c r="L208" s="3">
        <v>4000</v>
      </c>
      <c r="O208" s="4" t="str">
        <f>IFERROR(VLOOKUP(A208,'Name Changes'!$A$2:$B$300,2,FALSE),A208)</f>
        <v>Brandon Powell</v>
      </c>
      <c r="P208" s="4" t="str">
        <f t="shared" si="24"/>
        <v>ATL</v>
      </c>
      <c r="Q208" s="4" t="str">
        <f t="shared" si="25"/>
        <v>WR</v>
      </c>
      <c r="R208" s="4">
        <f t="shared" si="26"/>
        <v>3000</v>
      </c>
      <c r="S208" s="4">
        <f t="shared" si="27"/>
        <v>2.6734730354391401</v>
      </c>
      <c r="T208" s="4" t="str">
        <f t="shared" si="28"/>
        <v>LAC</v>
      </c>
      <c r="U208" s="4">
        <f t="shared" si="29"/>
        <v>11</v>
      </c>
      <c r="X208" t="s">
        <v>598</v>
      </c>
      <c r="Y208" t="s">
        <v>527</v>
      </c>
      <c r="Z208" t="e">
        <f t="shared" si="30"/>
        <v>#N/A</v>
      </c>
      <c r="AB208" t="e">
        <f t="shared" si="31"/>
        <v>#N/A</v>
      </c>
    </row>
    <row r="209" spans="1:28" x14ac:dyDescent="0.25">
      <c r="A209" s="3" t="s">
        <v>472</v>
      </c>
      <c r="B209" s="3" t="s">
        <v>185</v>
      </c>
      <c r="C209" s="3" t="s">
        <v>294</v>
      </c>
      <c r="D209" s="3">
        <v>2.6413793774319099</v>
      </c>
      <c r="E209" s="1" t="str">
        <f>VLOOKUP(C209,'Team Versus'!$B$2:$C$35,2,FALSE)</f>
        <v>NYJ</v>
      </c>
      <c r="F209" s="1">
        <f>IF(B209="QB",D209*0.87,IF(D209*1.85&gt;=11,D209*1.85,11))</f>
        <v>11</v>
      </c>
      <c r="G209" s="1" t="str">
        <f>IF(OR(B209="QB",B209="DST",B209="TE",B209="WR",B209="RB",C209="FA"),"True","False")</f>
        <v>True</v>
      </c>
      <c r="H209" t="str">
        <f>IF(C209="FA","False","True")</f>
        <v>True</v>
      </c>
      <c r="I209" s="1" t="str">
        <f>IF(AND(G209="True",H209="True"),"True","False")</f>
        <v>True</v>
      </c>
      <c r="K209" s="3" t="s">
        <v>375</v>
      </c>
      <c r="L209" s="3">
        <v>4000</v>
      </c>
      <c r="O209" s="4" t="str">
        <f>IFERROR(VLOOKUP(A209,'Name Changes'!$A$2:$B$300,2,FALSE),A209)</f>
        <v>Will Dissly</v>
      </c>
      <c r="P209" s="4" t="str">
        <f t="shared" si="24"/>
        <v>SEA</v>
      </c>
      <c r="Q209" s="4" t="str">
        <f t="shared" si="25"/>
        <v>TE</v>
      </c>
      <c r="R209" s="4">
        <f t="shared" si="26"/>
        <v>2900</v>
      </c>
      <c r="S209" s="4">
        <f t="shared" si="27"/>
        <v>2.6413793774319099</v>
      </c>
      <c r="T209" s="4" t="str">
        <f t="shared" si="28"/>
        <v>NYJ</v>
      </c>
      <c r="U209" s="4">
        <f t="shared" si="29"/>
        <v>11</v>
      </c>
      <c r="X209" t="s">
        <v>628</v>
      </c>
      <c r="Y209">
        <v>1.1879393923934001</v>
      </c>
      <c r="Z209">
        <f t="shared" si="30"/>
        <v>1.1127301526903799</v>
      </c>
      <c r="AB209" t="e">
        <f t="shared" si="31"/>
        <v>#N/A</v>
      </c>
    </row>
    <row r="210" spans="1:28" x14ac:dyDescent="0.25">
      <c r="A210" s="3" t="s">
        <v>111</v>
      </c>
      <c r="B210" s="3" t="s">
        <v>186</v>
      </c>
      <c r="C210" s="3" t="s">
        <v>268</v>
      </c>
      <c r="D210" s="3">
        <v>2.5859999999999999</v>
      </c>
      <c r="E210" s="1" t="str">
        <f>VLOOKUP(C210,'Team Versus'!$B$2:$C$35,2,FALSE)</f>
        <v>KC</v>
      </c>
      <c r="F210" s="1">
        <f>IF(B210="QB",D210*0.87,IF(D210*1.85&gt;=11,D210*1.85,11))</f>
        <v>11</v>
      </c>
      <c r="G210" s="1" t="str">
        <f>IF(OR(B210="QB",B210="DST",B210="TE",B210="WR",B210="RB",C210="FA"),"True","False")</f>
        <v>True</v>
      </c>
      <c r="H210" t="str">
        <f>IF(C210="FA","False","True")</f>
        <v>True</v>
      </c>
      <c r="I210" s="1" t="str">
        <f>IF(AND(G210="True",H210="True"),"True","False")</f>
        <v>True</v>
      </c>
      <c r="K210" s="3" t="s">
        <v>376</v>
      </c>
      <c r="L210" s="3">
        <v>4000</v>
      </c>
      <c r="O210" s="4" t="str">
        <f>IFERROR(VLOOKUP(A210,'Name Changes'!$A$2:$B$300,2,FALSE),A210)</f>
        <v>Matt Breida</v>
      </c>
      <c r="P210" s="4" t="str">
        <f t="shared" si="24"/>
        <v>MIA</v>
      </c>
      <c r="Q210" s="4" t="str">
        <f t="shared" si="25"/>
        <v>RB</v>
      </c>
      <c r="R210" s="4">
        <f t="shared" si="26"/>
        <v>4000</v>
      </c>
      <c r="S210" s="4">
        <f t="shared" si="27"/>
        <v>2.5859999999999999</v>
      </c>
      <c r="T210" s="4" t="str">
        <f t="shared" si="28"/>
        <v>KC</v>
      </c>
      <c r="U210" s="4">
        <f t="shared" si="29"/>
        <v>11</v>
      </c>
      <c r="X210" t="s">
        <v>24</v>
      </c>
      <c r="Y210">
        <v>0.65715980229986604</v>
      </c>
      <c r="Z210">
        <f t="shared" si="30"/>
        <v>0.91923881554251197</v>
      </c>
      <c r="AB210" t="e">
        <f t="shared" si="31"/>
        <v>#N/A</v>
      </c>
    </row>
    <row r="211" spans="1:28" x14ac:dyDescent="0.25">
      <c r="A211" s="3" t="s">
        <v>362</v>
      </c>
      <c r="B211" s="3" t="s">
        <v>185</v>
      </c>
      <c r="C211" s="3" t="s">
        <v>299</v>
      </c>
      <c r="D211" s="3">
        <v>2.5789624208572901</v>
      </c>
      <c r="E211" s="1" t="str">
        <f>VLOOKUP(C211,'Team Versus'!$B$2:$C$35,2,FALSE)</f>
        <v>HOU</v>
      </c>
      <c r="F211" s="1">
        <f>IF(B211="QB",D211*0.87,IF(D211*1.85&gt;=11,D211*1.85,11))</f>
        <v>11</v>
      </c>
      <c r="G211" s="1" t="str">
        <f>IF(OR(B211="QB",B211="DST",B211="TE",B211="WR",B211="RB",C211="FA"),"True","False")</f>
        <v>True</v>
      </c>
      <c r="H211" t="str">
        <f>IF(C211="FA","False","True")</f>
        <v>True</v>
      </c>
      <c r="I211" s="1" t="str">
        <f>IF(AND(G211="True",H211="True"),"True","False")</f>
        <v>True</v>
      </c>
      <c r="K211" s="3" t="s">
        <v>377</v>
      </c>
      <c r="L211" s="3">
        <v>4000</v>
      </c>
      <c r="O211" s="4" t="str">
        <f>IFERROR(VLOOKUP(A211,'Name Changes'!$A$2:$B$300,2,FALSE),A211)</f>
        <v>Jimmy Graham</v>
      </c>
      <c r="P211" s="4" t="str">
        <f t="shared" si="24"/>
        <v>CHI</v>
      </c>
      <c r="Q211" s="4" t="str">
        <f t="shared" si="25"/>
        <v>TE</v>
      </c>
      <c r="R211" s="4">
        <f t="shared" si="26"/>
        <v>3000</v>
      </c>
      <c r="S211" s="4">
        <f t="shared" si="27"/>
        <v>2.5789624208572901</v>
      </c>
      <c r="T211" s="4" t="str">
        <f t="shared" si="28"/>
        <v>HOU</v>
      </c>
      <c r="U211" s="4">
        <f t="shared" si="29"/>
        <v>11</v>
      </c>
      <c r="X211" t="s">
        <v>629</v>
      </c>
      <c r="Y211">
        <v>8.4852813742385805E-2</v>
      </c>
      <c r="Z211">
        <f t="shared" si="30"/>
        <v>0.95481823475683203</v>
      </c>
      <c r="AB211" t="e">
        <f t="shared" si="31"/>
        <v>#N/A</v>
      </c>
    </row>
    <row r="212" spans="1:28" x14ac:dyDescent="0.25">
      <c r="A212" s="3" t="s">
        <v>104</v>
      </c>
      <c r="B212" s="3" t="s">
        <v>184</v>
      </c>
      <c r="C212" s="3" t="s">
        <v>268</v>
      </c>
      <c r="D212" s="3">
        <v>2.5692110939907602</v>
      </c>
      <c r="E212" s="1" t="str">
        <f>VLOOKUP(C212,'Team Versus'!$B$2:$C$35,2,FALSE)</f>
        <v>KC</v>
      </c>
      <c r="F212" s="1">
        <f>IF(B212="QB",D212*0.87,IF(D212*1.85&gt;=11,D212*1.85,11))</f>
        <v>11</v>
      </c>
      <c r="G212" s="1" t="str">
        <f>IF(OR(B212="QB",B212="DST",B212="TE",B212="WR",B212="RB",C212="FA"),"True","False")</f>
        <v>True</v>
      </c>
      <c r="H212" t="str">
        <f>IF(C212="FA","False","True")</f>
        <v>True</v>
      </c>
      <c r="I212" s="1" t="str">
        <f>IF(AND(G212="True",H212="True"),"True","False")</f>
        <v>True</v>
      </c>
      <c r="K212" s="3" t="s">
        <v>526</v>
      </c>
      <c r="L212" s="3">
        <v>4000</v>
      </c>
      <c r="O212" s="4" t="str">
        <f>IFERROR(VLOOKUP(A212,'Name Changes'!$A$2:$B$300,2,FALSE),A212)</f>
        <v>Mack Hollins</v>
      </c>
      <c r="P212" s="4" t="str">
        <f t="shared" si="24"/>
        <v>MIA</v>
      </c>
      <c r="Q212" s="4" t="str">
        <f t="shared" si="25"/>
        <v>WR</v>
      </c>
      <c r="R212" s="4">
        <f t="shared" si="26"/>
        <v>3000</v>
      </c>
      <c r="S212" s="4">
        <f t="shared" si="27"/>
        <v>2.5692110939907602</v>
      </c>
      <c r="T212" s="4" t="str">
        <f t="shared" si="28"/>
        <v>KC</v>
      </c>
      <c r="U212" s="4">
        <f t="shared" si="29"/>
        <v>11</v>
      </c>
      <c r="X212" t="s">
        <v>11</v>
      </c>
      <c r="Y212">
        <v>0.92401030750358304</v>
      </c>
      <c r="Z212">
        <f t="shared" si="30"/>
        <v>0.25950818869546299</v>
      </c>
      <c r="AB212" t="e">
        <f t="shared" si="31"/>
        <v>#N/A</v>
      </c>
    </row>
    <row r="213" spans="1:28" x14ac:dyDescent="0.25">
      <c r="A213" s="3" t="s">
        <v>517</v>
      </c>
      <c r="B213" s="3" t="s">
        <v>184</v>
      </c>
      <c r="C213" s="3" t="s">
        <v>269</v>
      </c>
      <c r="D213" s="3">
        <v>2.4465670261941401</v>
      </c>
      <c r="E213" s="1" t="str">
        <f>VLOOKUP(C213,'Team Versus'!$B$2:$C$35,2,FALSE)</f>
        <v>NYG</v>
      </c>
      <c r="F213" s="1">
        <f>IF(B213="QB",D213*0.87,IF(D213*1.85&gt;=11,D213*1.85,11))</f>
        <v>11</v>
      </c>
      <c r="G213" s="1" t="str">
        <f>IF(OR(B213="QB",B213="DST",B213="TE",B213="WR",B213="RB",C213="FA"),"True","False")</f>
        <v>True</v>
      </c>
      <c r="H213" t="str">
        <f>IF(C213="FA","False","True")</f>
        <v>True</v>
      </c>
      <c r="I213" s="1" t="str">
        <f>IF(AND(G213="True",H213="True"),"True","False")</f>
        <v>True</v>
      </c>
      <c r="K213" s="3" t="s">
        <v>1242</v>
      </c>
      <c r="L213" s="3">
        <v>4000</v>
      </c>
      <c r="O213" s="4" t="str">
        <f>IFERROR(VLOOKUP(A213,'Name Changes'!$A$2:$B$300,2,FALSE),A213)</f>
        <v>Andy Isabella</v>
      </c>
      <c r="P213" s="4" t="str">
        <f t="shared" si="24"/>
        <v>ARI</v>
      </c>
      <c r="Q213" s="4" t="str">
        <f t="shared" si="25"/>
        <v>WR</v>
      </c>
      <c r="R213" s="4">
        <f t="shared" si="26"/>
        <v>3000</v>
      </c>
      <c r="S213" s="4">
        <f t="shared" si="27"/>
        <v>2.4465670261941401</v>
      </c>
      <c r="T213" s="4" t="str">
        <f t="shared" si="28"/>
        <v>NYG</v>
      </c>
      <c r="U213" s="4">
        <f t="shared" si="29"/>
        <v>11</v>
      </c>
      <c r="X213" t="s">
        <v>630</v>
      </c>
      <c r="Y213" t="s">
        <v>527</v>
      </c>
      <c r="Z213">
        <f t="shared" si="30"/>
        <v>0.88395949084858505</v>
      </c>
      <c r="AB213" t="e">
        <f t="shared" si="31"/>
        <v>#N/A</v>
      </c>
    </row>
    <row r="214" spans="1:28" x14ac:dyDescent="0.25">
      <c r="A214" s="3" t="s">
        <v>376</v>
      </c>
      <c r="B214" s="3" t="s">
        <v>186</v>
      </c>
      <c r="C214" s="3" t="s">
        <v>297</v>
      </c>
      <c r="D214" s="3">
        <v>2.4298875192603999</v>
      </c>
      <c r="E214" s="1" t="str">
        <f>VLOOKUP(C214,'Team Versus'!$B$2:$C$35,2,FALSE)</f>
        <v>TB</v>
      </c>
      <c r="F214" s="1">
        <f>IF(B214="QB",D214*0.87,IF(D214*1.85&gt;=11,D214*1.85,11))</f>
        <v>11</v>
      </c>
      <c r="G214" s="1" t="str">
        <f>IF(OR(B214="QB",B214="DST",B214="TE",B214="WR",B214="RB",C214="FA"),"True","False")</f>
        <v>True</v>
      </c>
      <c r="H214" t="str">
        <f>IF(C214="FA","False","True")</f>
        <v>True</v>
      </c>
      <c r="I214" s="1" t="str">
        <f>IF(AND(G214="True",H214="True"),"True","False")</f>
        <v>True</v>
      </c>
      <c r="K214" s="3" t="s">
        <v>1171</v>
      </c>
      <c r="L214" s="3">
        <v>4000</v>
      </c>
      <c r="O214" s="4" t="str">
        <f>IFERROR(VLOOKUP(A214,'Name Changes'!$A$2:$B$300,2,FALSE),A214)</f>
        <v>Ameer Abdullah</v>
      </c>
      <c r="P214" s="4" t="str">
        <f t="shared" si="24"/>
        <v>MIN</v>
      </c>
      <c r="Q214" s="4" t="str">
        <f t="shared" si="25"/>
        <v>RB</v>
      </c>
      <c r="R214" s="4">
        <f t="shared" si="26"/>
        <v>4000</v>
      </c>
      <c r="S214" s="4">
        <f t="shared" si="27"/>
        <v>2.4298875192603999</v>
      </c>
      <c r="T214" s="4" t="str">
        <f t="shared" si="28"/>
        <v>TB</v>
      </c>
      <c r="U214" s="4">
        <f t="shared" si="29"/>
        <v>11</v>
      </c>
      <c r="X214" t="s">
        <v>111</v>
      </c>
      <c r="Y214">
        <v>0.91923881554251197</v>
      </c>
      <c r="Z214">
        <f t="shared" si="30"/>
        <v>9.4752308678997296E-2</v>
      </c>
      <c r="AB214" t="e">
        <f t="shared" si="31"/>
        <v>#N/A</v>
      </c>
    </row>
    <row r="215" spans="1:28" x14ac:dyDescent="0.25">
      <c r="A215" s="3" t="s">
        <v>358</v>
      </c>
      <c r="B215" s="3" t="s">
        <v>183</v>
      </c>
      <c r="C215" s="3" t="s">
        <v>299</v>
      </c>
      <c r="D215" s="3">
        <v>2.42902927580894</v>
      </c>
      <c r="E215" s="1" t="str">
        <f>VLOOKUP(C215,'Team Versus'!$B$2:$C$35,2,FALSE)</f>
        <v>HOU</v>
      </c>
      <c r="F215" s="1">
        <f>IF(B215="QB",D215*0.87,IF(D215*1.85&gt;=11,D215*1.85,11))</f>
        <v>2.1132554699537778</v>
      </c>
      <c r="G215" s="1" t="str">
        <f>IF(OR(B215="QB",B215="DST",B215="TE",B215="WR",B215="RB",C215="FA"),"True","False")</f>
        <v>True</v>
      </c>
      <c r="H215" t="str">
        <f>IF(C215="FA","False","True")</f>
        <v>True</v>
      </c>
      <c r="I215" s="1" t="str">
        <f>IF(AND(G215="True",H215="True"),"True","False")</f>
        <v>True</v>
      </c>
      <c r="K215" s="3" t="s">
        <v>1172</v>
      </c>
      <c r="L215" s="3">
        <v>4000</v>
      </c>
      <c r="O215" s="4" t="str">
        <f>IFERROR(VLOOKUP(A215,'Name Changes'!$A$2:$B$300,2,FALSE),A215)</f>
        <v>Nick Foles</v>
      </c>
      <c r="P215" s="4" t="str">
        <f t="shared" si="24"/>
        <v>CHI</v>
      </c>
      <c r="Q215" s="4" t="str">
        <f t="shared" si="25"/>
        <v>QB</v>
      </c>
      <c r="R215" s="4">
        <f t="shared" si="26"/>
        <v>5300</v>
      </c>
      <c r="S215" s="4">
        <f t="shared" si="27"/>
        <v>2.42902927580894</v>
      </c>
      <c r="T215" s="4" t="str">
        <f t="shared" si="28"/>
        <v>HOU</v>
      </c>
      <c r="U215" s="4">
        <f t="shared" si="29"/>
        <v>2.1132554699537778</v>
      </c>
      <c r="X215" t="s">
        <v>36</v>
      </c>
      <c r="Y215">
        <v>1.3331918574150501</v>
      </c>
      <c r="Z215">
        <f t="shared" si="30"/>
        <v>1.28247714625549</v>
      </c>
      <c r="AB215" t="e">
        <f t="shared" si="31"/>
        <v>#N/A</v>
      </c>
    </row>
    <row r="216" spans="1:28" x14ac:dyDescent="0.25">
      <c r="A216" s="3" t="s">
        <v>478</v>
      </c>
      <c r="B216" s="3" t="s">
        <v>184</v>
      </c>
      <c r="C216" s="3" t="s">
        <v>298</v>
      </c>
      <c r="D216" s="3">
        <v>2.42</v>
      </c>
      <c r="E216" s="1" t="str">
        <f>VLOOKUP(C216,'Team Versus'!$B$2:$C$35,2,FALSE)</f>
        <v>ATL</v>
      </c>
      <c r="F216" s="1">
        <f>IF(B216="QB",D216*0.87,IF(D216*1.85&gt;=11,D216*1.85,11))</f>
        <v>11</v>
      </c>
      <c r="G216" s="1" t="str">
        <f>IF(OR(B216="QB",B216="DST",B216="TE",B216="WR",B216="RB",C216="FA"),"True","False")</f>
        <v>True</v>
      </c>
      <c r="H216" t="str">
        <f>IF(C216="FA","False","True")</f>
        <v>True</v>
      </c>
      <c r="I216" s="1" t="str">
        <f>IF(AND(G216="True",H216="True"),"True","False")</f>
        <v>True</v>
      </c>
      <c r="K216" s="3" t="s">
        <v>974</v>
      </c>
      <c r="L216" s="3">
        <v>4000</v>
      </c>
      <c r="O216" s="4" t="str">
        <f>IFERROR(VLOOKUP(A216,'Name Changes'!$A$2:$B$300,2,FALSE),A216)</f>
        <v>Jalen Guyton</v>
      </c>
      <c r="P216" s="4" t="str">
        <f t="shared" si="24"/>
        <v>LAC</v>
      </c>
      <c r="Q216" s="4" t="str">
        <f t="shared" si="25"/>
        <v>WR</v>
      </c>
      <c r="R216" s="4">
        <f t="shared" si="26"/>
        <v>3200</v>
      </c>
      <c r="S216" s="4">
        <f t="shared" si="27"/>
        <v>2.42</v>
      </c>
      <c r="T216" s="4" t="str">
        <f t="shared" si="28"/>
        <v>ATL</v>
      </c>
      <c r="U216" s="4">
        <f t="shared" si="29"/>
        <v>11</v>
      </c>
      <c r="X216" t="s">
        <v>176</v>
      </c>
      <c r="Y216">
        <v>0.108650371682587</v>
      </c>
      <c r="Z216" t="str">
        <f t="shared" si="30"/>
        <v>NA</v>
      </c>
      <c r="AB216" t="e">
        <f t="shared" si="31"/>
        <v>#N/A</v>
      </c>
    </row>
    <row r="217" spans="1:28" x14ac:dyDescent="0.25">
      <c r="A217" s="3" t="s">
        <v>76</v>
      </c>
      <c r="B217" s="3" t="s">
        <v>186</v>
      </c>
      <c r="C217" s="3" t="s">
        <v>268</v>
      </c>
      <c r="D217" s="3">
        <v>2.4190832049306601</v>
      </c>
      <c r="E217" s="1" t="str">
        <f>VLOOKUP(C217,'Team Versus'!$B$2:$C$35,2,FALSE)</f>
        <v>KC</v>
      </c>
      <c r="F217" s="1">
        <f>IF(B217="QB",D217*0.87,IF(D217*1.85&gt;=11,D217*1.85,11))</f>
        <v>11</v>
      </c>
      <c r="G217" s="1" t="str">
        <f>IF(OR(B217="QB",B217="DST",B217="TE",B217="WR",B217="RB",C217="FA"),"True","False")</f>
        <v>True</v>
      </c>
      <c r="H217" t="str">
        <f>IF(C217="FA","False","True")</f>
        <v>True</v>
      </c>
      <c r="I217" s="1" t="str">
        <f>IF(AND(G217="True",H217="True"),"True","False")</f>
        <v>True</v>
      </c>
      <c r="K217" s="3" t="s">
        <v>31</v>
      </c>
      <c r="L217" s="3">
        <v>4000</v>
      </c>
      <c r="O217" s="4" t="str">
        <f>IFERROR(VLOOKUP(A217,'Name Changes'!$A$2:$B$300,2,FALSE),A217)</f>
        <v>Jordan Howard</v>
      </c>
      <c r="P217" s="4" t="str">
        <f t="shared" si="24"/>
        <v>MIA</v>
      </c>
      <c r="Q217" s="4" t="str">
        <f t="shared" si="25"/>
        <v>RB</v>
      </c>
      <c r="R217" s="4">
        <f t="shared" si="26"/>
        <v>4000</v>
      </c>
      <c r="S217" s="4">
        <f t="shared" si="27"/>
        <v>2.4190832049306601</v>
      </c>
      <c r="T217" s="4" t="str">
        <f t="shared" si="28"/>
        <v>KC</v>
      </c>
      <c r="U217" s="4">
        <f t="shared" si="29"/>
        <v>11</v>
      </c>
      <c r="X217" t="s">
        <v>458</v>
      </c>
      <c r="Y217">
        <v>2.0228406715311902</v>
      </c>
      <c r="Z217">
        <f t="shared" si="30"/>
        <v>2.05182833657594</v>
      </c>
      <c r="AB217" t="e">
        <f t="shared" si="31"/>
        <v>#N/A</v>
      </c>
    </row>
    <row r="218" spans="1:28" x14ac:dyDescent="0.25">
      <c r="A218" s="3" t="s">
        <v>1126</v>
      </c>
      <c r="B218" s="3" t="s">
        <v>184</v>
      </c>
      <c r="C218" s="3" t="s">
        <v>273</v>
      </c>
      <c r="D218" s="3">
        <v>2.4031093990754999</v>
      </c>
      <c r="E218" s="1" t="str">
        <f>VLOOKUP(C218,'Team Versus'!$B$2:$C$35,2,FALSE)</f>
        <v>GB</v>
      </c>
      <c r="F218" s="1">
        <f>IF(B218="QB",D218*0.87,IF(D218*1.85&gt;=11,D218*1.85,11))</f>
        <v>11</v>
      </c>
      <c r="G218" s="1" t="str">
        <f>IF(OR(B218="QB",B218="DST",B218="TE",B218="WR",B218="RB",C218="FA"),"True","False")</f>
        <v>True</v>
      </c>
      <c r="H218" t="str">
        <f>IF(C218="FA","False","True")</f>
        <v>True</v>
      </c>
      <c r="I218" s="1" t="str">
        <f>IF(AND(G218="True",H218="True"),"True","False")</f>
        <v>True</v>
      </c>
      <c r="K218" s="3" t="s">
        <v>882</v>
      </c>
      <c r="L218" s="3">
        <v>4000</v>
      </c>
      <c r="O218" s="4" t="str">
        <f>IFERROR(VLOOKUP(A218,'Name Changes'!$A$2:$B$300,2,FALSE),A218)</f>
        <v>Mohamed Sanu</v>
      </c>
      <c r="P218" s="4" t="str">
        <f t="shared" si="24"/>
        <v>DET</v>
      </c>
      <c r="Q218" s="4" t="str">
        <f t="shared" si="25"/>
        <v>WR</v>
      </c>
      <c r="R218" s="4">
        <f t="shared" si="26"/>
        <v>3000</v>
      </c>
      <c r="S218" s="4">
        <f t="shared" si="27"/>
        <v>2.4031093990754999</v>
      </c>
      <c r="T218" s="4" t="str">
        <f t="shared" si="28"/>
        <v>GB</v>
      </c>
      <c r="U218" s="4">
        <f t="shared" si="29"/>
        <v>11</v>
      </c>
      <c r="X218" t="s">
        <v>89</v>
      </c>
      <c r="Y218">
        <v>0.34481145380986999</v>
      </c>
      <c r="Z218" t="e">
        <f t="shared" si="30"/>
        <v>#N/A</v>
      </c>
      <c r="AB218" t="e">
        <f t="shared" si="31"/>
        <v>#N/A</v>
      </c>
    </row>
    <row r="219" spans="1:28" x14ac:dyDescent="0.25">
      <c r="A219" s="3" t="s">
        <v>138</v>
      </c>
      <c r="B219" s="3" t="s">
        <v>186</v>
      </c>
      <c r="C219" s="3" t="s">
        <v>257</v>
      </c>
      <c r="D219" s="3">
        <v>2.4025731895223399</v>
      </c>
      <c r="E219" s="1" t="str">
        <f>VLOOKUP(C219,'Team Versus'!$B$2:$C$35,2,FALSE)</f>
        <v>DEN</v>
      </c>
      <c r="F219" s="1">
        <f>IF(B219="QB",D219*0.87,IF(D219*1.85&gt;=11,D219*1.85,11))</f>
        <v>11</v>
      </c>
      <c r="G219" s="1" t="str">
        <f>IF(OR(B219="QB",B219="DST",B219="TE",B219="WR",B219="RB",C219="FA"),"True","False")</f>
        <v>True</v>
      </c>
      <c r="H219" t="str">
        <f>IF(C219="FA","False","True")</f>
        <v>True</v>
      </c>
      <c r="I219" s="1" t="str">
        <f>IF(AND(G219="True",H219="True"),"True","False")</f>
        <v>True</v>
      </c>
      <c r="K219" s="3" t="s">
        <v>1170</v>
      </c>
      <c r="L219" s="3">
        <v>4000</v>
      </c>
      <c r="O219" s="4" t="str">
        <f>IFERROR(VLOOKUP(A219,'Name Changes'!$A$2:$B$300,2,FALSE),A219)</f>
        <v>Trenton Cannon</v>
      </c>
      <c r="P219" s="4" t="str">
        <f t="shared" si="24"/>
        <v>CAR</v>
      </c>
      <c r="Q219" s="4" t="str">
        <f t="shared" si="25"/>
        <v>RB</v>
      </c>
      <c r="R219" s="4">
        <f t="shared" si="26"/>
        <v>4000</v>
      </c>
      <c r="S219" s="4">
        <f t="shared" si="27"/>
        <v>2.4025731895223399</v>
      </c>
      <c r="T219" s="4" t="str">
        <f t="shared" si="28"/>
        <v>DEN</v>
      </c>
      <c r="U219" s="4">
        <f t="shared" si="29"/>
        <v>11</v>
      </c>
      <c r="X219" t="s">
        <v>631</v>
      </c>
      <c r="Y219" t="s">
        <v>527</v>
      </c>
      <c r="Z219">
        <f t="shared" si="30"/>
        <v>1.1767026161382801</v>
      </c>
      <c r="AB219" t="e">
        <f t="shared" si="31"/>
        <v>#N/A</v>
      </c>
    </row>
    <row r="220" spans="1:28" x14ac:dyDescent="0.25">
      <c r="A220" s="3" t="s">
        <v>1122</v>
      </c>
      <c r="B220" s="3" t="s">
        <v>185</v>
      </c>
      <c r="C220" s="3" t="s">
        <v>264</v>
      </c>
      <c r="D220" s="3">
        <v>2.3986867704280201</v>
      </c>
      <c r="E220" s="1" t="str">
        <f>VLOOKUP(C220,'Team Versus'!$B$2:$C$35,2,FALSE)</f>
        <v>LVR</v>
      </c>
      <c r="F220" s="1">
        <f>IF(B220="QB",D220*0.87,IF(D220*1.85&gt;=11,D220*1.85,11))</f>
        <v>11</v>
      </c>
      <c r="G220" s="1" t="str">
        <f>IF(OR(B220="QB",B220="DST",B220="TE",B220="WR",B220="RB",C220="FA"),"True","False")</f>
        <v>True</v>
      </c>
      <c r="H220" t="str">
        <f>IF(C220="FA","False","True")</f>
        <v>True</v>
      </c>
      <c r="I220" s="1" t="str">
        <f>IF(AND(G220="True",H220="True"),"True","False")</f>
        <v>True</v>
      </c>
      <c r="K220" s="3" t="s">
        <v>88</v>
      </c>
      <c r="L220" s="3">
        <v>4000</v>
      </c>
      <c r="O220" s="4" t="str">
        <f>IFERROR(VLOOKUP(A220,'Name Changes'!$A$2:$B$300,2,FALSE),A220)</f>
        <v>Jack Doyle</v>
      </c>
      <c r="P220" s="4" t="str">
        <f t="shared" si="24"/>
        <v>IND</v>
      </c>
      <c r="Q220" s="4" t="str">
        <f t="shared" si="25"/>
        <v>TE</v>
      </c>
      <c r="R220" s="4">
        <f t="shared" si="26"/>
        <v>2500</v>
      </c>
      <c r="S220" s="4">
        <f t="shared" si="27"/>
        <v>2.3986867704280201</v>
      </c>
      <c r="T220" s="4" t="str">
        <f t="shared" si="28"/>
        <v>LVR</v>
      </c>
      <c r="U220" s="4">
        <f t="shared" si="29"/>
        <v>11</v>
      </c>
      <c r="X220" t="s">
        <v>451</v>
      </c>
      <c r="Y220">
        <v>1.35270006561343</v>
      </c>
      <c r="Z220" t="e">
        <f t="shared" si="30"/>
        <v>#N/A</v>
      </c>
      <c r="AB220" t="e">
        <f t="shared" si="31"/>
        <v>#N/A</v>
      </c>
    </row>
    <row r="221" spans="1:28" x14ac:dyDescent="0.25">
      <c r="A221" s="3" t="s">
        <v>1098</v>
      </c>
      <c r="B221" s="3" t="s">
        <v>184</v>
      </c>
      <c r="C221" s="3" t="s">
        <v>272</v>
      </c>
      <c r="D221" s="3">
        <v>2.3739013867488401</v>
      </c>
      <c r="E221" s="1" t="str">
        <f>VLOOKUP(C221,'Team Versus'!$B$2:$C$35,2,FALSE)</f>
        <v>SF</v>
      </c>
      <c r="F221" s="1">
        <f>IF(B221="QB",D221*0.87,IF(D221*1.85&gt;=11,D221*1.85,11))</f>
        <v>11</v>
      </c>
      <c r="G221" s="1" t="str">
        <f>IF(OR(B221="QB",B221="DST",B221="TE",B221="WR",B221="RB",C221="FA"),"True","False")</f>
        <v>True</v>
      </c>
      <c r="H221" t="str">
        <f>IF(C221="FA","False","True")</f>
        <v>True</v>
      </c>
      <c r="I221" s="1" t="str">
        <f>IF(AND(G221="True",H221="True"),"True","False")</f>
        <v>True</v>
      </c>
      <c r="K221" s="3" t="s">
        <v>111</v>
      </c>
      <c r="L221" s="3">
        <v>4000</v>
      </c>
      <c r="O221" s="4" t="str">
        <f>IFERROR(VLOOKUP(A221,'Name Changes'!$A$2:$B$300,2,FALSE),A221)</f>
        <v>Dontrelle Inman</v>
      </c>
      <c r="P221" s="4" t="str">
        <f t="shared" si="24"/>
        <v>WAS</v>
      </c>
      <c r="Q221" s="4" t="str">
        <f t="shared" si="25"/>
        <v>WR</v>
      </c>
      <c r="R221" s="4">
        <f t="shared" si="26"/>
        <v>3500</v>
      </c>
      <c r="S221" s="4">
        <f t="shared" si="27"/>
        <v>2.3739013867488401</v>
      </c>
      <c r="T221" s="4" t="str">
        <f t="shared" si="28"/>
        <v>SF</v>
      </c>
      <c r="U221" s="4">
        <f t="shared" si="29"/>
        <v>11</v>
      </c>
      <c r="X221" t="s">
        <v>632</v>
      </c>
      <c r="Y221">
        <v>0.74023090369160305</v>
      </c>
      <c r="Z221" t="e">
        <f t="shared" si="30"/>
        <v>#N/A</v>
      </c>
      <c r="AB221" t="e">
        <f t="shared" si="31"/>
        <v>#N/A</v>
      </c>
    </row>
    <row r="222" spans="1:28" x14ac:dyDescent="0.25">
      <c r="E222" s="1" t="e">
        <f>VLOOKUP(C222,'Team Versus'!$B$2:$C$35,2,FALSE)</f>
        <v>#N/A</v>
      </c>
      <c r="F222" s="1">
        <f>IF(B222="QB",D222*0.87,IF(D222*1.85&gt;=11,D222*1.85,11))</f>
        <v>11</v>
      </c>
      <c r="G222" s="1" t="str">
        <f>IF(OR(B222="QB",B222="DST",B222="TE",B222="WR",B222="RB",C222="FA"),"True","False")</f>
        <v>False</v>
      </c>
      <c r="H222" t="str">
        <f>IF(C222="FA","False","True")</f>
        <v>True</v>
      </c>
      <c r="I222" s="1" t="str">
        <f>IF(AND(G222="True",H222="True"),"True","False")</f>
        <v>False</v>
      </c>
      <c r="K222" s="3" t="s">
        <v>488</v>
      </c>
      <c r="L222" s="3">
        <v>4000</v>
      </c>
      <c r="O222" s="4">
        <f>IFERROR(VLOOKUP(A222,'Name Changes'!$A$2:$B$300,2,FALSE),A222)</f>
        <v>0</v>
      </c>
      <c r="P222" s="4">
        <f t="shared" si="24"/>
        <v>0</v>
      </c>
      <c r="Q222" s="4">
        <f t="shared" si="25"/>
        <v>0</v>
      </c>
      <c r="R222" s="4" t="e">
        <f t="shared" si="26"/>
        <v>#N/A</v>
      </c>
      <c r="S222" s="4">
        <f t="shared" si="27"/>
        <v>0</v>
      </c>
      <c r="T222" s="4" t="e">
        <f t="shared" si="28"/>
        <v>#N/A</v>
      </c>
      <c r="U222" s="4">
        <f t="shared" si="29"/>
        <v>11</v>
      </c>
      <c r="X222" t="s">
        <v>633</v>
      </c>
      <c r="Y222" t="s">
        <v>527</v>
      </c>
      <c r="Z222" t="e">
        <f t="shared" si="30"/>
        <v>#N/A</v>
      </c>
      <c r="AB222">
        <f t="shared" si="31"/>
        <v>1.39199191457099</v>
      </c>
    </row>
    <row r="223" spans="1:28" x14ac:dyDescent="0.25">
      <c r="A223" s="3" t="s">
        <v>86</v>
      </c>
      <c r="B223" s="3" t="s">
        <v>184</v>
      </c>
      <c r="C223" s="3" t="s">
        <v>258</v>
      </c>
      <c r="D223" s="3">
        <v>2.3424083204930701</v>
      </c>
      <c r="E223" s="1" t="str">
        <f>VLOOKUP(C223,'Team Versus'!$B$2:$C$35,2,FALSE)</f>
        <v>DAL</v>
      </c>
      <c r="F223" s="1">
        <f>IF(B223="QB",D223*0.87,IF(D223*1.85&gt;=11,D223*1.85,11))</f>
        <v>11</v>
      </c>
      <c r="G223" s="1" t="str">
        <f>IF(OR(B223="QB",B223="DST",B223="TE",B223="WR",B223="RB",C223="FA"),"True","False")</f>
        <v>True</v>
      </c>
      <c r="H223" t="str">
        <f>IF(C223="FA","False","True")</f>
        <v>True</v>
      </c>
      <c r="I223" s="1" t="str">
        <f>IF(AND(G223="True",H223="True"),"True","False")</f>
        <v>True</v>
      </c>
      <c r="K223" s="3" t="s">
        <v>1168</v>
      </c>
      <c r="L223" s="3">
        <v>4000</v>
      </c>
      <c r="O223" s="4" t="str">
        <f>IFERROR(VLOOKUP(A223,'Name Changes'!$A$2:$B$300,2,FALSE),A223)</f>
        <v>Alex Erickson</v>
      </c>
      <c r="P223" s="4" t="str">
        <f t="shared" si="24"/>
        <v>CIN</v>
      </c>
      <c r="Q223" s="4" t="str">
        <f t="shared" si="25"/>
        <v>WR</v>
      </c>
      <c r="R223" s="4">
        <f t="shared" si="26"/>
        <v>3000</v>
      </c>
      <c r="S223" s="4">
        <f t="shared" si="27"/>
        <v>2.3424083204930701</v>
      </c>
      <c r="T223" s="4" t="str">
        <f t="shared" si="28"/>
        <v>DAL</v>
      </c>
      <c r="U223" s="4">
        <f t="shared" si="29"/>
        <v>11</v>
      </c>
      <c r="X223" t="s">
        <v>634</v>
      </c>
      <c r="Y223">
        <v>0.480832611206852</v>
      </c>
      <c r="Z223">
        <f t="shared" si="30"/>
        <v>0.88105504935843804</v>
      </c>
      <c r="AB223" t="e">
        <f t="shared" si="31"/>
        <v>#N/A</v>
      </c>
    </row>
    <row r="224" spans="1:28" x14ac:dyDescent="0.25">
      <c r="A224" s="3" t="s">
        <v>519</v>
      </c>
      <c r="B224" s="3" t="s">
        <v>184</v>
      </c>
      <c r="C224" s="3" t="s">
        <v>272</v>
      </c>
      <c r="D224" s="3">
        <v>2.33</v>
      </c>
      <c r="E224" s="1" t="str">
        <f>VLOOKUP(C224,'Team Versus'!$B$2:$C$35,2,FALSE)</f>
        <v>SF</v>
      </c>
      <c r="F224" s="1">
        <f>IF(B224="QB",D224*0.87,IF(D224*1.85&gt;=11,D224*1.85,11))</f>
        <v>11</v>
      </c>
      <c r="G224" s="1" t="str">
        <f>IF(OR(B224="QB",B224="DST",B224="TE",B224="WR",B224="RB",C224="FA"),"True","False")</f>
        <v>True</v>
      </c>
      <c r="H224" t="str">
        <f>IF(C224="FA","False","True")</f>
        <v>True</v>
      </c>
      <c r="I224" s="1" t="str">
        <f>IF(AND(G224="True",H224="True"),"True","False")</f>
        <v>True</v>
      </c>
      <c r="K224" s="3" t="s">
        <v>1169</v>
      </c>
      <c r="L224" s="3">
        <v>4000</v>
      </c>
      <c r="O224" s="4" t="str">
        <f>IFERROR(VLOOKUP(A224,'Name Changes'!$A$2:$B$300,2,FALSE),A224)</f>
        <v>Cam Sims</v>
      </c>
      <c r="P224" s="4" t="str">
        <f t="shared" si="24"/>
        <v>WAS</v>
      </c>
      <c r="Q224" s="4" t="str">
        <f t="shared" si="25"/>
        <v>WR</v>
      </c>
      <c r="R224" s="4">
        <f t="shared" si="26"/>
        <v>3100</v>
      </c>
      <c r="S224" s="4">
        <f t="shared" si="27"/>
        <v>2.33</v>
      </c>
      <c r="T224" s="4" t="str">
        <f t="shared" si="28"/>
        <v>SF</v>
      </c>
      <c r="U224" s="4">
        <f t="shared" si="29"/>
        <v>11</v>
      </c>
      <c r="X224" t="s">
        <v>635</v>
      </c>
      <c r="Y224">
        <v>0.81186615243595095</v>
      </c>
      <c r="Z224" t="str">
        <f t="shared" si="30"/>
        <v>NA</v>
      </c>
      <c r="AB224" t="e">
        <f t="shared" si="31"/>
        <v>#N/A</v>
      </c>
    </row>
    <row r="225" spans="1:28" x14ac:dyDescent="0.25">
      <c r="A225" s="3" t="s">
        <v>522</v>
      </c>
      <c r="B225" s="3" t="s">
        <v>184</v>
      </c>
      <c r="C225" s="3" t="s">
        <v>265</v>
      </c>
      <c r="D225" s="3">
        <v>2.3248158640226602</v>
      </c>
      <c r="E225" s="1" t="str">
        <f>VLOOKUP(C225,'Team Versus'!$B$2:$C$35,2,FALSE)</f>
        <v>TEN</v>
      </c>
      <c r="F225" s="1">
        <f>IF(B225="QB",D225*0.87,IF(D225*1.85&gt;=11,D225*1.85,11))</f>
        <v>11</v>
      </c>
      <c r="G225" s="1" t="str">
        <f>IF(OR(B225="QB",B225="DST",B225="TE",B225="WR",B225="RB",C225="FA"),"True","False")</f>
        <v>True</v>
      </c>
      <c r="H225" t="str">
        <f>IF(C225="FA","False","True")</f>
        <v>True</v>
      </c>
      <c r="I225" s="1" t="str">
        <f>IF(AND(G225="True",H225="True"),"True","False")</f>
        <v>True</v>
      </c>
      <c r="K225" s="3" t="s">
        <v>1243</v>
      </c>
      <c r="L225" s="3">
        <v>4000</v>
      </c>
      <c r="O225" s="4" t="str">
        <f>IFERROR(VLOOKUP(A225,'Name Changes'!$A$2:$B$300,2,FALSE),A225)</f>
        <v>Collin Johnson</v>
      </c>
      <c r="P225" s="4" t="str">
        <f t="shared" si="24"/>
        <v>JAC</v>
      </c>
      <c r="Q225" s="4" t="str">
        <f t="shared" si="25"/>
        <v>WR</v>
      </c>
      <c r="R225" s="4">
        <f t="shared" si="26"/>
        <v>3600</v>
      </c>
      <c r="S225" s="4">
        <f t="shared" si="27"/>
        <v>2.3248158640226602</v>
      </c>
      <c r="T225" s="4" t="str">
        <f t="shared" si="28"/>
        <v>TEN</v>
      </c>
      <c r="U225" s="4">
        <f t="shared" si="29"/>
        <v>11</v>
      </c>
      <c r="X225" t="s">
        <v>636</v>
      </c>
      <c r="Y225">
        <v>0.28284271247461901</v>
      </c>
      <c r="Z225" t="str">
        <f t="shared" si="30"/>
        <v>NA</v>
      </c>
      <c r="AB225" t="e">
        <f t="shared" si="31"/>
        <v>#N/A</v>
      </c>
    </row>
    <row r="226" spans="1:28" x14ac:dyDescent="0.25">
      <c r="A226" s="3" t="s">
        <v>155</v>
      </c>
      <c r="B226" s="3" t="s">
        <v>185</v>
      </c>
      <c r="C226" s="3" t="s">
        <v>258</v>
      </c>
      <c r="D226" s="3">
        <v>2.2909631728045299</v>
      </c>
      <c r="E226" s="1" t="str">
        <f>VLOOKUP(C226,'Team Versus'!$B$2:$C$35,2,FALSE)</f>
        <v>DAL</v>
      </c>
      <c r="F226" s="1">
        <f>IF(B226="QB",D226*0.87,IF(D226*1.85&gt;=11,D226*1.85,11))</f>
        <v>11</v>
      </c>
      <c r="G226" s="1" t="str">
        <f>IF(OR(B226="QB",B226="DST",B226="TE",B226="WR",B226="RB",C226="FA"),"True","False")</f>
        <v>True</v>
      </c>
      <c r="H226" t="str">
        <f>IF(C226="FA","False","True")</f>
        <v>True</v>
      </c>
      <c r="I226" s="1" t="str">
        <f>IF(AND(G226="True",H226="True"),"True","False")</f>
        <v>True</v>
      </c>
      <c r="K226" s="3" t="s">
        <v>1244</v>
      </c>
      <c r="L226" s="3">
        <v>4000</v>
      </c>
      <c r="O226" s="4" t="str">
        <f>IFERROR(VLOOKUP(A226,'Name Changes'!$A$2:$B$300,2,FALSE),A226)</f>
        <v>Drew Sample</v>
      </c>
      <c r="P226" s="4" t="str">
        <f t="shared" si="24"/>
        <v>CIN</v>
      </c>
      <c r="Q226" s="4" t="str">
        <f t="shared" si="25"/>
        <v>TE</v>
      </c>
      <c r="R226" s="4">
        <f t="shared" si="26"/>
        <v>3000</v>
      </c>
      <c r="S226" s="4">
        <f t="shared" si="27"/>
        <v>2.2909631728045299</v>
      </c>
      <c r="T226" s="4" t="str">
        <f t="shared" si="28"/>
        <v>DAL</v>
      </c>
      <c r="U226" s="4">
        <f t="shared" si="29"/>
        <v>11</v>
      </c>
      <c r="X226" t="s">
        <v>637</v>
      </c>
      <c r="Y226">
        <v>0.79195959492893298</v>
      </c>
      <c r="Z226">
        <f t="shared" si="30"/>
        <v>0.12727922061357899</v>
      </c>
      <c r="AB226" t="e">
        <f t="shared" si="31"/>
        <v>#N/A</v>
      </c>
    </row>
    <row r="227" spans="1:28" x14ac:dyDescent="0.25">
      <c r="A227" s="3" t="s">
        <v>953</v>
      </c>
      <c r="B227" s="3" t="s">
        <v>184</v>
      </c>
      <c r="C227" s="3" t="s">
        <v>406</v>
      </c>
      <c r="D227" s="3">
        <v>2.25452388289676</v>
      </c>
      <c r="E227" s="1" t="str">
        <f>VLOOKUP(C227,'Team Versus'!$B$2:$C$35,2,FALSE)</f>
        <v>DET</v>
      </c>
      <c r="F227" s="1">
        <f>IF(B227="QB",D227*0.87,IF(D227*1.85&gt;=11,D227*1.85,11))</f>
        <v>11</v>
      </c>
      <c r="G227" s="1" t="str">
        <f>IF(OR(B227="QB",B227="DST",B227="TE",B227="WR",B227="RB",C227="FA"),"True","False")</f>
        <v>True</v>
      </c>
      <c r="H227" t="str">
        <f>IF(C227="FA","False","True")</f>
        <v>True</v>
      </c>
      <c r="I227" s="1" t="str">
        <f>IF(AND(G227="True",H227="True"),"True","False")</f>
        <v>True</v>
      </c>
      <c r="K227" s="3" t="s">
        <v>1245</v>
      </c>
      <c r="L227" s="3">
        <v>4000</v>
      </c>
      <c r="O227" s="4" t="str">
        <f>IFERROR(VLOOKUP(A227,'Name Changes'!$A$2:$B$300,2,FALSE),A227)</f>
        <v>Equanimeous St. Brown</v>
      </c>
      <c r="P227" s="4" t="str">
        <f t="shared" si="24"/>
        <v>GB</v>
      </c>
      <c r="Q227" s="4" t="str">
        <f t="shared" si="25"/>
        <v>WR</v>
      </c>
      <c r="R227" s="4">
        <f t="shared" si="26"/>
        <v>3000</v>
      </c>
      <c r="S227" s="4">
        <f t="shared" si="27"/>
        <v>2.25452388289676</v>
      </c>
      <c r="T227" s="4" t="str">
        <f t="shared" si="28"/>
        <v>DET</v>
      </c>
      <c r="U227" s="4">
        <f t="shared" si="29"/>
        <v>11</v>
      </c>
      <c r="X227" t="s">
        <v>638</v>
      </c>
      <c r="Y227" t="s">
        <v>527</v>
      </c>
      <c r="Z227">
        <f t="shared" si="30"/>
        <v>1.0620743853421899</v>
      </c>
      <c r="AB227" t="e">
        <f t="shared" si="31"/>
        <v>#N/A</v>
      </c>
    </row>
    <row r="228" spans="1:28" x14ac:dyDescent="0.25">
      <c r="A228" s="3" t="s">
        <v>48</v>
      </c>
      <c r="B228" s="3" t="s">
        <v>185</v>
      </c>
      <c r="C228" s="3" t="s">
        <v>251</v>
      </c>
      <c r="D228" s="3">
        <v>2.2426502311248102</v>
      </c>
      <c r="E228" s="1" t="str">
        <f>VLOOKUP(C228,'Team Versus'!$B$2:$C$35,2,FALSE)</f>
        <v>SEA</v>
      </c>
      <c r="F228" s="1">
        <f>IF(B228="QB",D228*0.87,IF(D228*1.85&gt;=11,D228*1.85,11))</f>
        <v>11</v>
      </c>
      <c r="G228" s="1" t="str">
        <f>IF(OR(B228="QB",B228="DST",B228="TE",B228="WR",B228="RB",C228="FA"),"True","False")</f>
        <v>True</v>
      </c>
      <c r="H228" t="str">
        <f>IF(C228="FA","False","True")</f>
        <v>True</v>
      </c>
      <c r="I228" s="1" t="str">
        <f>IF(AND(G228="True",H228="True"),"True","False")</f>
        <v>True</v>
      </c>
      <c r="K228" s="3" t="s">
        <v>1246</v>
      </c>
      <c r="L228" s="3">
        <v>4000</v>
      </c>
      <c r="O228" s="4" t="str">
        <f>IFERROR(VLOOKUP(A228,'Name Changes'!$A$2:$B$300,2,FALSE),A228)</f>
        <v>Ryan Griffin</v>
      </c>
      <c r="P228" s="4" t="str">
        <f t="shared" si="24"/>
        <v>NYJ</v>
      </c>
      <c r="Q228" s="4" t="str">
        <f t="shared" si="25"/>
        <v>TE</v>
      </c>
      <c r="R228" s="4">
        <f t="shared" si="26"/>
        <v>4000</v>
      </c>
      <c r="S228" s="4">
        <f t="shared" si="27"/>
        <v>2.2426502311248102</v>
      </c>
      <c r="T228" s="4" t="str">
        <f t="shared" si="28"/>
        <v>SEA</v>
      </c>
      <c r="U228" s="4">
        <f t="shared" si="29"/>
        <v>11</v>
      </c>
      <c r="X228" t="s">
        <v>639</v>
      </c>
      <c r="Y228" t="s">
        <v>527</v>
      </c>
      <c r="Z228" t="str">
        <f t="shared" si="30"/>
        <v>NA</v>
      </c>
      <c r="AB228" t="e">
        <f t="shared" si="31"/>
        <v>#N/A</v>
      </c>
    </row>
    <row r="229" spans="1:28" x14ac:dyDescent="0.25">
      <c r="A229" s="3" t="s">
        <v>67</v>
      </c>
      <c r="B229" s="3" t="s">
        <v>185</v>
      </c>
      <c r="C229" s="3" t="s">
        <v>265</v>
      </c>
      <c r="D229" s="3">
        <v>2.1685546995377498</v>
      </c>
      <c r="E229" s="1" t="str">
        <f>VLOOKUP(C229,'Team Versus'!$B$2:$C$35,2,FALSE)</f>
        <v>TEN</v>
      </c>
      <c r="F229" s="1">
        <f>IF(B229="QB",D229*0.87,IF(D229*1.85&gt;=11,D229*1.85,11))</f>
        <v>11</v>
      </c>
      <c r="G229" s="1" t="str">
        <f>IF(OR(B229="QB",B229="DST",B229="TE",B229="WR",B229="RB",C229="FA"),"True","False")</f>
        <v>True</v>
      </c>
      <c r="H229" t="str">
        <f>IF(C229="FA","False","True")</f>
        <v>True</v>
      </c>
      <c r="I229" s="1" t="str">
        <f>IF(AND(G229="True",H229="True"),"True","False")</f>
        <v>True</v>
      </c>
      <c r="K229" s="3" t="s">
        <v>165</v>
      </c>
      <c r="L229" s="3">
        <v>4000</v>
      </c>
      <c r="O229" s="4" t="str">
        <f>IFERROR(VLOOKUP(A229,'Name Changes'!$A$2:$B$300,2,FALSE),A229)</f>
        <v>James O'Shaughnessy</v>
      </c>
      <c r="P229" s="4" t="str">
        <f t="shared" si="24"/>
        <v>JAC</v>
      </c>
      <c r="Q229" s="4" t="str">
        <f t="shared" si="25"/>
        <v>TE</v>
      </c>
      <c r="R229" s="4">
        <f t="shared" si="26"/>
        <v>2500</v>
      </c>
      <c r="S229" s="4">
        <f t="shared" si="27"/>
        <v>2.1685546995377498</v>
      </c>
      <c r="T229" s="4" t="str">
        <f t="shared" si="28"/>
        <v>TEN</v>
      </c>
      <c r="U229" s="4">
        <f t="shared" si="29"/>
        <v>11</v>
      </c>
      <c r="X229" t="s">
        <v>640</v>
      </c>
      <c r="Y229" t="s">
        <v>527</v>
      </c>
      <c r="Z229">
        <f t="shared" si="30"/>
        <v>7.4953318805774105E-2</v>
      </c>
      <c r="AB229" t="e">
        <f t="shared" si="31"/>
        <v>#N/A</v>
      </c>
    </row>
    <row r="230" spans="1:28" x14ac:dyDescent="0.25">
      <c r="A230" s="3" t="s">
        <v>386</v>
      </c>
      <c r="B230" s="3" t="s">
        <v>185</v>
      </c>
      <c r="C230" s="3" t="s">
        <v>296</v>
      </c>
      <c r="D230" s="3">
        <v>2.1289630350194599</v>
      </c>
      <c r="E230" s="1" t="str">
        <f>VLOOKUP(C230,'Team Versus'!$B$2:$C$35,2,FALSE)</f>
        <v>MIN</v>
      </c>
      <c r="F230" s="1">
        <f>IF(B230="QB",D230*0.87,IF(D230*1.85&gt;=11,D230*1.85,11))</f>
        <v>11</v>
      </c>
      <c r="G230" s="1" t="str">
        <f>IF(OR(B230="QB",B230="DST",B230="TE",B230="WR",B230="RB",C230="FA"),"True","False")</f>
        <v>True</v>
      </c>
      <c r="H230" t="str">
        <f>IF(C230="FA","False","True")</f>
        <v>True</v>
      </c>
      <c r="I230" s="1" t="str">
        <f>IF(AND(G230="True",H230="True"),"True","False")</f>
        <v>True</v>
      </c>
      <c r="K230" s="3" t="s">
        <v>1247</v>
      </c>
      <c r="L230" s="3">
        <v>4000</v>
      </c>
      <c r="O230" s="4" t="str">
        <f>IFERROR(VLOOKUP(A230,'Name Changes'!$A$2:$B$300,2,FALSE),A230)</f>
        <v>Cameron Brate</v>
      </c>
      <c r="P230" s="4" t="str">
        <f t="shared" si="24"/>
        <v>TB</v>
      </c>
      <c r="Q230" s="4" t="str">
        <f t="shared" si="25"/>
        <v>TE</v>
      </c>
      <c r="R230" s="4">
        <f t="shared" si="26"/>
        <v>3000</v>
      </c>
      <c r="S230" s="4">
        <f t="shared" si="27"/>
        <v>2.1289630350194599</v>
      </c>
      <c r="T230" s="4" t="str">
        <f t="shared" si="28"/>
        <v>MIN</v>
      </c>
      <c r="U230" s="4">
        <f t="shared" si="29"/>
        <v>11</v>
      </c>
      <c r="X230" t="s">
        <v>641</v>
      </c>
      <c r="Y230">
        <v>0</v>
      </c>
      <c r="Z230">
        <f t="shared" si="30"/>
        <v>1.47007499808683</v>
      </c>
      <c r="AB230" t="e">
        <f t="shared" si="31"/>
        <v>#N/A</v>
      </c>
    </row>
    <row r="231" spans="1:28" x14ac:dyDescent="0.25">
      <c r="A231" s="3" t="s">
        <v>105</v>
      </c>
      <c r="B231" s="3" t="s">
        <v>185</v>
      </c>
      <c r="C231" s="3" t="s">
        <v>264</v>
      </c>
      <c r="D231" s="3">
        <v>2.0929221789883301</v>
      </c>
      <c r="E231" s="1" t="str">
        <f>VLOOKUP(C231,'Team Versus'!$B$2:$C$35,2,FALSE)</f>
        <v>LVR</v>
      </c>
      <c r="F231" s="1">
        <f>IF(B231="QB",D231*0.87,IF(D231*1.85&gt;=11,D231*1.85,11))</f>
        <v>11</v>
      </c>
      <c r="G231" s="1" t="str">
        <f>IF(OR(B231="QB",B231="DST",B231="TE",B231="WR",B231="RB",C231="FA"),"True","False")</f>
        <v>True</v>
      </c>
      <c r="H231" t="str">
        <f>IF(C231="FA","False","True")</f>
        <v>True</v>
      </c>
      <c r="I231" s="1" t="str">
        <f>IF(AND(G231="True",H231="True"),"True","False")</f>
        <v>True</v>
      </c>
      <c r="K231" s="3" t="s">
        <v>99</v>
      </c>
      <c r="L231" s="3">
        <v>4000</v>
      </c>
      <c r="O231" s="4" t="str">
        <f>IFERROR(VLOOKUP(A231,'Name Changes'!$A$2:$B$300,2,FALSE),A231)</f>
        <v>Mo Alie-Cox</v>
      </c>
      <c r="P231" s="4" t="str">
        <f t="shared" si="24"/>
        <v>IND</v>
      </c>
      <c r="Q231" s="4" t="str">
        <f t="shared" si="25"/>
        <v>TE</v>
      </c>
      <c r="R231" s="4">
        <f t="shared" si="26"/>
        <v>2500</v>
      </c>
      <c r="S231" s="4">
        <f t="shared" si="27"/>
        <v>2.0929221789883301</v>
      </c>
      <c r="T231" s="4" t="str">
        <f t="shared" si="28"/>
        <v>LVR</v>
      </c>
      <c r="U231" s="4">
        <f t="shared" si="29"/>
        <v>11</v>
      </c>
      <c r="X231" t="s">
        <v>642</v>
      </c>
      <c r="Y231">
        <v>0.50911688245431397</v>
      </c>
      <c r="Z231">
        <f t="shared" si="30"/>
        <v>1.7032631616632501</v>
      </c>
      <c r="AB231" t="e">
        <f t="shared" si="31"/>
        <v>#N/A</v>
      </c>
    </row>
    <row r="232" spans="1:28" x14ac:dyDescent="0.25">
      <c r="A232" s="3" t="s">
        <v>375</v>
      </c>
      <c r="B232" s="3" t="s">
        <v>186</v>
      </c>
      <c r="C232" s="3" t="s">
        <v>297</v>
      </c>
      <c r="D232" s="3">
        <v>2.0745846039843001</v>
      </c>
      <c r="E232" s="1" t="str">
        <f>VLOOKUP(C232,'Team Versus'!$B$2:$C$35,2,FALSE)</f>
        <v>TB</v>
      </c>
      <c r="F232" s="1">
        <f>IF(B232="QB",D232*0.87,IF(D232*1.85&gt;=11,D232*1.85,11))</f>
        <v>11</v>
      </c>
      <c r="G232" s="1" t="str">
        <f>IF(OR(B232="QB",B232="DST",B232="TE",B232="WR",B232="RB",C232="FA"),"True","False")</f>
        <v>True</v>
      </c>
      <c r="H232" t="str">
        <f>IF(C232="FA","False","True")</f>
        <v>True</v>
      </c>
      <c r="I232" s="1" t="str">
        <f>IF(AND(G232="True",H232="True"),"True","False")</f>
        <v>True</v>
      </c>
      <c r="K232" s="3" t="s">
        <v>991</v>
      </c>
      <c r="L232" s="3">
        <v>4000</v>
      </c>
      <c r="O232" s="4" t="str">
        <f>IFERROR(VLOOKUP(A232,'Name Changes'!$A$2:$B$300,2,FALSE),A232)</f>
        <v>Mike Boone</v>
      </c>
      <c r="P232" s="4" t="str">
        <f t="shared" si="24"/>
        <v>MIN</v>
      </c>
      <c r="Q232" s="4" t="str">
        <f t="shared" si="25"/>
        <v>RB</v>
      </c>
      <c r="R232" s="4">
        <f t="shared" si="26"/>
        <v>4000</v>
      </c>
      <c r="S232" s="4">
        <f t="shared" si="27"/>
        <v>2.0745846039843001</v>
      </c>
      <c r="T232" s="4" t="str">
        <f t="shared" si="28"/>
        <v>TB</v>
      </c>
      <c r="U232" s="4">
        <f t="shared" si="29"/>
        <v>11</v>
      </c>
      <c r="X232" t="s">
        <v>643</v>
      </c>
      <c r="Y232" t="s">
        <v>527</v>
      </c>
      <c r="Z232">
        <f t="shared" si="30"/>
        <v>4.3840620433565902E-2</v>
      </c>
      <c r="AB232" t="e">
        <f t="shared" si="31"/>
        <v>#N/A</v>
      </c>
    </row>
    <row r="233" spans="1:28" x14ac:dyDescent="0.25">
      <c r="A233" s="3" t="s">
        <v>323</v>
      </c>
      <c r="B233" s="3" t="s">
        <v>183</v>
      </c>
      <c r="C233" s="3" t="s">
        <v>261</v>
      </c>
      <c r="D233" s="3">
        <v>2.0657935285053899</v>
      </c>
      <c r="E233" s="1" t="str">
        <f>VLOOKUP(C233,'Team Versus'!$B$2:$C$35,2,FALSE)</f>
        <v>CAR</v>
      </c>
      <c r="F233" s="1">
        <f>IF(B233="QB",D233*0.87,IF(D233*1.85&gt;=11,D233*1.85,11))</f>
        <v>1.7972403697996893</v>
      </c>
      <c r="G233" s="1" t="str">
        <f>IF(OR(B233="QB",B233="DST",B233="TE",B233="WR",B233="RB",C233="FA"),"True","False")</f>
        <v>True</v>
      </c>
      <c r="H233" t="str">
        <f>IF(C233="FA","False","True")</f>
        <v>True</v>
      </c>
      <c r="I233" s="1" t="str">
        <f>IF(AND(G233="True",H233="True"),"True","False")</f>
        <v>True</v>
      </c>
      <c r="K233" s="3" t="s">
        <v>1159</v>
      </c>
      <c r="L233" s="3">
        <v>4000</v>
      </c>
      <c r="O233" s="4" t="str">
        <f>IFERROR(VLOOKUP(A233,'Name Changes'!$A$2:$B$300,2,FALSE),A233)</f>
        <v>Jeff Driskel</v>
      </c>
      <c r="P233" s="4" t="str">
        <f t="shared" si="24"/>
        <v>DEN</v>
      </c>
      <c r="Q233" s="4" t="str">
        <f t="shared" si="25"/>
        <v>QB</v>
      </c>
      <c r="R233" s="4">
        <f t="shared" si="26"/>
        <v>4600</v>
      </c>
      <c r="S233" s="4">
        <f t="shared" si="27"/>
        <v>2.0657935285053899</v>
      </c>
      <c r="T233" s="4" t="str">
        <f t="shared" si="28"/>
        <v>CAR</v>
      </c>
      <c r="U233" s="4">
        <f t="shared" si="29"/>
        <v>1.7972403697996893</v>
      </c>
      <c r="X233" t="s">
        <v>17</v>
      </c>
      <c r="Y233">
        <v>0.15063647274793801</v>
      </c>
      <c r="Z233">
        <f t="shared" si="30"/>
        <v>2.92742207411231</v>
      </c>
      <c r="AB233" t="e">
        <f t="shared" si="31"/>
        <v>#N/A</v>
      </c>
    </row>
    <row r="234" spans="1:28" x14ac:dyDescent="0.25">
      <c r="A234" s="3" t="s">
        <v>333</v>
      </c>
      <c r="B234" s="3" t="s">
        <v>184</v>
      </c>
      <c r="C234" s="3" t="s">
        <v>253</v>
      </c>
      <c r="D234" s="3">
        <v>2.06</v>
      </c>
      <c r="E234" s="1" t="str">
        <f>VLOOKUP(C234,'Team Versus'!$B$2:$C$35,2,FALSE)</f>
        <v>NO</v>
      </c>
      <c r="F234" s="1">
        <f>IF(B234="QB",D234*0.87,IF(D234*1.85&gt;=11,D234*1.85,11))</f>
        <v>11</v>
      </c>
      <c r="G234" s="1" t="str">
        <f>IF(OR(B234="QB",B234="DST",B234="TE",B234="WR",B234="RB",C234="FA"),"True","False")</f>
        <v>True</v>
      </c>
      <c r="H234" t="str">
        <f>IF(C234="FA","False","True")</f>
        <v>True</v>
      </c>
      <c r="I234" s="1" t="str">
        <f>IF(AND(G234="True",H234="True"),"True","False")</f>
        <v>True</v>
      </c>
      <c r="K234" s="3" t="s">
        <v>463</v>
      </c>
      <c r="L234" s="3">
        <v>4000</v>
      </c>
      <c r="O234" s="4" t="str">
        <f>IFERROR(VLOOKUP(A234,'Name Changes'!$A$2:$B$300,2,FALSE),A234)</f>
        <v>John Hightower</v>
      </c>
      <c r="P234" s="4" t="str">
        <f t="shared" si="24"/>
        <v>PHI</v>
      </c>
      <c r="Q234" s="4" t="str">
        <f t="shared" si="25"/>
        <v>WR</v>
      </c>
      <c r="R234" s="4">
        <f t="shared" si="26"/>
        <v>3000</v>
      </c>
      <c r="S234" s="4">
        <f t="shared" si="27"/>
        <v>2.06</v>
      </c>
      <c r="T234" s="4" t="str">
        <f t="shared" si="28"/>
        <v>NO</v>
      </c>
      <c r="U234" s="4">
        <f t="shared" si="29"/>
        <v>11</v>
      </c>
      <c r="X234" t="s">
        <v>644</v>
      </c>
      <c r="Y234">
        <v>0.96468801642389501</v>
      </c>
      <c r="Z234" t="str">
        <f t="shared" si="30"/>
        <v>NA</v>
      </c>
      <c r="AB234" t="e">
        <f t="shared" si="31"/>
        <v>#N/A</v>
      </c>
    </row>
    <row r="235" spans="1:28" x14ac:dyDescent="0.25">
      <c r="A235" s="3" t="s">
        <v>128</v>
      </c>
      <c r="B235" s="3" t="s">
        <v>185</v>
      </c>
      <c r="C235" s="3" t="s">
        <v>257</v>
      </c>
      <c r="D235" s="3">
        <v>2.0195369649805399</v>
      </c>
      <c r="E235" s="1" t="str">
        <f>VLOOKUP(C235,'Team Versus'!$B$2:$C$35,2,FALSE)</f>
        <v>DEN</v>
      </c>
      <c r="F235" s="1">
        <f>IF(B235="QB",D235*0.87,IF(D235*1.85&gt;=11,D235*1.85,11))</f>
        <v>11</v>
      </c>
      <c r="G235" s="1" t="str">
        <f>IF(OR(B235="QB",B235="DST",B235="TE",B235="WR",B235="RB",C235="FA"),"True","False")</f>
        <v>True</v>
      </c>
      <c r="H235" t="str">
        <f>IF(C235="FA","False","True")</f>
        <v>True</v>
      </c>
      <c r="I235" s="1" t="str">
        <f>IF(AND(G235="True",H235="True"),"True","False")</f>
        <v>True</v>
      </c>
      <c r="K235" s="3" t="s">
        <v>483</v>
      </c>
      <c r="L235" s="3">
        <v>4000</v>
      </c>
      <c r="O235" s="4" t="str">
        <f>IFERROR(VLOOKUP(A235,'Name Changes'!$A$2:$B$300,2,FALSE),A235)</f>
        <v>Ian Thomas</v>
      </c>
      <c r="P235" s="4" t="str">
        <f t="shared" si="24"/>
        <v>CAR</v>
      </c>
      <c r="Q235" s="4" t="str">
        <f t="shared" si="25"/>
        <v>TE</v>
      </c>
      <c r="R235" s="4">
        <f t="shared" si="26"/>
        <v>2500</v>
      </c>
      <c r="S235" s="4">
        <f t="shared" si="27"/>
        <v>2.0195369649805399</v>
      </c>
      <c r="T235" s="4" t="str">
        <f t="shared" si="28"/>
        <v>DEN</v>
      </c>
      <c r="U235" s="4">
        <f t="shared" si="29"/>
        <v>11</v>
      </c>
      <c r="X235" t="s">
        <v>645</v>
      </c>
      <c r="Y235">
        <v>1.44956890143242</v>
      </c>
      <c r="Z235">
        <f t="shared" si="30"/>
        <v>0.74190432294032005</v>
      </c>
      <c r="AB235" t="e">
        <f t="shared" si="31"/>
        <v>#N/A</v>
      </c>
    </row>
    <row r="236" spans="1:28" x14ac:dyDescent="0.25">
      <c r="A236" s="3" t="s">
        <v>126</v>
      </c>
      <c r="B236" s="3" t="s">
        <v>185</v>
      </c>
      <c r="C236" s="3" t="s">
        <v>268</v>
      </c>
      <c r="D236" s="3">
        <v>1.96857318952234</v>
      </c>
      <c r="E236" s="1" t="str">
        <f>VLOOKUP(C236,'Team Versus'!$B$2:$C$35,2,FALSE)</f>
        <v>KC</v>
      </c>
      <c r="F236" s="1">
        <f>IF(B236="QB",D236*0.87,IF(D236*1.85&gt;=11,D236*1.85,11))</f>
        <v>11</v>
      </c>
      <c r="G236" s="1" t="str">
        <f>IF(OR(B236="QB",B236="DST",B236="TE",B236="WR",B236="RB",C236="FA"),"True","False")</f>
        <v>True</v>
      </c>
      <c r="H236" t="str">
        <f>IF(C236="FA","False","True")</f>
        <v>True</v>
      </c>
      <c r="I236" s="1" t="str">
        <f>IF(AND(G236="True",H236="True"),"True","False")</f>
        <v>True</v>
      </c>
      <c r="K236" s="3" t="s">
        <v>506</v>
      </c>
      <c r="L236" s="3">
        <v>4000</v>
      </c>
      <c r="O236" s="4" t="str">
        <f>IFERROR(VLOOKUP(A236,'Name Changes'!$A$2:$B$300,2,FALSE),A236)</f>
        <v>Durham Smythe</v>
      </c>
      <c r="P236" s="4" t="str">
        <f t="shared" si="24"/>
        <v>MIA</v>
      </c>
      <c r="Q236" s="4" t="str">
        <f t="shared" si="25"/>
        <v>TE</v>
      </c>
      <c r="R236" s="4">
        <f t="shared" si="26"/>
        <v>2500</v>
      </c>
      <c r="S236" s="4">
        <f t="shared" si="27"/>
        <v>1.96857318952234</v>
      </c>
      <c r="T236" s="4" t="str">
        <f t="shared" si="28"/>
        <v>KC</v>
      </c>
      <c r="U236" s="4">
        <f t="shared" si="29"/>
        <v>11</v>
      </c>
      <c r="X236" t="s">
        <v>646</v>
      </c>
      <c r="Y236">
        <v>0.60173608945252799</v>
      </c>
      <c r="Z236">
        <f t="shared" si="30"/>
        <v>1.2727922061357699E-2</v>
      </c>
      <c r="AB236" t="e">
        <f t="shared" si="31"/>
        <v>#N/A</v>
      </c>
    </row>
    <row r="237" spans="1:28" x14ac:dyDescent="0.25">
      <c r="A237" s="3" t="s">
        <v>393</v>
      </c>
      <c r="B237" s="3" t="s">
        <v>184</v>
      </c>
      <c r="C237" s="3" t="s">
        <v>297</v>
      </c>
      <c r="D237" s="3">
        <v>1.8667422096317301</v>
      </c>
      <c r="E237" s="1" t="str">
        <f>VLOOKUP(C237,'Team Versus'!$B$2:$C$35,2,FALSE)</f>
        <v>TB</v>
      </c>
      <c r="F237" s="1">
        <f>IF(B237="QB",D237*0.87,IF(D237*1.85&gt;=11,D237*1.85,11))</f>
        <v>11</v>
      </c>
      <c r="G237" s="1" t="str">
        <f>IF(OR(B237="QB",B237="DST",B237="TE",B237="WR",B237="RB",C237="FA"),"True","False")</f>
        <v>True</v>
      </c>
      <c r="H237" t="str">
        <f>IF(C237="FA","False","True")</f>
        <v>True</v>
      </c>
      <c r="I237" s="1" t="str">
        <f>IF(AND(G237="True",H237="True"),"True","False")</f>
        <v>True</v>
      </c>
      <c r="K237" s="3" t="s">
        <v>489</v>
      </c>
      <c r="L237" s="3">
        <v>4000</v>
      </c>
      <c r="O237" s="4" t="str">
        <f>IFERROR(VLOOKUP(A237,'Name Changes'!$A$2:$B$300,2,FALSE),A237)</f>
        <v>Olabisi Johnson</v>
      </c>
      <c r="P237" s="4" t="str">
        <f t="shared" si="24"/>
        <v>MIN</v>
      </c>
      <c r="Q237" s="4" t="str">
        <f t="shared" si="25"/>
        <v>WR</v>
      </c>
      <c r="R237" s="4">
        <f t="shared" si="26"/>
        <v>3200</v>
      </c>
      <c r="S237" s="4">
        <f t="shared" si="27"/>
        <v>1.8667422096317301</v>
      </c>
      <c r="T237" s="4" t="str">
        <f t="shared" si="28"/>
        <v>TB</v>
      </c>
      <c r="U237" s="4">
        <f t="shared" si="29"/>
        <v>11</v>
      </c>
      <c r="X237" t="s">
        <v>83</v>
      </c>
      <c r="Y237">
        <v>0.37581959944335003</v>
      </c>
      <c r="Z237">
        <f t="shared" si="30"/>
        <v>0.28284271247461901</v>
      </c>
      <c r="AB237" t="e">
        <f t="shared" si="31"/>
        <v>#N/A</v>
      </c>
    </row>
    <row r="238" spans="1:28" x14ac:dyDescent="0.25">
      <c r="A238" s="3" t="s">
        <v>153</v>
      </c>
      <c r="B238" s="3" t="s">
        <v>183</v>
      </c>
      <c r="C238" s="3" t="s">
        <v>272</v>
      </c>
      <c r="D238" s="3">
        <v>1.86610169491525</v>
      </c>
      <c r="E238" s="1" t="str">
        <f>VLOOKUP(C238,'Team Versus'!$B$2:$C$35,2,FALSE)</f>
        <v>SF</v>
      </c>
      <c r="F238" s="1">
        <f>IF(B238="QB",D238*0.87,IF(D238*1.85&gt;=11,D238*1.85,11))</f>
        <v>1.6235084745762676</v>
      </c>
      <c r="G238" s="1" t="str">
        <f>IF(OR(B238="QB",B238="DST",B238="TE",B238="WR",B238="RB",C238="FA"),"True","False")</f>
        <v>True</v>
      </c>
      <c r="H238" t="str">
        <f>IF(C238="FA","False","True")</f>
        <v>True</v>
      </c>
      <c r="I238" s="1" t="str">
        <f>IF(AND(G238="True",H238="True"),"True","False")</f>
        <v>True</v>
      </c>
      <c r="K238" s="3" t="s">
        <v>1116</v>
      </c>
      <c r="L238" s="3">
        <v>4000</v>
      </c>
      <c r="O238" s="4" t="str">
        <f>IFERROR(VLOOKUP(A238,'Name Changes'!$A$2:$B$300,2,FALSE),A238)</f>
        <v>Dwayne Haskins Jr.</v>
      </c>
      <c r="P238" s="4" t="str">
        <f t="shared" si="24"/>
        <v>WAS</v>
      </c>
      <c r="Q238" s="4" t="str">
        <f t="shared" si="25"/>
        <v>QB</v>
      </c>
      <c r="R238" s="4">
        <f t="shared" si="26"/>
        <v>4800</v>
      </c>
      <c r="S238" s="4">
        <f t="shared" si="27"/>
        <v>1.86610169491525</v>
      </c>
      <c r="T238" s="4" t="str">
        <f t="shared" si="28"/>
        <v>SF</v>
      </c>
      <c r="U238" s="4">
        <f t="shared" si="29"/>
        <v>1.6235084745762676</v>
      </c>
      <c r="X238" t="s">
        <v>647</v>
      </c>
      <c r="Y238" t="s">
        <v>527</v>
      </c>
      <c r="Z238">
        <f t="shared" si="30"/>
        <v>0.19798989873223299</v>
      </c>
      <c r="AB238" t="e">
        <f t="shared" si="31"/>
        <v>#N/A</v>
      </c>
    </row>
    <row r="239" spans="1:28" x14ac:dyDescent="0.25">
      <c r="A239" s="3" t="s">
        <v>1253</v>
      </c>
      <c r="B239" s="3" t="s">
        <v>184</v>
      </c>
      <c r="C239" s="3" t="s">
        <v>260</v>
      </c>
      <c r="D239" s="3">
        <v>1.81766536964981</v>
      </c>
      <c r="E239" s="1" t="str">
        <f>VLOOKUP(C239,'Team Versus'!$B$2:$C$35,2,FALSE)</f>
        <v>CIN</v>
      </c>
      <c r="F239" s="1">
        <f>IF(B239="QB",D239*0.87,IF(D239*1.85&gt;=11,D239*1.85,11))</f>
        <v>11</v>
      </c>
      <c r="G239" s="1" t="str">
        <f>IF(OR(B239="QB",B239="DST",B239="TE",B239="WR",B239="RB",C239="FA"),"True","False")</f>
        <v>True</v>
      </c>
      <c r="H239" t="str">
        <f>IF(C239="FA","False","True")</f>
        <v>True</v>
      </c>
      <c r="I239" s="1" t="str">
        <f>IF(AND(G239="True",H239="True"),"True","False")</f>
        <v>True</v>
      </c>
      <c r="K239" s="3" t="s">
        <v>211</v>
      </c>
      <c r="L239" s="3">
        <v>4000</v>
      </c>
      <c r="O239" s="4" t="str">
        <f>IFERROR(VLOOKUP(A239,'Name Changes'!$A$2:$B$300,2,FALSE),A239)</f>
        <v>Cedrick Wilson</v>
      </c>
      <c r="P239" s="4" t="str">
        <f t="shared" si="24"/>
        <v>DAL</v>
      </c>
      <c r="Q239" s="4" t="str">
        <f t="shared" si="25"/>
        <v>WR</v>
      </c>
      <c r="R239" s="4">
        <f t="shared" si="26"/>
        <v>3300</v>
      </c>
      <c r="S239" s="4">
        <f t="shared" si="27"/>
        <v>1.81766536964981</v>
      </c>
      <c r="T239" s="4" t="str">
        <f t="shared" si="28"/>
        <v>CIN</v>
      </c>
      <c r="U239" s="4">
        <f t="shared" si="29"/>
        <v>11</v>
      </c>
      <c r="X239" t="s">
        <v>648</v>
      </c>
      <c r="Y239">
        <v>1.3324156266448799</v>
      </c>
      <c r="Z239" t="e">
        <f t="shared" si="30"/>
        <v>#N/A</v>
      </c>
      <c r="AB239" t="e">
        <f t="shared" si="31"/>
        <v>#N/A</v>
      </c>
    </row>
    <row r="240" spans="1:28" x14ac:dyDescent="0.25">
      <c r="A240" s="3" t="s">
        <v>557</v>
      </c>
      <c r="B240" s="3" t="s">
        <v>186</v>
      </c>
      <c r="C240" s="3" t="s">
        <v>271</v>
      </c>
      <c r="D240" s="3">
        <v>1.77676091964231</v>
      </c>
      <c r="E240" s="1" t="str">
        <f>VLOOKUP(C240,'Team Versus'!$B$2:$C$35,2,FALSE)</f>
        <v>WAS</v>
      </c>
      <c r="F240" s="1">
        <f>IF(B240="QB",D240*0.87,IF(D240*1.85&gt;=11,D240*1.85,11))</f>
        <v>11</v>
      </c>
      <c r="G240" s="1" t="str">
        <f>IF(OR(B240="QB",B240="DST",B240="TE",B240="WR",B240="RB",C240="FA"),"True","False")</f>
        <v>True</v>
      </c>
      <c r="H240" t="str">
        <f>IF(C240="FA","False","True")</f>
        <v>True</v>
      </c>
      <c r="I240" s="1" t="str">
        <f>IF(AND(G240="True",H240="True"),"True","False")</f>
        <v>True</v>
      </c>
      <c r="K240" s="3" t="s">
        <v>499</v>
      </c>
      <c r="L240" s="3">
        <v>4000</v>
      </c>
      <c r="O240" s="4" t="str">
        <f>IFERROR(VLOOKUP(A240,'Name Changes'!$A$2:$B$300,2,FALSE),A240)</f>
        <v>Jerick McKinnon</v>
      </c>
      <c r="P240" s="4" t="str">
        <f t="shared" si="24"/>
        <v>SF</v>
      </c>
      <c r="Q240" s="4" t="str">
        <f t="shared" si="25"/>
        <v>RB</v>
      </c>
      <c r="R240" s="4">
        <f t="shared" si="26"/>
        <v>4400</v>
      </c>
      <c r="S240" s="4">
        <f t="shared" si="27"/>
        <v>1.77676091964231</v>
      </c>
      <c r="T240" s="4" t="str">
        <f t="shared" si="28"/>
        <v>WAS</v>
      </c>
      <c r="U240" s="4">
        <f t="shared" si="29"/>
        <v>11</v>
      </c>
      <c r="X240" t="s">
        <v>649</v>
      </c>
      <c r="Y240">
        <v>0</v>
      </c>
      <c r="Z240">
        <f t="shared" si="30"/>
        <v>2.29331977318206</v>
      </c>
      <c r="AB240" t="e">
        <f t="shared" si="31"/>
        <v>#N/A</v>
      </c>
    </row>
    <row r="241" spans="1:28" x14ac:dyDescent="0.25">
      <c r="A241" s="3" t="s">
        <v>391</v>
      </c>
      <c r="B241" s="3" t="s">
        <v>184</v>
      </c>
      <c r="C241" s="3" t="s">
        <v>273</v>
      </c>
      <c r="D241" s="3">
        <v>1.7647596302003099</v>
      </c>
      <c r="E241" s="1" t="str">
        <f>VLOOKUP(C241,'Team Versus'!$B$2:$C$35,2,FALSE)</f>
        <v>GB</v>
      </c>
      <c r="F241" s="1">
        <f>IF(B241="QB",D241*0.87,IF(D241*1.85&gt;=11,D241*1.85,11))</f>
        <v>11</v>
      </c>
      <c r="G241" s="1" t="str">
        <f>IF(OR(B241="QB",B241="DST",B241="TE",B241="WR",B241="RB",C241="FA"),"True","False")</f>
        <v>True</v>
      </c>
      <c r="H241" t="str">
        <f>IF(C241="FA","False","True")</f>
        <v>True</v>
      </c>
      <c r="I241" s="1" t="str">
        <f>IF(AND(G241="True",H241="True"),"True","False")</f>
        <v>True</v>
      </c>
      <c r="K241" s="3" t="s">
        <v>1154</v>
      </c>
      <c r="L241" s="3">
        <v>4000</v>
      </c>
      <c r="O241" s="4" t="str">
        <f>IFERROR(VLOOKUP(A241,'Name Changes'!$A$2:$B$300,2,FALSE),A241)</f>
        <v>Jamal Agnew</v>
      </c>
      <c r="P241" s="4" t="str">
        <f t="shared" si="24"/>
        <v>DET</v>
      </c>
      <c r="Q241" s="4" t="str">
        <f t="shared" si="25"/>
        <v>WR</v>
      </c>
      <c r="R241" s="4">
        <f t="shared" si="26"/>
        <v>3000</v>
      </c>
      <c r="S241" s="4">
        <f t="shared" si="27"/>
        <v>1.7647596302003099</v>
      </c>
      <c r="T241" s="4" t="str">
        <f t="shared" si="28"/>
        <v>GB</v>
      </c>
      <c r="U241" s="4">
        <f t="shared" si="29"/>
        <v>11</v>
      </c>
      <c r="X241" t="s">
        <v>650</v>
      </c>
      <c r="Y241" t="s">
        <v>527</v>
      </c>
      <c r="Z241">
        <f t="shared" si="30"/>
        <v>0.458205194208883</v>
      </c>
      <c r="AB241" t="e">
        <f t="shared" si="31"/>
        <v>#N/A</v>
      </c>
    </row>
    <row r="242" spans="1:28" x14ac:dyDescent="0.25">
      <c r="A242" s="3" t="s">
        <v>120</v>
      </c>
      <c r="B242" s="3" t="s">
        <v>184</v>
      </c>
      <c r="C242" s="3" t="s">
        <v>271</v>
      </c>
      <c r="D242" s="3">
        <v>1.7457996108949401</v>
      </c>
      <c r="E242" s="1" t="str">
        <f>VLOOKUP(C242,'Team Versus'!$B$2:$C$35,2,FALSE)</f>
        <v>WAS</v>
      </c>
      <c r="F242" s="1">
        <f>IF(B242="QB",D242*0.87,IF(D242*1.85&gt;=11,D242*1.85,11))</f>
        <v>11</v>
      </c>
      <c r="G242" s="1" t="str">
        <f>IF(OR(B242="QB",B242="DST",B242="TE",B242="WR",B242="RB",C242="FA"),"True","False")</f>
        <v>True</v>
      </c>
      <c r="H242" t="str">
        <f>IF(C242="FA","False","True")</f>
        <v>True</v>
      </c>
      <c r="I242" s="1" t="str">
        <f>IF(AND(G242="True",H242="True"),"True","False")</f>
        <v>True</v>
      </c>
      <c r="K242" s="3" t="s">
        <v>465</v>
      </c>
      <c r="L242" s="3">
        <v>4000</v>
      </c>
      <c r="O242" s="4" t="str">
        <f>IFERROR(VLOOKUP(A242,'Name Changes'!$A$2:$B$300,2,FALSE),A242)</f>
        <v>Richie James</v>
      </c>
      <c r="P242" s="4" t="str">
        <f t="shared" si="24"/>
        <v>SF</v>
      </c>
      <c r="Q242" s="4" t="str">
        <f t="shared" si="25"/>
        <v>WR</v>
      </c>
      <c r="R242" s="4">
        <f t="shared" si="26"/>
        <v>3400</v>
      </c>
      <c r="S242" s="4">
        <f t="shared" si="27"/>
        <v>1.7457996108949401</v>
      </c>
      <c r="T242" s="4" t="str">
        <f t="shared" si="28"/>
        <v>WAS</v>
      </c>
      <c r="U242" s="4">
        <f t="shared" si="29"/>
        <v>11</v>
      </c>
      <c r="X242" t="s">
        <v>651</v>
      </c>
      <c r="Y242">
        <v>0.28654099497739499</v>
      </c>
      <c r="Z242">
        <f t="shared" si="30"/>
        <v>2.4112782156057402</v>
      </c>
      <c r="AB242" t="e">
        <f t="shared" si="31"/>
        <v>#N/A</v>
      </c>
    </row>
    <row r="243" spans="1:28" x14ac:dyDescent="0.25">
      <c r="A243" s="3" t="s">
        <v>31</v>
      </c>
      <c r="B243" s="3" t="s">
        <v>186</v>
      </c>
      <c r="C243" s="3" t="s">
        <v>255</v>
      </c>
      <c r="D243" s="3">
        <v>1.6603787113462101</v>
      </c>
      <c r="E243" s="1" t="str">
        <f>VLOOKUP(C243,'Team Versus'!$B$2:$C$35,2,FALSE)</f>
        <v>ARI</v>
      </c>
      <c r="F243" s="1">
        <f>IF(B243="QB",D243*0.87,IF(D243*1.85&gt;=11,D243*1.85,11))</f>
        <v>11</v>
      </c>
      <c r="G243" s="1" t="str">
        <f>IF(OR(B243="QB",B243="DST",B243="TE",B243="WR",B243="RB",C243="FA"),"True","False")</f>
        <v>True</v>
      </c>
      <c r="H243" t="str">
        <f>IF(C243="FA","False","True")</f>
        <v>True</v>
      </c>
      <c r="I243" s="1" t="str">
        <f>IF(AND(G243="True",H243="True"),"True","False")</f>
        <v>True</v>
      </c>
      <c r="K243" s="3" t="s">
        <v>1127</v>
      </c>
      <c r="L243" s="3">
        <v>4000</v>
      </c>
      <c r="O243" s="4" t="str">
        <f>IFERROR(VLOOKUP(A243,'Name Changes'!$A$2:$B$300,2,FALSE),A243)</f>
        <v>Dion Lewis</v>
      </c>
      <c r="P243" s="4" t="str">
        <f t="shared" si="24"/>
        <v>NYG</v>
      </c>
      <c r="Q243" s="4" t="str">
        <f t="shared" si="25"/>
        <v>RB</v>
      </c>
      <c r="R243" s="4">
        <f t="shared" si="26"/>
        <v>4000</v>
      </c>
      <c r="S243" s="4">
        <f t="shared" si="27"/>
        <v>1.6603787113462101</v>
      </c>
      <c r="T243" s="4" t="str">
        <f t="shared" si="28"/>
        <v>ARI</v>
      </c>
      <c r="U243" s="4">
        <f t="shared" si="29"/>
        <v>11</v>
      </c>
      <c r="X243" t="s">
        <v>652</v>
      </c>
      <c r="Y243" t="s">
        <v>527</v>
      </c>
      <c r="Z243">
        <f t="shared" si="30"/>
        <v>0.30506999168348098</v>
      </c>
      <c r="AB243" t="e">
        <f t="shared" si="31"/>
        <v>#N/A</v>
      </c>
    </row>
    <row r="244" spans="1:28" x14ac:dyDescent="0.25">
      <c r="A244" s="3" t="s">
        <v>481</v>
      </c>
      <c r="B244" s="3" t="s">
        <v>184</v>
      </c>
      <c r="C244" s="3" t="s">
        <v>294</v>
      </c>
      <c r="D244" s="3">
        <v>1.65</v>
      </c>
      <c r="E244" s="1" t="str">
        <f>VLOOKUP(C244,'Team Versus'!$B$2:$C$35,2,FALSE)</f>
        <v>NYJ</v>
      </c>
      <c r="F244" s="1">
        <f>IF(B244="QB",D244*0.87,IF(D244*1.85&gt;=11,D244*1.85,11))</f>
        <v>11</v>
      </c>
      <c r="G244" s="1" t="str">
        <f>IF(OR(B244="QB",B244="DST",B244="TE",B244="WR",B244="RB",C244="FA"),"True","False")</f>
        <v>True</v>
      </c>
      <c r="H244" t="str">
        <f>IF(C244="FA","False","True")</f>
        <v>True</v>
      </c>
      <c r="I244" s="1" t="str">
        <f>IF(AND(G244="True",H244="True"),"True","False")</f>
        <v>True</v>
      </c>
      <c r="K244" s="3" t="s">
        <v>1160</v>
      </c>
      <c r="L244" s="3">
        <v>4000</v>
      </c>
      <c r="O244" s="4" t="str">
        <f>IFERROR(VLOOKUP(A244,'Name Changes'!$A$2:$B$300,2,FALSE),A244)</f>
        <v>Freddie Swain</v>
      </c>
      <c r="P244" s="4" t="str">
        <f t="shared" si="24"/>
        <v>SEA</v>
      </c>
      <c r="Q244" s="4" t="str">
        <f t="shared" si="25"/>
        <v>WR</v>
      </c>
      <c r="R244" s="4">
        <f t="shared" si="26"/>
        <v>3000</v>
      </c>
      <c r="S244" s="4">
        <f t="shared" si="27"/>
        <v>1.65</v>
      </c>
      <c r="T244" s="4" t="str">
        <f t="shared" si="28"/>
        <v>NYJ</v>
      </c>
      <c r="U244" s="4">
        <f t="shared" si="29"/>
        <v>11</v>
      </c>
      <c r="X244" t="s">
        <v>653</v>
      </c>
      <c r="Y244">
        <v>1.4707594913706099</v>
      </c>
      <c r="Z244" t="str">
        <f t="shared" si="30"/>
        <v>NA</v>
      </c>
      <c r="AB244" t="e">
        <f t="shared" si="31"/>
        <v>#N/A</v>
      </c>
    </row>
    <row r="245" spans="1:28" x14ac:dyDescent="0.25">
      <c r="A245" s="3" t="s">
        <v>1123</v>
      </c>
      <c r="B245" s="3" t="s">
        <v>185</v>
      </c>
      <c r="C245" s="3" t="s">
        <v>251</v>
      </c>
      <c r="D245" s="3">
        <v>1.6157879377431901</v>
      </c>
      <c r="E245" s="1" t="str">
        <f>VLOOKUP(C245,'Team Versus'!$B$2:$C$35,2,FALSE)</f>
        <v>SEA</v>
      </c>
      <c r="F245" s="1">
        <f>IF(B245="QB",D245*0.87,IF(D245*1.85&gt;=11,D245*1.85,11))</f>
        <v>11</v>
      </c>
      <c r="G245" s="1" t="str">
        <f>IF(OR(B245="QB",B245="DST",B245="TE",B245="WR",B245="RB",C245="FA"),"True","False")</f>
        <v>True</v>
      </c>
      <c r="H245" t="str">
        <f>IF(C245="FA","False","True")</f>
        <v>True</v>
      </c>
      <c r="I245" s="1" t="str">
        <f>IF(AND(G245="True",H245="True"),"True","False")</f>
        <v>True</v>
      </c>
      <c r="K245" s="3" t="s">
        <v>130</v>
      </c>
      <c r="L245" s="3">
        <v>4000</v>
      </c>
      <c r="O245" s="4" t="str">
        <f>IFERROR(VLOOKUP(A245,'Name Changes'!$A$2:$B$300,2,FALSE),A245)</f>
        <v>Chris Herndon</v>
      </c>
      <c r="P245" s="4" t="str">
        <f t="shared" si="24"/>
        <v>NYJ</v>
      </c>
      <c r="Q245" s="4" t="str">
        <f t="shared" si="25"/>
        <v>TE</v>
      </c>
      <c r="R245" s="4">
        <f t="shared" si="26"/>
        <v>2500</v>
      </c>
      <c r="S245" s="4">
        <f t="shared" si="27"/>
        <v>1.6157879377431901</v>
      </c>
      <c r="T245" s="4" t="str">
        <f t="shared" si="28"/>
        <v>SEA</v>
      </c>
      <c r="U245" s="4">
        <f t="shared" si="29"/>
        <v>11</v>
      </c>
      <c r="X245" t="s">
        <v>654</v>
      </c>
      <c r="Y245">
        <v>0.59396969619670004</v>
      </c>
      <c r="Z245" t="e">
        <f t="shared" si="30"/>
        <v>#N/A</v>
      </c>
      <c r="AB245" t="e">
        <f t="shared" si="31"/>
        <v>#N/A</v>
      </c>
    </row>
    <row r="246" spans="1:28" x14ac:dyDescent="0.25">
      <c r="A246" s="3" t="s">
        <v>1233</v>
      </c>
      <c r="B246" s="3" t="s">
        <v>186</v>
      </c>
      <c r="C246" s="3" t="s">
        <v>271</v>
      </c>
      <c r="D246" s="3">
        <v>1.6137580893682599</v>
      </c>
      <c r="E246" s="1" t="str">
        <f>VLOOKUP(C246,'Team Versus'!$B$2:$C$35,2,FALSE)</f>
        <v>WAS</v>
      </c>
      <c r="F246" s="1">
        <f>IF(B246="QB",D246*0.87,IF(D246*1.85&gt;=11,D246*1.85,11))</f>
        <v>11</v>
      </c>
      <c r="G246" s="1" t="str">
        <f>IF(OR(B246="QB",B246="DST",B246="TE",B246="WR",B246="RB",C246="FA"),"True","False")</f>
        <v>True</v>
      </c>
      <c r="H246" t="str">
        <f>IF(C246="FA","False","True")</f>
        <v>True</v>
      </c>
      <c r="I246" s="1" t="str">
        <f>IF(AND(G246="True",H246="True"),"True","False")</f>
        <v>True</v>
      </c>
      <c r="K246" s="3" t="s">
        <v>1156</v>
      </c>
      <c r="L246" s="3">
        <v>4000</v>
      </c>
      <c r="O246" s="4" t="str">
        <f>IFERROR(VLOOKUP(A246,'Name Changes'!$A$2:$B$300,2,FALSE),A246)</f>
        <v>Tevin Coleman</v>
      </c>
      <c r="P246" s="4" t="str">
        <f t="shared" si="24"/>
        <v>SF</v>
      </c>
      <c r="Q246" s="4" t="str">
        <f t="shared" si="25"/>
        <v>RB</v>
      </c>
      <c r="R246" s="4">
        <f t="shared" si="26"/>
        <v>4900</v>
      </c>
      <c r="S246" s="4">
        <f t="shared" si="27"/>
        <v>1.6137580893682599</v>
      </c>
      <c r="T246" s="4" t="str">
        <f t="shared" si="28"/>
        <v>WAS</v>
      </c>
      <c r="U246" s="4">
        <f t="shared" si="29"/>
        <v>11</v>
      </c>
      <c r="X246" t="s">
        <v>655</v>
      </c>
      <c r="Y246">
        <v>0.87681240867131904</v>
      </c>
      <c r="Z246" t="e">
        <f t="shared" si="30"/>
        <v>#N/A</v>
      </c>
      <c r="AB246" t="e">
        <f t="shared" si="31"/>
        <v>#N/A</v>
      </c>
    </row>
    <row r="247" spans="1:28" x14ac:dyDescent="0.25">
      <c r="A247" s="3" t="s">
        <v>378</v>
      </c>
      <c r="B247" s="3" t="s">
        <v>186</v>
      </c>
      <c r="C247" s="3" t="s">
        <v>299</v>
      </c>
      <c r="D247" s="3">
        <v>1.61</v>
      </c>
      <c r="E247" s="1" t="str">
        <f>VLOOKUP(C247,'Team Versus'!$B$2:$C$35,2,FALSE)</f>
        <v>HOU</v>
      </c>
      <c r="F247" s="1">
        <f>IF(B247="QB",D247*0.87,IF(D247*1.85&gt;=11,D247*1.85,11))</f>
        <v>11</v>
      </c>
      <c r="G247" s="1" t="str">
        <f>IF(OR(B247="QB",B247="DST",B247="TE",B247="WR",B247="RB",C247="FA"),"True","False")</f>
        <v>True</v>
      </c>
      <c r="H247" t="str">
        <f>IF(C247="FA","False","True")</f>
        <v>True</v>
      </c>
      <c r="I247" s="1" t="str">
        <f>IF(AND(G247="True",H247="True"),"True","False")</f>
        <v>True</v>
      </c>
      <c r="K247" s="3" t="s">
        <v>459</v>
      </c>
      <c r="L247" s="3">
        <v>4000</v>
      </c>
      <c r="O247" s="4" t="str">
        <f>IFERROR(VLOOKUP(A247,'Name Changes'!$A$2:$B$300,2,FALSE),A247)</f>
        <v>Ryan Nall</v>
      </c>
      <c r="P247" s="4" t="str">
        <f t="shared" si="24"/>
        <v>CHI</v>
      </c>
      <c r="Q247" s="4" t="str">
        <f t="shared" si="25"/>
        <v>RB</v>
      </c>
      <c r="R247" s="4">
        <f t="shared" si="26"/>
        <v>4000</v>
      </c>
      <c r="S247" s="4">
        <f t="shared" si="27"/>
        <v>1.61</v>
      </c>
      <c r="T247" s="4" t="str">
        <f t="shared" si="28"/>
        <v>HOU</v>
      </c>
      <c r="U247" s="4">
        <f t="shared" si="29"/>
        <v>11</v>
      </c>
      <c r="X247" t="s">
        <v>656</v>
      </c>
      <c r="Y247">
        <v>0.19798989873223299</v>
      </c>
      <c r="Z247" t="str">
        <f t="shared" si="30"/>
        <v>NA</v>
      </c>
      <c r="AB247" t="e">
        <f t="shared" si="31"/>
        <v>#N/A</v>
      </c>
    </row>
    <row r="248" spans="1:28" x14ac:dyDescent="0.25">
      <c r="A248" s="3" t="s">
        <v>392</v>
      </c>
      <c r="B248" s="3" t="s">
        <v>184</v>
      </c>
      <c r="C248" s="3" t="s">
        <v>297</v>
      </c>
      <c r="D248" s="3">
        <v>1.6080622568093399</v>
      </c>
      <c r="E248" s="1" t="str">
        <f>VLOOKUP(C248,'Team Versus'!$B$2:$C$35,2,FALSE)</f>
        <v>TB</v>
      </c>
      <c r="F248" s="1">
        <f>IF(B248="QB",D248*0.87,IF(D248*1.85&gt;=11,D248*1.85,11))</f>
        <v>11</v>
      </c>
      <c r="G248" s="1" t="str">
        <f>IF(OR(B248="QB",B248="DST",B248="TE",B248="WR",B248="RB",C248="FA"),"True","False")</f>
        <v>True</v>
      </c>
      <c r="H248" t="str">
        <f>IF(C248="FA","False","True")</f>
        <v>True</v>
      </c>
      <c r="I248" s="1" t="str">
        <f>IF(AND(G248="True",H248="True"),"True","False")</f>
        <v>True</v>
      </c>
      <c r="K248" s="3" t="s">
        <v>1100</v>
      </c>
      <c r="L248" s="3">
        <v>4000</v>
      </c>
      <c r="O248" s="4" t="str">
        <f>IFERROR(VLOOKUP(A248,'Name Changes'!$A$2:$B$300,2,FALSE),A248)</f>
        <v>Chad Beebe</v>
      </c>
      <c r="P248" s="4" t="str">
        <f t="shared" si="24"/>
        <v>MIN</v>
      </c>
      <c r="Q248" s="4" t="str">
        <f t="shared" si="25"/>
        <v>WR</v>
      </c>
      <c r="R248" s="4">
        <f t="shared" si="26"/>
        <v>3000</v>
      </c>
      <c r="S248" s="4">
        <f t="shared" si="27"/>
        <v>1.6080622568093399</v>
      </c>
      <c r="T248" s="4" t="str">
        <f t="shared" si="28"/>
        <v>TB</v>
      </c>
      <c r="U248" s="4">
        <f t="shared" si="29"/>
        <v>11</v>
      </c>
      <c r="X248" t="s">
        <v>657</v>
      </c>
      <c r="Y248">
        <v>0.114616397990958</v>
      </c>
      <c r="Z248">
        <f t="shared" si="30"/>
        <v>0.33870414818835598</v>
      </c>
      <c r="AB248" t="e">
        <f t="shared" si="31"/>
        <v>#N/A</v>
      </c>
    </row>
    <row r="249" spans="1:28" x14ac:dyDescent="0.25">
      <c r="A249" s="3" t="s">
        <v>916</v>
      </c>
      <c r="B249" s="3" t="s">
        <v>186</v>
      </c>
      <c r="C249" s="3" t="s">
        <v>271</v>
      </c>
      <c r="D249" s="3">
        <v>1.587</v>
      </c>
      <c r="E249" s="1" t="str">
        <f>VLOOKUP(C249,'Team Versus'!$B$2:$C$35,2,FALSE)</f>
        <v>WAS</v>
      </c>
      <c r="F249" s="1">
        <f>IF(B249="QB",D249*0.87,IF(D249*1.85&gt;=11,D249*1.85,11))</f>
        <v>11</v>
      </c>
      <c r="G249" s="1" t="str">
        <f>IF(OR(B249="QB",B249="DST",B249="TE",B249="WR",B249="RB",C249="FA"),"True","False")</f>
        <v>True</v>
      </c>
      <c r="H249" t="str">
        <f>IF(C249="FA","False","True")</f>
        <v>True</v>
      </c>
      <c r="I249" s="1" t="str">
        <f>IF(AND(G249="True",H249="True"),"True","False")</f>
        <v>True</v>
      </c>
      <c r="K249" s="3" t="s">
        <v>1101</v>
      </c>
      <c r="L249" s="3">
        <v>4000</v>
      </c>
      <c r="O249" s="4" t="str">
        <f>IFERROR(VLOOKUP(A249,'Name Changes'!$A$2:$B$300,2,FALSE),A249)</f>
        <v>Kyle Juszczyk</v>
      </c>
      <c r="P249" s="4" t="str">
        <f t="shared" si="24"/>
        <v>SF</v>
      </c>
      <c r="Q249" s="4" t="str">
        <f t="shared" si="25"/>
        <v>RB</v>
      </c>
      <c r="R249" s="4">
        <f t="shared" si="26"/>
        <v>4000</v>
      </c>
      <c r="S249" s="4">
        <f t="shared" si="27"/>
        <v>1.587</v>
      </c>
      <c r="T249" s="4" t="str">
        <f t="shared" si="28"/>
        <v>WAS</v>
      </c>
      <c r="U249" s="4">
        <f t="shared" si="29"/>
        <v>11</v>
      </c>
      <c r="X249" t="s">
        <v>452</v>
      </c>
      <c r="Y249">
        <v>1.0516084639681</v>
      </c>
      <c r="Z249">
        <f t="shared" si="30"/>
        <v>0.53598694013940296</v>
      </c>
      <c r="AB249" t="e">
        <f t="shared" si="31"/>
        <v>#N/A</v>
      </c>
    </row>
    <row r="250" spans="1:28" x14ac:dyDescent="0.25">
      <c r="A250" s="3" t="s">
        <v>398</v>
      </c>
      <c r="B250" s="3" t="s">
        <v>185</v>
      </c>
      <c r="C250" s="3" t="s">
        <v>406</v>
      </c>
      <c r="D250" s="3">
        <v>1.5669152542372899</v>
      </c>
      <c r="E250" s="1" t="str">
        <f>VLOOKUP(C250,'Team Versus'!$B$2:$C$35,2,FALSE)</f>
        <v>DET</v>
      </c>
      <c r="F250" s="1">
        <f>IF(B250="QB",D250*0.87,IF(D250*1.85&gt;=11,D250*1.85,11))</f>
        <v>11</v>
      </c>
      <c r="G250" s="1" t="str">
        <f>IF(OR(B250="QB",B250="DST",B250="TE",B250="WR",B250="RB",C250="FA"),"True","False")</f>
        <v>True</v>
      </c>
      <c r="H250" t="str">
        <f>IF(C250="FA","False","True")</f>
        <v>True</v>
      </c>
      <c r="I250" s="1" t="str">
        <f>IF(AND(G250="True",H250="True"),"True","False")</f>
        <v>True</v>
      </c>
      <c r="K250" s="3" t="s">
        <v>202</v>
      </c>
      <c r="L250" s="3">
        <v>4000</v>
      </c>
      <c r="O250" s="4" t="str">
        <f>IFERROR(VLOOKUP(A250,'Name Changes'!$A$2:$B$300,2,FALSE),A250)</f>
        <v>Marcedes Lewis</v>
      </c>
      <c r="P250" s="4" t="str">
        <f t="shared" si="24"/>
        <v>GB</v>
      </c>
      <c r="Q250" s="4" t="str">
        <f t="shared" si="25"/>
        <v>TE</v>
      </c>
      <c r="R250" s="4">
        <f t="shared" si="26"/>
        <v>2500</v>
      </c>
      <c r="S250" s="4">
        <f t="shared" si="27"/>
        <v>1.5669152542372899</v>
      </c>
      <c r="T250" s="4" t="str">
        <f t="shared" si="28"/>
        <v>DET</v>
      </c>
      <c r="U250" s="4">
        <f t="shared" si="29"/>
        <v>11</v>
      </c>
      <c r="X250" t="s">
        <v>286</v>
      </c>
      <c r="Y250">
        <v>0.60549970478848503</v>
      </c>
      <c r="Z250">
        <f t="shared" si="30"/>
        <v>0.410121933088198</v>
      </c>
      <c r="AB250" t="e">
        <f t="shared" si="31"/>
        <v>#N/A</v>
      </c>
    </row>
    <row r="251" spans="1:28" x14ac:dyDescent="0.25">
      <c r="A251" s="3" t="s">
        <v>875</v>
      </c>
      <c r="B251" s="3" t="s">
        <v>185</v>
      </c>
      <c r="C251" s="3" t="s">
        <v>271</v>
      </c>
      <c r="D251" s="3">
        <v>1.5536887519260401</v>
      </c>
      <c r="E251" s="1" t="str">
        <f>VLOOKUP(C251,'Team Versus'!$B$2:$C$35,2,FALSE)</f>
        <v>WAS</v>
      </c>
      <c r="F251" s="1">
        <f>IF(B251="QB",D251*0.87,IF(D251*1.85&gt;=11,D251*1.85,11))</f>
        <v>11</v>
      </c>
      <c r="G251" s="1" t="str">
        <f>IF(OR(B251="QB",B251="DST",B251="TE",B251="WR",B251="RB",C251="FA"),"True","False")</f>
        <v>True</v>
      </c>
      <c r="H251" t="str">
        <f>IF(C251="FA","False","True")</f>
        <v>True</v>
      </c>
      <c r="I251" s="1" t="str">
        <f>IF(AND(G251="True",H251="True"),"True","False")</f>
        <v>True</v>
      </c>
      <c r="K251" s="3" t="s">
        <v>1248</v>
      </c>
      <c r="L251" s="3">
        <v>4000</v>
      </c>
      <c r="O251" s="4" t="str">
        <f>IFERROR(VLOOKUP(A251,'Name Changes'!$A$2:$B$300,2,FALSE),A251)</f>
        <v>Ross Dwelley</v>
      </c>
      <c r="P251" s="4" t="str">
        <f t="shared" si="24"/>
        <v>SF</v>
      </c>
      <c r="Q251" s="4" t="str">
        <f t="shared" si="25"/>
        <v>TE</v>
      </c>
      <c r="R251" s="4">
        <f t="shared" si="26"/>
        <v>2500</v>
      </c>
      <c r="S251" s="4">
        <f t="shared" si="27"/>
        <v>1.5536887519260401</v>
      </c>
      <c r="T251" s="4" t="str">
        <f t="shared" si="28"/>
        <v>WAS</v>
      </c>
      <c r="U251" s="4">
        <f t="shared" si="29"/>
        <v>11</v>
      </c>
      <c r="X251" t="s">
        <v>658</v>
      </c>
      <c r="Y251">
        <v>2.75064537881567</v>
      </c>
      <c r="Z251">
        <f t="shared" si="30"/>
        <v>0.78332422260205603</v>
      </c>
      <c r="AB251" t="e">
        <f t="shared" si="31"/>
        <v>#N/A</v>
      </c>
    </row>
    <row r="252" spans="1:28" x14ac:dyDescent="0.25">
      <c r="A252" s="3" t="s">
        <v>335</v>
      </c>
      <c r="B252" s="3" t="s">
        <v>185</v>
      </c>
      <c r="C252" s="3" t="s">
        <v>261</v>
      </c>
      <c r="D252" s="3">
        <v>1.54514637904468</v>
      </c>
      <c r="E252" s="1" t="str">
        <f>VLOOKUP(C252,'Team Versus'!$B$2:$C$35,2,FALSE)</f>
        <v>CAR</v>
      </c>
      <c r="F252" s="1">
        <f>IF(B252="QB",D252*0.87,IF(D252*1.85&gt;=11,D252*1.85,11))</f>
        <v>11</v>
      </c>
      <c r="G252" s="1" t="str">
        <f>IF(OR(B252="QB",B252="DST",B252="TE",B252="WR",B252="RB",C252="FA"),"True","False")</f>
        <v>True</v>
      </c>
      <c r="H252" t="str">
        <f>IF(C252="FA","False","True")</f>
        <v>True</v>
      </c>
      <c r="I252" s="1" t="str">
        <f>IF(AND(G252="True",H252="True"),"True","False")</f>
        <v>True</v>
      </c>
      <c r="K252" s="3" t="s">
        <v>777</v>
      </c>
      <c r="L252" s="3">
        <v>4000</v>
      </c>
      <c r="O252" s="4" t="str">
        <f>IFERROR(VLOOKUP(A252,'Name Changes'!$A$2:$B$300,2,FALSE),A252)</f>
        <v>Nick Vannett</v>
      </c>
      <c r="P252" s="4" t="str">
        <f t="shared" si="24"/>
        <v>DEN</v>
      </c>
      <c r="Q252" s="4" t="str">
        <f t="shared" si="25"/>
        <v>TE</v>
      </c>
      <c r="R252" s="4">
        <f t="shared" si="26"/>
        <v>2500</v>
      </c>
      <c r="S252" s="4">
        <f t="shared" si="27"/>
        <v>1.54514637904468</v>
      </c>
      <c r="T252" s="4" t="str">
        <f t="shared" si="28"/>
        <v>CAR</v>
      </c>
      <c r="U252" s="4">
        <f t="shared" si="29"/>
        <v>11</v>
      </c>
      <c r="X252" t="s">
        <v>440</v>
      </c>
      <c r="Y252" t="s">
        <v>527</v>
      </c>
      <c r="Z252">
        <f t="shared" si="30"/>
        <v>0.222031529292576</v>
      </c>
      <c r="AB252" t="e">
        <f t="shared" si="31"/>
        <v>#N/A</v>
      </c>
    </row>
    <row r="253" spans="1:28" x14ac:dyDescent="0.25">
      <c r="A253" s="3" t="s">
        <v>387</v>
      </c>
      <c r="B253" s="3" t="s">
        <v>184</v>
      </c>
      <c r="C253" s="3" t="s">
        <v>296</v>
      </c>
      <c r="D253" s="3">
        <v>1.50737750385208</v>
      </c>
      <c r="E253" s="1" t="str">
        <f>VLOOKUP(C253,'Team Versus'!$B$2:$C$35,2,FALSE)</f>
        <v>MIN</v>
      </c>
      <c r="F253" s="1">
        <f>IF(B253="QB",D253*0.87,IF(D253*1.85&gt;=11,D253*1.85,11))</f>
        <v>11</v>
      </c>
      <c r="G253" s="1" t="str">
        <f>IF(OR(B253="QB",B253="DST",B253="TE",B253="WR",B253="RB",C253="FA"),"True","False")</f>
        <v>True</v>
      </c>
      <c r="H253" t="str">
        <f>IF(C253="FA","False","True")</f>
        <v>True</v>
      </c>
      <c r="I253" s="1" t="str">
        <f>IF(AND(G253="True",H253="True"),"True","False")</f>
        <v>True</v>
      </c>
      <c r="K253" s="3" t="s">
        <v>916</v>
      </c>
      <c r="L253" s="3">
        <v>4000</v>
      </c>
      <c r="O253" s="4" t="str">
        <f>IFERROR(VLOOKUP(A253,'Name Changes'!$A$2:$B$300,2,FALSE),A253)</f>
        <v>Tyler Johnson</v>
      </c>
      <c r="P253" s="4" t="str">
        <f t="shared" si="24"/>
        <v>TB</v>
      </c>
      <c r="Q253" s="4" t="str">
        <f t="shared" si="25"/>
        <v>WR</v>
      </c>
      <c r="R253" s="4">
        <f t="shared" si="26"/>
        <v>3000</v>
      </c>
      <c r="S253" s="4">
        <f t="shared" si="27"/>
        <v>1.50737750385208</v>
      </c>
      <c r="T253" s="4" t="str">
        <f t="shared" si="28"/>
        <v>MIN</v>
      </c>
      <c r="U253" s="4">
        <f t="shared" si="29"/>
        <v>11</v>
      </c>
      <c r="X253" t="s">
        <v>659</v>
      </c>
      <c r="Y253" t="s">
        <v>527</v>
      </c>
      <c r="Z253">
        <f t="shared" si="30"/>
        <v>1.51957247276989</v>
      </c>
      <c r="AB253" t="e">
        <f t="shared" si="31"/>
        <v>#N/A</v>
      </c>
    </row>
    <row r="254" spans="1:28" x14ac:dyDescent="0.25">
      <c r="A254" s="3" t="s">
        <v>100</v>
      </c>
      <c r="B254" s="3" t="s">
        <v>185</v>
      </c>
      <c r="C254" s="3" t="s">
        <v>268</v>
      </c>
      <c r="D254" s="3">
        <v>1.42596918335901</v>
      </c>
      <c r="E254" s="1" t="str">
        <f>VLOOKUP(C254,'Team Versus'!$B$2:$C$35,2,FALSE)</f>
        <v>KC</v>
      </c>
      <c r="F254" s="1">
        <f>IF(B254="QB",D254*0.87,IF(D254*1.85&gt;=11,D254*1.85,11))</f>
        <v>11</v>
      </c>
      <c r="G254" s="1" t="str">
        <f>IF(OR(B254="QB",B254="DST",B254="TE",B254="WR",B254="RB",C254="FA"),"True","False")</f>
        <v>True</v>
      </c>
      <c r="H254" t="str">
        <f>IF(C254="FA","False","True")</f>
        <v>True</v>
      </c>
      <c r="I254" s="1" t="str">
        <f>IF(AND(G254="True",H254="True"),"True","False")</f>
        <v>True</v>
      </c>
      <c r="K254" s="3" t="s">
        <v>342</v>
      </c>
      <c r="L254" s="3">
        <v>4000</v>
      </c>
      <c r="O254" s="4" t="str">
        <f>IFERROR(VLOOKUP(A254,'Name Changes'!$A$2:$B$300,2,FALSE),A254)</f>
        <v>Adam Shaheen</v>
      </c>
      <c r="P254" s="4" t="str">
        <f t="shared" si="24"/>
        <v>MIA</v>
      </c>
      <c r="Q254" s="4" t="str">
        <f t="shared" si="25"/>
        <v>TE</v>
      </c>
      <c r="R254" s="4">
        <f t="shared" si="26"/>
        <v>2500</v>
      </c>
      <c r="S254" s="4">
        <f t="shared" si="27"/>
        <v>1.42596918335901</v>
      </c>
      <c r="T254" s="4" t="str">
        <f t="shared" si="28"/>
        <v>KC</v>
      </c>
      <c r="U254" s="4">
        <f t="shared" si="29"/>
        <v>11</v>
      </c>
      <c r="X254" t="s">
        <v>660</v>
      </c>
      <c r="Y254" t="s">
        <v>527</v>
      </c>
      <c r="Z254">
        <f t="shared" si="30"/>
        <v>0.99277792078591298</v>
      </c>
      <c r="AB254" t="e">
        <f t="shared" si="31"/>
        <v>#N/A</v>
      </c>
    </row>
    <row r="255" spans="1:28" x14ac:dyDescent="0.25">
      <c r="A255" s="3" t="s">
        <v>482</v>
      </c>
      <c r="B255" s="3" t="s">
        <v>184</v>
      </c>
      <c r="C255" s="3" t="s">
        <v>267</v>
      </c>
      <c r="D255" s="3">
        <v>1.4196887519260399</v>
      </c>
      <c r="E255" s="1" t="str">
        <f>VLOOKUP(C255,'Team Versus'!$B$2:$C$35,2,FALSE)</f>
        <v>IND</v>
      </c>
      <c r="F255" s="1">
        <f>IF(B255="QB",D255*0.87,IF(D255*1.85&gt;=11,D255*1.85,11))</f>
        <v>11</v>
      </c>
      <c r="G255" s="1" t="str">
        <f>IF(OR(B255="QB",B255="DST",B255="TE",B255="WR",B255="RB",C255="FA"),"True","False")</f>
        <v>True</v>
      </c>
      <c r="H255" t="str">
        <f>IF(C255="FA","False","True")</f>
        <v>True</v>
      </c>
      <c r="I255" s="1" t="str">
        <f>IF(AND(G255="True",H255="True"),"True","False")</f>
        <v>True</v>
      </c>
      <c r="K255" s="3" t="s">
        <v>1161</v>
      </c>
      <c r="L255" s="3">
        <v>4000</v>
      </c>
      <c r="O255" s="4" t="str">
        <f>IFERROR(VLOOKUP(A255,'Name Changes'!$A$2:$B$300,2,FALSE),A255)</f>
        <v>Bryan Edwards</v>
      </c>
      <c r="P255" s="4" t="str">
        <f t="shared" si="24"/>
        <v>LVR</v>
      </c>
      <c r="Q255" s="4" t="str">
        <f t="shared" si="25"/>
        <v>WR</v>
      </c>
      <c r="R255" s="4">
        <f t="shared" si="26"/>
        <v>3000</v>
      </c>
      <c r="S255" s="4">
        <f t="shared" si="27"/>
        <v>1.4196887519260399</v>
      </c>
      <c r="T255" s="4" t="str">
        <f t="shared" si="28"/>
        <v>IND</v>
      </c>
      <c r="U255" s="4">
        <f t="shared" si="29"/>
        <v>11</v>
      </c>
      <c r="X255" t="s">
        <v>661</v>
      </c>
      <c r="Y255" t="s">
        <v>527</v>
      </c>
      <c r="Z255">
        <f t="shared" si="30"/>
        <v>0.87256976798420005</v>
      </c>
      <c r="AB255" t="e">
        <f t="shared" si="31"/>
        <v>#N/A</v>
      </c>
    </row>
    <row r="256" spans="1:28" x14ac:dyDescent="0.25">
      <c r="A256" s="3" t="s">
        <v>963</v>
      </c>
      <c r="B256" s="3" t="s">
        <v>185</v>
      </c>
      <c r="C256" s="3" t="s">
        <v>295</v>
      </c>
      <c r="D256" s="3">
        <v>1.3902126348228001</v>
      </c>
      <c r="E256" s="1" t="str">
        <f>VLOOKUP(C256,'Team Versus'!$B$2:$C$35,2,FALSE)</f>
        <v>PHI</v>
      </c>
      <c r="F256" s="1">
        <f>IF(B256="QB",D256*0.87,IF(D256*1.85&gt;=11,D256*1.85,11))</f>
        <v>11</v>
      </c>
      <c r="G256" s="1" t="str">
        <f>IF(OR(B256="QB",B256="DST",B256="TE",B256="WR",B256="RB",C256="FA"),"True","False")</f>
        <v>True</v>
      </c>
      <c r="H256" t="str">
        <f>IF(C256="FA","False","True")</f>
        <v>True</v>
      </c>
      <c r="I256" s="1" t="str">
        <f>IF(AND(G256="True",H256="True"),"True","False")</f>
        <v>True</v>
      </c>
      <c r="K256" s="3" t="s">
        <v>331</v>
      </c>
      <c r="L256" s="3">
        <v>4000</v>
      </c>
      <c r="O256" s="4" t="str">
        <f>IFERROR(VLOOKUP(A256,'Name Changes'!$A$2:$B$300,2,FALSE),A256)</f>
        <v>Adam Trautman</v>
      </c>
      <c r="P256" s="4" t="str">
        <f t="shared" si="24"/>
        <v>NO</v>
      </c>
      <c r="Q256" s="4" t="str">
        <f t="shared" si="25"/>
        <v>TE</v>
      </c>
      <c r="R256" s="4">
        <f t="shared" si="26"/>
        <v>2500</v>
      </c>
      <c r="S256" s="4">
        <f t="shared" si="27"/>
        <v>1.3902126348228001</v>
      </c>
      <c r="T256" s="4" t="str">
        <f t="shared" si="28"/>
        <v>PHI</v>
      </c>
      <c r="U256" s="4">
        <f t="shared" si="29"/>
        <v>11</v>
      </c>
      <c r="X256" t="s">
        <v>662</v>
      </c>
      <c r="Y256">
        <v>0.29698484809835102</v>
      </c>
      <c r="Z256">
        <f t="shared" si="30"/>
        <v>0.249608693758851</v>
      </c>
      <c r="AB256" t="e">
        <f t="shared" si="31"/>
        <v>#N/A</v>
      </c>
    </row>
    <row r="257" spans="1:28" x14ac:dyDescent="0.25">
      <c r="A257" s="3" t="s">
        <v>477</v>
      </c>
      <c r="B257" s="3" t="s">
        <v>185</v>
      </c>
      <c r="C257" s="3" t="s">
        <v>267</v>
      </c>
      <c r="D257" s="3">
        <v>1.3877534668721101</v>
      </c>
      <c r="E257" s="1" t="str">
        <f>VLOOKUP(C257,'Team Versus'!$B$2:$C$35,2,FALSE)</f>
        <v>IND</v>
      </c>
      <c r="F257" s="1">
        <f>IF(B257="QB",D257*0.87,IF(D257*1.85&gt;=11,D257*1.85,11))</f>
        <v>11</v>
      </c>
      <c r="G257" s="1" t="str">
        <f>IF(OR(B257="QB",B257="DST",B257="TE",B257="WR",B257="RB",C257="FA"),"True","False")</f>
        <v>True</v>
      </c>
      <c r="H257" t="str">
        <f>IF(C257="FA","False","True")</f>
        <v>True</v>
      </c>
      <c r="I257" s="1" t="str">
        <f>IF(AND(G257="True",H257="True"),"True","False")</f>
        <v>True</v>
      </c>
      <c r="K257" s="3" t="s">
        <v>344</v>
      </c>
      <c r="L257" s="3">
        <v>4000</v>
      </c>
      <c r="O257" s="4" t="str">
        <f>IFERROR(VLOOKUP(A257,'Name Changes'!$A$2:$B$300,2,FALSE),A257)</f>
        <v>Jason Witten</v>
      </c>
      <c r="P257" s="4" t="str">
        <f t="shared" si="24"/>
        <v>LVR</v>
      </c>
      <c r="Q257" s="4" t="str">
        <f t="shared" si="25"/>
        <v>TE</v>
      </c>
      <c r="R257" s="4">
        <f t="shared" si="26"/>
        <v>2500</v>
      </c>
      <c r="S257" s="4">
        <f t="shared" si="27"/>
        <v>1.3877534668721101</v>
      </c>
      <c r="T257" s="4" t="str">
        <f t="shared" si="28"/>
        <v>IND</v>
      </c>
      <c r="U257" s="4">
        <f t="shared" si="29"/>
        <v>11</v>
      </c>
      <c r="X257" t="s">
        <v>203</v>
      </c>
      <c r="Y257">
        <v>0.68284336966960701</v>
      </c>
      <c r="Z257">
        <f t="shared" si="30"/>
        <v>0.45254833995938998</v>
      </c>
      <c r="AB257" t="e">
        <f t="shared" si="31"/>
        <v>#N/A</v>
      </c>
    </row>
    <row r="258" spans="1:28" x14ac:dyDescent="0.25">
      <c r="A258" s="3" t="s">
        <v>73</v>
      </c>
      <c r="B258" s="3" t="s">
        <v>183</v>
      </c>
      <c r="C258" s="3" t="s">
        <v>264</v>
      </c>
      <c r="D258" s="3">
        <v>1.3722758089368301</v>
      </c>
      <c r="E258" s="1" t="str">
        <f>VLOOKUP(C258,'Team Versus'!$B$2:$C$35,2,FALSE)</f>
        <v>LVR</v>
      </c>
      <c r="F258" s="1">
        <f>IF(B258="QB",D258*0.87,IF(D258*1.85&gt;=11,D258*1.85,11))</f>
        <v>1.1938799537750422</v>
      </c>
      <c r="G258" s="1" t="str">
        <f>IF(OR(B258="QB",B258="DST",B258="TE",B258="WR",B258="RB",C258="FA"),"True","False")</f>
        <v>True</v>
      </c>
      <c r="H258" t="str">
        <f>IF(C258="FA","False","True")</f>
        <v>True</v>
      </c>
      <c r="I258" s="1" t="str">
        <f>IF(AND(G258="True",H258="True"),"True","False")</f>
        <v>True</v>
      </c>
      <c r="K258" s="3" t="s">
        <v>76</v>
      </c>
      <c r="L258" s="3">
        <v>4000</v>
      </c>
      <c r="O258" s="4" t="str">
        <f>IFERROR(VLOOKUP(A258,'Name Changes'!$A$2:$B$300,2,FALSE),A258)</f>
        <v>Jacoby Brissett</v>
      </c>
      <c r="P258" s="4" t="str">
        <f t="shared" ref="P258:P321" si="32">C258</f>
        <v>IND</v>
      </c>
      <c r="Q258" s="4" t="str">
        <f t="shared" ref="Q258:Q321" si="33">B258</f>
        <v>QB</v>
      </c>
      <c r="R258" s="4">
        <f t="shared" ref="R258:R321" si="34">VLOOKUP(O258,$K$2:$L$700,2,FALSE)</f>
        <v>4100</v>
      </c>
      <c r="S258" s="4">
        <f t="shared" ref="S258:S321" si="35">D258</f>
        <v>1.3722758089368301</v>
      </c>
      <c r="T258" s="4" t="str">
        <f t="shared" ref="T258:T321" si="36">E258</f>
        <v>LVR</v>
      </c>
      <c r="U258" s="4">
        <f t="shared" ref="U258:U321" si="37">IF(F258="NA",4.4483,F258)</f>
        <v>1.1938799537750422</v>
      </c>
      <c r="X258" t="s">
        <v>663</v>
      </c>
      <c r="Y258">
        <v>0.74953318805774105</v>
      </c>
      <c r="Z258">
        <f t="shared" si="30"/>
        <v>1.04651803615609</v>
      </c>
      <c r="AB258" t="e">
        <f t="shared" si="31"/>
        <v>#N/A</v>
      </c>
    </row>
    <row r="259" spans="1:28" x14ac:dyDescent="0.25">
      <c r="A259" s="3" t="s">
        <v>1131</v>
      </c>
      <c r="B259" s="3" t="s">
        <v>184</v>
      </c>
      <c r="C259" s="3" t="s">
        <v>299</v>
      </c>
      <c r="D259" s="3">
        <v>1.35762095531587</v>
      </c>
      <c r="E259" s="1" t="str">
        <f>VLOOKUP(C259,'Team Versus'!$B$2:$C$35,2,FALSE)</f>
        <v>HOU</v>
      </c>
      <c r="F259" s="1">
        <f>IF(B259="QB",D259*0.87,IF(D259*1.85&gt;=11,D259*1.85,11))</f>
        <v>11</v>
      </c>
      <c r="G259" s="1" t="str">
        <f>IF(OR(B259="QB",B259="DST",B259="TE",B259="WR",B259="RB",C259="FA"),"True","False")</f>
        <v>True</v>
      </c>
      <c r="H259" t="str">
        <f>IF(C259="FA","False","True")</f>
        <v>True</v>
      </c>
      <c r="I259" s="1" t="str">
        <f>IF(AND(G259="True",H259="True"),"True","False")</f>
        <v>True</v>
      </c>
      <c r="K259" s="3" t="s">
        <v>1022</v>
      </c>
      <c r="L259" s="3">
        <v>4000</v>
      </c>
      <c r="O259" s="4" t="str">
        <f>IFERROR(VLOOKUP(A259,'Name Changes'!$A$2:$B$300,2,FALSE),A259)</f>
        <v>Javon Wims</v>
      </c>
      <c r="P259" s="4" t="str">
        <f t="shared" si="32"/>
        <v>CHI</v>
      </c>
      <c r="Q259" s="4" t="str">
        <f t="shared" si="33"/>
        <v>WR</v>
      </c>
      <c r="R259" s="4">
        <f t="shared" si="34"/>
        <v>3000</v>
      </c>
      <c r="S259" s="4">
        <f t="shared" si="35"/>
        <v>1.35762095531587</v>
      </c>
      <c r="T259" s="4" t="str">
        <f t="shared" si="36"/>
        <v>HOU</v>
      </c>
      <c r="U259" s="4">
        <f t="shared" si="37"/>
        <v>11</v>
      </c>
      <c r="X259" t="s">
        <v>322</v>
      </c>
      <c r="Y259">
        <v>1.0034416304656999</v>
      </c>
      <c r="Z259" t="e">
        <f t="shared" ref="Z259:Z302" si="38">VLOOKUP(A259,$X$2:$Y$922,2,FALSE)</f>
        <v>#N/A</v>
      </c>
      <c r="AB259" t="e">
        <f t="shared" ref="AB259:AB322" si="39">VLOOKUP(O259,$Y$2:$Z$325,2,FALSE)</f>
        <v>#N/A</v>
      </c>
    </row>
    <row r="260" spans="1:28" x14ac:dyDescent="0.25">
      <c r="A260" s="3" t="s">
        <v>521</v>
      </c>
      <c r="B260" s="3" t="s">
        <v>184</v>
      </c>
      <c r="C260" s="3" t="s">
        <v>269</v>
      </c>
      <c r="D260" s="3">
        <v>1.3564499229583999</v>
      </c>
      <c r="E260" s="1" t="str">
        <f>VLOOKUP(C260,'Team Versus'!$B$2:$C$35,2,FALSE)</f>
        <v>NYG</v>
      </c>
      <c r="F260" s="1">
        <f>IF(B260="QB",D260*0.87,IF(D260*1.85&gt;=11,D260*1.85,11))</f>
        <v>11</v>
      </c>
      <c r="G260" s="1" t="str">
        <f>IF(OR(B260="QB",B260="DST",B260="TE",B260="WR",B260="RB",C260="FA"),"True","False")</f>
        <v>True</v>
      </c>
      <c r="H260" t="str">
        <f>IF(C260="FA","False","True")</f>
        <v>True</v>
      </c>
      <c r="I260" s="1" t="str">
        <f>IF(AND(G260="True",H260="True"),"True","False")</f>
        <v>True</v>
      </c>
      <c r="K260" s="3" t="s">
        <v>1024</v>
      </c>
      <c r="L260" s="3">
        <v>4000</v>
      </c>
      <c r="O260" s="4" t="str">
        <f>IFERROR(VLOOKUP(A260,'Name Changes'!$A$2:$B$300,2,FALSE),A260)</f>
        <v>KeeSean Johnson</v>
      </c>
      <c r="P260" s="4" t="str">
        <f t="shared" si="32"/>
        <v>ARI</v>
      </c>
      <c r="Q260" s="4" t="str">
        <f t="shared" si="33"/>
        <v>WR</v>
      </c>
      <c r="R260" s="4">
        <f t="shared" si="34"/>
        <v>3000</v>
      </c>
      <c r="S260" s="4">
        <f t="shared" si="35"/>
        <v>1.3564499229583999</v>
      </c>
      <c r="T260" s="4" t="str">
        <f t="shared" si="36"/>
        <v>NYG</v>
      </c>
      <c r="U260" s="4">
        <f t="shared" si="37"/>
        <v>11</v>
      </c>
      <c r="X260" t="s">
        <v>66</v>
      </c>
      <c r="Y260">
        <v>0.60914976740535798</v>
      </c>
      <c r="Z260">
        <f t="shared" si="38"/>
        <v>1.01116269709676</v>
      </c>
      <c r="AB260" t="e">
        <f t="shared" si="39"/>
        <v>#N/A</v>
      </c>
    </row>
    <row r="261" spans="1:28" x14ac:dyDescent="0.25">
      <c r="A261" s="3" t="s">
        <v>463</v>
      </c>
      <c r="B261" s="3" t="s">
        <v>186</v>
      </c>
      <c r="C261" s="3" t="s">
        <v>294</v>
      </c>
      <c r="D261" s="3">
        <v>1.32305546995378</v>
      </c>
      <c r="E261" s="1" t="str">
        <f>VLOOKUP(C261,'Team Versus'!$B$2:$C$35,2,FALSE)</f>
        <v>NYJ</v>
      </c>
      <c r="F261" s="1">
        <f>IF(B261="QB",D261*0.87,IF(D261*1.85&gt;=11,D261*1.85,11))</f>
        <v>11</v>
      </c>
      <c r="G261" s="1" t="str">
        <f>IF(OR(B261="QB",B261="DST",B261="TE",B261="WR",B261="RB",C261="FA"),"True","False")</f>
        <v>True</v>
      </c>
      <c r="H261" t="str">
        <f>IF(C261="FA","False","True")</f>
        <v>True</v>
      </c>
      <c r="I261" s="1" t="str">
        <f>IF(AND(G261="True",H261="True"),"True","False")</f>
        <v>True</v>
      </c>
      <c r="K261" s="3" t="s">
        <v>1011</v>
      </c>
      <c r="L261" s="3">
        <v>4000</v>
      </c>
      <c r="O261" s="4" t="str">
        <f>IFERROR(VLOOKUP(A261,'Name Changes'!$A$2:$B$300,2,FALSE),A261)</f>
        <v>DeeJay Dallas</v>
      </c>
      <c r="P261" s="4" t="str">
        <f t="shared" si="32"/>
        <v>SEA</v>
      </c>
      <c r="Q261" s="4" t="str">
        <f t="shared" si="33"/>
        <v>RB</v>
      </c>
      <c r="R261" s="4">
        <f t="shared" si="34"/>
        <v>4000</v>
      </c>
      <c r="S261" s="4">
        <f t="shared" si="35"/>
        <v>1.32305546995378</v>
      </c>
      <c r="T261" s="4" t="str">
        <f t="shared" si="36"/>
        <v>NYJ</v>
      </c>
      <c r="U261" s="4">
        <f t="shared" si="37"/>
        <v>11</v>
      </c>
      <c r="X261" t="s">
        <v>664</v>
      </c>
      <c r="Y261">
        <v>0.71575914427757803</v>
      </c>
      <c r="Z261">
        <f t="shared" si="38"/>
        <v>0.836786863855848</v>
      </c>
      <c r="AB261" t="e">
        <f t="shared" si="39"/>
        <v>#N/A</v>
      </c>
    </row>
    <row r="262" spans="1:28" x14ac:dyDescent="0.25">
      <c r="A262" s="3" t="s">
        <v>1125</v>
      </c>
      <c r="B262" s="3" t="s">
        <v>186</v>
      </c>
      <c r="C262" s="3" t="s">
        <v>265</v>
      </c>
      <c r="D262" s="3">
        <v>1.3</v>
      </c>
      <c r="E262" s="1" t="str">
        <f>VLOOKUP(C262,'Team Versus'!$B$2:$C$35,2,FALSE)</f>
        <v>TEN</v>
      </c>
      <c r="F262" s="1">
        <f>IF(B262="QB",D262*0.87,IF(D262*1.85&gt;=11,D262*1.85,11))</f>
        <v>11</v>
      </c>
      <c r="G262" s="1" t="str">
        <f>IF(OR(B262="QB",B262="DST",B262="TE",B262="WR",B262="RB",C262="FA"),"True","False")</f>
        <v>True</v>
      </c>
      <c r="H262" t="str">
        <f>IF(C262="FA","False","True")</f>
        <v>True</v>
      </c>
      <c r="I262" s="1" t="str">
        <f>IF(AND(G262="True",H262="True"),"True","False")</f>
        <v>True</v>
      </c>
      <c r="K262" s="3" t="s">
        <v>664</v>
      </c>
      <c r="L262" s="3">
        <v>4000</v>
      </c>
      <c r="O262" s="4" t="str">
        <f>IFERROR(VLOOKUP(A262,'Name Changes'!$A$2:$B$300,2,FALSE),A262)</f>
        <v>Devine Ozigbo</v>
      </c>
      <c r="P262" s="4" t="str">
        <f t="shared" si="32"/>
        <v>JAC</v>
      </c>
      <c r="Q262" s="4" t="str">
        <f t="shared" si="33"/>
        <v>RB</v>
      </c>
      <c r="R262" s="4">
        <f t="shared" si="34"/>
        <v>4000</v>
      </c>
      <c r="S262" s="4">
        <f t="shared" si="35"/>
        <v>1.3</v>
      </c>
      <c r="T262" s="4" t="str">
        <f t="shared" si="36"/>
        <v>TEN</v>
      </c>
      <c r="U262" s="4">
        <f t="shared" si="37"/>
        <v>11</v>
      </c>
      <c r="X262" t="s">
        <v>369</v>
      </c>
      <c r="Y262">
        <v>1.6186290330658</v>
      </c>
      <c r="Z262" t="e">
        <f t="shared" si="38"/>
        <v>#N/A</v>
      </c>
      <c r="AB262" t="e">
        <f t="shared" si="39"/>
        <v>#N/A</v>
      </c>
    </row>
    <row r="263" spans="1:28" x14ac:dyDescent="0.25">
      <c r="A263" s="3" t="s">
        <v>388</v>
      </c>
      <c r="B263" s="3" t="s">
        <v>184</v>
      </c>
      <c r="C263" s="3" t="s">
        <v>299</v>
      </c>
      <c r="D263" s="3">
        <v>1.2830594900849901</v>
      </c>
      <c r="E263" s="1" t="str">
        <f>VLOOKUP(C263,'Team Versus'!$B$2:$C$35,2,FALSE)</f>
        <v>HOU</v>
      </c>
      <c r="F263" s="1">
        <f>IF(B263="QB",D263*0.87,IF(D263*1.85&gt;=11,D263*1.85,11))</f>
        <v>11</v>
      </c>
      <c r="G263" s="1" t="str">
        <f>IF(OR(B263="QB",B263="DST",B263="TE",B263="WR",B263="RB",C263="FA"),"True","False")</f>
        <v>True</v>
      </c>
      <c r="H263" t="str">
        <f>IF(C263="FA","False","True")</f>
        <v>True</v>
      </c>
      <c r="I263" s="1" t="str">
        <f>IF(AND(G263="True",H263="True"),"True","False")</f>
        <v>True</v>
      </c>
      <c r="K263" s="3" t="s">
        <v>494</v>
      </c>
      <c r="L263" s="3">
        <v>4000</v>
      </c>
      <c r="O263" s="4" t="str">
        <f>IFERROR(VLOOKUP(A263,'Name Changes'!$A$2:$B$300,2,FALSE),A263)</f>
        <v>Cordarrelle Patterson</v>
      </c>
      <c r="P263" s="4" t="str">
        <f t="shared" si="32"/>
        <v>CHI</v>
      </c>
      <c r="Q263" s="4" t="str">
        <f t="shared" si="33"/>
        <v>WR</v>
      </c>
      <c r="R263" s="4">
        <f t="shared" si="34"/>
        <v>3600</v>
      </c>
      <c r="S263" s="4">
        <f t="shared" si="35"/>
        <v>1.2830594900849901</v>
      </c>
      <c r="T263" s="4" t="str">
        <f t="shared" si="36"/>
        <v>HOU</v>
      </c>
      <c r="U263" s="4">
        <f t="shared" si="37"/>
        <v>11</v>
      </c>
      <c r="X263" t="s">
        <v>665</v>
      </c>
      <c r="Y263" t="s">
        <v>527</v>
      </c>
      <c r="Z263">
        <f t="shared" si="38"/>
        <v>0.59607944475036401</v>
      </c>
      <c r="AB263" t="e">
        <f t="shared" si="39"/>
        <v>#N/A</v>
      </c>
    </row>
    <row r="264" spans="1:28" x14ac:dyDescent="0.25">
      <c r="A264" s="3" t="s">
        <v>157</v>
      </c>
      <c r="B264" s="3" t="s">
        <v>185</v>
      </c>
      <c r="C264" s="3" t="s">
        <v>255</v>
      </c>
      <c r="D264" s="3">
        <v>1.28</v>
      </c>
      <c r="E264" s="1" t="str">
        <f>VLOOKUP(C264,'Team Versus'!$B$2:$C$35,2,FALSE)</f>
        <v>ARI</v>
      </c>
      <c r="F264" s="1">
        <f>IF(B264="QB",D264*0.87,IF(D264*1.85&gt;=11,D264*1.85,11))</f>
        <v>11</v>
      </c>
      <c r="G264" s="1" t="str">
        <f>IF(OR(B264="QB",B264="DST",B264="TE",B264="WR",B264="RB",C264="FA"),"True","False")</f>
        <v>True</v>
      </c>
      <c r="H264" t="str">
        <f>IF(C264="FA","False","True")</f>
        <v>True</v>
      </c>
      <c r="I264" s="1" t="str">
        <f>IF(AND(G264="True",H264="True"),"True","False")</f>
        <v>True</v>
      </c>
      <c r="K264" s="3" t="s">
        <v>717</v>
      </c>
      <c r="L264" s="3">
        <v>4000</v>
      </c>
      <c r="O264" s="4" t="str">
        <f>IFERROR(VLOOKUP(A264,'Name Changes'!$A$2:$B$300,2,FALSE),A264)</f>
        <v>Kaden Smith</v>
      </c>
      <c r="P264" s="4" t="str">
        <f t="shared" si="32"/>
        <v>NYG</v>
      </c>
      <c r="Q264" s="4" t="str">
        <f t="shared" si="33"/>
        <v>TE</v>
      </c>
      <c r="R264" s="4">
        <f t="shared" si="34"/>
        <v>2500</v>
      </c>
      <c r="S264" s="4">
        <f t="shared" si="35"/>
        <v>1.28</v>
      </c>
      <c r="T264" s="4" t="str">
        <f t="shared" si="36"/>
        <v>ARI</v>
      </c>
      <c r="U264" s="4">
        <f t="shared" si="37"/>
        <v>11</v>
      </c>
      <c r="X264" t="s">
        <v>666</v>
      </c>
      <c r="Y264">
        <v>0</v>
      </c>
      <c r="Z264" t="str">
        <f t="shared" si="38"/>
        <v>NA</v>
      </c>
      <c r="AB264" t="e">
        <f t="shared" si="39"/>
        <v>#N/A</v>
      </c>
    </row>
    <row r="265" spans="1:28" x14ac:dyDescent="0.25">
      <c r="A265" s="3" t="s">
        <v>401</v>
      </c>
      <c r="B265" s="3" t="s">
        <v>185</v>
      </c>
      <c r="C265" s="3" t="s">
        <v>297</v>
      </c>
      <c r="D265" s="3">
        <v>1.23457935285054</v>
      </c>
      <c r="E265" s="1" t="str">
        <f>VLOOKUP(C265,'Team Versus'!$B$2:$C$35,2,FALSE)</f>
        <v>TB</v>
      </c>
      <c r="F265" s="1">
        <f>IF(B265="QB",D265*0.87,IF(D265*1.85&gt;=11,D265*1.85,11))</f>
        <v>11</v>
      </c>
      <c r="G265" s="1" t="str">
        <f>IF(OR(B265="QB",B265="DST",B265="TE",B265="WR",B265="RB",C265="FA"),"True","False")</f>
        <v>True</v>
      </c>
      <c r="H265" t="str">
        <f>IF(C265="FA","False","True")</f>
        <v>True</v>
      </c>
      <c r="I265" s="1" t="str">
        <f>IF(AND(G265="True",H265="True"),"True","False")</f>
        <v>True</v>
      </c>
      <c r="K265" s="3" t="s">
        <v>453</v>
      </c>
      <c r="L265" s="3">
        <v>4000</v>
      </c>
      <c r="O265" s="4" t="str">
        <f>IFERROR(VLOOKUP(A265,'Name Changes'!$A$2:$B$300,2,FALSE),A265)</f>
        <v>Tyler Conklin</v>
      </c>
      <c r="P265" s="4" t="str">
        <f t="shared" si="32"/>
        <v>MIN</v>
      </c>
      <c r="Q265" s="4" t="str">
        <f t="shared" si="33"/>
        <v>TE</v>
      </c>
      <c r="R265" s="4">
        <f t="shared" si="34"/>
        <v>2500</v>
      </c>
      <c r="S265" s="4">
        <f t="shared" si="35"/>
        <v>1.23457935285054</v>
      </c>
      <c r="T265" s="4" t="str">
        <f t="shared" si="36"/>
        <v>TB</v>
      </c>
      <c r="U265" s="4">
        <f t="shared" si="37"/>
        <v>11</v>
      </c>
      <c r="X265" t="s">
        <v>9</v>
      </c>
      <c r="Y265">
        <v>0.25857100175064701</v>
      </c>
      <c r="Z265">
        <f t="shared" si="38"/>
        <v>0.111722871427475</v>
      </c>
      <c r="AB265" t="e">
        <f t="shared" si="39"/>
        <v>#N/A</v>
      </c>
    </row>
    <row r="266" spans="1:28" x14ac:dyDescent="0.25">
      <c r="A266" s="3" t="s">
        <v>473</v>
      </c>
      <c r="B266" s="3" t="s">
        <v>185</v>
      </c>
      <c r="C266" s="3" t="s">
        <v>267</v>
      </c>
      <c r="D266" s="3">
        <v>1.2</v>
      </c>
      <c r="E266" s="1" t="str">
        <f>VLOOKUP(C266,'Team Versus'!$B$2:$C$35,2,FALSE)</f>
        <v>IND</v>
      </c>
      <c r="F266" s="1">
        <f>IF(B266="QB",D266*0.87,IF(D266*1.85&gt;=11,D266*1.85,11))</f>
        <v>11</v>
      </c>
      <c r="G266" s="1" t="str">
        <f>IF(OR(B266="QB",B266="DST",B266="TE",B266="WR",B266="RB",C266="FA"),"True","False")</f>
        <v>True</v>
      </c>
      <c r="H266" t="str">
        <f>IF(C266="FA","False","True")</f>
        <v>True</v>
      </c>
      <c r="I266" s="1" t="str">
        <f>IF(AND(G266="True",H266="True"),"True","False")</f>
        <v>True</v>
      </c>
      <c r="K266" s="3" t="s">
        <v>485</v>
      </c>
      <c r="L266" s="3">
        <v>4000</v>
      </c>
      <c r="O266" s="4" t="str">
        <f>IFERROR(VLOOKUP(A266,'Name Changes'!$A$2:$B$300,2,FALSE),A266)</f>
        <v>Foster Moreau</v>
      </c>
      <c r="P266" s="4" t="str">
        <f t="shared" si="32"/>
        <v>LVR</v>
      </c>
      <c r="Q266" s="4" t="str">
        <f t="shared" si="33"/>
        <v>TE</v>
      </c>
      <c r="R266" s="4">
        <f t="shared" si="34"/>
        <v>2500</v>
      </c>
      <c r="S266" s="4">
        <f t="shared" si="35"/>
        <v>1.2</v>
      </c>
      <c r="T266" s="4" t="str">
        <f t="shared" si="36"/>
        <v>IND</v>
      </c>
      <c r="U266" s="4">
        <f t="shared" si="37"/>
        <v>11</v>
      </c>
      <c r="X266" t="s">
        <v>453</v>
      </c>
      <c r="Y266">
        <v>1.95268092488065</v>
      </c>
      <c r="Z266" t="str">
        <f t="shared" si="38"/>
        <v>Inf</v>
      </c>
      <c r="AB266" t="e">
        <f t="shared" si="39"/>
        <v>#N/A</v>
      </c>
    </row>
    <row r="267" spans="1:28" x14ac:dyDescent="0.25">
      <c r="A267" s="3" t="s">
        <v>530</v>
      </c>
      <c r="B267" s="3" t="s">
        <v>185</v>
      </c>
      <c r="C267" s="3" t="s">
        <v>269</v>
      </c>
      <c r="D267" s="3">
        <v>1.18317103235747</v>
      </c>
      <c r="E267" s="1" t="str">
        <f>VLOOKUP(C267,'Team Versus'!$B$2:$C$35,2,FALSE)</f>
        <v>NYG</v>
      </c>
      <c r="F267" s="1">
        <f>IF(B267="QB",D267*0.87,IF(D267*1.85&gt;=11,D267*1.85,11))</f>
        <v>11</v>
      </c>
      <c r="G267" s="1" t="str">
        <f>IF(OR(B267="QB",B267="DST",B267="TE",B267="WR",B267="RB",C267="FA"),"True","False")</f>
        <v>True</v>
      </c>
      <c r="H267" t="str">
        <f>IF(C267="FA","False","True")</f>
        <v>True</v>
      </c>
      <c r="I267" s="1" t="str">
        <f>IF(AND(G267="True",H267="True"),"True","False")</f>
        <v>True</v>
      </c>
      <c r="K267" s="3" t="s">
        <v>1173</v>
      </c>
      <c r="L267" s="3">
        <v>4000</v>
      </c>
      <c r="O267" s="4" t="str">
        <f>IFERROR(VLOOKUP(A267,'Name Changes'!$A$2:$B$300,2,FALSE),A267)</f>
        <v>Maxx Williams</v>
      </c>
      <c r="P267" s="4" t="str">
        <f t="shared" si="32"/>
        <v>ARI</v>
      </c>
      <c r="Q267" s="4" t="str">
        <f t="shared" si="33"/>
        <v>TE</v>
      </c>
      <c r="R267" s="4">
        <f t="shared" si="34"/>
        <v>2500</v>
      </c>
      <c r="S267" s="4">
        <f t="shared" si="35"/>
        <v>1.18317103235747</v>
      </c>
      <c r="T267" s="4" t="str">
        <f t="shared" si="36"/>
        <v>NYG</v>
      </c>
      <c r="U267" s="4">
        <f t="shared" si="37"/>
        <v>11</v>
      </c>
      <c r="X267" t="s">
        <v>28</v>
      </c>
      <c r="Y267">
        <v>1.27887190246629</v>
      </c>
      <c r="Z267">
        <f t="shared" si="38"/>
        <v>1.33218917575546</v>
      </c>
      <c r="AB267" t="e">
        <f t="shared" si="39"/>
        <v>#N/A</v>
      </c>
    </row>
    <row r="268" spans="1:28" x14ac:dyDescent="0.25">
      <c r="A268" s="3" t="s">
        <v>1243</v>
      </c>
      <c r="B268" s="3" t="s">
        <v>186</v>
      </c>
      <c r="C268" s="3" t="s">
        <v>249</v>
      </c>
      <c r="D268" s="3">
        <v>1.1698266845029599</v>
      </c>
      <c r="E268" s="1" t="str">
        <f>VLOOKUP(C268,'Team Versus'!$B$2:$C$35,2,FALSE)</f>
        <v>MIA</v>
      </c>
      <c r="F268" s="1">
        <f>IF(B268="QB",D268*0.87,IF(D268*1.85&gt;=11,D268*1.85,11))</f>
        <v>11</v>
      </c>
      <c r="G268" s="1" t="str">
        <f>IF(OR(B268="QB",B268="DST",B268="TE",B268="WR",B268="RB",C268="FA"),"True","False")</f>
        <v>True</v>
      </c>
      <c r="H268" t="str">
        <f>IF(C268="FA","False","True")</f>
        <v>True</v>
      </c>
      <c r="I268" s="1" t="str">
        <f>IF(AND(G268="True",H268="True"),"True","False")</f>
        <v>True</v>
      </c>
      <c r="K268" s="3" t="s">
        <v>1174</v>
      </c>
      <c r="L268" s="3">
        <v>4000</v>
      </c>
      <c r="O268" s="4" t="str">
        <f>IFERROR(VLOOKUP(A268,'Name Changes'!$A$2:$B$300,2,FALSE),A268)</f>
        <v>Darrel Williams</v>
      </c>
      <c r="P268" s="4" t="str">
        <f t="shared" si="32"/>
        <v>KC</v>
      </c>
      <c r="Q268" s="4" t="str">
        <f t="shared" si="33"/>
        <v>RB</v>
      </c>
      <c r="R268" s="4">
        <f t="shared" si="34"/>
        <v>4000</v>
      </c>
      <c r="S268" s="4">
        <f t="shared" si="35"/>
        <v>1.1698266845029599</v>
      </c>
      <c r="T268" s="4" t="str">
        <f t="shared" si="36"/>
        <v>MIA</v>
      </c>
      <c r="U268" s="4">
        <f t="shared" si="37"/>
        <v>11</v>
      </c>
      <c r="X268" t="s">
        <v>366</v>
      </c>
      <c r="Y268">
        <v>0.55061168585963005</v>
      </c>
      <c r="Z268" t="e">
        <f t="shared" si="38"/>
        <v>#N/A</v>
      </c>
      <c r="AB268" t="e">
        <f t="shared" si="39"/>
        <v>#N/A</v>
      </c>
    </row>
    <row r="269" spans="1:28" x14ac:dyDescent="0.25">
      <c r="A269" s="3" t="s">
        <v>1129</v>
      </c>
      <c r="B269" s="3" t="s">
        <v>185</v>
      </c>
      <c r="C269" s="3" t="s">
        <v>262</v>
      </c>
      <c r="D269" s="3">
        <v>1.16818181818182</v>
      </c>
      <c r="E269" s="1" t="str">
        <f>VLOOKUP(C269,'Team Versus'!$B$2:$C$35,2,FALSE)</f>
        <v>JAC</v>
      </c>
      <c r="F269" s="1">
        <f>IF(B269="QB",D269*0.87,IF(D269*1.85&gt;=11,D269*1.85,11))</f>
        <v>11</v>
      </c>
      <c r="G269" s="1" t="str">
        <f>IF(OR(B269="QB",B269="DST",B269="TE",B269="WR",B269="RB",C269="FA"),"True","False")</f>
        <v>True</v>
      </c>
      <c r="H269" t="str">
        <f>IF(C269="FA","False","True")</f>
        <v>True</v>
      </c>
      <c r="I269" s="1" t="str">
        <f>IF(AND(G269="True",H269="True"),"True","False")</f>
        <v>True</v>
      </c>
      <c r="K269" s="3" t="s">
        <v>1142</v>
      </c>
      <c r="L269" s="3">
        <v>4000</v>
      </c>
      <c r="O269" s="4" t="str">
        <f>IFERROR(VLOOKUP(A269,'Name Changes'!$A$2:$B$300,2,FALSE),A269)</f>
        <v>MyCole Pruitt</v>
      </c>
      <c r="P269" s="4" t="str">
        <f t="shared" si="32"/>
        <v>TEN</v>
      </c>
      <c r="Q269" s="4" t="str">
        <f t="shared" si="33"/>
        <v>TE</v>
      </c>
      <c r="R269" s="4">
        <f t="shared" si="34"/>
        <v>2500</v>
      </c>
      <c r="S269" s="4">
        <f t="shared" si="35"/>
        <v>1.16818181818182</v>
      </c>
      <c r="T269" s="4" t="str">
        <f t="shared" si="36"/>
        <v>JAC</v>
      </c>
      <c r="U269" s="4">
        <f t="shared" si="37"/>
        <v>11</v>
      </c>
      <c r="X269" t="s">
        <v>468</v>
      </c>
      <c r="Y269">
        <v>3.38035152286623</v>
      </c>
      <c r="Z269" t="e">
        <f t="shared" si="38"/>
        <v>#N/A</v>
      </c>
      <c r="AB269" t="e">
        <f t="shared" si="39"/>
        <v>#N/A</v>
      </c>
    </row>
    <row r="270" spans="1:28" x14ac:dyDescent="0.25">
      <c r="A270" s="3" t="s">
        <v>332</v>
      </c>
      <c r="B270" s="3" t="s">
        <v>184</v>
      </c>
      <c r="C270" s="3" t="s">
        <v>261</v>
      </c>
      <c r="D270" s="3">
        <v>1.1681140215716499</v>
      </c>
      <c r="E270" s="1" t="str">
        <f>VLOOKUP(C270,'Team Versus'!$B$2:$C$35,2,FALSE)</f>
        <v>CAR</v>
      </c>
      <c r="F270" s="1">
        <f>IF(B270="QB",D270*0.87,IF(D270*1.85&gt;=11,D270*1.85,11))</f>
        <v>11</v>
      </c>
      <c r="G270" s="1" t="str">
        <f>IF(OR(B270="QB",B270="DST",B270="TE",B270="WR",B270="RB",C270="FA"),"True","False")</f>
        <v>True</v>
      </c>
      <c r="H270" t="str">
        <f>IF(C270="FA","False","True")</f>
        <v>True</v>
      </c>
      <c r="I270" s="1" t="str">
        <f>IF(AND(G270="True",H270="True"),"True","False")</f>
        <v>True</v>
      </c>
      <c r="K270" s="3" t="s">
        <v>340</v>
      </c>
      <c r="L270" s="3">
        <v>4000</v>
      </c>
      <c r="O270" s="4" t="str">
        <f>IFERROR(VLOOKUP(A270,'Name Changes'!$A$2:$B$300,2,FALSE),A270)</f>
        <v>DaeSean Hamilton</v>
      </c>
      <c r="P270" s="4" t="str">
        <f t="shared" si="32"/>
        <v>DEN</v>
      </c>
      <c r="Q270" s="4" t="str">
        <f t="shared" si="33"/>
        <v>WR</v>
      </c>
      <c r="R270" s="4">
        <f t="shared" si="34"/>
        <v>3000</v>
      </c>
      <c r="S270" s="4">
        <f t="shared" si="35"/>
        <v>1.1681140215716499</v>
      </c>
      <c r="T270" s="4" t="str">
        <f t="shared" si="36"/>
        <v>CAR</v>
      </c>
      <c r="U270" s="4">
        <f t="shared" si="37"/>
        <v>11</v>
      </c>
      <c r="X270" t="s">
        <v>667</v>
      </c>
      <c r="Y270" t="s">
        <v>527</v>
      </c>
      <c r="Z270">
        <f t="shared" si="38"/>
        <v>0.71629916934197202</v>
      </c>
      <c r="AB270" t="e">
        <f t="shared" si="39"/>
        <v>#N/A</v>
      </c>
    </row>
    <row r="271" spans="1:28" x14ac:dyDescent="0.25">
      <c r="A271" s="3" t="s">
        <v>480</v>
      </c>
      <c r="B271" s="3" t="s">
        <v>184</v>
      </c>
      <c r="C271" s="3" t="s">
        <v>267</v>
      </c>
      <c r="D271" s="3">
        <v>1.1386656394453001</v>
      </c>
      <c r="E271" s="1" t="str">
        <f>VLOOKUP(C271,'Team Versus'!$B$2:$C$35,2,FALSE)</f>
        <v>IND</v>
      </c>
      <c r="F271" s="1">
        <f>IF(B271="QB",D271*0.87,IF(D271*1.85&gt;=11,D271*1.85,11))</f>
        <v>11</v>
      </c>
      <c r="G271" s="1" t="str">
        <f>IF(OR(B271="QB",B271="DST",B271="TE",B271="WR",B271="RB",C271="FA"),"True","False")</f>
        <v>True</v>
      </c>
      <c r="H271" t="str">
        <f>IF(C271="FA","False","True")</f>
        <v>True</v>
      </c>
      <c r="I271" s="1" t="str">
        <f>IF(AND(G271="True",H271="True"),"True","False")</f>
        <v>True</v>
      </c>
      <c r="K271" s="3" t="s">
        <v>366</v>
      </c>
      <c r="L271" s="3">
        <v>3900</v>
      </c>
      <c r="O271" s="4" t="str">
        <f>IFERROR(VLOOKUP(A271,'Name Changes'!$A$2:$B$300,2,FALSE),A271)</f>
        <v>Zay Jones</v>
      </c>
      <c r="P271" s="4" t="str">
        <f t="shared" si="32"/>
        <v>LVR</v>
      </c>
      <c r="Q271" s="4" t="str">
        <f t="shared" si="33"/>
        <v>WR</v>
      </c>
      <c r="R271" s="4">
        <f t="shared" si="34"/>
        <v>3000</v>
      </c>
      <c r="S271" s="4">
        <f t="shared" si="35"/>
        <v>1.1386656394453001</v>
      </c>
      <c r="T271" s="4" t="str">
        <f t="shared" si="36"/>
        <v>IND</v>
      </c>
      <c r="U271" s="4">
        <f t="shared" si="37"/>
        <v>11</v>
      </c>
      <c r="X271" t="s">
        <v>370</v>
      </c>
      <c r="Y271">
        <v>0.382263827701047</v>
      </c>
      <c r="Z271">
        <f t="shared" si="38"/>
        <v>1.1250068888678</v>
      </c>
      <c r="AB271" t="e">
        <f t="shared" si="39"/>
        <v>#N/A</v>
      </c>
    </row>
    <row r="272" spans="1:28" x14ac:dyDescent="0.25">
      <c r="A272" s="3" t="s">
        <v>399</v>
      </c>
      <c r="B272" s="3" t="s">
        <v>185</v>
      </c>
      <c r="C272" s="3" t="s">
        <v>273</v>
      </c>
      <c r="D272" s="3">
        <v>1.0730724191063199</v>
      </c>
      <c r="E272" s="1" t="str">
        <f>VLOOKUP(C272,'Team Versus'!$B$2:$C$35,2,FALSE)</f>
        <v>GB</v>
      </c>
      <c r="F272" s="1">
        <f>IF(B272="QB",D272*0.87,IF(D272*1.85&gt;=11,D272*1.85,11))</f>
        <v>11</v>
      </c>
      <c r="G272" s="1" t="str">
        <f>IF(OR(B272="QB",B272="DST",B272="TE",B272="WR",B272="RB",C272="FA"),"True","False")</f>
        <v>True</v>
      </c>
      <c r="H272" t="str">
        <f>IF(C272="FA","False","True")</f>
        <v>True</v>
      </c>
      <c r="I272" s="1" t="str">
        <f>IF(AND(G272="True",H272="True"),"True","False")</f>
        <v>True</v>
      </c>
      <c r="K272" s="3" t="s">
        <v>103</v>
      </c>
      <c r="L272" s="3">
        <v>3900</v>
      </c>
      <c r="O272" s="4" t="str">
        <f>IFERROR(VLOOKUP(A272,'Name Changes'!$A$2:$B$300,2,FALSE),A272)</f>
        <v>Jesse James</v>
      </c>
      <c r="P272" s="4" t="str">
        <f t="shared" si="32"/>
        <v>DET</v>
      </c>
      <c r="Q272" s="4" t="str">
        <f t="shared" si="33"/>
        <v>TE</v>
      </c>
      <c r="R272" s="4">
        <f t="shared" si="34"/>
        <v>2500</v>
      </c>
      <c r="S272" s="4">
        <f t="shared" si="35"/>
        <v>1.0730724191063199</v>
      </c>
      <c r="T272" s="4" t="str">
        <f t="shared" si="36"/>
        <v>GB</v>
      </c>
      <c r="U272" s="4">
        <f t="shared" si="37"/>
        <v>11</v>
      </c>
      <c r="X272" t="s">
        <v>3</v>
      </c>
      <c r="Y272">
        <v>0.56190590622990599</v>
      </c>
      <c r="Z272">
        <f t="shared" si="38"/>
        <v>0.234759451353934</v>
      </c>
      <c r="AB272" t="e">
        <f t="shared" si="39"/>
        <v>#N/A</v>
      </c>
    </row>
    <row r="273" spans="1:28" x14ac:dyDescent="0.25">
      <c r="A273" s="3" t="s">
        <v>486</v>
      </c>
      <c r="B273" s="3" t="s">
        <v>185</v>
      </c>
      <c r="C273" s="3" t="s">
        <v>298</v>
      </c>
      <c r="D273" s="3">
        <v>1.0620000000000001</v>
      </c>
      <c r="E273" s="1" t="str">
        <f>VLOOKUP(C273,'Team Versus'!$B$2:$C$35,2,FALSE)</f>
        <v>ATL</v>
      </c>
      <c r="F273" s="1">
        <f>IF(B273="QB",D273*0.87,IF(D273*1.85&gt;=11,D273*1.85,11))</f>
        <v>11</v>
      </c>
      <c r="G273" s="1" t="str">
        <f>IF(OR(B273="QB",B273="DST",B273="TE",B273="WR",B273="RB",C273="FA"),"True","False")</f>
        <v>True</v>
      </c>
      <c r="H273" t="str">
        <f>IF(C273="FA","False","True")</f>
        <v>True</v>
      </c>
      <c r="I273" s="1" t="str">
        <f>IF(AND(G273="True",H273="True"),"True","False")</f>
        <v>True</v>
      </c>
      <c r="K273" s="3" t="s">
        <v>370</v>
      </c>
      <c r="L273" s="3">
        <v>3900</v>
      </c>
      <c r="O273" s="4" t="str">
        <f>IFERROR(VLOOKUP(A273,'Name Changes'!$A$2:$B$300,2,FALSE),A273)</f>
        <v>Stephen Anderson</v>
      </c>
      <c r="P273" s="4" t="str">
        <f t="shared" si="32"/>
        <v>LAC</v>
      </c>
      <c r="Q273" s="4" t="str">
        <f t="shared" si="33"/>
        <v>TE</v>
      </c>
      <c r="R273" s="4">
        <f t="shared" si="34"/>
        <v>2500</v>
      </c>
      <c r="S273" s="4">
        <f t="shared" si="35"/>
        <v>1.0620000000000001</v>
      </c>
      <c r="T273" s="4" t="str">
        <f t="shared" si="36"/>
        <v>ATL</v>
      </c>
      <c r="U273" s="4">
        <f t="shared" si="37"/>
        <v>11</v>
      </c>
      <c r="X273" t="s">
        <v>50</v>
      </c>
      <c r="Y273">
        <v>0.743486726102492</v>
      </c>
      <c r="Z273">
        <f t="shared" si="38"/>
        <v>0.64205295731738499</v>
      </c>
      <c r="AB273" t="e">
        <f t="shared" si="39"/>
        <v>#N/A</v>
      </c>
    </row>
    <row r="274" spans="1:28" x14ac:dyDescent="0.25">
      <c r="A274" s="3" t="s">
        <v>1263</v>
      </c>
      <c r="B274" s="3" t="s">
        <v>184</v>
      </c>
      <c r="C274" s="3" t="s">
        <v>260</v>
      </c>
      <c r="D274" s="3">
        <v>0.98997226502311197</v>
      </c>
      <c r="E274" s="1" t="str">
        <f>VLOOKUP(C274,'Team Versus'!$B$2:$C$35,2,FALSE)</f>
        <v>CIN</v>
      </c>
      <c r="F274" s="1">
        <f>IF(B274="QB",D274*0.87,IF(D274*1.85&gt;=11,D274*1.85,11))</f>
        <v>11</v>
      </c>
      <c r="G274" s="1" t="str">
        <f>IF(OR(B274="QB",B274="DST",B274="TE",B274="WR",B274="RB",C274="FA"),"True","False")</f>
        <v>True</v>
      </c>
      <c r="H274" t="str">
        <f>IF(C274="FA","False","True")</f>
        <v>True</v>
      </c>
      <c r="I274" s="1" t="str">
        <f>IF(AND(G274="True",H274="True"),"True","False")</f>
        <v>True</v>
      </c>
      <c r="K274" s="3" t="s">
        <v>1249</v>
      </c>
      <c r="L274" s="3">
        <v>3900</v>
      </c>
      <c r="O274" s="4" t="str">
        <f>IFERROR(VLOOKUP(A274,'Name Changes'!$A$2:$B$300,2,FALSE),A274)</f>
        <v>Noah Brown</v>
      </c>
      <c r="P274" s="4" t="str">
        <f t="shared" si="32"/>
        <v>DAL</v>
      </c>
      <c r="Q274" s="4" t="str">
        <f t="shared" si="33"/>
        <v>WR</v>
      </c>
      <c r="R274" s="4">
        <f t="shared" si="34"/>
        <v>3000</v>
      </c>
      <c r="S274" s="4">
        <f t="shared" si="35"/>
        <v>0.98997226502311197</v>
      </c>
      <c r="T274" s="4" t="str">
        <f t="shared" si="36"/>
        <v>CIN</v>
      </c>
      <c r="U274" s="4">
        <f t="shared" si="37"/>
        <v>11</v>
      </c>
      <c r="X274" t="s">
        <v>668</v>
      </c>
      <c r="Y274">
        <v>0.64949292194876096</v>
      </c>
      <c r="Z274" t="e">
        <f t="shared" si="38"/>
        <v>#N/A</v>
      </c>
      <c r="AB274" t="e">
        <f t="shared" si="39"/>
        <v>#N/A</v>
      </c>
    </row>
    <row r="275" spans="1:28" x14ac:dyDescent="0.25">
      <c r="A275" s="3" t="s">
        <v>77</v>
      </c>
      <c r="B275" s="3" t="s">
        <v>184</v>
      </c>
      <c r="C275" s="3" t="s">
        <v>257</v>
      </c>
      <c r="D275" s="3">
        <v>0.89267488443759602</v>
      </c>
      <c r="E275" s="1" t="str">
        <f>VLOOKUP(C275,'Team Versus'!$B$2:$C$35,2,FALSE)</f>
        <v>DEN</v>
      </c>
      <c r="F275" s="1">
        <f>IF(B275="QB",D275*0.87,IF(D275*1.85&gt;=11,D275*1.85,11))</f>
        <v>11</v>
      </c>
      <c r="G275" s="1" t="str">
        <f>IF(OR(B275="QB",B275="DST",B275="TE",B275="WR",B275="RB",C275="FA"),"True","False")</f>
        <v>True</v>
      </c>
      <c r="H275" t="str">
        <f>IF(C275="FA","False","True")</f>
        <v>True</v>
      </c>
      <c r="I275" s="1" t="str">
        <f>IF(AND(G275="True",H275="True"),"True","False")</f>
        <v>True</v>
      </c>
      <c r="K275" s="3" t="s">
        <v>1118</v>
      </c>
      <c r="L275" s="3">
        <v>3900</v>
      </c>
      <c r="O275" s="4" t="str">
        <f>IFERROR(VLOOKUP(A275,'Name Changes'!$A$2:$B$300,2,FALSE),A275)</f>
        <v>Pharoh Cooper</v>
      </c>
      <c r="P275" s="4" t="str">
        <f t="shared" si="32"/>
        <v>CAR</v>
      </c>
      <c r="Q275" s="4" t="str">
        <f t="shared" si="33"/>
        <v>WR</v>
      </c>
      <c r="R275" s="4">
        <f t="shared" si="34"/>
        <v>3000</v>
      </c>
      <c r="S275" s="4">
        <f t="shared" si="35"/>
        <v>0.89267488443759602</v>
      </c>
      <c r="T275" s="4" t="str">
        <f t="shared" si="36"/>
        <v>DEN</v>
      </c>
      <c r="U275" s="4">
        <f t="shared" si="37"/>
        <v>11</v>
      </c>
      <c r="X275" t="s">
        <v>669</v>
      </c>
      <c r="Y275">
        <v>1.7889801564019601</v>
      </c>
      <c r="Z275">
        <f t="shared" si="38"/>
        <v>0.16546298679765201</v>
      </c>
      <c r="AB275" t="e">
        <f t="shared" si="39"/>
        <v>#N/A</v>
      </c>
    </row>
    <row r="276" spans="1:28" x14ac:dyDescent="0.25">
      <c r="A276" s="3" t="s">
        <v>380</v>
      </c>
      <c r="B276" s="3" t="s">
        <v>186</v>
      </c>
      <c r="C276" s="3" t="s">
        <v>296</v>
      </c>
      <c r="D276" s="3">
        <v>0.84402465331278897</v>
      </c>
      <c r="E276" s="1" t="str">
        <f>VLOOKUP(C276,'Team Versus'!$B$2:$C$35,2,FALSE)</f>
        <v>MIN</v>
      </c>
      <c r="F276" s="1">
        <f>IF(B276="QB",D276*0.87,IF(D276*1.85&gt;=11,D276*1.85,11))</f>
        <v>11</v>
      </c>
      <c r="G276" s="1" t="str">
        <f>IF(OR(B276="QB",B276="DST",B276="TE",B276="WR",B276="RB",C276="FA"),"True","False")</f>
        <v>True</v>
      </c>
      <c r="H276" t="str">
        <f>IF(C276="FA","False","True")</f>
        <v>True</v>
      </c>
      <c r="I276" s="1" t="str">
        <f>IF(AND(G276="True",H276="True"),"True","False")</f>
        <v>True</v>
      </c>
      <c r="K276" s="3" t="s">
        <v>1149</v>
      </c>
      <c r="L276" s="3">
        <v>3800</v>
      </c>
      <c r="O276" s="4" t="str">
        <f>IFERROR(VLOOKUP(A276,'Name Changes'!$A$2:$B$300,2,FALSE),A276)</f>
        <v>Ke'Shawn Vaughn</v>
      </c>
      <c r="P276" s="4" t="str">
        <f t="shared" si="32"/>
        <v>TB</v>
      </c>
      <c r="Q276" s="4" t="str">
        <f t="shared" si="33"/>
        <v>RB</v>
      </c>
      <c r="R276" s="4">
        <f t="shared" si="34"/>
        <v>4000</v>
      </c>
      <c r="S276" s="4">
        <f t="shared" si="35"/>
        <v>0.84402465331278897</v>
      </c>
      <c r="T276" s="4" t="str">
        <f t="shared" si="36"/>
        <v>MIN</v>
      </c>
      <c r="U276" s="4">
        <f t="shared" si="37"/>
        <v>11</v>
      </c>
      <c r="X276" t="s">
        <v>8</v>
      </c>
      <c r="Y276">
        <v>0.13851454764749199</v>
      </c>
      <c r="Z276">
        <f t="shared" si="38"/>
        <v>1.1073292193381301</v>
      </c>
      <c r="AB276" t="e">
        <f t="shared" si="39"/>
        <v>#N/A</v>
      </c>
    </row>
    <row r="277" spans="1:28" x14ac:dyDescent="0.25">
      <c r="A277" s="3" t="s">
        <v>314</v>
      </c>
      <c r="B277" s="3" t="s">
        <v>183</v>
      </c>
      <c r="C277" s="3" t="s">
        <v>253</v>
      </c>
      <c r="D277" s="3">
        <v>0.80954399257195897</v>
      </c>
      <c r="E277" s="1" t="str">
        <f>VLOOKUP(C277,'Team Versus'!$B$2:$C$35,2,FALSE)</f>
        <v>NO</v>
      </c>
      <c r="F277" s="1">
        <f>IF(B277="QB",D277*0.87,IF(D277*1.85&gt;=11,D277*1.85,11))</f>
        <v>0.70430327353760425</v>
      </c>
      <c r="G277" s="1" t="str">
        <f>IF(OR(B277="QB",B277="DST",B277="TE",B277="WR",B277="RB",C277="FA"),"True","False")</f>
        <v>True</v>
      </c>
      <c r="H277" t="str">
        <f>IF(C277="FA","False","True")</f>
        <v>True</v>
      </c>
      <c r="I277" s="1" t="str">
        <f>IF(AND(G277="True",H277="True"),"True","False")</f>
        <v>True</v>
      </c>
      <c r="K277" s="3" t="s">
        <v>1250</v>
      </c>
      <c r="L277" s="3">
        <v>3800</v>
      </c>
      <c r="O277" s="4" t="str">
        <f>IFERROR(VLOOKUP(A277,'Name Changes'!$A$2:$B$300,2,FALSE),A277)</f>
        <v>Carson Wentz</v>
      </c>
      <c r="P277" s="4" t="str">
        <f t="shared" si="32"/>
        <v>PHI</v>
      </c>
      <c r="Q277" s="4" t="str">
        <f t="shared" si="33"/>
        <v>QB</v>
      </c>
      <c r="R277" s="4">
        <f t="shared" si="34"/>
        <v>5100</v>
      </c>
      <c r="S277" s="4">
        <f t="shared" si="35"/>
        <v>0.80954399257195897</v>
      </c>
      <c r="T277" s="4" t="str">
        <f t="shared" si="36"/>
        <v>NO</v>
      </c>
      <c r="U277" s="4">
        <f t="shared" si="37"/>
        <v>0.70430327353760425</v>
      </c>
      <c r="X277" t="s">
        <v>670</v>
      </c>
      <c r="Y277" t="s">
        <v>527</v>
      </c>
      <c r="Z277">
        <f t="shared" si="38"/>
        <v>1.76916054657993</v>
      </c>
      <c r="AB277" t="e">
        <f t="shared" si="39"/>
        <v>#N/A</v>
      </c>
    </row>
    <row r="278" spans="1:28" x14ac:dyDescent="0.25">
      <c r="A278" s="3" t="s">
        <v>971</v>
      </c>
      <c r="B278" s="3" t="s">
        <v>185</v>
      </c>
      <c r="C278" s="3" t="s">
        <v>295</v>
      </c>
      <c r="D278" s="3">
        <v>0.80583667180277396</v>
      </c>
      <c r="E278" s="1" t="str">
        <f>VLOOKUP(C278,'Team Versus'!$B$2:$C$35,2,FALSE)</f>
        <v>PHI</v>
      </c>
      <c r="F278" s="1">
        <f>IF(B278="QB",D278*0.87,IF(D278*1.85&gt;=11,D278*1.85,11))</f>
        <v>11</v>
      </c>
      <c r="G278" s="1" t="str">
        <f>IF(OR(B278="QB",B278="DST",B278="TE",B278="WR",B278="RB",C278="FA"),"True","False")</f>
        <v>True</v>
      </c>
      <c r="H278" t="str">
        <f>IF(C278="FA","False","True")</f>
        <v>True</v>
      </c>
      <c r="I278" s="1" t="str">
        <f>IF(AND(G278="True",H278="True"),"True","False")</f>
        <v>True</v>
      </c>
      <c r="K278" s="3" t="s">
        <v>1251</v>
      </c>
      <c r="L278" s="3">
        <v>3800</v>
      </c>
      <c r="O278" s="4" t="str">
        <f>IFERROR(VLOOKUP(A278,'Name Changes'!$A$2:$B$300,2,FALSE),A278)</f>
        <v>Josh Hill</v>
      </c>
      <c r="P278" s="4" t="str">
        <f t="shared" si="32"/>
        <v>NO</v>
      </c>
      <c r="Q278" s="4" t="str">
        <f t="shared" si="33"/>
        <v>TE</v>
      </c>
      <c r="R278" s="4">
        <f t="shared" si="34"/>
        <v>2500</v>
      </c>
      <c r="S278" s="4">
        <f t="shared" si="35"/>
        <v>0.80583667180277396</v>
      </c>
      <c r="T278" s="4" t="str">
        <f t="shared" si="36"/>
        <v>PHI</v>
      </c>
      <c r="U278" s="4">
        <f t="shared" si="37"/>
        <v>11</v>
      </c>
      <c r="X278" t="s">
        <v>21</v>
      </c>
      <c r="Y278">
        <v>1.22639850418931</v>
      </c>
      <c r="Z278">
        <f t="shared" si="38"/>
        <v>0.64205295731738499</v>
      </c>
      <c r="AB278" t="e">
        <f t="shared" si="39"/>
        <v>#N/A</v>
      </c>
    </row>
    <row r="279" spans="1:28" x14ac:dyDescent="0.25">
      <c r="A279" s="3" t="s">
        <v>377</v>
      </c>
      <c r="B279" s="3" t="s">
        <v>186</v>
      </c>
      <c r="C279" s="3" t="s">
        <v>297</v>
      </c>
      <c r="D279" s="3">
        <v>0.78079044684129395</v>
      </c>
      <c r="E279" s="1" t="str">
        <f>VLOOKUP(C279,'Team Versus'!$B$2:$C$35,2,FALSE)</f>
        <v>TB</v>
      </c>
      <c r="F279" s="1">
        <f>IF(B279="QB",D279*0.87,IF(D279*1.85&gt;=11,D279*1.85,11))</f>
        <v>11</v>
      </c>
      <c r="G279" s="1" t="str">
        <f>IF(OR(B279="QB",B279="DST",B279="TE",B279="WR",B279="RB",C279="FA"),"True","False")</f>
        <v>True</v>
      </c>
      <c r="H279" t="str">
        <f>IF(C279="FA","False","True")</f>
        <v>True</v>
      </c>
      <c r="I279" s="1" t="str">
        <f>IF(AND(G279="True",H279="True"),"True","False")</f>
        <v>True</v>
      </c>
      <c r="K279" s="3" t="s">
        <v>581</v>
      </c>
      <c r="L279" s="3">
        <v>3800</v>
      </c>
      <c r="O279" s="4" t="str">
        <f>IFERROR(VLOOKUP(A279,'Name Changes'!$A$2:$B$300,2,FALSE),A279)</f>
        <v>C.J. Ham</v>
      </c>
      <c r="P279" s="4" t="str">
        <f t="shared" si="32"/>
        <v>MIN</v>
      </c>
      <c r="Q279" s="4" t="str">
        <f t="shared" si="33"/>
        <v>RB</v>
      </c>
      <c r="R279" s="4">
        <f t="shared" si="34"/>
        <v>4000</v>
      </c>
      <c r="S279" s="4">
        <f t="shared" si="35"/>
        <v>0.78079044684129395</v>
      </c>
      <c r="T279" s="4" t="str">
        <f t="shared" si="36"/>
        <v>TB</v>
      </c>
      <c r="U279" s="4">
        <f t="shared" si="37"/>
        <v>11</v>
      </c>
      <c r="X279" t="s">
        <v>459</v>
      </c>
      <c r="Y279">
        <v>1.04162610680038</v>
      </c>
      <c r="Z279">
        <f t="shared" si="38"/>
        <v>0.13364318164425701</v>
      </c>
      <c r="AB279" t="e">
        <f t="shared" si="39"/>
        <v>#N/A</v>
      </c>
    </row>
    <row r="280" spans="1:28" x14ac:dyDescent="0.25">
      <c r="A280" s="3" t="s">
        <v>69</v>
      </c>
      <c r="B280" s="3" t="s">
        <v>185</v>
      </c>
      <c r="C280" s="3" t="s">
        <v>262</v>
      </c>
      <c r="D280" s="3">
        <v>0.76109090909090904</v>
      </c>
      <c r="E280" s="1" t="str">
        <f>VLOOKUP(C280,'Team Versus'!$B$2:$C$35,2,FALSE)</f>
        <v>JAC</v>
      </c>
      <c r="F280" s="1">
        <f>IF(B280="QB",D280*0.87,IF(D280*1.85&gt;=11,D280*1.85,11))</f>
        <v>11</v>
      </c>
      <c r="G280" s="1" t="str">
        <f>IF(OR(B280="QB",B280="DST",B280="TE",B280="WR",B280="RB",C280="FA"),"True","False")</f>
        <v>True</v>
      </c>
      <c r="H280" t="str">
        <f>IF(C280="FA","False","True")</f>
        <v>True</v>
      </c>
      <c r="I280" s="1" t="str">
        <f>IF(AND(G280="True",H280="True"),"True","False")</f>
        <v>True</v>
      </c>
      <c r="K280" s="3" t="s">
        <v>304</v>
      </c>
      <c r="L280" s="3">
        <v>3800</v>
      </c>
      <c r="O280" s="4" t="str">
        <f>IFERROR(VLOOKUP(A280,'Name Changes'!$A$2:$B$300,2,FALSE),A280)</f>
        <v>Geoff Swaim</v>
      </c>
      <c r="P280" s="4" t="str">
        <f t="shared" si="32"/>
        <v>TEN</v>
      </c>
      <c r="Q280" s="4" t="str">
        <f t="shared" si="33"/>
        <v>TE</v>
      </c>
      <c r="R280" s="4">
        <f t="shared" si="34"/>
        <v>2500</v>
      </c>
      <c r="S280" s="4">
        <f t="shared" si="35"/>
        <v>0.76109090909090904</v>
      </c>
      <c r="T280" s="4" t="str">
        <f t="shared" si="36"/>
        <v>JAC</v>
      </c>
      <c r="U280" s="4">
        <f t="shared" si="37"/>
        <v>11</v>
      </c>
      <c r="X280" t="s">
        <v>671</v>
      </c>
      <c r="Y280" t="s">
        <v>527</v>
      </c>
      <c r="Z280">
        <f t="shared" si="38"/>
        <v>4.0305086527633198E-2</v>
      </c>
      <c r="AB280" t="e">
        <f t="shared" si="39"/>
        <v>#N/A</v>
      </c>
    </row>
    <row r="281" spans="1:28" x14ac:dyDescent="0.25">
      <c r="A281" s="3" t="s">
        <v>453</v>
      </c>
      <c r="B281" s="3" t="s">
        <v>186</v>
      </c>
      <c r="C281" s="3" t="s">
        <v>298</v>
      </c>
      <c r="D281" s="3">
        <v>0.76073343605546995</v>
      </c>
      <c r="E281" s="1" t="str">
        <f>VLOOKUP(C281,'Team Versus'!$B$2:$C$35,2,FALSE)</f>
        <v>ATL</v>
      </c>
      <c r="F281" s="1">
        <f>IF(B281="QB",D281*0.87,IF(D281*1.85&gt;=11,D281*1.85,11))</f>
        <v>11</v>
      </c>
      <c r="G281" s="1" t="str">
        <f>IF(OR(B281="QB",B281="DST",B281="TE",B281="WR",B281="RB",C281="FA"),"True","False")</f>
        <v>True</v>
      </c>
      <c r="H281" t="str">
        <f>IF(C281="FA","False","True")</f>
        <v>True</v>
      </c>
      <c r="I281" s="1" t="str">
        <f>IF(AND(G281="True",H281="True"),"True","False")</f>
        <v>True</v>
      </c>
      <c r="K281" s="3" t="s">
        <v>1075</v>
      </c>
      <c r="L281" s="3">
        <v>3700</v>
      </c>
      <c r="O281" s="4" t="str">
        <f>IFERROR(VLOOKUP(A281,'Name Changes'!$A$2:$B$300,2,FALSE),A281)</f>
        <v>Joshua Kelley</v>
      </c>
      <c r="P281" s="4" t="str">
        <f t="shared" si="32"/>
        <v>LAC</v>
      </c>
      <c r="Q281" s="4" t="str">
        <f t="shared" si="33"/>
        <v>RB</v>
      </c>
      <c r="R281" s="4">
        <f t="shared" si="34"/>
        <v>4000</v>
      </c>
      <c r="S281" s="4">
        <f t="shared" si="35"/>
        <v>0.76073343605546995</v>
      </c>
      <c r="T281" s="4" t="str">
        <f t="shared" si="36"/>
        <v>ATL</v>
      </c>
      <c r="U281" s="4">
        <f t="shared" si="37"/>
        <v>11</v>
      </c>
      <c r="X281" t="s">
        <v>667</v>
      </c>
      <c r="Y281">
        <v>0</v>
      </c>
      <c r="Z281">
        <f t="shared" si="38"/>
        <v>1.95268092488065</v>
      </c>
      <c r="AB281" t="e">
        <f t="shared" si="39"/>
        <v>#N/A</v>
      </c>
    </row>
    <row r="282" spans="1:28" x14ac:dyDescent="0.25">
      <c r="A282" s="3" t="s">
        <v>329</v>
      </c>
      <c r="B282" s="3" t="s">
        <v>186</v>
      </c>
      <c r="C282" s="3" t="s">
        <v>261</v>
      </c>
      <c r="D282" s="3">
        <v>0.72779506933744198</v>
      </c>
      <c r="E282" s="1" t="str">
        <f>VLOOKUP(C282,'Team Versus'!$B$2:$C$35,2,FALSE)</f>
        <v>CAR</v>
      </c>
      <c r="F282" s="1">
        <f>IF(B282="QB",D282*0.87,IF(D282*1.85&gt;=11,D282*1.85,11))</f>
        <v>11</v>
      </c>
      <c r="G282" s="1" t="str">
        <f>IF(OR(B282="QB",B282="DST",B282="TE",B282="WR",B282="RB",C282="FA"),"True","False")</f>
        <v>True</v>
      </c>
      <c r="H282" t="str">
        <f>IF(C282="FA","False","True")</f>
        <v>True</v>
      </c>
      <c r="I282" s="1" t="str">
        <f>IF(AND(G282="True",H282="True"),"True","False")</f>
        <v>True</v>
      </c>
      <c r="K282" s="3" t="s">
        <v>702</v>
      </c>
      <c r="L282" s="3">
        <v>3700</v>
      </c>
      <c r="O282" s="4" t="str">
        <f>IFERROR(VLOOKUP(A282,'Name Changes'!$A$2:$B$300,2,FALSE),A282)</f>
        <v>Royce Freeman</v>
      </c>
      <c r="P282" s="4" t="str">
        <f t="shared" si="32"/>
        <v>DEN</v>
      </c>
      <c r="Q282" s="4" t="str">
        <f t="shared" si="33"/>
        <v>RB</v>
      </c>
      <c r="R282" s="4">
        <f t="shared" si="34"/>
        <v>4000</v>
      </c>
      <c r="S282" s="4">
        <f t="shared" si="35"/>
        <v>0.72779506933744198</v>
      </c>
      <c r="T282" s="4" t="str">
        <f t="shared" si="36"/>
        <v>CAR</v>
      </c>
      <c r="U282" s="4">
        <f t="shared" si="37"/>
        <v>11</v>
      </c>
      <c r="X282" t="s">
        <v>29</v>
      </c>
      <c r="Y282">
        <v>0.85625933419071398</v>
      </c>
      <c r="Z282">
        <f t="shared" si="38"/>
        <v>0.125157900270019</v>
      </c>
      <c r="AB282" t="e">
        <f t="shared" si="39"/>
        <v>#N/A</v>
      </c>
    </row>
    <row r="283" spans="1:28" x14ac:dyDescent="0.25">
      <c r="A283" s="3" t="s">
        <v>131</v>
      </c>
      <c r="B283" s="3" t="s">
        <v>186</v>
      </c>
      <c r="C283" s="3" t="s">
        <v>271</v>
      </c>
      <c r="D283" s="3">
        <v>0.72</v>
      </c>
      <c r="E283" s="1" t="str">
        <f>VLOOKUP(C283,'Team Versus'!$B$2:$C$35,2,FALSE)</f>
        <v>WAS</v>
      </c>
      <c r="F283" s="1">
        <f>IF(B283="QB",D283*0.87,IF(D283*1.85&gt;=11,D283*1.85,11))</f>
        <v>11</v>
      </c>
      <c r="G283" s="1" t="str">
        <f>IF(OR(B283="QB",B283="DST",B283="TE",B283="WR",B283="RB",C283="FA"),"True","False")</f>
        <v>True</v>
      </c>
      <c r="H283" t="str">
        <f>IF(C283="FA","False","True")</f>
        <v>True</v>
      </c>
      <c r="I283" s="1" t="str">
        <f>IF(AND(G283="True",H283="True"),"True","False")</f>
        <v>True</v>
      </c>
      <c r="K283" s="3" t="s">
        <v>1119</v>
      </c>
      <c r="L283" s="3">
        <v>3700</v>
      </c>
      <c r="O283" s="4" t="str">
        <f>IFERROR(VLOOKUP(A283,'Name Changes'!$A$2:$B$300,2,FALSE),A283)</f>
        <v>Jeff Wilson Jr.</v>
      </c>
      <c r="P283" s="4" t="str">
        <f t="shared" si="32"/>
        <v>SF</v>
      </c>
      <c r="Q283" s="4" t="str">
        <f t="shared" si="33"/>
        <v>RB</v>
      </c>
      <c r="R283" s="4">
        <f t="shared" si="34"/>
        <v>4000</v>
      </c>
      <c r="S283" s="4">
        <f t="shared" si="35"/>
        <v>0.72</v>
      </c>
      <c r="T283" s="4" t="str">
        <f t="shared" si="36"/>
        <v>WAS</v>
      </c>
      <c r="U283" s="4">
        <f t="shared" si="37"/>
        <v>11</v>
      </c>
      <c r="X283" t="s">
        <v>672</v>
      </c>
      <c r="Y283">
        <v>0.77781745930520196</v>
      </c>
      <c r="Z283" t="e">
        <f t="shared" si="38"/>
        <v>#N/A</v>
      </c>
      <c r="AB283" t="e">
        <f t="shared" si="39"/>
        <v>#N/A</v>
      </c>
    </row>
    <row r="284" spans="1:28" x14ac:dyDescent="0.25">
      <c r="A284" s="3" t="s">
        <v>65</v>
      </c>
      <c r="B284" s="3" t="s">
        <v>185</v>
      </c>
      <c r="C284" s="3" t="s">
        <v>257</v>
      </c>
      <c r="D284" s="3">
        <v>0.71505392912172605</v>
      </c>
      <c r="E284" s="1" t="str">
        <f>VLOOKUP(C284,'Team Versus'!$B$2:$C$35,2,FALSE)</f>
        <v>DEN</v>
      </c>
      <c r="F284" s="1">
        <f>IF(B284="QB",D284*0.87,IF(D284*1.85&gt;=11,D284*1.85,11))</f>
        <v>11</v>
      </c>
      <c r="G284" s="1" t="str">
        <f>IF(OR(B284="QB",B284="DST",B284="TE",B284="WR",B284="RB",C284="FA"),"True","False")</f>
        <v>True</v>
      </c>
      <c r="H284" t="str">
        <f>IF(C284="FA","False","True")</f>
        <v>True</v>
      </c>
      <c r="I284" s="1" t="str">
        <f>IF(AND(G284="True",H284="True"),"True","False")</f>
        <v>True</v>
      </c>
      <c r="K284" s="3" t="s">
        <v>318</v>
      </c>
      <c r="L284" s="3">
        <v>3700</v>
      </c>
      <c r="O284" s="4" t="str">
        <f>IFERROR(VLOOKUP(A284,'Name Changes'!$A$2:$B$300,2,FALSE),A284)</f>
        <v>Chris Manhertz</v>
      </c>
      <c r="P284" s="4" t="str">
        <f t="shared" si="32"/>
        <v>CAR</v>
      </c>
      <c r="Q284" s="4" t="str">
        <f t="shared" si="33"/>
        <v>TE</v>
      </c>
      <c r="R284" s="4">
        <f t="shared" si="34"/>
        <v>2500</v>
      </c>
      <c r="S284" s="4">
        <f t="shared" si="35"/>
        <v>0.71505392912172605</v>
      </c>
      <c r="T284" s="4" t="str">
        <f t="shared" si="36"/>
        <v>DEN</v>
      </c>
      <c r="U284" s="4">
        <f t="shared" si="37"/>
        <v>11</v>
      </c>
      <c r="X284" t="s">
        <v>673</v>
      </c>
      <c r="Y284">
        <v>0.18384776310850201</v>
      </c>
      <c r="Z284">
        <f t="shared" si="38"/>
        <v>0.229102597104441</v>
      </c>
      <c r="AB284" t="e">
        <f t="shared" si="39"/>
        <v>#N/A</v>
      </c>
    </row>
    <row r="285" spans="1:28" x14ac:dyDescent="0.25">
      <c r="A285" s="3" t="s">
        <v>479</v>
      </c>
      <c r="B285" s="3" t="s">
        <v>184</v>
      </c>
      <c r="C285" s="3" t="s">
        <v>298</v>
      </c>
      <c r="D285" s="3">
        <v>0.69059167950693401</v>
      </c>
      <c r="E285" s="1" t="str">
        <f>VLOOKUP(C285,'Team Versus'!$B$2:$C$35,2,FALSE)</f>
        <v>ATL</v>
      </c>
      <c r="F285" s="1">
        <f>IF(B285="QB",D285*0.87,IF(D285*1.85&gt;=11,D285*1.85,11))</f>
        <v>11</v>
      </c>
      <c r="G285" s="1" t="str">
        <f>IF(OR(B285="QB",B285="DST",B285="TE",B285="WR",B285="RB",C285="FA"),"True","False")</f>
        <v>True</v>
      </c>
      <c r="H285" t="str">
        <f>IF(C285="FA","False","True")</f>
        <v>True</v>
      </c>
      <c r="I285" s="1" t="str">
        <f>IF(AND(G285="True",H285="True"),"True","False")</f>
        <v>True</v>
      </c>
      <c r="K285" s="3" t="s">
        <v>522</v>
      </c>
      <c r="L285" s="3">
        <v>3600</v>
      </c>
      <c r="O285" s="4" t="str">
        <f>IFERROR(VLOOKUP(A285,'Name Changes'!$A$2:$B$300,2,FALSE),A285)</f>
        <v>Joe Reed</v>
      </c>
      <c r="P285" s="4" t="str">
        <f t="shared" si="32"/>
        <v>LAC</v>
      </c>
      <c r="Q285" s="4" t="str">
        <f t="shared" si="33"/>
        <v>WR</v>
      </c>
      <c r="R285" s="4">
        <f t="shared" si="34"/>
        <v>3000</v>
      </c>
      <c r="S285" s="4">
        <f t="shared" si="35"/>
        <v>0.69059167950693401</v>
      </c>
      <c r="T285" s="4" t="str">
        <f t="shared" si="36"/>
        <v>ATL</v>
      </c>
      <c r="U285" s="4">
        <f t="shared" si="37"/>
        <v>11</v>
      </c>
      <c r="X285" t="s">
        <v>674</v>
      </c>
      <c r="Y285">
        <v>0.91923881554251197</v>
      </c>
      <c r="Z285">
        <f t="shared" si="38"/>
        <v>7.7781745930520299E-2</v>
      </c>
      <c r="AB285" t="e">
        <f t="shared" si="39"/>
        <v>#N/A</v>
      </c>
    </row>
    <row r="286" spans="1:28" x14ac:dyDescent="0.25">
      <c r="A286" s="3" t="s">
        <v>396</v>
      </c>
      <c r="B286" s="3" t="s">
        <v>184</v>
      </c>
      <c r="C286" s="3" t="s">
        <v>296</v>
      </c>
      <c r="D286" s="3">
        <v>0.68847149460708801</v>
      </c>
      <c r="E286" s="1" t="str">
        <f>VLOOKUP(C286,'Team Versus'!$B$2:$C$35,2,FALSE)</f>
        <v>MIN</v>
      </c>
      <c r="F286" s="1">
        <f>IF(B286="QB",D286*0.87,IF(D286*1.85&gt;=11,D286*1.85,11))</f>
        <v>11</v>
      </c>
      <c r="G286" s="1" t="str">
        <f>IF(OR(B286="QB",B286="DST",B286="TE",B286="WR",B286="RB",C286="FA"),"True","False")</f>
        <v>True</v>
      </c>
      <c r="H286" t="str">
        <f>IF(C286="FA","False","True")</f>
        <v>True</v>
      </c>
      <c r="I286" s="1" t="str">
        <f>IF(AND(G286="True",H286="True"),"True","False")</f>
        <v>True</v>
      </c>
      <c r="K286" s="3" t="s">
        <v>113</v>
      </c>
      <c r="L286" s="3">
        <v>3600</v>
      </c>
      <c r="O286" s="4" t="str">
        <f>IFERROR(VLOOKUP(A286,'Name Changes'!$A$2:$B$300,2,FALSE),A286)</f>
        <v>Justin Watson</v>
      </c>
      <c r="P286" s="4" t="str">
        <f t="shared" si="32"/>
        <v>TB</v>
      </c>
      <c r="Q286" s="4" t="str">
        <f t="shared" si="33"/>
        <v>WR</v>
      </c>
      <c r="R286" s="4">
        <f t="shared" si="34"/>
        <v>3000</v>
      </c>
      <c r="S286" s="4">
        <f t="shared" si="35"/>
        <v>0.68847149460708801</v>
      </c>
      <c r="T286" s="4" t="str">
        <f t="shared" si="36"/>
        <v>MIN</v>
      </c>
      <c r="U286" s="4">
        <f t="shared" si="37"/>
        <v>11</v>
      </c>
      <c r="X286" t="s">
        <v>675</v>
      </c>
      <c r="Y286">
        <v>0.76888500318934205</v>
      </c>
      <c r="Z286">
        <f t="shared" si="38"/>
        <v>0.99277792078591298</v>
      </c>
      <c r="AB286" t="e">
        <f t="shared" si="39"/>
        <v>#N/A</v>
      </c>
    </row>
    <row r="287" spans="1:28" x14ac:dyDescent="0.25">
      <c r="A287" s="3" t="s">
        <v>88</v>
      </c>
      <c r="B287" s="3" t="s">
        <v>186</v>
      </c>
      <c r="C287" s="3" t="s">
        <v>255</v>
      </c>
      <c r="D287" s="3">
        <v>0.67115562403698004</v>
      </c>
      <c r="E287" s="1" t="str">
        <f>VLOOKUP(C287,'Team Versus'!$B$2:$C$35,2,FALSE)</f>
        <v>ARI</v>
      </c>
      <c r="F287" s="1">
        <f>IF(B287="QB",D287*0.87,IF(D287*1.85&gt;=11,D287*1.85,11))</f>
        <v>11</v>
      </c>
      <c r="G287" s="1" t="str">
        <f>IF(OR(B287="QB",B287="DST",B287="TE",B287="WR",B287="RB",C287="FA"),"True","False")</f>
        <v>True</v>
      </c>
      <c r="H287" t="str">
        <f>IF(C287="FA","False","True")</f>
        <v>True</v>
      </c>
      <c r="I287" s="1" t="str">
        <f>IF(AND(G287="True",H287="True"),"True","False")</f>
        <v>True</v>
      </c>
      <c r="K287" s="3" t="s">
        <v>388</v>
      </c>
      <c r="L287" s="3">
        <v>3600</v>
      </c>
      <c r="O287" s="4" t="str">
        <f>IFERROR(VLOOKUP(A287,'Name Changes'!$A$2:$B$300,2,FALSE),A287)</f>
        <v>Elijhaa Penny</v>
      </c>
      <c r="P287" s="4" t="str">
        <f t="shared" si="32"/>
        <v>NYG</v>
      </c>
      <c r="Q287" s="4" t="str">
        <f t="shared" si="33"/>
        <v>RB</v>
      </c>
      <c r="R287" s="4">
        <f t="shared" si="34"/>
        <v>4000</v>
      </c>
      <c r="S287" s="4">
        <f t="shared" si="35"/>
        <v>0.67115562403698004</v>
      </c>
      <c r="T287" s="4" t="str">
        <f t="shared" si="36"/>
        <v>ARI</v>
      </c>
      <c r="U287" s="4">
        <f t="shared" si="37"/>
        <v>11</v>
      </c>
      <c r="X287" t="s">
        <v>676</v>
      </c>
      <c r="Y287" t="s">
        <v>527</v>
      </c>
      <c r="Z287">
        <f t="shared" si="38"/>
        <v>0.105358910396796</v>
      </c>
      <c r="AB287" t="e">
        <f t="shared" si="39"/>
        <v>#N/A</v>
      </c>
    </row>
    <row r="288" spans="1:28" x14ac:dyDescent="0.25">
      <c r="A288" s="3" t="s">
        <v>1134</v>
      </c>
      <c r="B288" s="3" t="s">
        <v>184</v>
      </c>
      <c r="C288" s="3" t="s">
        <v>263</v>
      </c>
      <c r="D288" s="3">
        <v>0.66</v>
      </c>
      <c r="E288" s="1" t="str">
        <f>VLOOKUP(C288,'Team Versus'!$B$2:$C$35,2,FALSE)</f>
        <v>CHI</v>
      </c>
      <c r="F288" s="1">
        <f>IF(B288="QB",D288*0.87,IF(D288*1.85&gt;=11,D288*1.85,11))</f>
        <v>11</v>
      </c>
      <c r="G288" s="1" t="str">
        <f>IF(OR(B288="QB",B288="DST",B288="TE",B288="WR",B288="RB",C288="FA"),"True","False")</f>
        <v>True</v>
      </c>
      <c r="H288" t="str">
        <f>IF(C288="FA","False","True")</f>
        <v>True</v>
      </c>
      <c r="I288" s="1" t="str">
        <f>IF(AND(G288="True",H288="True"),"True","False")</f>
        <v>True</v>
      </c>
      <c r="K288" s="3" t="s">
        <v>27</v>
      </c>
      <c r="L288" s="3">
        <v>3600</v>
      </c>
      <c r="O288" s="4" t="str">
        <f>IFERROR(VLOOKUP(A288,'Name Changes'!$A$2:$B$300,2,FALSE),A288)</f>
        <v>Isaiah Coulter</v>
      </c>
      <c r="P288" s="4" t="str">
        <f t="shared" si="32"/>
        <v>HOU</v>
      </c>
      <c r="Q288" s="4" t="str">
        <f t="shared" si="33"/>
        <v>WR</v>
      </c>
      <c r="R288" s="4">
        <f t="shared" si="34"/>
        <v>3000</v>
      </c>
      <c r="S288" s="4">
        <f t="shared" si="35"/>
        <v>0.66</v>
      </c>
      <c r="T288" s="4" t="str">
        <f t="shared" si="36"/>
        <v>CHI</v>
      </c>
      <c r="U288" s="4">
        <f t="shared" si="37"/>
        <v>11</v>
      </c>
      <c r="X288" t="s">
        <v>289</v>
      </c>
      <c r="Y288">
        <v>1.3683968783034699</v>
      </c>
      <c r="Z288" t="e">
        <f t="shared" si="38"/>
        <v>#N/A</v>
      </c>
      <c r="AB288" t="e">
        <f t="shared" si="39"/>
        <v>#N/A</v>
      </c>
    </row>
    <row r="289" spans="1:28" x14ac:dyDescent="0.25">
      <c r="A289" s="3" t="s">
        <v>110</v>
      </c>
      <c r="B289" s="3" t="s">
        <v>184</v>
      </c>
      <c r="C289" s="3" t="s">
        <v>255</v>
      </c>
      <c r="D289" s="3">
        <v>0.6</v>
      </c>
      <c r="E289" s="1" t="str">
        <f>VLOOKUP(C289,'Team Versus'!$B$2:$C$35,2,FALSE)</f>
        <v>ARI</v>
      </c>
      <c r="F289" s="1">
        <f>IF(B289="QB",D289*0.87,IF(D289*1.85&gt;=11,D289*1.85,11))</f>
        <v>11</v>
      </c>
      <c r="G289" s="1" t="str">
        <f>IF(OR(B289="QB",B289="DST",B289="TE",B289="WR",B289="RB",C289="FA"),"True","False")</f>
        <v>True</v>
      </c>
      <c r="H289" t="str">
        <f>IF(C289="FA","False","True")</f>
        <v>True</v>
      </c>
      <c r="I289" s="1" t="str">
        <f>IF(AND(G289="True",H289="True"),"True","False")</f>
        <v>True</v>
      </c>
      <c r="K289" s="3" t="s">
        <v>518</v>
      </c>
      <c r="L289" s="3">
        <v>3600</v>
      </c>
      <c r="O289" s="4" t="str">
        <f>IFERROR(VLOOKUP(A289,'Name Changes'!$A$2:$B$300,2,FALSE),A289)</f>
        <v>C.J. Board</v>
      </c>
      <c r="P289" s="4" t="str">
        <f t="shared" si="32"/>
        <v>NYG</v>
      </c>
      <c r="Q289" s="4" t="str">
        <f t="shared" si="33"/>
        <v>WR</v>
      </c>
      <c r="R289" s="4">
        <f t="shared" si="34"/>
        <v>3000</v>
      </c>
      <c r="S289" s="4">
        <f t="shared" si="35"/>
        <v>0.6</v>
      </c>
      <c r="T289" s="4" t="str">
        <f t="shared" si="36"/>
        <v>ARI</v>
      </c>
      <c r="U289" s="4">
        <f t="shared" si="37"/>
        <v>11</v>
      </c>
      <c r="X289" t="s">
        <v>677</v>
      </c>
      <c r="Y289">
        <v>1.07112335758651</v>
      </c>
      <c r="Z289" t="str">
        <f t="shared" si="38"/>
        <v>NA</v>
      </c>
      <c r="AB289" t="e">
        <f t="shared" si="39"/>
        <v>#N/A</v>
      </c>
    </row>
    <row r="290" spans="1:28" x14ac:dyDescent="0.25">
      <c r="A290" s="3" t="s">
        <v>1130</v>
      </c>
      <c r="B290" s="3" t="s">
        <v>186</v>
      </c>
      <c r="C290" s="3" t="s">
        <v>268</v>
      </c>
      <c r="D290" s="3">
        <v>0.6</v>
      </c>
      <c r="E290" s="1" t="str">
        <f>VLOOKUP(C290,'Team Versus'!$B$2:$C$35,2,FALSE)</f>
        <v>KC</v>
      </c>
      <c r="F290" s="1">
        <f>IF(B290="QB",D290*0.87,IF(D290*1.85&gt;=11,D290*1.85,11))</f>
        <v>11</v>
      </c>
      <c r="G290" s="1" t="str">
        <f>IF(OR(B290="QB",B290="DST",B290="TE",B290="WR",B290="RB",C290="FA"),"True","False")</f>
        <v>True</v>
      </c>
      <c r="H290" t="str">
        <f>IF(C290="FA","False","True")</f>
        <v>True</v>
      </c>
      <c r="I290" s="1" t="str">
        <f>IF(AND(G290="True",H290="True"),"True","False")</f>
        <v>True</v>
      </c>
      <c r="K290" s="3" t="s">
        <v>395</v>
      </c>
      <c r="L290" s="3">
        <v>3500</v>
      </c>
      <c r="O290" s="4" t="str">
        <f>IFERROR(VLOOKUP(A290,'Name Changes'!$A$2:$B$300,2,FALSE),A290)</f>
        <v>Malcolm Perry</v>
      </c>
      <c r="P290" s="4" t="str">
        <f t="shared" si="32"/>
        <v>MIA</v>
      </c>
      <c r="Q290" s="4" t="str">
        <f t="shared" si="33"/>
        <v>RB</v>
      </c>
      <c r="R290" s="4">
        <f t="shared" si="34"/>
        <v>3000</v>
      </c>
      <c r="S290" s="4">
        <f t="shared" si="35"/>
        <v>0.6</v>
      </c>
      <c r="T290" s="4" t="str">
        <f t="shared" si="36"/>
        <v>KC</v>
      </c>
      <c r="U290" s="4">
        <f t="shared" si="37"/>
        <v>11</v>
      </c>
      <c r="X290" t="s">
        <v>361</v>
      </c>
      <c r="Y290">
        <v>0.54688877319916396</v>
      </c>
      <c r="Z290" t="e">
        <f t="shared" si="38"/>
        <v>#N/A</v>
      </c>
      <c r="AB290" t="e">
        <f t="shared" si="39"/>
        <v>#N/A</v>
      </c>
    </row>
    <row r="291" spans="1:28" x14ac:dyDescent="0.25">
      <c r="A291" s="3" t="s">
        <v>506</v>
      </c>
      <c r="B291" s="3" t="s">
        <v>186</v>
      </c>
      <c r="C291" s="3" t="s">
        <v>294</v>
      </c>
      <c r="D291" s="3">
        <v>0.56399999999999995</v>
      </c>
      <c r="E291" s="1" t="str">
        <f>VLOOKUP(C291,'Team Versus'!$B$2:$C$35,2,FALSE)</f>
        <v>NYJ</v>
      </c>
      <c r="F291" s="1">
        <f>IF(B291="QB",D291*0.87,IF(D291*1.85&gt;=11,D291*1.85,11))</f>
        <v>11</v>
      </c>
      <c r="G291" s="1" t="str">
        <f>IF(OR(B291="QB",B291="DST",B291="TE",B291="WR",B291="RB",C291="FA"),"True","False")</f>
        <v>True</v>
      </c>
      <c r="H291" t="str">
        <f>IF(C291="FA","False","True")</f>
        <v>True</v>
      </c>
      <c r="I291" s="1" t="str">
        <f>IF(AND(G291="True",H291="True"),"True","False")</f>
        <v>True</v>
      </c>
      <c r="K291" s="3" t="s">
        <v>515</v>
      </c>
      <c r="L291" s="3">
        <v>3500</v>
      </c>
      <c r="O291" s="4" t="str">
        <f>IFERROR(VLOOKUP(A291,'Name Changes'!$A$2:$B$300,2,FALSE),A291)</f>
        <v>Rashaad Penny</v>
      </c>
      <c r="P291" s="4" t="str">
        <f t="shared" si="32"/>
        <v>SEA</v>
      </c>
      <c r="Q291" s="4" t="str">
        <f t="shared" si="33"/>
        <v>RB</v>
      </c>
      <c r="R291" s="4">
        <f t="shared" si="34"/>
        <v>4000</v>
      </c>
      <c r="S291" s="4">
        <f t="shared" si="35"/>
        <v>0.56399999999999995</v>
      </c>
      <c r="T291" s="4" t="str">
        <f t="shared" si="36"/>
        <v>NYJ</v>
      </c>
      <c r="U291" s="4">
        <f t="shared" si="37"/>
        <v>11</v>
      </c>
      <c r="X291" t="s">
        <v>108</v>
      </c>
      <c r="Y291">
        <v>1.39199191457099</v>
      </c>
      <c r="Z291" t="str">
        <f t="shared" si="38"/>
        <v>NA</v>
      </c>
      <c r="AB291" t="e">
        <f t="shared" si="39"/>
        <v>#N/A</v>
      </c>
    </row>
    <row r="292" spans="1:28" x14ac:dyDescent="0.25">
      <c r="A292" s="3" t="s">
        <v>106</v>
      </c>
      <c r="B292" s="3" t="s">
        <v>186</v>
      </c>
      <c r="C292" s="3" t="s">
        <v>257</v>
      </c>
      <c r="D292" s="3">
        <v>0.53753158705701098</v>
      </c>
      <c r="E292" s="1" t="str">
        <f>VLOOKUP(C292,'Team Versus'!$B$2:$C$35,2,FALSE)</f>
        <v>DEN</v>
      </c>
      <c r="F292" s="1">
        <f>IF(B292="QB",D292*0.87,IF(D292*1.85&gt;=11,D292*1.85,11))</f>
        <v>11</v>
      </c>
      <c r="G292" s="1" t="str">
        <f>IF(OR(B292="QB",B292="DST",B292="TE",B292="WR",B292="RB",C292="FA"),"True","False")</f>
        <v>True</v>
      </c>
      <c r="H292" t="str">
        <f>IF(C292="FA","False","True")</f>
        <v>True</v>
      </c>
      <c r="I292" s="1" t="str">
        <f>IF(AND(G292="True",H292="True"),"True","False")</f>
        <v>True</v>
      </c>
      <c r="K292" s="3" t="s">
        <v>223</v>
      </c>
      <c r="L292" s="3">
        <v>3500</v>
      </c>
      <c r="O292" s="4" t="str">
        <f>IFERROR(VLOOKUP(A292,'Name Changes'!$A$2:$B$300,2,FALSE),A292)</f>
        <v>Alex Armah</v>
      </c>
      <c r="P292" s="4" t="str">
        <f t="shared" si="32"/>
        <v>CAR</v>
      </c>
      <c r="Q292" s="4" t="str">
        <f t="shared" si="33"/>
        <v>RB</v>
      </c>
      <c r="R292" s="4">
        <f t="shared" si="34"/>
        <v>4000</v>
      </c>
      <c r="S292" s="4">
        <f t="shared" si="35"/>
        <v>0.53753158705701098</v>
      </c>
      <c r="T292" s="4" t="str">
        <f t="shared" si="36"/>
        <v>DEN</v>
      </c>
      <c r="U292" s="4">
        <f t="shared" si="37"/>
        <v>11</v>
      </c>
      <c r="X292" t="s">
        <v>678</v>
      </c>
      <c r="Y292" t="s">
        <v>527</v>
      </c>
      <c r="Z292">
        <f t="shared" si="38"/>
        <v>0.210717820793591</v>
      </c>
      <c r="AB292" t="e">
        <f t="shared" si="39"/>
        <v>#N/A</v>
      </c>
    </row>
    <row r="293" spans="1:28" x14ac:dyDescent="0.25">
      <c r="A293" s="3" t="s">
        <v>489</v>
      </c>
      <c r="B293" s="3" t="s">
        <v>186</v>
      </c>
      <c r="C293" s="3" t="s">
        <v>294</v>
      </c>
      <c r="D293" s="3">
        <v>0.50600000000000001</v>
      </c>
      <c r="E293" s="1" t="str">
        <f>VLOOKUP(C293,'Team Versus'!$B$2:$C$35,2,FALSE)</f>
        <v>NYJ</v>
      </c>
      <c r="F293" s="1">
        <f>IF(B293="QB",D293*0.87,IF(D293*1.85&gt;=11,D293*1.85,11))</f>
        <v>11</v>
      </c>
      <c r="G293" s="1" t="str">
        <f>IF(OR(B293="QB",B293="DST",B293="TE",B293="WR",B293="RB",C293="FA"),"True","False")</f>
        <v>True</v>
      </c>
      <c r="H293" t="str">
        <f>IF(C293="FA","False","True")</f>
        <v>True</v>
      </c>
      <c r="I293" s="1" t="str">
        <f>IF(AND(G293="True",H293="True"),"True","False")</f>
        <v>True</v>
      </c>
      <c r="K293" s="3" t="s">
        <v>1252</v>
      </c>
      <c r="L293" s="3">
        <v>3500</v>
      </c>
      <c r="O293" s="4" t="str">
        <f>IFERROR(VLOOKUP(A293,'Name Changes'!$A$2:$B$300,2,FALSE),A293)</f>
        <v>Nick Bellore</v>
      </c>
      <c r="P293" s="4" t="str">
        <f t="shared" si="32"/>
        <v>SEA</v>
      </c>
      <c r="Q293" s="4" t="str">
        <f t="shared" si="33"/>
        <v>RB</v>
      </c>
      <c r="R293" s="4">
        <f t="shared" si="34"/>
        <v>4000</v>
      </c>
      <c r="S293" s="4">
        <f t="shared" si="35"/>
        <v>0.50600000000000001</v>
      </c>
      <c r="T293" s="4" t="str">
        <f t="shared" si="36"/>
        <v>NYJ</v>
      </c>
      <c r="U293" s="4">
        <f t="shared" si="37"/>
        <v>11</v>
      </c>
      <c r="X293" t="s">
        <v>679</v>
      </c>
      <c r="Y293">
        <v>0.77781745930520296</v>
      </c>
      <c r="Z293" t="str">
        <f t="shared" si="38"/>
        <v>NA</v>
      </c>
      <c r="AB293" t="e">
        <f t="shared" si="39"/>
        <v>#N/A</v>
      </c>
    </row>
    <row r="294" spans="1:28" x14ac:dyDescent="0.25">
      <c r="E294" s="1" t="e">
        <f>VLOOKUP(C294,'Team Versus'!$B$2:$C$35,2,FALSE)</f>
        <v>#N/A</v>
      </c>
      <c r="F294" s="1">
        <f>IF(B294="QB",D294*0.87,IF(D294*1.85&gt;=11,D294*1.85,11))</f>
        <v>11</v>
      </c>
      <c r="G294" s="1" t="str">
        <f>IF(OR(B294="QB",B294="DST",B294="TE",B294="WR",B294="RB",C294="FA"),"True","False")</f>
        <v>False</v>
      </c>
      <c r="H294" t="str">
        <f>IF(C294="FA","False","True")</f>
        <v>True</v>
      </c>
      <c r="I294" s="1" t="str">
        <f>IF(AND(G294="True",H294="True"),"True","False")</f>
        <v>False</v>
      </c>
      <c r="K294" s="3" t="s">
        <v>1098</v>
      </c>
      <c r="L294" s="3">
        <v>3500</v>
      </c>
      <c r="O294" s="4">
        <f>IFERROR(VLOOKUP(A294,'Name Changes'!$A$2:$B$300,2,FALSE),A294)</f>
        <v>0</v>
      </c>
      <c r="P294" s="4">
        <f t="shared" si="32"/>
        <v>0</v>
      </c>
      <c r="Q294" s="4">
        <f t="shared" si="33"/>
        <v>0</v>
      </c>
      <c r="R294" s="4" t="e">
        <f t="shared" si="34"/>
        <v>#N/A</v>
      </c>
      <c r="S294" s="4">
        <f t="shared" si="35"/>
        <v>0</v>
      </c>
      <c r="T294" s="4" t="e">
        <f t="shared" si="36"/>
        <v>#N/A</v>
      </c>
      <c r="U294" s="4">
        <f t="shared" si="37"/>
        <v>11</v>
      </c>
      <c r="X294" t="s">
        <v>680</v>
      </c>
      <c r="Y294">
        <v>0.60811183182043105</v>
      </c>
      <c r="Z294" t="e">
        <f t="shared" si="38"/>
        <v>#N/A</v>
      </c>
      <c r="AB294">
        <f t="shared" si="39"/>
        <v>1.39199191457099</v>
      </c>
    </row>
    <row r="295" spans="1:28" x14ac:dyDescent="0.25">
      <c r="A295" s="3" t="s">
        <v>1132</v>
      </c>
      <c r="B295" s="3" t="s">
        <v>184</v>
      </c>
      <c r="C295" s="3" t="s">
        <v>264</v>
      </c>
      <c r="D295" s="3">
        <v>0.5</v>
      </c>
      <c r="E295" s="1" t="str">
        <f>VLOOKUP(C295,'Team Versus'!$B$2:$C$35,2,FALSE)</f>
        <v>LVR</v>
      </c>
      <c r="F295" s="1">
        <f>IF(B295="QB",D295*0.87,IF(D295*1.85&gt;=11,D295*1.85,11))</f>
        <v>11</v>
      </c>
      <c r="G295" s="1" t="str">
        <f>IF(OR(B295="QB",B295="DST",B295="TE",B295="WR",B295="RB",C295="FA"),"True","False")</f>
        <v>True</v>
      </c>
      <c r="H295" t="str">
        <f>IF(C295="FA","False","True")</f>
        <v>True</v>
      </c>
      <c r="I295" s="1" t="str">
        <f>IF(AND(G295="True",H295="True"),"True","False")</f>
        <v>True</v>
      </c>
      <c r="K295" s="3" t="s">
        <v>716</v>
      </c>
      <c r="L295" s="3">
        <v>3500</v>
      </c>
      <c r="O295" s="4" t="str">
        <f>IFERROR(VLOOKUP(A295,'Name Changes'!$A$2:$B$300,2,FALSE),A295)</f>
        <v>Ashton Dulin</v>
      </c>
      <c r="P295" s="4" t="str">
        <f t="shared" si="32"/>
        <v>IND</v>
      </c>
      <c r="Q295" s="4" t="str">
        <f t="shared" si="33"/>
        <v>WR</v>
      </c>
      <c r="R295" s="4">
        <f t="shared" si="34"/>
        <v>3000</v>
      </c>
      <c r="S295" s="4">
        <f t="shared" si="35"/>
        <v>0.5</v>
      </c>
      <c r="T295" s="4" t="str">
        <f t="shared" si="36"/>
        <v>LVR</v>
      </c>
      <c r="U295" s="4">
        <f t="shared" si="37"/>
        <v>11</v>
      </c>
      <c r="X295" t="s">
        <v>681</v>
      </c>
      <c r="Y295" t="s">
        <v>527</v>
      </c>
      <c r="Z295" t="e">
        <f t="shared" si="38"/>
        <v>#N/A</v>
      </c>
      <c r="AB295" t="e">
        <f t="shared" si="39"/>
        <v>#N/A</v>
      </c>
    </row>
    <row r="296" spans="1:28" x14ac:dyDescent="0.25">
      <c r="A296" s="3" t="s">
        <v>109</v>
      </c>
      <c r="B296" s="3" t="s">
        <v>183</v>
      </c>
      <c r="C296" s="3" t="s">
        <v>257</v>
      </c>
      <c r="D296" s="3">
        <v>0.49</v>
      </c>
      <c r="E296" s="1" t="str">
        <f>VLOOKUP(C296,'Team Versus'!$B$2:$C$35,2,FALSE)</f>
        <v>DEN</v>
      </c>
      <c r="F296" s="1">
        <f>IF(B296="QB",D296*0.87,IF(D296*1.85&gt;=11,D296*1.85,11))</f>
        <v>0.42630000000000001</v>
      </c>
      <c r="G296" s="1" t="str">
        <f>IF(OR(B296="QB",B296="DST",B296="TE",B296="WR",B296="RB",C296="FA"),"True","False")</f>
        <v>True</v>
      </c>
      <c r="H296" t="str">
        <f>IF(C296="FA","False","True")</f>
        <v>True</v>
      </c>
      <c r="I296" s="1" t="str">
        <f>IF(AND(G296="True",H296="True"),"True","False")</f>
        <v>True</v>
      </c>
      <c r="K296" s="3" t="s">
        <v>82</v>
      </c>
      <c r="L296" s="3">
        <v>3400</v>
      </c>
      <c r="O296" s="4" t="str">
        <f>IFERROR(VLOOKUP(A296,'Name Changes'!$A$2:$B$300,2,FALSE),A296)</f>
        <v>P.J. Walker</v>
      </c>
      <c r="P296" s="4" t="str">
        <f t="shared" si="32"/>
        <v>CAR</v>
      </c>
      <c r="Q296" s="4" t="str">
        <f t="shared" si="33"/>
        <v>QB</v>
      </c>
      <c r="R296" s="4">
        <f t="shared" si="34"/>
        <v>5100</v>
      </c>
      <c r="S296" s="4">
        <f t="shared" si="35"/>
        <v>0.49</v>
      </c>
      <c r="T296" s="4" t="str">
        <f t="shared" si="36"/>
        <v>DEN</v>
      </c>
      <c r="U296" s="4">
        <f t="shared" si="37"/>
        <v>0.42630000000000001</v>
      </c>
      <c r="X296" t="s">
        <v>682</v>
      </c>
      <c r="Y296">
        <v>1.4000714267493599</v>
      </c>
      <c r="Z296" t="e">
        <f t="shared" si="38"/>
        <v>#N/A</v>
      </c>
      <c r="AB296" t="e">
        <f t="shared" si="39"/>
        <v>#N/A</v>
      </c>
    </row>
    <row r="297" spans="1:28" x14ac:dyDescent="0.25">
      <c r="A297" s="3" t="s">
        <v>1270</v>
      </c>
      <c r="B297" s="3" t="s">
        <v>185</v>
      </c>
      <c r="C297" s="3" t="s">
        <v>260</v>
      </c>
      <c r="D297" s="3">
        <v>0.485870570107858</v>
      </c>
      <c r="E297" s="1" t="str">
        <f>VLOOKUP(C297,'Team Versus'!$B$2:$C$35,2,FALSE)</f>
        <v>CIN</v>
      </c>
      <c r="F297" s="1">
        <f>IF(B297="QB",D297*0.87,IF(D297*1.85&gt;=11,D297*1.85,11))</f>
        <v>11</v>
      </c>
      <c r="G297" s="1" t="str">
        <f>IF(OR(B297="QB",B297="DST",B297="TE",B297="WR",B297="RB",C297="FA"),"True","False")</f>
        <v>True</v>
      </c>
      <c r="H297" t="str">
        <f>IF(C297="FA","False","True")</f>
        <v>True</v>
      </c>
      <c r="I297" s="1" t="str">
        <f>IF(AND(G297="True",H297="True"),"True","False")</f>
        <v>True</v>
      </c>
      <c r="K297" s="3" t="s">
        <v>464</v>
      </c>
      <c r="L297" s="3">
        <v>3400</v>
      </c>
      <c r="O297" s="4" t="str">
        <f>IFERROR(VLOOKUP(A297,'Name Changes'!$A$2:$B$300,2,FALSE),A297)</f>
        <v>Blake Bell</v>
      </c>
      <c r="P297" s="4" t="str">
        <f t="shared" si="32"/>
        <v>DAL</v>
      </c>
      <c r="Q297" s="4" t="str">
        <f t="shared" si="33"/>
        <v>TE</v>
      </c>
      <c r="R297" s="4">
        <f t="shared" si="34"/>
        <v>2600</v>
      </c>
      <c r="S297" s="4">
        <f t="shared" si="35"/>
        <v>0.485870570107858</v>
      </c>
      <c r="T297" s="4" t="str">
        <f t="shared" si="36"/>
        <v>CIN</v>
      </c>
      <c r="U297" s="4">
        <f t="shared" si="37"/>
        <v>11</v>
      </c>
      <c r="X297" t="s">
        <v>683</v>
      </c>
      <c r="Y297">
        <v>0.26162950903902299</v>
      </c>
      <c r="Z297" t="e">
        <f t="shared" si="38"/>
        <v>#N/A</v>
      </c>
      <c r="AB297" t="e">
        <f t="shared" si="39"/>
        <v>#N/A</v>
      </c>
    </row>
    <row r="298" spans="1:28" x14ac:dyDescent="0.25">
      <c r="A298" s="3" t="s">
        <v>1004</v>
      </c>
      <c r="B298" s="3" t="s">
        <v>183</v>
      </c>
      <c r="C298" s="3" t="s">
        <v>295</v>
      </c>
      <c r="D298" s="3">
        <v>0.45439137134052399</v>
      </c>
      <c r="E298" s="1" t="str">
        <f>VLOOKUP(C298,'Team Versus'!$B$2:$C$35,2,FALSE)</f>
        <v>PHI</v>
      </c>
      <c r="F298" s="1">
        <f>IF(B298="QB",D298*0.87,IF(D298*1.85&gt;=11,D298*1.85,11))</f>
        <v>0.39532049306625588</v>
      </c>
      <c r="G298" s="1" t="str">
        <f>IF(OR(B298="QB",B298="DST",B298="TE",B298="WR",B298="RB",C298="FA"),"True","False")</f>
        <v>True</v>
      </c>
      <c r="H298" t="str">
        <f>IF(C298="FA","False","True")</f>
        <v>True</v>
      </c>
      <c r="I298" s="1" t="str">
        <f>IF(AND(G298="True",H298="True"),"True","False")</f>
        <v>True</v>
      </c>
      <c r="K298" s="3" t="s">
        <v>120</v>
      </c>
      <c r="L298" s="3">
        <v>3400</v>
      </c>
      <c r="O298" s="4" t="str">
        <f>IFERROR(VLOOKUP(A298,'Name Changes'!$A$2:$B$300,2,FALSE),A298)</f>
        <v>Jameis Winston</v>
      </c>
      <c r="P298" s="4" t="str">
        <f t="shared" si="32"/>
        <v>NO</v>
      </c>
      <c r="Q298" s="4" t="str">
        <f t="shared" si="33"/>
        <v>QB</v>
      </c>
      <c r="R298" s="4">
        <f t="shared" si="34"/>
        <v>5200</v>
      </c>
      <c r="S298" s="4">
        <f t="shared" si="35"/>
        <v>0.45439137134052399</v>
      </c>
      <c r="T298" s="4" t="str">
        <f t="shared" si="36"/>
        <v>PHI</v>
      </c>
      <c r="U298" s="4">
        <f t="shared" si="37"/>
        <v>0.39532049306625588</v>
      </c>
      <c r="X298" t="s">
        <v>684</v>
      </c>
      <c r="Y298">
        <v>0.97423938292314105</v>
      </c>
      <c r="Z298">
        <f t="shared" si="38"/>
        <v>0.89095454429505005</v>
      </c>
      <c r="AB298" t="e">
        <f t="shared" si="39"/>
        <v>#N/A</v>
      </c>
    </row>
    <row r="299" spans="1:28" x14ac:dyDescent="0.25">
      <c r="A299" s="3" t="s">
        <v>90</v>
      </c>
      <c r="B299" s="3" t="s">
        <v>185</v>
      </c>
      <c r="C299" s="3" t="s">
        <v>272</v>
      </c>
      <c r="D299" s="3">
        <v>0.41285053929121701</v>
      </c>
      <c r="E299" s="1" t="str">
        <f>VLOOKUP(C299,'Team Versus'!$B$2:$C$35,2,FALSE)</f>
        <v>SF</v>
      </c>
      <c r="F299" s="1">
        <f>IF(B299="QB",D299*0.87,IF(D299*1.85&gt;=11,D299*1.85,11))</f>
        <v>11</v>
      </c>
      <c r="G299" s="1" t="str">
        <f>IF(OR(B299="QB",B299="DST",B299="TE",B299="WR",B299="RB",C299="FA"),"True","False")</f>
        <v>True</v>
      </c>
      <c r="H299" t="str">
        <f>IF(C299="FA","False","True")</f>
        <v>True</v>
      </c>
      <c r="I299" s="1" t="str">
        <f>IF(AND(G299="True",H299="True"),"True","False")</f>
        <v>True</v>
      </c>
      <c r="K299" s="3" t="s">
        <v>385</v>
      </c>
      <c r="L299" s="3">
        <v>3300</v>
      </c>
      <c r="O299" s="4" t="str">
        <f>IFERROR(VLOOKUP(A299,'Name Changes'!$A$2:$B$300,2,FALSE),A299)</f>
        <v>Jeremy Sprinkle</v>
      </c>
      <c r="P299" s="4" t="str">
        <f t="shared" si="32"/>
        <v>WAS</v>
      </c>
      <c r="Q299" s="4" t="str">
        <f t="shared" si="33"/>
        <v>TE</v>
      </c>
      <c r="R299" s="4">
        <f t="shared" si="34"/>
        <v>2600</v>
      </c>
      <c r="S299" s="4">
        <f t="shared" si="35"/>
        <v>0.41285053929121701</v>
      </c>
      <c r="T299" s="4" t="str">
        <f t="shared" si="36"/>
        <v>SF</v>
      </c>
      <c r="U299" s="4">
        <f t="shared" si="37"/>
        <v>11</v>
      </c>
      <c r="X299" t="s">
        <v>685</v>
      </c>
      <c r="Y299">
        <v>0.12727922061357799</v>
      </c>
      <c r="Z299">
        <f t="shared" si="38"/>
        <v>0.77428192539926999</v>
      </c>
      <c r="AB299" t="e">
        <f t="shared" si="39"/>
        <v>#N/A</v>
      </c>
    </row>
    <row r="300" spans="1:28" x14ac:dyDescent="0.25">
      <c r="A300" s="3" t="s">
        <v>498</v>
      </c>
      <c r="B300" s="3" t="s">
        <v>184</v>
      </c>
      <c r="C300" s="3" t="s">
        <v>299</v>
      </c>
      <c r="D300" s="3">
        <v>0.41267796610169499</v>
      </c>
      <c r="E300" s="1" t="str">
        <f>VLOOKUP(C300,'Team Versus'!$B$2:$C$35,2,FALSE)</f>
        <v>HOU</v>
      </c>
      <c r="F300" s="1">
        <f>IF(B300="QB",D300*0.87,IF(D300*1.85&gt;=11,D300*1.85,11))</f>
        <v>11</v>
      </c>
      <c r="G300" s="1" t="str">
        <f>IF(OR(B300="QB",B300="DST",B300="TE",B300="WR",B300="RB",C300="FA"),"True","False")</f>
        <v>True</v>
      </c>
      <c r="H300" t="str">
        <f>IF(C300="FA","False","True")</f>
        <v>True</v>
      </c>
      <c r="I300" s="1" t="str">
        <f>IF(AND(G300="True",H300="True"),"True","False")</f>
        <v>True</v>
      </c>
      <c r="K300" s="3" t="s">
        <v>1120</v>
      </c>
      <c r="L300" s="3">
        <v>3300</v>
      </c>
      <c r="O300" s="4" t="str">
        <f>IFERROR(VLOOKUP(A300,'Name Changes'!$A$2:$B$300,2,FALSE),A300)</f>
        <v>Riley Ridley</v>
      </c>
      <c r="P300" s="4" t="str">
        <f t="shared" si="32"/>
        <v>CHI</v>
      </c>
      <c r="Q300" s="4" t="str">
        <f t="shared" si="33"/>
        <v>WR</v>
      </c>
      <c r="R300" s="4">
        <f t="shared" si="34"/>
        <v>3000</v>
      </c>
      <c r="S300" s="4">
        <f t="shared" si="35"/>
        <v>0.41267796610169499</v>
      </c>
      <c r="T300" s="4" t="str">
        <f t="shared" si="36"/>
        <v>HOU</v>
      </c>
      <c r="U300" s="4">
        <f t="shared" si="37"/>
        <v>11</v>
      </c>
      <c r="X300" t="s">
        <v>686</v>
      </c>
      <c r="Y300">
        <v>0.14142135623731</v>
      </c>
      <c r="Z300">
        <f t="shared" si="38"/>
        <v>0.66750880144010105</v>
      </c>
      <c r="AB300" t="e">
        <f t="shared" si="39"/>
        <v>#N/A</v>
      </c>
    </row>
    <row r="301" spans="1:28" x14ac:dyDescent="0.25">
      <c r="A301" s="3" t="s">
        <v>339</v>
      </c>
      <c r="B301" s="3" t="s">
        <v>184</v>
      </c>
      <c r="C301" s="3" t="s">
        <v>253</v>
      </c>
      <c r="D301" s="3">
        <v>0.41071186440677998</v>
      </c>
      <c r="E301" s="1" t="str">
        <f>VLOOKUP(C301,'Team Versus'!$B$2:$C$35,2,FALSE)</f>
        <v>NO</v>
      </c>
      <c r="F301" s="1">
        <f>IF(B301="QB",D301*0.87,IF(D301*1.85&gt;=11,D301*1.85,11))</f>
        <v>11</v>
      </c>
      <c r="G301" s="1" t="str">
        <f>IF(OR(B301="QB",B301="DST",B301="TE",B301="WR",B301="RB",C301="FA"),"True","False")</f>
        <v>True</v>
      </c>
      <c r="H301" t="str">
        <f>IF(C301="FA","False","True")</f>
        <v>True</v>
      </c>
      <c r="I301" s="1" t="str">
        <f>IF(AND(G301="True",H301="True"),"True","False")</f>
        <v>True</v>
      </c>
      <c r="K301" s="3" t="s">
        <v>1253</v>
      </c>
      <c r="L301" s="3">
        <v>3300</v>
      </c>
      <c r="O301" s="4" t="str">
        <f>IFERROR(VLOOKUP(A301,'Name Changes'!$A$2:$B$300,2,FALSE),A301)</f>
        <v>JJ Arcega-Whiteside</v>
      </c>
      <c r="P301" s="4" t="str">
        <f t="shared" si="32"/>
        <v>PHI</v>
      </c>
      <c r="Q301" s="4" t="str">
        <f t="shared" si="33"/>
        <v>WR</v>
      </c>
      <c r="R301" s="4">
        <f t="shared" si="34"/>
        <v>3000</v>
      </c>
      <c r="S301" s="4">
        <f t="shared" si="35"/>
        <v>0.41071186440677998</v>
      </c>
      <c r="T301" s="4" t="str">
        <f t="shared" si="36"/>
        <v>NO</v>
      </c>
      <c r="U301" s="4">
        <f t="shared" si="37"/>
        <v>11</v>
      </c>
      <c r="X301" t="s">
        <v>362</v>
      </c>
      <c r="Y301">
        <v>0.95481823475683203</v>
      </c>
      <c r="Z301">
        <f t="shared" si="38"/>
        <v>0.46739758236430801</v>
      </c>
      <c r="AB301" t="e">
        <f t="shared" si="39"/>
        <v>#N/A</v>
      </c>
    </row>
    <row r="302" spans="1:28" x14ac:dyDescent="0.25">
      <c r="A302" s="3" t="s">
        <v>1135</v>
      </c>
      <c r="B302" s="3" t="s">
        <v>185</v>
      </c>
      <c r="C302" s="3" t="s">
        <v>294</v>
      </c>
      <c r="D302" s="3">
        <v>0.4</v>
      </c>
      <c r="E302" s="1" t="str">
        <f>VLOOKUP(C302,'Team Versus'!$B$2:$C$35,2,FALSE)</f>
        <v>NYJ</v>
      </c>
      <c r="F302" s="1">
        <f>IF(B302="QB",D302*0.87,IF(D302*1.85&gt;=11,D302*1.85,11))</f>
        <v>11</v>
      </c>
      <c r="G302" s="1" t="str">
        <f>IF(OR(B302="QB",B302="DST",B302="TE",B302="WR",B302="RB",C302="FA"),"True","False")</f>
        <v>True</v>
      </c>
      <c r="H302" t="str">
        <f>IF(C302="FA","False","True")</f>
        <v>True</v>
      </c>
      <c r="I302" s="1" t="str">
        <f>IF(AND(G302="True",H302="True"),"True","False")</f>
        <v>True</v>
      </c>
      <c r="K302" s="3" t="s">
        <v>108</v>
      </c>
      <c r="L302" s="3">
        <v>3300</v>
      </c>
      <c r="O302" s="4" t="str">
        <f>IFERROR(VLOOKUP(A302,'Name Changes'!$A$2:$B$300,2,FALSE),A302)</f>
        <v>Colby Parkinson</v>
      </c>
      <c r="P302" s="4" t="str">
        <f t="shared" si="32"/>
        <v>SEA</v>
      </c>
      <c r="Q302" s="4" t="str">
        <f t="shared" si="33"/>
        <v>TE</v>
      </c>
      <c r="R302" s="4">
        <f t="shared" si="34"/>
        <v>2500</v>
      </c>
      <c r="S302" s="4">
        <f t="shared" si="35"/>
        <v>0.4</v>
      </c>
      <c r="T302" s="4" t="str">
        <f t="shared" si="36"/>
        <v>NYJ</v>
      </c>
      <c r="U302" s="4">
        <f t="shared" si="37"/>
        <v>11</v>
      </c>
      <c r="X302" t="s">
        <v>687</v>
      </c>
      <c r="Y302">
        <v>1.2755700053375501</v>
      </c>
      <c r="Z302" t="e">
        <f t="shared" si="38"/>
        <v>#N/A</v>
      </c>
      <c r="AB302" t="e">
        <f t="shared" si="39"/>
        <v>#N/A</v>
      </c>
    </row>
    <row r="303" spans="1:28" x14ac:dyDescent="0.25">
      <c r="A303" s="3" t="s">
        <v>524</v>
      </c>
      <c r="B303" s="3" t="s">
        <v>184</v>
      </c>
      <c r="C303" s="3" t="s">
        <v>269</v>
      </c>
      <c r="D303" s="3">
        <v>0.38097688751926001</v>
      </c>
      <c r="E303" s="1" t="str">
        <f>VLOOKUP(C303,'Team Versus'!$B$2:$C$35,2,FALSE)</f>
        <v>NYG</v>
      </c>
      <c r="F303" s="1">
        <f>IF(B303="QB",D303*0.87,IF(D303*1.85&gt;=11,D303*1.85,11))</f>
        <v>11</v>
      </c>
      <c r="G303" s="1" t="str">
        <f>IF(OR(B303="QB",B303="DST",B303="TE",B303="WR",B303="RB",C303="FA"),"True","False")</f>
        <v>True</v>
      </c>
      <c r="H303" t="str">
        <f>IF(C303="FA","False","True")</f>
        <v>True</v>
      </c>
      <c r="I303" s="1" t="str">
        <f>IF(AND(G303="True",H303="True"),"True","False")</f>
        <v>True</v>
      </c>
      <c r="K303" s="3" t="s">
        <v>1102</v>
      </c>
      <c r="L303" s="3">
        <v>3300</v>
      </c>
      <c r="O303" s="4" t="str">
        <f>IFERROR(VLOOKUP(A303,'Name Changes'!$A$2:$B$300,2,FALSE),A303)</f>
        <v>Trent Sherfield</v>
      </c>
      <c r="P303" s="4" t="str">
        <f t="shared" si="32"/>
        <v>ARI</v>
      </c>
      <c r="Q303" s="4" t="str">
        <f t="shared" si="33"/>
        <v>WR</v>
      </c>
      <c r="R303" s="4">
        <f t="shared" si="34"/>
        <v>3000</v>
      </c>
      <c r="S303" s="4">
        <f t="shared" si="35"/>
        <v>0.38097688751926001</v>
      </c>
      <c r="T303" s="4" t="str">
        <f t="shared" si="36"/>
        <v>NYG</v>
      </c>
      <c r="U303" s="4">
        <f t="shared" si="37"/>
        <v>11</v>
      </c>
      <c r="X303" t="s">
        <v>688</v>
      </c>
      <c r="Y303">
        <v>2.38737345301098</v>
      </c>
      <c r="AB303" t="e">
        <f t="shared" si="39"/>
        <v>#N/A</v>
      </c>
    </row>
    <row r="304" spans="1:28" x14ac:dyDescent="0.25">
      <c r="A304" s="3" t="s">
        <v>919</v>
      </c>
      <c r="B304" s="3" t="s">
        <v>184</v>
      </c>
      <c r="C304" s="3" t="s">
        <v>271</v>
      </c>
      <c r="D304" s="3">
        <v>0.37989830508474598</v>
      </c>
      <c r="E304" s="1" t="str">
        <f>VLOOKUP(C304,'Team Versus'!$B$2:$C$35,2,FALSE)</f>
        <v>WAS</v>
      </c>
      <c r="F304" s="1">
        <f>IF(B304="QB",D304*0.87,IF(D304*1.85&gt;=11,D304*1.85,11))</f>
        <v>11</v>
      </c>
      <c r="G304" s="1" t="str">
        <f>IF(OR(B304="QB",B304="DST",B304="TE",B304="WR",B304="RB",C304="FA"),"True","False")</f>
        <v>True</v>
      </c>
      <c r="H304" t="str">
        <f>IF(C304="FA","False","True")</f>
        <v>True</v>
      </c>
      <c r="I304" s="1" t="str">
        <f>IF(AND(G304="True",H304="True"),"True","False")</f>
        <v>True</v>
      </c>
      <c r="K304" s="3" t="s">
        <v>55</v>
      </c>
      <c r="L304" s="3">
        <v>3300</v>
      </c>
      <c r="O304" s="4" t="str">
        <f>IFERROR(VLOOKUP(A304,'Name Changes'!$A$2:$B$300,2,FALSE),A304)</f>
        <v>Trent Taylor</v>
      </c>
      <c r="P304" s="4" t="str">
        <f t="shared" si="32"/>
        <v>SF</v>
      </c>
      <c r="Q304" s="4" t="str">
        <f t="shared" si="33"/>
        <v>WR</v>
      </c>
      <c r="R304" s="4">
        <f t="shared" si="34"/>
        <v>3000</v>
      </c>
      <c r="S304" s="4">
        <f t="shared" si="35"/>
        <v>0.37989830508474598</v>
      </c>
      <c r="T304" s="4" t="str">
        <f t="shared" si="36"/>
        <v>WAS</v>
      </c>
      <c r="U304" s="4">
        <f t="shared" si="37"/>
        <v>11</v>
      </c>
      <c r="X304" t="s">
        <v>689</v>
      </c>
      <c r="Y304">
        <v>1.43589090314445</v>
      </c>
      <c r="AB304" t="e">
        <f t="shared" si="39"/>
        <v>#N/A</v>
      </c>
    </row>
    <row r="305" spans="1:28" x14ac:dyDescent="0.25">
      <c r="A305" s="3" t="s">
        <v>112</v>
      </c>
      <c r="B305" s="3" t="s">
        <v>185</v>
      </c>
      <c r="C305" s="3" t="s">
        <v>258</v>
      </c>
      <c r="D305" s="3">
        <v>0.36593836671802799</v>
      </c>
      <c r="E305" s="1" t="str">
        <f>VLOOKUP(C305,'Team Versus'!$B$2:$C$35,2,FALSE)</f>
        <v>DAL</v>
      </c>
      <c r="F305" s="1">
        <f>IF(B305="QB",D305*0.87,IF(D305*1.85&gt;=11,D305*1.85,11))</f>
        <v>11</v>
      </c>
      <c r="G305" s="1" t="str">
        <f>IF(OR(B305="QB",B305="DST",B305="TE",B305="WR",B305="RB",C305="FA"),"True","False")</f>
        <v>True</v>
      </c>
      <c r="H305" t="str">
        <f>IF(C305="FA","False","True")</f>
        <v>True</v>
      </c>
      <c r="I305" s="1" t="str">
        <f>IF(AND(G305="True",H305="True"),"True","False")</f>
        <v>True</v>
      </c>
      <c r="K305" s="3" t="s">
        <v>787</v>
      </c>
      <c r="L305" s="3">
        <v>3300</v>
      </c>
      <c r="O305" s="4" t="str">
        <f>IFERROR(VLOOKUP(A305,'Name Changes'!$A$2:$B$300,2,FALSE),A305)</f>
        <v>Cethan Carter</v>
      </c>
      <c r="P305" s="4" t="str">
        <f t="shared" si="32"/>
        <v>CIN</v>
      </c>
      <c r="Q305" s="4" t="str">
        <f t="shared" si="33"/>
        <v>TE</v>
      </c>
      <c r="R305" s="4">
        <f t="shared" si="34"/>
        <v>2500</v>
      </c>
      <c r="S305" s="4">
        <f t="shared" si="35"/>
        <v>0.36593836671802799</v>
      </c>
      <c r="T305" s="4" t="str">
        <f t="shared" si="36"/>
        <v>DAL</v>
      </c>
      <c r="U305" s="4">
        <f t="shared" si="37"/>
        <v>11</v>
      </c>
      <c r="X305" t="s">
        <v>690</v>
      </c>
      <c r="Y305">
        <v>1.17004239615769</v>
      </c>
      <c r="AB305" t="e">
        <f t="shared" si="39"/>
        <v>#N/A</v>
      </c>
    </row>
    <row r="306" spans="1:28" x14ac:dyDescent="0.25">
      <c r="A306" s="3" t="s">
        <v>1273</v>
      </c>
      <c r="B306" s="3" t="s">
        <v>185</v>
      </c>
      <c r="C306" s="3" t="s">
        <v>261</v>
      </c>
      <c r="D306" s="3">
        <v>0.36</v>
      </c>
      <c r="E306" s="1" t="str">
        <f>VLOOKUP(C306,'Team Versus'!$B$2:$C$35,2,FALSE)</f>
        <v>CAR</v>
      </c>
      <c r="F306" s="1">
        <f>IF(B306="QB",D306*0.87,IF(D306*1.85&gt;=11,D306*1.85,11))</f>
        <v>11</v>
      </c>
      <c r="G306" s="1" t="str">
        <f>IF(OR(B306="QB",B306="DST",B306="TE",B306="WR",B306="RB",C306="FA"),"True","False")</f>
        <v>True</v>
      </c>
      <c r="H306" t="str">
        <f>IF(C306="FA","False","True")</f>
        <v>True</v>
      </c>
      <c r="I306" s="1" t="str">
        <f>IF(AND(G306="True",H306="True"),"True","False")</f>
        <v>True</v>
      </c>
      <c r="K306" s="3" t="s">
        <v>389</v>
      </c>
      <c r="L306" s="3">
        <v>3200</v>
      </c>
      <c r="O306" s="4" t="str">
        <f>IFERROR(VLOOKUP(A306,'Name Changes'!$A$2:$B$300,2,FALSE),A306)</f>
        <v>Troy Fumagalli</v>
      </c>
      <c r="P306" s="4" t="str">
        <f t="shared" si="32"/>
        <v>DEN</v>
      </c>
      <c r="Q306" s="4" t="str">
        <f t="shared" si="33"/>
        <v>TE</v>
      </c>
      <c r="R306" s="4">
        <f t="shared" si="34"/>
        <v>2500</v>
      </c>
      <c r="S306" s="4">
        <f t="shared" si="35"/>
        <v>0.36</v>
      </c>
      <c r="T306" s="4" t="str">
        <f t="shared" si="36"/>
        <v>CAR</v>
      </c>
      <c r="U306" s="4">
        <f t="shared" si="37"/>
        <v>11</v>
      </c>
      <c r="X306" t="s">
        <v>691</v>
      </c>
      <c r="Y306">
        <v>0.50911688245431397</v>
      </c>
      <c r="AB306" t="e">
        <f t="shared" si="39"/>
        <v>#N/A</v>
      </c>
    </row>
    <row r="307" spans="1:28" x14ac:dyDescent="0.25">
      <c r="A307" s="3" t="s">
        <v>1245</v>
      </c>
      <c r="B307" s="3" t="s">
        <v>186</v>
      </c>
      <c r="C307" s="3" t="s">
        <v>249</v>
      </c>
      <c r="D307" s="3">
        <v>0.33464406779660999</v>
      </c>
      <c r="E307" s="1" t="str">
        <f>VLOOKUP(C307,'Team Versus'!$B$2:$C$35,2,FALSE)</f>
        <v>MIA</v>
      </c>
      <c r="F307" s="1">
        <f>IF(B307="QB",D307*0.87,IF(D307*1.85&gt;=11,D307*1.85,11))</f>
        <v>11</v>
      </c>
      <c r="G307" s="1" t="str">
        <f>IF(OR(B307="QB",B307="DST",B307="TE",B307="WR",B307="RB",C307="FA"),"True","False")</f>
        <v>True</v>
      </c>
      <c r="H307" t="str">
        <f>IF(C307="FA","False","True")</f>
        <v>True</v>
      </c>
      <c r="I307" s="1" t="str">
        <f>IF(AND(G307="True",H307="True"),"True","False")</f>
        <v>True</v>
      </c>
      <c r="K307" s="3" t="s">
        <v>393</v>
      </c>
      <c r="L307" s="3">
        <v>3200</v>
      </c>
      <c r="O307" s="4" t="str">
        <f>IFERROR(VLOOKUP(A307,'Name Changes'!$A$2:$B$300,2,FALSE),A307)</f>
        <v>Anthony Sherman</v>
      </c>
      <c r="P307" s="4" t="str">
        <f t="shared" si="32"/>
        <v>KC</v>
      </c>
      <c r="Q307" s="4" t="str">
        <f t="shared" si="33"/>
        <v>RB</v>
      </c>
      <c r="R307" s="4">
        <f t="shared" si="34"/>
        <v>4000</v>
      </c>
      <c r="S307" s="4">
        <f t="shared" si="35"/>
        <v>0.33464406779660999</v>
      </c>
      <c r="T307" s="4" t="str">
        <f t="shared" si="36"/>
        <v>MIA</v>
      </c>
      <c r="U307" s="4">
        <f t="shared" si="37"/>
        <v>11</v>
      </c>
      <c r="X307" t="s">
        <v>528</v>
      </c>
      <c r="Y307">
        <v>3.0238577869791499</v>
      </c>
      <c r="AB307" t="e">
        <f t="shared" si="39"/>
        <v>#N/A</v>
      </c>
    </row>
    <row r="308" spans="1:28" x14ac:dyDescent="0.25">
      <c r="A308" s="3" t="s">
        <v>394</v>
      </c>
      <c r="B308" s="3" t="s">
        <v>184</v>
      </c>
      <c r="C308" s="3" t="s">
        <v>297</v>
      </c>
      <c r="D308" s="3">
        <v>0.33257627118644101</v>
      </c>
      <c r="E308" s="1" t="str">
        <f>VLOOKUP(C308,'Team Versus'!$B$2:$C$35,2,FALSE)</f>
        <v>TB</v>
      </c>
      <c r="F308" s="1">
        <f>IF(B308="QB",D308*0.87,IF(D308*1.85&gt;=11,D308*1.85,11))</f>
        <v>11</v>
      </c>
      <c r="G308" s="1" t="str">
        <f>IF(OR(B308="QB",B308="DST",B308="TE",B308="WR",B308="RB",C308="FA"),"True","False")</f>
        <v>True</v>
      </c>
      <c r="H308" t="str">
        <f>IF(C308="FA","False","True")</f>
        <v>True</v>
      </c>
      <c r="I308" s="1" t="str">
        <f>IF(AND(G308="True",H308="True"),"True","False")</f>
        <v>True</v>
      </c>
      <c r="K308" s="3" t="s">
        <v>1254</v>
      </c>
      <c r="L308" s="3">
        <v>3200</v>
      </c>
      <c r="O308" s="4" t="str">
        <f>IFERROR(VLOOKUP(A308,'Name Changes'!$A$2:$B$300,2,FALSE),A308)</f>
        <v>Tajae Sharpe</v>
      </c>
      <c r="P308" s="4" t="str">
        <f t="shared" si="32"/>
        <v>MIN</v>
      </c>
      <c r="Q308" s="4" t="str">
        <f t="shared" si="33"/>
        <v>WR</v>
      </c>
      <c r="R308" s="4">
        <f t="shared" si="34"/>
        <v>3000</v>
      </c>
      <c r="S308" s="4">
        <f t="shared" si="35"/>
        <v>0.33257627118644101</v>
      </c>
      <c r="T308" s="4" t="str">
        <f t="shared" si="36"/>
        <v>TB</v>
      </c>
      <c r="U308" s="4">
        <f t="shared" si="37"/>
        <v>11</v>
      </c>
      <c r="X308" t="s">
        <v>650</v>
      </c>
      <c r="Y308" t="s">
        <v>527</v>
      </c>
      <c r="AB308" t="e">
        <f t="shared" si="39"/>
        <v>#N/A</v>
      </c>
    </row>
    <row r="309" spans="1:28" x14ac:dyDescent="0.25">
      <c r="A309" s="3" t="s">
        <v>1011</v>
      </c>
      <c r="B309" s="3" t="s">
        <v>186</v>
      </c>
      <c r="C309" s="3" t="s">
        <v>295</v>
      </c>
      <c r="D309" s="3">
        <v>0.31548690292758103</v>
      </c>
      <c r="E309" s="1" t="str">
        <f>VLOOKUP(C309,'Team Versus'!$B$2:$C$35,2,FALSE)</f>
        <v>PHI</v>
      </c>
      <c r="F309" s="1">
        <f>IF(B309="QB",D309*0.87,IF(D309*1.85&gt;=11,D309*1.85,11))</f>
        <v>11</v>
      </c>
      <c r="G309" s="1" t="str">
        <f>IF(OR(B309="QB",B309="DST",B309="TE",B309="WR",B309="RB",C309="FA"),"True","False")</f>
        <v>True</v>
      </c>
      <c r="H309" t="str">
        <f>IF(C309="FA","False","True")</f>
        <v>True</v>
      </c>
      <c r="I309" s="1" t="str">
        <f>IF(AND(G309="True",H309="True"),"True","False")</f>
        <v>True</v>
      </c>
      <c r="K309" s="3" t="s">
        <v>225</v>
      </c>
      <c r="L309" s="3">
        <v>3200</v>
      </c>
      <c r="O309" s="4" t="str">
        <f>IFERROR(VLOOKUP(A309,'Name Changes'!$A$2:$B$300,2,FALSE),A309)</f>
        <v>Michael Burton</v>
      </c>
      <c r="P309" s="4" t="str">
        <f t="shared" si="32"/>
        <v>NO</v>
      </c>
      <c r="Q309" s="4" t="str">
        <f t="shared" si="33"/>
        <v>RB</v>
      </c>
      <c r="R309" s="4">
        <f t="shared" si="34"/>
        <v>4000</v>
      </c>
      <c r="S309" s="4">
        <f t="shared" si="35"/>
        <v>0.31548690292758103</v>
      </c>
      <c r="T309" s="4" t="str">
        <f t="shared" si="36"/>
        <v>PHI</v>
      </c>
      <c r="U309" s="4">
        <f t="shared" si="37"/>
        <v>11</v>
      </c>
      <c r="X309" t="s">
        <v>692</v>
      </c>
      <c r="Y309">
        <v>0</v>
      </c>
      <c r="AB309" t="e">
        <f t="shared" si="39"/>
        <v>#N/A</v>
      </c>
    </row>
    <row r="310" spans="1:28" x14ac:dyDescent="0.25">
      <c r="A310" s="3" t="s">
        <v>996</v>
      </c>
      <c r="B310" s="3" t="s">
        <v>183</v>
      </c>
      <c r="C310" s="3" t="s">
        <v>271</v>
      </c>
      <c r="D310" s="3">
        <v>0.31469953775038501</v>
      </c>
      <c r="E310" s="1" t="str">
        <f>VLOOKUP(C310,'Team Versus'!$B$2:$C$35,2,FALSE)</f>
        <v>WAS</v>
      </c>
      <c r="F310" s="1">
        <f>IF(B310="QB",D310*0.87,IF(D310*1.85&gt;=11,D310*1.85,11))</f>
        <v>0.27378859784283494</v>
      </c>
      <c r="G310" s="1" t="str">
        <f>IF(OR(B310="QB",B310="DST",B310="TE",B310="WR",B310="RB",C310="FA"),"True","False")</f>
        <v>True</v>
      </c>
      <c r="H310" t="str">
        <f>IF(C310="FA","False","True")</f>
        <v>True</v>
      </c>
      <c r="I310" s="1" t="str">
        <f>IF(AND(G310="True",H310="True"),"True","False")</f>
        <v>True</v>
      </c>
      <c r="K310" s="3" t="s">
        <v>478</v>
      </c>
      <c r="L310" s="3">
        <v>3200</v>
      </c>
      <c r="O310" s="4" t="str">
        <f>IFERROR(VLOOKUP(A310,'Name Changes'!$A$2:$B$300,2,FALSE),A310)</f>
        <v>C.J. Beathard</v>
      </c>
      <c r="P310" s="4" t="str">
        <f t="shared" si="32"/>
        <v>SF</v>
      </c>
      <c r="Q310" s="4" t="str">
        <f t="shared" si="33"/>
        <v>QB</v>
      </c>
      <c r="R310" s="4">
        <f t="shared" si="34"/>
        <v>4700</v>
      </c>
      <c r="S310" s="4">
        <f t="shared" si="35"/>
        <v>0.31469953775038501</v>
      </c>
      <c r="T310" s="4" t="str">
        <f t="shared" si="36"/>
        <v>WAS</v>
      </c>
      <c r="U310" s="4">
        <f t="shared" si="37"/>
        <v>0.27378859784283494</v>
      </c>
      <c r="X310" t="s">
        <v>115</v>
      </c>
      <c r="Y310">
        <v>1.17908887277191</v>
      </c>
      <c r="AB310" t="e">
        <f t="shared" si="39"/>
        <v>#N/A</v>
      </c>
    </row>
    <row r="311" spans="1:28" x14ac:dyDescent="0.25">
      <c r="A311" s="3" t="s">
        <v>371</v>
      </c>
      <c r="B311" s="3" t="s">
        <v>183</v>
      </c>
      <c r="C311" s="3" t="s">
        <v>273</v>
      </c>
      <c r="D311" s="3">
        <v>0.31238828967642501</v>
      </c>
      <c r="E311" s="1" t="str">
        <f>VLOOKUP(C311,'Team Versus'!$B$2:$C$35,2,FALSE)</f>
        <v>GB</v>
      </c>
      <c r="F311" s="1">
        <f>IF(B311="QB",D311*0.87,IF(D311*1.85&gt;=11,D311*1.85,11))</f>
        <v>0.27177781201848977</v>
      </c>
      <c r="G311" s="1" t="str">
        <f>IF(OR(B311="QB",B311="DST",B311="TE",B311="WR",B311="RB",C311="FA"),"True","False")</f>
        <v>True</v>
      </c>
      <c r="H311" t="str">
        <f>IF(C311="FA","False","True")</f>
        <v>True</v>
      </c>
      <c r="I311" s="1" t="str">
        <f>IF(AND(G311="True",H311="True"),"True","False")</f>
        <v>True</v>
      </c>
      <c r="K311" s="3" t="s">
        <v>42</v>
      </c>
      <c r="L311" s="3">
        <v>3100</v>
      </c>
      <c r="O311" s="4" t="str">
        <f>IFERROR(VLOOKUP(A311,'Name Changes'!$A$2:$B$300,2,FALSE),A311)</f>
        <v>Chase Daniel</v>
      </c>
      <c r="P311" s="4" t="str">
        <f t="shared" si="32"/>
        <v>DET</v>
      </c>
      <c r="Q311" s="4" t="str">
        <f t="shared" si="33"/>
        <v>QB</v>
      </c>
      <c r="R311" s="4">
        <f t="shared" si="34"/>
        <v>4700</v>
      </c>
      <c r="S311" s="4">
        <f t="shared" si="35"/>
        <v>0.31238828967642501</v>
      </c>
      <c r="T311" s="4" t="str">
        <f t="shared" si="36"/>
        <v>GB</v>
      </c>
      <c r="U311" s="4">
        <f t="shared" si="37"/>
        <v>0.27177781201848977</v>
      </c>
      <c r="X311" t="s">
        <v>693</v>
      </c>
      <c r="Y311" t="s">
        <v>527</v>
      </c>
      <c r="AB311" t="e">
        <f t="shared" si="39"/>
        <v>#N/A</v>
      </c>
    </row>
    <row r="312" spans="1:28" x14ac:dyDescent="0.25">
      <c r="A312" s="3" t="s">
        <v>1024</v>
      </c>
      <c r="B312" s="3" t="s">
        <v>186</v>
      </c>
      <c r="C312" s="3" t="s">
        <v>295</v>
      </c>
      <c r="D312" s="3">
        <v>0.29330662557781201</v>
      </c>
      <c r="E312" s="1" t="str">
        <f>VLOOKUP(C312,'Team Versus'!$B$2:$C$35,2,FALSE)</f>
        <v>PHI</v>
      </c>
      <c r="F312" s="1">
        <f>IF(B312="QB",D312*0.87,IF(D312*1.85&gt;=11,D312*1.85,11))</f>
        <v>11</v>
      </c>
      <c r="G312" s="1" t="str">
        <f>IF(OR(B312="QB",B312="DST",B312="TE",B312="WR",B312="RB",C312="FA"),"True","False")</f>
        <v>True</v>
      </c>
      <c r="H312" t="str">
        <f>IF(C312="FA","False","True")</f>
        <v>True</v>
      </c>
      <c r="I312" s="1" t="str">
        <f>IF(AND(G312="True",H312="True"),"True","False")</f>
        <v>True</v>
      </c>
      <c r="K312" s="3" t="s">
        <v>246</v>
      </c>
      <c r="L312" s="3">
        <v>3100</v>
      </c>
      <c r="O312" s="4" t="str">
        <f>IFERROR(VLOOKUP(A312,'Name Changes'!$A$2:$B$300,2,FALSE),A312)</f>
        <v>Ty Montgomery</v>
      </c>
      <c r="P312" s="4" t="str">
        <f t="shared" si="32"/>
        <v>NO</v>
      </c>
      <c r="Q312" s="4" t="str">
        <f t="shared" si="33"/>
        <v>RB</v>
      </c>
      <c r="R312" s="4">
        <f t="shared" si="34"/>
        <v>4000</v>
      </c>
      <c r="S312" s="4">
        <f t="shared" si="35"/>
        <v>0.29330662557781201</v>
      </c>
      <c r="T312" s="4" t="str">
        <f t="shared" si="36"/>
        <v>PHI</v>
      </c>
      <c r="U312" s="4">
        <f t="shared" si="37"/>
        <v>11</v>
      </c>
      <c r="X312" t="s">
        <v>694</v>
      </c>
      <c r="Y312">
        <v>0.64411939200784596</v>
      </c>
      <c r="AB312" t="e">
        <f t="shared" si="39"/>
        <v>#N/A</v>
      </c>
    </row>
    <row r="313" spans="1:28" x14ac:dyDescent="0.25">
      <c r="A313" s="3" t="s">
        <v>340</v>
      </c>
      <c r="B313" s="3" t="s">
        <v>186</v>
      </c>
      <c r="C313" s="3" t="s">
        <v>250</v>
      </c>
      <c r="D313" s="3">
        <v>0.27505238828967599</v>
      </c>
      <c r="E313" s="1" t="str">
        <f>VLOOKUP(C313,'Team Versus'!$B$2:$C$35,2,FALSE)</f>
        <v>LAC</v>
      </c>
      <c r="F313" s="1">
        <f>IF(B313="QB",D313*0.87,IF(D313*1.85&gt;=11,D313*1.85,11))</f>
        <v>11</v>
      </c>
      <c r="G313" s="1" t="str">
        <f>IF(OR(B313="QB",B313="DST",B313="TE",B313="WR",B313="RB",C313="FA"),"True","False")</f>
        <v>True</v>
      </c>
      <c r="H313" t="str">
        <f>IF(C313="FA","False","True")</f>
        <v>True</v>
      </c>
      <c r="I313" s="1" t="str">
        <f>IF(AND(G313="True",H313="True"),"True","False")</f>
        <v>True</v>
      </c>
      <c r="K313" s="3" t="s">
        <v>400</v>
      </c>
      <c r="L313" s="3">
        <v>3100</v>
      </c>
      <c r="O313" s="4" t="str">
        <f>IFERROR(VLOOKUP(A313,'Name Changes'!$A$2:$B$300,2,FALSE),A313)</f>
        <v>Keith Smith</v>
      </c>
      <c r="P313" s="4" t="str">
        <f t="shared" si="32"/>
        <v>ATL</v>
      </c>
      <c r="Q313" s="4" t="str">
        <f t="shared" si="33"/>
        <v>RB</v>
      </c>
      <c r="R313" s="4">
        <f t="shared" si="34"/>
        <v>4000</v>
      </c>
      <c r="S313" s="4">
        <f t="shared" si="35"/>
        <v>0.27505238828967599</v>
      </c>
      <c r="T313" s="4" t="str">
        <f t="shared" si="36"/>
        <v>LAC</v>
      </c>
      <c r="U313" s="4">
        <f t="shared" si="37"/>
        <v>11</v>
      </c>
      <c r="X313" t="s">
        <v>40</v>
      </c>
      <c r="Y313">
        <v>0.309181341206688</v>
      </c>
      <c r="AB313" t="e">
        <f t="shared" si="39"/>
        <v>#N/A</v>
      </c>
    </row>
    <row r="314" spans="1:28" x14ac:dyDescent="0.25">
      <c r="A314" s="3" t="s">
        <v>337</v>
      </c>
      <c r="B314" s="3" t="s">
        <v>183</v>
      </c>
      <c r="C314" s="3" t="s">
        <v>250</v>
      </c>
      <c r="D314" s="3">
        <v>0.26200308166409902</v>
      </c>
      <c r="E314" s="1" t="str">
        <f>VLOOKUP(C314,'Team Versus'!$B$2:$C$35,2,FALSE)</f>
        <v>LAC</v>
      </c>
      <c r="F314" s="1">
        <f>IF(B314="QB",D314*0.87,IF(D314*1.85&gt;=11,D314*1.85,11))</f>
        <v>0.22794268104776616</v>
      </c>
      <c r="G314" s="1" t="str">
        <f>IF(OR(B314="QB",B314="DST",B314="TE",B314="WR",B314="RB",C314="FA"),"True","False")</f>
        <v>True</v>
      </c>
      <c r="H314" t="str">
        <f>IF(C314="FA","False","True")</f>
        <v>True</v>
      </c>
      <c r="I314" s="1" t="str">
        <f>IF(AND(G314="True",H314="True"),"True","False")</f>
        <v>True</v>
      </c>
      <c r="K314" s="3" t="s">
        <v>476</v>
      </c>
      <c r="L314" s="3">
        <v>3100</v>
      </c>
      <c r="O314" s="4" t="str">
        <f>IFERROR(VLOOKUP(A314,'Name Changes'!$A$2:$B$300,2,FALSE),A314)</f>
        <v>Matt Schaub</v>
      </c>
      <c r="P314" s="4" t="str">
        <f t="shared" si="32"/>
        <v>ATL</v>
      </c>
      <c r="Q314" s="4" t="str">
        <f t="shared" si="33"/>
        <v>QB</v>
      </c>
      <c r="R314" s="4">
        <f t="shared" si="34"/>
        <v>4300</v>
      </c>
      <c r="S314" s="4">
        <f t="shared" si="35"/>
        <v>0.26200308166409902</v>
      </c>
      <c r="T314" s="4" t="str">
        <f t="shared" si="36"/>
        <v>LAC</v>
      </c>
      <c r="U314" s="4">
        <f t="shared" si="37"/>
        <v>0.22794268104776616</v>
      </c>
      <c r="X314" t="s">
        <v>364</v>
      </c>
      <c r="Y314">
        <v>1.5513754100594499</v>
      </c>
      <c r="AB314" t="e">
        <f t="shared" si="39"/>
        <v>#N/A</v>
      </c>
    </row>
    <row r="315" spans="1:28" x14ac:dyDescent="0.25">
      <c r="A315" s="3" t="s">
        <v>403</v>
      </c>
      <c r="B315" s="3" t="s">
        <v>185</v>
      </c>
      <c r="C315" s="3" t="s">
        <v>299</v>
      </c>
      <c r="D315" s="3">
        <v>0.25459476117103202</v>
      </c>
      <c r="E315" s="1" t="str">
        <f>VLOOKUP(C315,'Team Versus'!$B$2:$C$35,2,FALSE)</f>
        <v>HOU</v>
      </c>
      <c r="F315" s="1">
        <f>IF(B315="QB",D315*0.87,IF(D315*1.85&gt;=11,D315*1.85,11))</f>
        <v>11</v>
      </c>
      <c r="G315" s="1" t="str">
        <f>IF(OR(B315="QB",B315="DST",B315="TE",B315="WR",B315="RB",C315="FA"),"True","False")</f>
        <v>True</v>
      </c>
      <c r="H315" t="str">
        <f>IF(C315="FA","False","True")</f>
        <v>True</v>
      </c>
      <c r="I315" s="1" t="str">
        <f>IF(AND(G315="True",H315="True"),"True","False")</f>
        <v>True</v>
      </c>
      <c r="K315" s="3" t="s">
        <v>58</v>
      </c>
      <c r="L315" s="3">
        <v>3100</v>
      </c>
      <c r="O315" s="4" t="str">
        <f>IFERROR(VLOOKUP(A315,'Name Changes'!$A$2:$B$300,2,FALSE),A315)</f>
        <v>Demetrius Harris</v>
      </c>
      <c r="P315" s="4" t="str">
        <f t="shared" si="32"/>
        <v>CHI</v>
      </c>
      <c r="Q315" s="4" t="str">
        <f t="shared" si="33"/>
        <v>TE</v>
      </c>
      <c r="R315" s="4">
        <f t="shared" si="34"/>
        <v>2500</v>
      </c>
      <c r="S315" s="4">
        <f t="shared" si="35"/>
        <v>0.25459476117103202</v>
      </c>
      <c r="T315" s="4" t="str">
        <f t="shared" si="36"/>
        <v>HOU</v>
      </c>
      <c r="U315" s="4">
        <f t="shared" si="37"/>
        <v>11</v>
      </c>
      <c r="X315" t="s">
        <v>695</v>
      </c>
      <c r="Y315">
        <v>1.4136022418884799</v>
      </c>
      <c r="AB315" t="e">
        <f t="shared" si="39"/>
        <v>#N/A</v>
      </c>
    </row>
    <row r="316" spans="1:28" x14ac:dyDescent="0.25">
      <c r="A316" s="3" t="s">
        <v>379</v>
      </c>
      <c r="B316" s="3" t="s">
        <v>186</v>
      </c>
      <c r="C316" s="3" t="s">
        <v>296</v>
      </c>
      <c r="D316" s="3">
        <v>0.23624499229584001</v>
      </c>
      <c r="E316" s="1" t="str">
        <f>VLOOKUP(C316,'Team Versus'!$B$2:$C$35,2,FALSE)</f>
        <v>MIN</v>
      </c>
      <c r="F316" s="1">
        <f>IF(B316="QB",D316*0.87,IF(D316*1.85&gt;=11,D316*1.85,11))</f>
        <v>11</v>
      </c>
      <c r="G316" s="1" t="str">
        <f>IF(OR(B316="QB",B316="DST",B316="TE",B316="WR",B316="RB",C316="FA"),"True","False")</f>
        <v>True</v>
      </c>
      <c r="H316" t="str">
        <f>IF(C316="FA","False","True")</f>
        <v>True</v>
      </c>
      <c r="I316" s="1" t="str">
        <f>IF(AND(G316="True",H316="True"),"True","False")</f>
        <v>True</v>
      </c>
      <c r="K316" s="3" t="s">
        <v>519</v>
      </c>
      <c r="L316" s="3">
        <v>3100</v>
      </c>
      <c r="O316" s="4" t="str">
        <f>IFERROR(VLOOKUP(A316,'Name Changes'!$A$2:$B$300,2,FALSE),A316)</f>
        <v>LeSean McCoy</v>
      </c>
      <c r="P316" s="4" t="str">
        <f t="shared" si="32"/>
        <v>TB</v>
      </c>
      <c r="Q316" s="4" t="str">
        <f t="shared" si="33"/>
        <v>RB</v>
      </c>
      <c r="R316" s="4">
        <f t="shared" si="34"/>
        <v>4000</v>
      </c>
      <c r="S316" s="4">
        <f t="shared" si="35"/>
        <v>0.23624499229584001</v>
      </c>
      <c r="T316" s="4" t="str">
        <f t="shared" si="36"/>
        <v>MIN</v>
      </c>
      <c r="U316" s="4">
        <f t="shared" si="37"/>
        <v>11</v>
      </c>
      <c r="X316" t="s">
        <v>696</v>
      </c>
      <c r="Y316" t="s">
        <v>527</v>
      </c>
      <c r="AB316" t="e">
        <f t="shared" si="39"/>
        <v>#N/A</v>
      </c>
    </row>
    <row r="317" spans="1:28" x14ac:dyDescent="0.25">
      <c r="A317" s="3" t="s">
        <v>501</v>
      </c>
      <c r="B317" s="3" t="s">
        <v>183</v>
      </c>
      <c r="C317" s="3" t="s">
        <v>298</v>
      </c>
      <c r="D317" s="3">
        <v>0.22169491525423701</v>
      </c>
      <c r="E317" s="1" t="str">
        <f>VLOOKUP(C317,'Team Versus'!$B$2:$C$35,2,FALSE)</f>
        <v>ATL</v>
      </c>
      <c r="F317" s="1">
        <f>IF(B317="QB",D317*0.87,IF(D317*1.85&gt;=11,D317*1.85,11))</f>
        <v>0.1928745762711862</v>
      </c>
      <c r="G317" s="1" t="str">
        <f>IF(OR(B317="QB",B317="DST",B317="TE",B317="WR",B317="RB",C317="FA"),"True","False")</f>
        <v>True</v>
      </c>
      <c r="H317" t="str">
        <f>IF(C317="FA","False","True")</f>
        <v>True</v>
      </c>
      <c r="I317" s="1" t="str">
        <f>IF(AND(G317="True",H317="True"),"True","False")</f>
        <v>True</v>
      </c>
      <c r="K317" s="3" t="s">
        <v>330</v>
      </c>
      <c r="L317" s="3">
        <v>3100</v>
      </c>
      <c r="O317" s="4" t="str">
        <f>IFERROR(VLOOKUP(A317,'Name Changes'!$A$2:$B$300,2,FALSE),A317)</f>
        <v>Tyrod Taylor</v>
      </c>
      <c r="P317" s="4" t="str">
        <f t="shared" si="32"/>
        <v>LAC</v>
      </c>
      <c r="Q317" s="4" t="str">
        <f t="shared" si="33"/>
        <v>QB</v>
      </c>
      <c r="R317" s="4">
        <f t="shared" si="34"/>
        <v>5200</v>
      </c>
      <c r="S317" s="4">
        <f t="shared" si="35"/>
        <v>0.22169491525423701</v>
      </c>
      <c r="T317" s="4" t="str">
        <f t="shared" si="36"/>
        <v>ATL</v>
      </c>
      <c r="U317" s="4">
        <f t="shared" si="37"/>
        <v>0.1928745762711862</v>
      </c>
      <c r="X317" t="s">
        <v>697</v>
      </c>
      <c r="Y317">
        <v>0.169705627484771</v>
      </c>
      <c r="AB317" t="e">
        <f t="shared" si="39"/>
        <v>#N/A</v>
      </c>
    </row>
    <row r="318" spans="1:28" x14ac:dyDescent="0.25">
      <c r="A318" s="3" t="s">
        <v>499</v>
      </c>
      <c r="B318" s="3" t="s">
        <v>183</v>
      </c>
      <c r="C318" s="3" t="s">
        <v>267</v>
      </c>
      <c r="D318" s="3">
        <v>0.20154083204930701</v>
      </c>
      <c r="E318" s="1" t="str">
        <f>VLOOKUP(C318,'Team Versus'!$B$2:$C$35,2,FALSE)</f>
        <v>IND</v>
      </c>
      <c r="F318" s="1">
        <f>IF(B318="QB",D318*0.87,IF(D318*1.85&gt;=11,D318*1.85,11))</f>
        <v>0.17534052388289709</v>
      </c>
      <c r="G318" s="1" t="str">
        <f>IF(OR(B318="QB",B318="DST",B318="TE",B318="WR",B318="RB",C318="FA"),"True","False")</f>
        <v>True</v>
      </c>
      <c r="H318" t="str">
        <f>IF(C318="FA","False","True")</f>
        <v>True</v>
      </c>
      <c r="I318" s="1" t="str">
        <f>IF(AND(G318="True",H318="True"),"True","False")</f>
        <v>True</v>
      </c>
      <c r="K318" s="3" t="s">
        <v>953</v>
      </c>
      <c r="L318" s="3">
        <v>3000</v>
      </c>
      <c r="O318" s="4" t="str">
        <f>IFERROR(VLOOKUP(A318,'Name Changes'!$A$2:$B$300,2,FALSE),A318)</f>
        <v>Nathan Peterman</v>
      </c>
      <c r="P318" s="4" t="str">
        <f t="shared" si="32"/>
        <v>LVR</v>
      </c>
      <c r="Q318" s="4" t="str">
        <f t="shared" si="33"/>
        <v>QB</v>
      </c>
      <c r="R318" s="4">
        <f t="shared" si="34"/>
        <v>4000</v>
      </c>
      <c r="S318" s="4">
        <f t="shared" si="35"/>
        <v>0.20154083204930701</v>
      </c>
      <c r="T318" s="4" t="str">
        <f t="shared" si="36"/>
        <v>IND</v>
      </c>
      <c r="U318" s="4">
        <f t="shared" si="37"/>
        <v>0.17534052388289709</v>
      </c>
      <c r="X318" t="s">
        <v>698</v>
      </c>
      <c r="Y318">
        <v>1.95868578388674</v>
      </c>
      <c r="AB318" t="e">
        <f t="shared" si="39"/>
        <v>#N/A</v>
      </c>
    </row>
    <row r="319" spans="1:28" x14ac:dyDescent="0.25">
      <c r="A319" s="3" t="s">
        <v>1201</v>
      </c>
      <c r="B319" s="3" t="s">
        <v>185</v>
      </c>
      <c r="C319" s="3" t="s">
        <v>263</v>
      </c>
      <c r="D319" s="3">
        <v>0.2</v>
      </c>
      <c r="E319" s="1" t="str">
        <f>VLOOKUP(C319,'Team Versus'!$B$2:$C$35,2,FALSE)</f>
        <v>CHI</v>
      </c>
      <c r="F319" s="1">
        <f>IF(B319="QB",D319*0.87,IF(D319*1.85&gt;=11,D319*1.85,11))</f>
        <v>11</v>
      </c>
      <c r="G319" s="1" t="str">
        <f>IF(OR(B319="QB",B319="DST",B319="TE",B319="WR",B319="RB",C319="FA"),"True","False")</f>
        <v>True</v>
      </c>
      <c r="H319" t="str">
        <f>IF(C319="FA","False","True")</f>
        <v>True</v>
      </c>
      <c r="I319" s="1" t="str">
        <f>IF(AND(G319="True",H319="True"),"True","False")</f>
        <v>True</v>
      </c>
      <c r="K319" s="3" t="s">
        <v>1179</v>
      </c>
      <c r="L319" s="3">
        <v>3000</v>
      </c>
      <c r="O319" s="4" t="str">
        <f>IFERROR(VLOOKUP(A319,'Name Changes'!$A$2:$B$300,2,FALSE),A319)</f>
        <v>Kahale Warring</v>
      </c>
      <c r="P319" s="4" t="str">
        <f t="shared" si="32"/>
        <v>HOU</v>
      </c>
      <c r="Q319" s="4" t="str">
        <f t="shared" si="33"/>
        <v>TE</v>
      </c>
      <c r="R319" s="4">
        <f t="shared" si="34"/>
        <v>2500</v>
      </c>
      <c r="S319" s="4">
        <f t="shared" si="35"/>
        <v>0.2</v>
      </c>
      <c r="T319" s="4" t="str">
        <f t="shared" si="36"/>
        <v>CHI</v>
      </c>
      <c r="U319" s="4">
        <f t="shared" si="37"/>
        <v>11</v>
      </c>
      <c r="X319" t="s">
        <v>699</v>
      </c>
      <c r="Y319">
        <v>7.0710678118655099E-2</v>
      </c>
      <c r="AB319" t="e">
        <f t="shared" si="39"/>
        <v>#N/A</v>
      </c>
    </row>
    <row r="320" spans="1:28" x14ac:dyDescent="0.25">
      <c r="A320" s="3" t="s">
        <v>1283</v>
      </c>
      <c r="B320" s="3" t="s">
        <v>185</v>
      </c>
      <c r="C320" s="3" t="s">
        <v>249</v>
      </c>
      <c r="D320" s="3">
        <v>0.2</v>
      </c>
      <c r="E320" s="1" t="str">
        <f>VLOOKUP(C320,'Team Versus'!$B$2:$C$35,2,FALSE)</f>
        <v>MIA</v>
      </c>
      <c r="F320" s="1">
        <f>IF(B320="QB",D320*0.87,IF(D320*1.85&gt;=11,D320*1.85,11))</f>
        <v>11</v>
      </c>
      <c r="G320" s="1" t="str">
        <f>IF(OR(B320="QB",B320="DST",B320="TE",B320="WR",B320="RB",C320="FA"),"True","False")</f>
        <v>True</v>
      </c>
      <c r="H320" t="str">
        <f>IF(C320="FA","False","True")</f>
        <v>True</v>
      </c>
      <c r="I320" s="1" t="str">
        <f>IF(AND(G320="True",H320="True"),"True","False")</f>
        <v>True</v>
      </c>
      <c r="K320" s="3" t="s">
        <v>1255</v>
      </c>
      <c r="L320" s="3">
        <v>3000</v>
      </c>
      <c r="O320" s="4" t="str">
        <f>IFERROR(VLOOKUP(A320,'Name Changes'!$A$2:$B$300,2,FALSE),A320)</f>
        <v>Deon Yelder</v>
      </c>
      <c r="P320" s="4" t="str">
        <f t="shared" si="32"/>
        <v>KC</v>
      </c>
      <c r="Q320" s="4" t="str">
        <f t="shared" si="33"/>
        <v>TE</v>
      </c>
      <c r="R320" s="4">
        <f t="shared" si="34"/>
        <v>2500</v>
      </c>
      <c r="S320" s="4">
        <f t="shared" si="35"/>
        <v>0.2</v>
      </c>
      <c r="T320" s="4" t="str">
        <f t="shared" si="36"/>
        <v>MIA</v>
      </c>
      <c r="U320" s="4">
        <f t="shared" si="37"/>
        <v>11</v>
      </c>
      <c r="X320" t="s">
        <v>700</v>
      </c>
      <c r="Y320">
        <v>0.45254833995939098</v>
      </c>
      <c r="AB320" t="e">
        <f t="shared" si="39"/>
        <v>#N/A</v>
      </c>
    </row>
    <row r="321" spans="1:28" x14ac:dyDescent="0.25">
      <c r="A321" s="3" t="s">
        <v>1137</v>
      </c>
      <c r="B321" s="3" t="s">
        <v>183</v>
      </c>
      <c r="C321" s="3" t="s">
        <v>251</v>
      </c>
      <c r="D321" s="3">
        <v>0.191926040061633</v>
      </c>
      <c r="E321" s="1" t="str">
        <f>VLOOKUP(C321,'Team Versus'!$B$2:$C$35,2,FALSE)</f>
        <v>SEA</v>
      </c>
      <c r="F321" s="1">
        <f>IF(B321="QB",D321*0.87,IF(D321*1.85&gt;=11,D321*1.85,11))</f>
        <v>0.1669756548536207</v>
      </c>
      <c r="G321" s="1" t="str">
        <f>IF(OR(B321="QB",B321="DST",B321="TE",B321="WR",B321="RB",C321="FA"),"True","False")</f>
        <v>True</v>
      </c>
      <c r="H321" t="str">
        <f>IF(C321="FA","False","True")</f>
        <v>True</v>
      </c>
      <c r="I321" s="1" t="str">
        <f>IF(AND(G321="True",H321="True"),"True","False")</f>
        <v>True</v>
      </c>
      <c r="K321" s="3" t="s">
        <v>1126</v>
      </c>
      <c r="L321" s="3">
        <v>3000</v>
      </c>
      <c r="O321" s="4" t="str">
        <f>IFERROR(VLOOKUP(A321,'Name Changes'!$A$2:$B$300,2,FALSE),A321)</f>
        <v>Joe Flacco</v>
      </c>
      <c r="P321" s="4" t="str">
        <f t="shared" si="32"/>
        <v>NYJ</v>
      </c>
      <c r="Q321" s="4" t="str">
        <f t="shared" si="33"/>
        <v>QB</v>
      </c>
      <c r="R321" s="4">
        <f t="shared" si="34"/>
        <v>4900</v>
      </c>
      <c r="S321" s="4">
        <f t="shared" si="35"/>
        <v>0.191926040061633</v>
      </c>
      <c r="T321" s="4" t="str">
        <f t="shared" si="36"/>
        <v>SEA</v>
      </c>
      <c r="U321" s="4">
        <f t="shared" si="37"/>
        <v>0.1669756548536207</v>
      </c>
      <c r="X321" t="s">
        <v>701</v>
      </c>
      <c r="Y321">
        <v>0</v>
      </c>
      <c r="AB321" t="e">
        <f t="shared" si="39"/>
        <v>#N/A</v>
      </c>
    </row>
    <row r="322" spans="1:28" x14ac:dyDescent="0.25">
      <c r="A322" s="3" t="s">
        <v>490</v>
      </c>
      <c r="B322" s="3" t="s">
        <v>184</v>
      </c>
      <c r="C322" s="3" t="s">
        <v>298</v>
      </c>
      <c r="D322" s="3">
        <v>0.18</v>
      </c>
      <c r="E322" s="1" t="str">
        <f>VLOOKUP(C322,'Team Versus'!$B$2:$C$35,2,FALSE)</f>
        <v>ATL</v>
      </c>
      <c r="F322" s="1">
        <f>IF(B322="QB",D322*0.87,IF(D322*1.85&gt;=11,D322*1.85,11))</f>
        <v>11</v>
      </c>
      <c r="G322" s="1" t="str">
        <f>IF(OR(B322="QB",B322="DST",B322="TE",B322="WR",B322="RB",C322="FA"),"True","False")</f>
        <v>True</v>
      </c>
      <c r="H322" t="str">
        <f>IF(C322="FA","False","True")</f>
        <v>True</v>
      </c>
      <c r="I322" s="1" t="str">
        <f>IF(AND(G322="True",H322="True"),"True","False")</f>
        <v>True</v>
      </c>
      <c r="K322" s="3" t="s">
        <v>391</v>
      </c>
      <c r="L322" s="3">
        <v>3000</v>
      </c>
      <c r="O322" s="4" t="str">
        <f>IFERROR(VLOOKUP(A322,'Name Changes'!$A$2:$B$300,2,FALSE),A322)</f>
        <v>K.J. Hill</v>
      </c>
      <c r="P322" s="4" t="str">
        <f t="shared" ref="P322:P385" si="40">C322</f>
        <v>LAC</v>
      </c>
      <c r="Q322" s="4" t="str">
        <f t="shared" ref="Q322:Q385" si="41">B322</f>
        <v>WR</v>
      </c>
      <c r="R322" s="4">
        <f t="shared" ref="R322:R385" si="42">VLOOKUP(O322,$K$2:$L$700,2,FALSE)</f>
        <v>3000</v>
      </c>
      <c r="S322" s="4">
        <f t="shared" ref="S322:S385" si="43">D322</f>
        <v>0.18</v>
      </c>
      <c r="T322" s="4" t="str">
        <f t="shared" ref="T322:T385" si="44">E322</f>
        <v>ATL</v>
      </c>
      <c r="U322" s="4">
        <f t="shared" ref="U322:U385" si="45">IF(F322="NA",4.4483,F322)</f>
        <v>11</v>
      </c>
      <c r="X322" t="s">
        <v>702</v>
      </c>
      <c r="Y322">
        <v>0.78023630569518199</v>
      </c>
      <c r="AB322" t="e">
        <f t="shared" si="39"/>
        <v>#N/A</v>
      </c>
    </row>
    <row r="323" spans="1:28" x14ac:dyDescent="0.25">
      <c r="A323" s="3" t="s">
        <v>1244</v>
      </c>
      <c r="B323" s="3" t="s">
        <v>186</v>
      </c>
      <c r="C323" s="3" t="s">
        <v>249</v>
      </c>
      <c r="D323" s="3">
        <v>0.17284745762711901</v>
      </c>
      <c r="E323" s="1" t="str">
        <f>VLOOKUP(C323,'Team Versus'!$B$2:$C$35,2,FALSE)</f>
        <v>MIA</v>
      </c>
      <c r="F323" s="1">
        <f>IF(B323="QB",D323*0.87,IF(D323*1.85&gt;=11,D323*1.85,11))</f>
        <v>11</v>
      </c>
      <c r="G323" s="1" t="str">
        <f>IF(OR(B323="QB",B323="DST",B323="TE",B323="WR",B323="RB",C323="FA"),"True","False")</f>
        <v>True</v>
      </c>
      <c r="H323" t="str">
        <f>IF(C323="FA","False","True")</f>
        <v>True</v>
      </c>
      <c r="I323" s="1" t="str">
        <f>IF(AND(G323="True",H323="True"),"True","False")</f>
        <v>True</v>
      </c>
      <c r="K323" s="3" t="s">
        <v>66</v>
      </c>
      <c r="L323" s="3">
        <v>3000</v>
      </c>
      <c r="O323" s="4" t="str">
        <f>IFERROR(VLOOKUP(A323,'Name Changes'!$A$2:$B$300,2,FALSE),A323)</f>
        <v>Darwin Thompson</v>
      </c>
      <c r="P323" s="4" t="str">
        <f t="shared" si="40"/>
        <v>KC</v>
      </c>
      <c r="Q323" s="4" t="str">
        <f t="shared" si="41"/>
        <v>RB</v>
      </c>
      <c r="R323" s="4">
        <f t="shared" si="42"/>
        <v>4000</v>
      </c>
      <c r="S323" s="4">
        <f t="shared" si="43"/>
        <v>0.17284745762711901</v>
      </c>
      <c r="T323" s="4" t="str">
        <f t="shared" si="44"/>
        <v>MIA</v>
      </c>
      <c r="U323" s="4">
        <f t="shared" si="45"/>
        <v>11</v>
      </c>
      <c r="X323" t="s">
        <v>703</v>
      </c>
      <c r="Y323">
        <v>0</v>
      </c>
      <c r="AB323" t="e">
        <f t="shared" ref="AB323:AB325" si="46">VLOOKUP(O323,$Y$2:$Z$325,2,FALSE)</f>
        <v>#N/A</v>
      </c>
    </row>
    <row r="324" spans="1:28" x14ac:dyDescent="0.25">
      <c r="A324" s="3" t="s">
        <v>338</v>
      </c>
      <c r="B324" s="3" t="s">
        <v>185</v>
      </c>
      <c r="C324" s="3" t="s">
        <v>250</v>
      </c>
      <c r="D324" s="3">
        <v>0.157331278890601</v>
      </c>
      <c r="E324" s="1" t="str">
        <f>VLOOKUP(C324,'Team Versus'!$B$2:$C$35,2,FALSE)</f>
        <v>LAC</v>
      </c>
      <c r="F324" s="1">
        <f>IF(B324="QB",D324*0.87,IF(D324*1.85&gt;=11,D324*1.85,11))</f>
        <v>11</v>
      </c>
      <c r="G324" s="1" t="str">
        <f>IF(OR(B324="QB",B324="DST",B324="TE",B324="WR",B324="RB",C324="FA"),"True","False")</f>
        <v>True</v>
      </c>
      <c r="H324" t="str">
        <f>IF(C324="FA","False","True")</f>
        <v>True</v>
      </c>
      <c r="I324" s="1" t="str">
        <f>IF(AND(G324="True",H324="True"),"True","False")</f>
        <v>True</v>
      </c>
      <c r="K324" s="3" t="s">
        <v>1191</v>
      </c>
      <c r="L324" s="3">
        <v>3000</v>
      </c>
      <c r="O324" s="4" t="str">
        <f>IFERROR(VLOOKUP(A324,'Name Changes'!$A$2:$B$300,2,FALSE),A324)</f>
        <v>Luke Stocker</v>
      </c>
      <c r="P324" s="4" t="str">
        <f t="shared" si="40"/>
        <v>ATL</v>
      </c>
      <c r="Q324" s="4" t="str">
        <f t="shared" si="41"/>
        <v>TE</v>
      </c>
      <c r="R324" s="4">
        <f t="shared" si="42"/>
        <v>2500</v>
      </c>
      <c r="S324" s="4">
        <f t="shared" si="43"/>
        <v>0.157331278890601</v>
      </c>
      <c r="T324" s="4" t="str">
        <f t="shared" si="44"/>
        <v>LAC</v>
      </c>
      <c r="U324" s="4">
        <f t="shared" si="45"/>
        <v>11</v>
      </c>
      <c r="X324" t="s">
        <v>704</v>
      </c>
      <c r="Y324">
        <v>0.43133513652379402</v>
      </c>
      <c r="AB324" t="e">
        <f t="shared" si="46"/>
        <v>#N/A</v>
      </c>
    </row>
    <row r="325" spans="1:28" x14ac:dyDescent="0.25">
      <c r="A325" s="3" t="s">
        <v>172</v>
      </c>
      <c r="B325" s="3" t="s">
        <v>183</v>
      </c>
      <c r="C325" s="3" t="s">
        <v>265</v>
      </c>
      <c r="D325" s="3">
        <v>0.13</v>
      </c>
      <c r="E325" s="1" t="str">
        <f>VLOOKUP(C325,'Team Versus'!$B$2:$C$35,2,FALSE)</f>
        <v>TEN</v>
      </c>
      <c r="F325" s="1">
        <f>IF(B325="QB",D325*0.87,IF(D325*1.85&gt;=11,D325*1.85,11))</f>
        <v>0.11310000000000001</v>
      </c>
      <c r="G325" s="1" t="str">
        <f>IF(OR(B325="QB",B325="DST",B325="TE",B325="WR",B325="RB",C325="FA"),"True","False")</f>
        <v>True</v>
      </c>
      <c r="H325" t="str">
        <f>IF(C325="FA","False","True")</f>
        <v>True</v>
      </c>
      <c r="I325" s="1" t="str">
        <f>IF(AND(G325="True",H325="True"),"True","False")</f>
        <v>True</v>
      </c>
      <c r="K325" s="3" t="s">
        <v>854</v>
      </c>
      <c r="L325" s="3">
        <v>3000</v>
      </c>
      <c r="O325" s="4" t="str">
        <f>IFERROR(VLOOKUP(A325,'Name Changes'!$A$2:$B$300,2,FALSE),A325)</f>
        <v>Jake Luton</v>
      </c>
      <c r="P325" s="4" t="str">
        <f t="shared" si="40"/>
        <v>JAC</v>
      </c>
      <c r="Q325" s="4" t="str">
        <f t="shared" si="41"/>
        <v>QB</v>
      </c>
      <c r="R325" s="4">
        <f t="shared" si="42"/>
        <v>4700</v>
      </c>
      <c r="S325" s="4">
        <f t="shared" si="43"/>
        <v>0.13</v>
      </c>
      <c r="T325" s="4" t="str">
        <f t="shared" si="44"/>
        <v>TEN</v>
      </c>
      <c r="U325" s="4">
        <f t="shared" si="45"/>
        <v>0.11310000000000001</v>
      </c>
      <c r="X325" t="s">
        <v>705</v>
      </c>
      <c r="Y325">
        <v>0.59696040620290503</v>
      </c>
      <c r="AB325" t="e">
        <f t="shared" si="46"/>
        <v>#N/A</v>
      </c>
    </row>
    <row r="326" spans="1:28" x14ac:dyDescent="0.25">
      <c r="A326" s="3" t="s">
        <v>492</v>
      </c>
      <c r="B326" s="3" t="s">
        <v>185</v>
      </c>
      <c r="C326" s="3" t="s">
        <v>267</v>
      </c>
      <c r="D326" s="3">
        <v>0.123097072419106</v>
      </c>
      <c r="E326" s="1" t="str">
        <f>VLOOKUP(C326,'Team Versus'!$B$2:$C$35,2,FALSE)</f>
        <v>IND</v>
      </c>
      <c r="F326" s="1">
        <f>IF(B326="QB",D326*0.87,IF(D326*1.85&gt;=11,D326*1.85,11))</f>
        <v>11</v>
      </c>
      <c r="G326" s="1" t="str">
        <f>IF(OR(B326="QB",B326="DST",B326="TE",B326="WR",B326="RB",C326="FA"),"True","False")</f>
        <v>True</v>
      </c>
      <c r="H326" t="str">
        <f>IF(C326="FA","False","True")</f>
        <v>True</v>
      </c>
      <c r="I326" s="1" t="str">
        <f>IF(AND(G326="True",H326="True"),"True","False")</f>
        <v>True</v>
      </c>
      <c r="K326" s="3" t="s">
        <v>87</v>
      </c>
      <c r="L326" s="3">
        <v>3000</v>
      </c>
      <c r="O326" s="4" t="str">
        <f>IFERROR(VLOOKUP(A326,'Name Changes'!$A$2:$B$300,2,FALSE),A326)</f>
        <v>Derek Carrier</v>
      </c>
      <c r="P326" s="4" t="str">
        <f t="shared" si="40"/>
        <v>LVR</v>
      </c>
      <c r="Q326" s="4" t="str">
        <f t="shared" si="41"/>
        <v>TE</v>
      </c>
      <c r="R326" s="4">
        <f t="shared" si="42"/>
        <v>2500</v>
      </c>
      <c r="S326" s="4">
        <f t="shared" si="43"/>
        <v>0.123097072419106</v>
      </c>
      <c r="T326" s="4" t="str">
        <f t="shared" si="44"/>
        <v>IND</v>
      </c>
      <c r="U326" s="4">
        <f t="shared" si="45"/>
        <v>11</v>
      </c>
      <c r="X326" t="s">
        <v>706</v>
      </c>
      <c r="Y326">
        <v>1.3152186130069801</v>
      </c>
    </row>
    <row r="327" spans="1:28" x14ac:dyDescent="0.25">
      <c r="A327" s="3" t="s">
        <v>1237</v>
      </c>
      <c r="B327" s="3" t="s">
        <v>183</v>
      </c>
      <c r="C327" s="3" t="s">
        <v>249</v>
      </c>
      <c r="D327" s="3">
        <v>0.120924499229584</v>
      </c>
      <c r="E327" s="1" t="str">
        <f>VLOOKUP(C327,'Team Versus'!$B$2:$C$35,2,FALSE)</f>
        <v>MIA</v>
      </c>
      <c r="F327" s="1">
        <f>IF(B327="QB",D327*0.87,IF(D327*1.85&gt;=11,D327*1.85,11))</f>
        <v>0.10520431432973808</v>
      </c>
      <c r="G327" s="1" t="str">
        <f>IF(OR(B327="QB",B327="DST",B327="TE",B327="WR",B327="RB",C327="FA"),"True","False")</f>
        <v>True</v>
      </c>
      <c r="H327" t="str">
        <f>IF(C327="FA","False","True")</f>
        <v>True</v>
      </c>
      <c r="I327" s="1" t="str">
        <f>IF(AND(G327="True",H327="True"),"True","False")</f>
        <v>True</v>
      </c>
      <c r="K327" s="3" t="s">
        <v>1176</v>
      </c>
      <c r="L327" s="3">
        <v>3000</v>
      </c>
      <c r="O327" s="4" t="str">
        <f>IFERROR(VLOOKUP(A327,'Name Changes'!$A$2:$B$300,2,FALSE),A327)</f>
        <v>Chad Henne</v>
      </c>
      <c r="P327" s="4" t="str">
        <f t="shared" si="40"/>
        <v>KC</v>
      </c>
      <c r="Q327" s="4" t="str">
        <f t="shared" si="41"/>
        <v>QB</v>
      </c>
      <c r="R327" s="4">
        <f t="shared" si="42"/>
        <v>4100</v>
      </c>
      <c r="S327" s="4">
        <f t="shared" si="43"/>
        <v>0.120924499229584</v>
      </c>
      <c r="T327" s="4" t="str">
        <f t="shared" si="44"/>
        <v>MIA</v>
      </c>
      <c r="U327" s="4">
        <f t="shared" si="45"/>
        <v>0.10520431432973808</v>
      </c>
      <c r="X327" t="s">
        <v>707</v>
      </c>
      <c r="Y327">
        <v>0.38890872965260198</v>
      </c>
    </row>
    <row r="328" spans="1:28" x14ac:dyDescent="0.25">
      <c r="A328" s="3" t="s">
        <v>1180</v>
      </c>
      <c r="B328" s="3" t="s">
        <v>184</v>
      </c>
      <c r="C328" s="3" t="s">
        <v>264</v>
      </c>
      <c r="D328" s="3">
        <v>0.114</v>
      </c>
      <c r="E328" s="1" t="str">
        <f>VLOOKUP(C328,'Team Versus'!$B$2:$C$35,2,FALSE)</f>
        <v>LVR</v>
      </c>
      <c r="F328" s="1">
        <f>IF(B328="QB",D328*0.87,IF(D328*1.85&gt;=11,D328*1.85,11))</f>
        <v>11</v>
      </c>
      <c r="G328" s="1" t="str">
        <f>IF(OR(B328="QB",B328="DST",B328="TE",B328="WR",B328="RB",C328="FA"),"True","False")</f>
        <v>True</v>
      </c>
      <c r="H328" t="str">
        <f>IF(C328="FA","False","True")</f>
        <v>True</v>
      </c>
      <c r="I328" s="1" t="str">
        <f>IF(AND(G328="True",H328="True"),"True","False")</f>
        <v>True</v>
      </c>
      <c r="K328" s="3" t="s">
        <v>191</v>
      </c>
      <c r="L328" s="3">
        <v>3000</v>
      </c>
      <c r="O328" s="4" t="str">
        <f>IFERROR(VLOOKUP(A328,'Name Changes'!$A$2:$B$300,2,FALSE),A328)</f>
        <v>Parris Campbell</v>
      </c>
      <c r="P328" s="4" t="str">
        <f t="shared" si="40"/>
        <v>IND</v>
      </c>
      <c r="Q328" s="4" t="str">
        <f t="shared" si="41"/>
        <v>WR</v>
      </c>
      <c r="R328" s="4">
        <f t="shared" si="42"/>
        <v>3000</v>
      </c>
      <c r="S328" s="4">
        <f t="shared" si="43"/>
        <v>0.114</v>
      </c>
      <c r="T328" s="4" t="str">
        <f t="shared" si="44"/>
        <v>LVR</v>
      </c>
      <c r="U328" s="4">
        <f t="shared" si="45"/>
        <v>11</v>
      </c>
      <c r="X328" t="s">
        <v>80</v>
      </c>
      <c r="Y328">
        <v>1.4634977963253399</v>
      </c>
    </row>
    <row r="329" spans="1:28" x14ac:dyDescent="0.25">
      <c r="A329" s="3" t="s">
        <v>1284</v>
      </c>
      <c r="B329" s="3" t="s">
        <v>185</v>
      </c>
      <c r="C329" s="3" t="s">
        <v>249</v>
      </c>
      <c r="D329" s="3">
        <v>0.106946070878274</v>
      </c>
      <c r="E329" s="1" t="str">
        <f>VLOOKUP(C329,'Team Versus'!$B$2:$C$35,2,FALSE)</f>
        <v>MIA</v>
      </c>
      <c r="F329" s="1">
        <f>IF(B329="QB",D329*0.87,IF(D329*1.85&gt;=11,D329*1.85,11))</f>
        <v>11</v>
      </c>
      <c r="G329" s="1" t="str">
        <f>IF(OR(B329="QB",B329="DST",B329="TE",B329="WR",B329="RB",C329="FA"),"True","False")</f>
        <v>True</v>
      </c>
      <c r="H329" t="str">
        <f>IF(C329="FA","False","True")</f>
        <v>True</v>
      </c>
      <c r="I329" s="1" t="str">
        <f>IF(AND(G329="True",H329="True"),"True","False")</f>
        <v>True</v>
      </c>
      <c r="K329" s="3" t="s">
        <v>1131</v>
      </c>
      <c r="L329" s="3">
        <v>3000</v>
      </c>
      <c r="O329" s="4" t="str">
        <f>IFERROR(VLOOKUP(A329,'Name Changes'!$A$2:$B$300,2,FALSE),A329)</f>
        <v>Ricky Seals-Jones</v>
      </c>
      <c r="P329" s="4" t="str">
        <f t="shared" si="40"/>
        <v>KC</v>
      </c>
      <c r="Q329" s="4" t="str">
        <f t="shared" si="41"/>
        <v>TE</v>
      </c>
      <c r="R329" s="4">
        <f t="shared" si="42"/>
        <v>2500</v>
      </c>
      <c r="S329" s="4">
        <f t="shared" si="43"/>
        <v>0.106946070878274</v>
      </c>
      <c r="T329" s="4" t="str">
        <f t="shared" si="44"/>
        <v>MIA</v>
      </c>
      <c r="U329" s="4">
        <f t="shared" si="45"/>
        <v>11</v>
      </c>
      <c r="X329" t="s">
        <v>117</v>
      </c>
      <c r="Y329">
        <v>0.78783843074988702</v>
      </c>
    </row>
    <row r="330" spans="1:28" x14ac:dyDescent="0.25">
      <c r="A330" s="3" t="s">
        <v>343</v>
      </c>
      <c r="B330" s="3" t="s">
        <v>184</v>
      </c>
      <c r="C330" s="3" t="s">
        <v>261</v>
      </c>
      <c r="D330" s="3">
        <v>0.1</v>
      </c>
      <c r="E330" s="1" t="str">
        <f>VLOOKUP(C330,'Team Versus'!$B$2:$C$35,2,FALSE)</f>
        <v>CAR</v>
      </c>
      <c r="F330" s="1">
        <f>IF(B330="QB",D330*0.87,IF(D330*1.85&gt;=11,D330*1.85,11))</f>
        <v>11</v>
      </c>
      <c r="G330" s="1" t="str">
        <f>IF(OR(B330="QB",B330="DST",B330="TE",B330="WR",B330="RB",C330="FA"),"True","False")</f>
        <v>True</v>
      </c>
      <c r="H330" t="str">
        <f>IF(C330="FA","False","True")</f>
        <v>True</v>
      </c>
      <c r="I330" s="1" t="str">
        <f>IF(AND(G330="True",H330="True"),"True","False")</f>
        <v>True</v>
      </c>
      <c r="K330" s="3" t="s">
        <v>71</v>
      </c>
      <c r="L330" s="3">
        <v>3000</v>
      </c>
      <c r="O330" s="4" t="str">
        <f>IFERROR(VLOOKUP(A330,'Name Changes'!$A$2:$B$300,2,FALSE),A330)</f>
        <v>Tyrie Cleveland</v>
      </c>
      <c r="P330" s="4" t="str">
        <f t="shared" si="40"/>
        <v>DEN</v>
      </c>
      <c r="Q330" s="4" t="str">
        <f t="shared" si="41"/>
        <v>WR</v>
      </c>
      <c r="R330" s="4">
        <f t="shared" si="42"/>
        <v>3000</v>
      </c>
      <c r="S330" s="4">
        <f t="shared" si="43"/>
        <v>0.1</v>
      </c>
      <c r="T330" s="4" t="str">
        <f t="shared" si="44"/>
        <v>CAR</v>
      </c>
      <c r="U330" s="4">
        <f t="shared" si="45"/>
        <v>11</v>
      </c>
      <c r="X330" t="s">
        <v>708</v>
      </c>
      <c r="Y330" t="s">
        <v>527</v>
      </c>
    </row>
    <row r="331" spans="1:28" x14ac:dyDescent="0.25">
      <c r="A331" s="3" t="s">
        <v>991</v>
      </c>
      <c r="B331" s="3" t="s">
        <v>186</v>
      </c>
      <c r="C331" s="3" t="s">
        <v>258</v>
      </c>
      <c r="D331" s="3">
        <v>0.1</v>
      </c>
      <c r="E331" s="1" t="str">
        <f>VLOOKUP(C331,'Team Versus'!$B$2:$C$35,2,FALSE)</f>
        <v>DAL</v>
      </c>
      <c r="F331" s="1">
        <f>IF(B331="QB",D331*0.87,IF(D331*1.85&gt;=11,D331*1.85,11))</f>
        <v>11</v>
      </c>
      <c r="G331" s="1" t="str">
        <f>IF(OR(B331="QB",B331="DST",B331="TE",B331="WR",B331="RB",C331="FA"),"True","False")</f>
        <v>True</v>
      </c>
      <c r="H331" t="str">
        <f>IF(C331="FA","False","True")</f>
        <v>True</v>
      </c>
      <c r="I331" s="1" t="str">
        <f>IF(AND(G331="True",H331="True"),"True","False")</f>
        <v>True</v>
      </c>
      <c r="K331" s="3" t="s">
        <v>498</v>
      </c>
      <c r="L331" s="3">
        <v>3000</v>
      </c>
      <c r="O331" s="4" t="str">
        <f>IFERROR(VLOOKUP(A331,'Name Changes'!$A$2:$B$300,2,FALSE),A331)</f>
        <v>Trayveon Williams</v>
      </c>
      <c r="P331" s="4" t="str">
        <f t="shared" si="40"/>
        <v>CIN</v>
      </c>
      <c r="Q331" s="4" t="str">
        <f t="shared" si="41"/>
        <v>RB</v>
      </c>
      <c r="R331" s="4">
        <f t="shared" si="42"/>
        <v>4000</v>
      </c>
      <c r="S331" s="4">
        <f t="shared" si="43"/>
        <v>0.1</v>
      </c>
      <c r="T331" s="4" t="str">
        <f t="shared" si="44"/>
        <v>DAL</v>
      </c>
      <c r="U331" s="4">
        <f t="shared" si="45"/>
        <v>11</v>
      </c>
      <c r="X331" t="s">
        <v>709</v>
      </c>
      <c r="Y331" t="s">
        <v>527</v>
      </c>
    </row>
    <row r="332" spans="1:28" x14ac:dyDescent="0.25">
      <c r="A332" s="3" t="s">
        <v>1142</v>
      </c>
      <c r="B332" s="3" t="s">
        <v>186</v>
      </c>
      <c r="C332" s="3" t="s">
        <v>250</v>
      </c>
      <c r="D332" s="3">
        <v>0.1</v>
      </c>
      <c r="E332" s="1" t="str">
        <f>VLOOKUP(C332,'Team Versus'!$B$2:$C$35,2,FALSE)</f>
        <v>LAC</v>
      </c>
      <c r="F332" s="1">
        <f>IF(B332="QB",D332*0.87,IF(D332*1.85&gt;=11,D332*1.85,11))</f>
        <v>11</v>
      </c>
      <c r="G332" s="1" t="str">
        <f>IF(OR(B332="QB",B332="DST",B332="TE",B332="WR",B332="RB",C332="FA"),"True","False")</f>
        <v>True</v>
      </c>
      <c r="H332" t="str">
        <f>IF(C332="FA","False","True")</f>
        <v>True</v>
      </c>
      <c r="I332" s="1" t="str">
        <f>IF(AND(G332="True",H332="True"),"True","False")</f>
        <v>True</v>
      </c>
      <c r="K332" s="3" t="s">
        <v>1190</v>
      </c>
      <c r="L332" s="3">
        <v>3000</v>
      </c>
      <c r="O332" s="4" t="str">
        <f>IFERROR(VLOOKUP(A332,'Name Changes'!$A$2:$B$300,2,FALSE),A332)</f>
        <v>Qadree Ollison</v>
      </c>
      <c r="P332" s="4" t="str">
        <f t="shared" si="40"/>
        <v>ATL</v>
      </c>
      <c r="Q332" s="4" t="str">
        <f t="shared" si="41"/>
        <v>RB</v>
      </c>
      <c r="R332" s="4">
        <f t="shared" si="42"/>
        <v>4000</v>
      </c>
      <c r="S332" s="4">
        <f t="shared" si="43"/>
        <v>0.1</v>
      </c>
      <c r="T332" s="4" t="str">
        <f t="shared" si="44"/>
        <v>LAC</v>
      </c>
      <c r="U332" s="4">
        <f t="shared" si="45"/>
        <v>11</v>
      </c>
      <c r="X332" t="s">
        <v>710</v>
      </c>
      <c r="Y332">
        <v>0.91215550067803897</v>
      </c>
    </row>
    <row r="333" spans="1:28" x14ac:dyDescent="0.25">
      <c r="A333" s="3" t="s">
        <v>1261</v>
      </c>
      <c r="B333" s="3" t="s">
        <v>184</v>
      </c>
      <c r="C333" s="3" t="s">
        <v>249</v>
      </c>
      <c r="D333" s="3">
        <v>0.1</v>
      </c>
      <c r="E333" s="1" t="str">
        <f>VLOOKUP(C333,'Team Versus'!$B$2:$C$35,2,FALSE)</f>
        <v>MIA</v>
      </c>
      <c r="F333" s="1">
        <f>IF(B333="QB",D333*0.87,IF(D333*1.85&gt;=11,D333*1.85,11))</f>
        <v>11</v>
      </c>
      <c r="G333" s="1" t="str">
        <f>IF(OR(B333="QB",B333="DST",B333="TE",B333="WR",B333="RB",C333="FA"),"True","False")</f>
        <v>True</v>
      </c>
      <c r="H333" t="str">
        <f>IF(C333="FA","False","True")</f>
        <v>True</v>
      </c>
      <c r="I333" s="1" t="str">
        <f>IF(AND(G333="True",H333="True"),"True","False")</f>
        <v>True</v>
      </c>
      <c r="K333" s="3" t="s">
        <v>1256</v>
      </c>
      <c r="L333" s="3">
        <v>3000</v>
      </c>
      <c r="O333" s="4" t="str">
        <f>IFERROR(VLOOKUP(A333,'Name Changes'!$A$2:$B$300,2,FALSE),A333)</f>
        <v>Marcus Kemp</v>
      </c>
      <c r="P333" s="4" t="str">
        <f t="shared" si="40"/>
        <v>KC</v>
      </c>
      <c r="Q333" s="4" t="str">
        <f t="shared" si="41"/>
        <v>WR</v>
      </c>
      <c r="R333" s="4">
        <f t="shared" si="42"/>
        <v>3000</v>
      </c>
      <c r="S333" s="4">
        <f t="shared" si="43"/>
        <v>0.1</v>
      </c>
      <c r="T333" s="4" t="str">
        <f t="shared" si="44"/>
        <v>MIA</v>
      </c>
      <c r="U333" s="4">
        <f t="shared" si="45"/>
        <v>11</v>
      </c>
      <c r="X333" t="s">
        <v>711</v>
      </c>
      <c r="Y333">
        <v>2.6021529547664901</v>
      </c>
    </row>
    <row r="334" spans="1:28" x14ac:dyDescent="0.25">
      <c r="A334" s="3" t="s">
        <v>1255</v>
      </c>
      <c r="B334" s="3" t="s">
        <v>184</v>
      </c>
      <c r="C334" s="3" t="s">
        <v>271</v>
      </c>
      <c r="D334" s="3">
        <v>0.1</v>
      </c>
      <c r="E334" s="1" t="str">
        <f>VLOOKUP(C334,'Team Versus'!$B$2:$C$35,2,FALSE)</f>
        <v>WAS</v>
      </c>
      <c r="F334" s="1">
        <f>IF(B334="QB",D334*0.87,IF(D334*1.85&gt;=11,D334*1.85,11))</f>
        <v>11</v>
      </c>
      <c r="G334" s="1" t="str">
        <f>IF(OR(B334="QB",B334="DST",B334="TE",B334="WR",B334="RB",C334="FA"),"True","False")</f>
        <v>True</v>
      </c>
      <c r="H334" t="str">
        <f>IF(C334="FA","False","True")</f>
        <v>True</v>
      </c>
      <c r="I334" s="1" t="str">
        <f>IF(AND(G334="True",H334="True"),"True","False")</f>
        <v>True</v>
      </c>
      <c r="K334" s="3" t="s">
        <v>1134</v>
      </c>
      <c r="L334" s="3">
        <v>3000</v>
      </c>
      <c r="O334" s="4" t="str">
        <f>IFERROR(VLOOKUP(A334,'Name Changes'!$A$2:$B$300,2,FALSE),A334)</f>
        <v>Tavon Austin</v>
      </c>
      <c r="P334" s="4" t="str">
        <f t="shared" si="40"/>
        <v>SF</v>
      </c>
      <c r="Q334" s="4" t="str">
        <f t="shared" si="41"/>
        <v>WR</v>
      </c>
      <c r="R334" s="4">
        <f t="shared" si="42"/>
        <v>3000</v>
      </c>
      <c r="S334" s="4">
        <f t="shared" si="43"/>
        <v>0.1</v>
      </c>
      <c r="T334" s="4" t="str">
        <f t="shared" si="44"/>
        <v>WAS</v>
      </c>
      <c r="U334" s="4">
        <f t="shared" si="45"/>
        <v>11</v>
      </c>
      <c r="X334" t="s">
        <v>135</v>
      </c>
      <c r="Y334">
        <v>0.87140961448451304</v>
      </c>
    </row>
    <row r="335" spans="1:28" x14ac:dyDescent="0.25">
      <c r="A335" s="3" t="s">
        <v>1288</v>
      </c>
      <c r="B335" s="3" t="s">
        <v>185</v>
      </c>
      <c r="C335" s="3" t="s">
        <v>271</v>
      </c>
      <c r="D335" s="3">
        <v>0.1</v>
      </c>
      <c r="E335" s="1" t="str">
        <f>VLOOKUP(C335,'Team Versus'!$B$2:$C$35,2,FALSE)</f>
        <v>WAS</v>
      </c>
      <c r="F335" s="1">
        <f>IF(B335="QB",D335*0.87,IF(D335*1.85&gt;=11,D335*1.85,11))</f>
        <v>11</v>
      </c>
      <c r="G335" s="1" t="str">
        <f>IF(OR(B335="QB",B335="DST",B335="TE",B335="WR",B335="RB",C335="FA"),"True","False")</f>
        <v>True</v>
      </c>
      <c r="H335" t="str">
        <f>IF(C335="FA","False","True")</f>
        <v>True</v>
      </c>
      <c r="I335" s="1" t="str">
        <f>IF(AND(G335="True",H335="True"),"True","False")</f>
        <v>True</v>
      </c>
      <c r="K335" s="3" t="s">
        <v>28</v>
      </c>
      <c r="L335" s="3">
        <v>3000</v>
      </c>
      <c r="O335" s="4" t="str">
        <f>IFERROR(VLOOKUP(A335,'Name Changes'!$A$2:$B$300,2,FALSE),A335)</f>
        <v>Charlie Woerner</v>
      </c>
      <c r="P335" s="4" t="str">
        <f t="shared" si="40"/>
        <v>SF</v>
      </c>
      <c r="Q335" s="4" t="str">
        <f t="shared" si="41"/>
        <v>TE</v>
      </c>
      <c r="R335" s="4">
        <f t="shared" si="42"/>
        <v>2500</v>
      </c>
      <c r="S335" s="4">
        <f t="shared" si="43"/>
        <v>0.1</v>
      </c>
      <c r="T335" s="4" t="str">
        <f t="shared" si="44"/>
        <v>WAS</v>
      </c>
      <c r="U335" s="4">
        <f t="shared" si="45"/>
        <v>11</v>
      </c>
      <c r="X335" t="s">
        <v>712</v>
      </c>
      <c r="Y335">
        <v>3.4718942956259502</v>
      </c>
    </row>
    <row r="336" spans="1:28" x14ac:dyDescent="0.25">
      <c r="A336" s="3" t="s">
        <v>331</v>
      </c>
      <c r="B336" s="3" t="s">
        <v>186</v>
      </c>
      <c r="C336" s="3" t="s">
        <v>253</v>
      </c>
      <c r="D336" s="3">
        <v>9.7238828967642493E-2</v>
      </c>
      <c r="E336" s="1" t="str">
        <f>VLOOKUP(C336,'Team Versus'!$B$2:$C$35,2,FALSE)</f>
        <v>NO</v>
      </c>
      <c r="F336" s="1">
        <f>IF(B336="QB",D336*0.87,IF(D336*1.85&gt;=11,D336*1.85,11))</f>
        <v>11</v>
      </c>
      <c r="G336" s="1" t="str">
        <f>IF(OR(B336="QB",B336="DST",B336="TE",B336="WR",B336="RB",C336="FA"),"True","False")</f>
        <v>True</v>
      </c>
      <c r="H336" t="str">
        <f>IF(C336="FA","False","True")</f>
        <v>True</v>
      </c>
      <c r="I336" s="1" t="str">
        <f>IF(AND(G336="True",H336="True"),"True","False")</f>
        <v>True</v>
      </c>
      <c r="K336" s="3" t="s">
        <v>362</v>
      </c>
      <c r="L336" s="3">
        <v>3000</v>
      </c>
      <c r="O336" s="4" t="str">
        <f>IFERROR(VLOOKUP(A336,'Name Changes'!$A$2:$B$300,2,FALSE),A336)</f>
        <v>Corey Clement</v>
      </c>
      <c r="P336" s="4" t="str">
        <f t="shared" si="40"/>
        <v>PHI</v>
      </c>
      <c r="Q336" s="4" t="str">
        <f t="shared" si="41"/>
        <v>RB</v>
      </c>
      <c r="R336" s="4">
        <f t="shared" si="42"/>
        <v>4000</v>
      </c>
      <c r="S336" s="4">
        <f t="shared" si="43"/>
        <v>9.7238828967642493E-2</v>
      </c>
      <c r="T336" s="4" t="str">
        <f t="shared" si="44"/>
        <v>NO</v>
      </c>
      <c r="U336" s="4">
        <f t="shared" si="45"/>
        <v>11</v>
      </c>
      <c r="X336" t="s">
        <v>713</v>
      </c>
      <c r="Y336" t="s">
        <v>527</v>
      </c>
    </row>
    <row r="337" spans="1:25" x14ac:dyDescent="0.25">
      <c r="A337" s="3" t="s">
        <v>170</v>
      </c>
      <c r="B337" s="3" t="s">
        <v>186</v>
      </c>
      <c r="C337" s="3" t="s">
        <v>262</v>
      </c>
      <c r="D337" s="3">
        <v>9.3254237288135602E-2</v>
      </c>
      <c r="E337" s="1" t="str">
        <f>VLOOKUP(C337,'Team Versus'!$B$2:$C$35,2,FALSE)</f>
        <v>JAC</v>
      </c>
      <c r="F337" s="1">
        <f>IF(B337="QB",D337*0.87,IF(D337*1.85&gt;=11,D337*1.85,11))</f>
        <v>11</v>
      </c>
      <c r="G337" s="1" t="str">
        <f>IF(OR(B337="QB",B337="DST",B337="TE",B337="WR",B337="RB",C337="FA"),"True","False")</f>
        <v>True</v>
      </c>
      <c r="H337" t="str">
        <f>IF(C337="FA","False","True")</f>
        <v>True</v>
      </c>
      <c r="I337" s="1" t="str">
        <f>IF(AND(G337="True",H337="True"),"True","False")</f>
        <v>True</v>
      </c>
      <c r="K337" s="3" t="s">
        <v>308</v>
      </c>
      <c r="L337" s="3">
        <v>3000</v>
      </c>
      <c r="O337" s="4" t="str">
        <f>IFERROR(VLOOKUP(A337,'Name Changes'!$A$2:$B$300,2,FALSE),A337)</f>
        <v>Darrynton Evans</v>
      </c>
      <c r="P337" s="4" t="str">
        <f t="shared" si="40"/>
        <v>TEN</v>
      </c>
      <c r="Q337" s="4" t="str">
        <f t="shared" si="41"/>
        <v>RB</v>
      </c>
      <c r="R337" s="4">
        <f t="shared" si="42"/>
        <v>4000</v>
      </c>
      <c r="S337" s="4">
        <f t="shared" si="43"/>
        <v>9.3254237288135602E-2</v>
      </c>
      <c r="T337" s="4" t="str">
        <f t="shared" si="44"/>
        <v>JAC</v>
      </c>
      <c r="U337" s="4">
        <f t="shared" si="45"/>
        <v>11</v>
      </c>
      <c r="X337" t="s">
        <v>714</v>
      </c>
      <c r="Y337">
        <v>0.66859565494725304</v>
      </c>
    </row>
    <row r="338" spans="1:25" x14ac:dyDescent="0.25">
      <c r="A338" s="3" t="s">
        <v>132</v>
      </c>
      <c r="B338" s="3" t="s">
        <v>183</v>
      </c>
      <c r="C338" s="3" t="s">
        <v>262</v>
      </c>
      <c r="D338" s="3">
        <v>0.08</v>
      </c>
      <c r="E338" s="1" t="str">
        <f>VLOOKUP(C338,'Team Versus'!$B$2:$C$35,2,FALSE)</f>
        <v>JAC</v>
      </c>
      <c r="F338" s="1">
        <f>IF(B338="QB",D338*0.87,IF(D338*1.85&gt;=11,D338*1.85,11))</f>
        <v>6.9599999999999995E-2</v>
      </c>
      <c r="G338" s="1" t="str">
        <f>IF(OR(B338="QB",B338="DST",B338="TE",B338="WR",B338="RB",C338="FA"),"True","False")</f>
        <v>True</v>
      </c>
      <c r="H338" t="str">
        <f>IF(C338="FA","False","True")</f>
        <v>True</v>
      </c>
      <c r="I338" s="1" t="str">
        <f>IF(AND(G338="True",H338="True"),"True","False")</f>
        <v>True</v>
      </c>
      <c r="K338" s="3" t="s">
        <v>116</v>
      </c>
      <c r="L338" s="3">
        <v>3000</v>
      </c>
      <c r="O338" s="4" t="str">
        <f>IFERROR(VLOOKUP(A338,'Name Changes'!$A$2:$B$300,2,FALSE),A338)</f>
        <v>Logan Woodside</v>
      </c>
      <c r="P338" s="4" t="str">
        <f t="shared" si="40"/>
        <v>TEN</v>
      </c>
      <c r="Q338" s="4" t="str">
        <f t="shared" si="41"/>
        <v>QB</v>
      </c>
      <c r="R338" s="4">
        <f t="shared" si="42"/>
        <v>4200</v>
      </c>
      <c r="S338" s="4">
        <f t="shared" si="43"/>
        <v>0.08</v>
      </c>
      <c r="T338" s="4" t="str">
        <f t="shared" si="44"/>
        <v>JAC</v>
      </c>
      <c r="U338" s="4">
        <f t="shared" si="45"/>
        <v>6.9599999999999995E-2</v>
      </c>
      <c r="X338" t="s">
        <v>715</v>
      </c>
      <c r="Y338" t="s">
        <v>527</v>
      </c>
    </row>
    <row r="339" spans="1:25" x14ac:dyDescent="0.25">
      <c r="A339" s="3" t="s">
        <v>46</v>
      </c>
      <c r="B339" s="3" t="s">
        <v>185</v>
      </c>
      <c r="C339" s="3" t="s">
        <v>255</v>
      </c>
      <c r="D339" s="3">
        <v>7.3704160246533104E-2</v>
      </c>
      <c r="E339" s="1" t="str">
        <f>VLOOKUP(C339,'Team Versus'!$B$2:$C$35,2,FALSE)</f>
        <v>ARI</v>
      </c>
      <c r="F339" s="1">
        <f>IF(B339="QB",D339*0.87,IF(D339*1.85&gt;=11,D339*1.85,11))</f>
        <v>11</v>
      </c>
      <c r="G339" s="1" t="str">
        <f>IF(OR(B339="QB",B339="DST",B339="TE",B339="WR",B339="RB",C339="FA"),"True","False")</f>
        <v>True</v>
      </c>
      <c r="H339" t="str">
        <f>IF(C339="FA","False","True")</f>
        <v>True</v>
      </c>
      <c r="I339" s="1" t="str">
        <f>IF(AND(G339="True",H339="True"),"True","False")</f>
        <v>True</v>
      </c>
      <c r="K339" s="3" t="s">
        <v>77</v>
      </c>
      <c r="L339" s="3">
        <v>3000</v>
      </c>
      <c r="O339" s="4" t="str">
        <f>IFERROR(VLOOKUP(A339,'Name Changes'!$A$2:$B$300,2,FALSE),A339)</f>
        <v>Levine Toilolo</v>
      </c>
      <c r="P339" s="4" t="str">
        <f t="shared" si="40"/>
        <v>NYG</v>
      </c>
      <c r="Q339" s="4" t="str">
        <f t="shared" si="41"/>
        <v>TE</v>
      </c>
      <c r="R339" s="4">
        <f t="shared" si="42"/>
        <v>2500</v>
      </c>
      <c r="S339" s="4">
        <f t="shared" si="43"/>
        <v>7.3704160246533104E-2</v>
      </c>
      <c r="T339" s="4" t="str">
        <f t="shared" si="44"/>
        <v>ARI</v>
      </c>
      <c r="U339" s="4">
        <f t="shared" si="45"/>
        <v>11</v>
      </c>
      <c r="X339" t="s">
        <v>529</v>
      </c>
      <c r="Y339" t="s">
        <v>527</v>
      </c>
    </row>
    <row r="340" spans="1:25" x14ac:dyDescent="0.25">
      <c r="A340" s="3" t="s">
        <v>1139</v>
      </c>
      <c r="B340" s="3" t="s">
        <v>185</v>
      </c>
      <c r="C340" s="3" t="s">
        <v>251</v>
      </c>
      <c r="D340" s="3">
        <v>6.9734976887519298E-2</v>
      </c>
      <c r="E340" s="1" t="str">
        <f>VLOOKUP(C340,'Team Versus'!$B$2:$C$35,2,FALSE)</f>
        <v>SEA</v>
      </c>
      <c r="F340" s="1">
        <f>IF(B340="QB",D340*0.87,IF(D340*1.85&gt;=11,D340*1.85,11))</f>
        <v>11</v>
      </c>
      <c r="G340" s="1" t="str">
        <f>IF(OR(B340="QB",B340="DST",B340="TE",B340="WR",B340="RB",C340="FA"),"True","False")</f>
        <v>True</v>
      </c>
      <c r="H340" t="str">
        <f>IF(C340="FA","False","True")</f>
        <v>True</v>
      </c>
      <c r="I340" s="1" t="str">
        <f>IF(AND(G340="True",H340="True"),"True","False")</f>
        <v>True</v>
      </c>
      <c r="K340" s="3" t="s">
        <v>228</v>
      </c>
      <c r="L340" s="3">
        <v>3000</v>
      </c>
      <c r="O340" s="4" t="str">
        <f>IFERROR(VLOOKUP(A340,'Name Changes'!$A$2:$B$300,2,FALSE),A340)</f>
        <v>Daniel Brown</v>
      </c>
      <c r="P340" s="4" t="str">
        <f t="shared" si="40"/>
        <v>NYJ</v>
      </c>
      <c r="Q340" s="4" t="str">
        <f t="shared" si="41"/>
        <v>TE</v>
      </c>
      <c r="R340" s="4">
        <f t="shared" si="42"/>
        <v>2500</v>
      </c>
      <c r="S340" s="4">
        <f t="shared" si="43"/>
        <v>6.9734976887519298E-2</v>
      </c>
      <c r="T340" s="4" t="str">
        <f t="shared" si="44"/>
        <v>SEA</v>
      </c>
      <c r="U340" s="4">
        <f t="shared" si="45"/>
        <v>11</v>
      </c>
      <c r="X340" t="s">
        <v>716</v>
      </c>
      <c r="Y340">
        <v>0.84311848879455298</v>
      </c>
    </row>
    <row r="341" spans="1:25" x14ac:dyDescent="0.25">
      <c r="A341" s="3" t="s">
        <v>382</v>
      </c>
      <c r="B341" s="3" t="s">
        <v>186</v>
      </c>
      <c r="C341" s="3" t="s">
        <v>406</v>
      </c>
      <c r="D341" s="3">
        <v>6.6000000000000003E-2</v>
      </c>
      <c r="E341" s="1" t="str">
        <f>VLOOKUP(C341,'Team Versus'!$B$2:$C$35,2,FALSE)</f>
        <v>DET</v>
      </c>
      <c r="F341" s="1">
        <f>IF(B341="QB",D341*0.87,IF(D341*1.85&gt;=11,D341*1.85,11))</f>
        <v>11</v>
      </c>
      <c r="G341" s="1" t="str">
        <f>IF(OR(B341="QB",B341="DST",B341="TE",B341="WR",B341="RB",C341="FA"),"True","False")</f>
        <v>True</v>
      </c>
      <c r="H341" t="str">
        <f>IF(C341="FA","False","True")</f>
        <v>True</v>
      </c>
      <c r="I341" s="1" t="str">
        <f>IF(AND(G341="True",H341="True"),"True","False")</f>
        <v>True</v>
      </c>
      <c r="K341" s="3" t="s">
        <v>1257</v>
      </c>
      <c r="L341" s="3">
        <v>3000</v>
      </c>
      <c r="O341" s="4" t="str">
        <f>IFERROR(VLOOKUP(A341,'Name Changes'!$A$2:$B$300,2,FALSE),A341)</f>
        <v>AJ Dillon</v>
      </c>
      <c r="P341" s="4" t="str">
        <f t="shared" si="40"/>
        <v>GB</v>
      </c>
      <c r="Q341" s="4" t="str">
        <f t="shared" si="41"/>
        <v>RB</v>
      </c>
      <c r="R341" s="4">
        <f t="shared" si="42"/>
        <v>4000</v>
      </c>
      <c r="S341" s="4">
        <f t="shared" si="43"/>
        <v>6.6000000000000003E-2</v>
      </c>
      <c r="T341" s="4" t="str">
        <f t="shared" si="44"/>
        <v>DET</v>
      </c>
      <c r="U341" s="4">
        <f t="shared" si="45"/>
        <v>11</v>
      </c>
      <c r="X341" t="s">
        <v>717</v>
      </c>
      <c r="Y341">
        <v>1.03732402758881</v>
      </c>
    </row>
    <row r="342" spans="1:25" x14ac:dyDescent="0.25">
      <c r="A342" s="3" t="s">
        <v>526</v>
      </c>
      <c r="B342" s="3" t="s">
        <v>183</v>
      </c>
      <c r="C342" s="3" t="s">
        <v>269</v>
      </c>
      <c r="D342" s="3">
        <v>6.0462249614791998E-2</v>
      </c>
      <c r="E342" s="1" t="str">
        <f>VLOOKUP(C342,'Team Versus'!$B$2:$C$35,2,FALSE)</f>
        <v>NYG</v>
      </c>
      <c r="F342" s="1">
        <f>IF(B342="QB",D342*0.87,IF(D342*1.85&gt;=11,D342*1.85,11))</f>
        <v>5.2602157164869039E-2</v>
      </c>
      <c r="G342" s="1" t="str">
        <f>IF(OR(B342="QB",B342="DST",B342="TE",B342="WR",B342="RB",C342="FA"),"True","False")</f>
        <v>True</v>
      </c>
      <c r="H342" t="str">
        <f>IF(C342="FA","False","True")</f>
        <v>True</v>
      </c>
      <c r="I342" s="1" t="str">
        <f>IF(AND(G342="True",H342="True"),"True","False")</f>
        <v>True</v>
      </c>
      <c r="K342" s="3" t="s">
        <v>327</v>
      </c>
      <c r="L342" s="3">
        <v>3000</v>
      </c>
      <c r="O342" s="4" t="str">
        <f>IFERROR(VLOOKUP(A342,'Name Changes'!$A$2:$B$300,2,FALSE),A342)</f>
        <v>Brett Hundley</v>
      </c>
      <c r="P342" s="4" t="str">
        <f t="shared" si="40"/>
        <v>ARI</v>
      </c>
      <c r="Q342" s="4" t="str">
        <f t="shared" si="41"/>
        <v>QB</v>
      </c>
      <c r="R342" s="4">
        <f t="shared" si="42"/>
        <v>4000</v>
      </c>
      <c r="S342" s="4">
        <f t="shared" si="43"/>
        <v>6.0462249614791998E-2</v>
      </c>
      <c r="T342" s="4" t="str">
        <f t="shared" si="44"/>
        <v>NYG</v>
      </c>
      <c r="U342" s="4">
        <f t="shared" si="45"/>
        <v>5.2602157164869039E-2</v>
      </c>
      <c r="X342" t="s">
        <v>718</v>
      </c>
      <c r="Y342">
        <v>0.551543289325507</v>
      </c>
    </row>
    <row r="343" spans="1:25" x14ac:dyDescent="0.25">
      <c r="A343" s="3" t="s">
        <v>1138</v>
      </c>
      <c r="B343" s="3" t="s">
        <v>185</v>
      </c>
      <c r="C343" s="3" t="s">
        <v>298</v>
      </c>
      <c r="D343" s="3">
        <v>5.7000000000000002E-2</v>
      </c>
      <c r="E343" s="1" t="str">
        <f>VLOOKUP(C343,'Team Versus'!$B$2:$C$35,2,FALSE)</f>
        <v>ATL</v>
      </c>
      <c r="F343" s="1">
        <f>IF(B343="QB",D343*0.87,IF(D343*1.85&gt;=11,D343*1.85,11))</f>
        <v>11</v>
      </c>
      <c r="G343" s="1" t="str">
        <f>IF(OR(B343="QB",B343="DST",B343="TE",B343="WR",B343="RB",C343="FA"),"True","False")</f>
        <v>True</v>
      </c>
      <c r="H343" t="str">
        <f>IF(C343="FA","False","True")</f>
        <v>True</v>
      </c>
      <c r="I343" s="1" t="str">
        <f>IF(AND(G343="True",H343="True"),"True","False")</f>
        <v>True</v>
      </c>
      <c r="K343" s="3" t="s">
        <v>332</v>
      </c>
      <c r="L343" s="3">
        <v>3000</v>
      </c>
      <c r="O343" s="4" t="str">
        <f>IFERROR(VLOOKUP(A343,'Name Changes'!$A$2:$B$300,2,FALSE),A343)</f>
        <v>Virgil Green</v>
      </c>
      <c r="P343" s="4" t="str">
        <f t="shared" si="40"/>
        <v>LAC</v>
      </c>
      <c r="Q343" s="4" t="str">
        <f t="shared" si="41"/>
        <v>TE</v>
      </c>
      <c r="R343" s="4">
        <f t="shared" si="42"/>
        <v>2500</v>
      </c>
      <c r="S343" s="4">
        <f t="shared" si="43"/>
        <v>5.7000000000000002E-2</v>
      </c>
      <c r="T343" s="4" t="str">
        <f t="shared" si="44"/>
        <v>ATL</v>
      </c>
      <c r="U343" s="4">
        <f t="shared" si="45"/>
        <v>11</v>
      </c>
      <c r="X343" t="s">
        <v>56</v>
      </c>
      <c r="Y343">
        <v>0.65970043849293403</v>
      </c>
    </row>
    <row r="344" spans="1:25" x14ac:dyDescent="0.25">
      <c r="A344" s="3" t="s">
        <v>232</v>
      </c>
      <c r="B344" s="3" t="s">
        <v>184</v>
      </c>
      <c r="C344" s="3" t="s">
        <v>258</v>
      </c>
      <c r="D344" s="3">
        <v>5.5E-2</v>
      </c>
      <c r="E344" s="1" t="str">
        <f>VLOOKUP(C344,'Team Versus'!$B$2:$C$35,2,FALSE)</f>
        <v>DAL</v>
      </c>
      <c r="F344" s="1">
        <f>IF(B344="QB",D344*0.87,IF(D344*1.85&gt;=11,D344*1.85,11))</f>
        <v>11</v>
      </c>
      <c r="G344" s="1" t="str">
        <f>IF(OR(B344="QB",B344="DST",B344="TE",B344="WR",B344="RB",C344="FA"),"True","False")</f>
        <v>True</v>
      </c>
      <c r="H344" t="str">
        <f>IF(C344="FA","False","True")</f>
        <v>True</v>
      </c>
      <c r="I344" s="1" t="str">
        <f>IF(AND(G344="True",H344="True"),"True","False")</f>
        <v>True</v>
      </c>
      <c r="K344" s="3" t="s">
        <v>343</v>
      </c>
      <c r="L344" s="3">
        <v>3000</v>
      </c>
      <c r="O344" s="4" t="str">
        <f>IFERROR(VLOOKUP(A344,'Name Changes'!$A$2:$B$300,2,FALSE),A344)</f>
        <v>Mike Thomas</v>
      </c>
      <c r="P344" s="4" t="str">
        <f t="shared" si="40"/>
        <v>CIN</v>
      </c>
      <c r="Q344" s="4" t="str">
        <f t="shared" si="41"/>
        <v>WR</v>
      </c>
      <c r="R344" s="4">
        <f t="shared" si="42"/>
        <v>3000</v>
      </c>
      <c r="S344" s="4">
        <f t="shared" si="43"/>
        <v>5.5E-2</v>
      </c>
      <c r="T344" s="4" t="str">
        <f t="shared" si="44"/>
        <v>DAL</v>
      </c>
      <c r="U344" s="4">
        <f t="shared" si="45"/>
        <v>11</v>
      </c>
      <c r="X344" t="s">
        <v>719</v>
      </c>
      <c r="Y344">
        <v>2.7718585822512698</v>
      </c>
    </row>
    <row r="345" spans="1:25" x14ac:dyDescent="0.25">
      <c r="A345" s="3" t="s">
        <v>59</v>
      </c>
      <c r="B345" s="3" t="s">
        <v>186</v>
      </c>
      <c r="C345" s="3" t="s">
        <v>262</v>
      </c>
      <c r="D345" s="3">
        <v>4.6838212634822803E-2</v>
      </c>
      <c r="E345" s="1" t="str">
        <f>VLOOKUP(C345,'Team Versus'!$B$2:$C$35,2,FALSE)</f>
        <v>JAC</v>
      </c>
      <c r="F345" s="1">
        <f>IF(B345="QB",D345*0.87,IF(D345*1.85&gt;=11,D345*1.85,11))</f>
        <v>11</v>
      </c>
      <c r="G345" s="1" t="str">
        <f>IF(OR(B345="QB",B345="DST",B345="TE",B345="WR",B345="RB",C345="FA"),"True","False")</f>
        <v>True</v>
      </c>
      <c r="H345" t="str">
        <f>IF(C345="FA","False","True")</f>
        <v>True</v>
      </c>
      <c r="I345" s="1" t="str">
        <f>IF(AND(G345="True",H345="True"),"True","False")</f>
        <v>True</v>
      </c>
      <c r="K345" s="3" t="s">
        <v>1258</v>
      </c>
      <c r="L345" s="3">
        <v>3000</v>
      </c>
      <c r="O345" s="4" t="str">
        <f>IFERROR(VLOOKUP(A345,'Name Changes'!$A$2:$B$300,2,FALSE),A345)</f>
        <v>Senorise Perry</v>
      </c>
      <c r="P345" s="4" t="str">
        <f t="shared" si="40"/>
        <v>TEN</v>
      </c>
      <c r="Q345" s="4" t="str">
        <f t="shared" si="41"/>
        <v>RB</v>
      </c>
      <c r="R345" s="4">
        <f t="shared" si="42"/>
        <v>4000</v>
      </c>
      <c r="S345" s="4">
        <f t="shared" si="43"/>
        <v>4.6838212634822803E-2</v>
      </c>
      <c r="T345" s="4" t="str">
        <f t="shared" si="44"/>
        <v>JAC</v>
      </c>
      <c r="U345" s="4">
        <f t="shared" si="45"/>
        <v>11</v>
      </c>
      <c r="X345" t="s">
        <v>720</v>
      </c>
      <c r="Y345">
        <v>0</v>
      </c>
    </row>
    <row r="346" spans="1:25" x14ac:dyDescent="0.25">
      <c r="A346" s="3" t="s">
        <v>1184</v>
      </c>
      <c r="B346" s="3" t="s">
        <v>184</v>
      </c>
      <c r="C346" s="3" t="s">
        <v>251</v>
      </c>
      <c r="D346" s="3">
        <v>4.4999999999999998E-2</v>
      </c>
      <c r="E346" s="1" t="str">
        <f>VLOOKUP(C346,'Team Versus'!$B$2:$C$35,2,FALSE)</f>
        <v>SEA</v>
      </c>
      <c r="F346" s="1">
        <f>IF(B346="QB",D346*0.87,IF(D346*1.85&gt;=11,D346*1.85,11))</f>
        <v>11</v>
      </c>
      <c r="G346" s="1" t="str">
        <f>IF(OR(B346="QB",B346="DST",B346="TE",B346="WR",B346="RB",C346="FA"),"True","False")</f>
        <v>True</v>
      </c>
      <c r="H346" t="str">
        <f>IF(C346="FA","False","True")</f>
        <v>True</v>
      </c>
      <c r="I346" s="1" t="str">
        <f>IF(AND(G346="True",H346="True"),"True","False")</f>
        <v>True</v>
      </c>
      <c r="K346" s="3" t="s">
        <v>1259</v>
      </c>
      <c r="L346" s="3">
        <v>3000</v>
      </c>
      <c r="O346" s="4" t="str">
        <f>IFERROR(VLOOKUP(A346,'Name Changes'!$A$2:$B$300,2,FALSE),A346)</f>
        <v>Vyncint Smith</v>
      </c>
      <c r="P346" s="4" t="str">
        <f t="shared" si="40"/>
        <v>NYJ</v>
      </c>
      <c r="Q346" s="4" t="str">
        <f t="shared" si="41"/>
        <v>WR</v>
      </c>
      <c r="R346" s="4">
        <f t="shared" si="42"/>
        <v>3000</v>
      </c>
      <c r="S346" s="4">
        <f t="shared" si="43"/>
        <v>4.4999999999999998E-2</v>
      </c>
      <c r="T346" s="4" t="str">
        <f t="shared" si="44"/>
        <v>SEA</v>
      </c>
      <c r="U346" s="4">
        <f t="shared" si="45"/>
        <v>11</v>
      </c>
      <c r="X346" t="s">
        <v>721</v>
      </c>
      <c r="Y346" t="s">
        <v>527</v>
      </c>
    </row>
    <row r="347" spans="1:25" x14ac:dyDescent="0.25">
      <c r="A347" s="3" t="s">
        <v>48</v>
      </c>
      <c r="B347" s="3" t="s">
        <v>183</v>
      </c>
      <c r="C347" s="3" t="s">
        <v>296</v>
      </c>
      <c r="D347" s="3">
        <v>0.04</v>
      </c>
      <c r="E347" s="1" t="str">
        <f>VLOOKUP(C347,'Team Versus'!$B$2:$C$35,2,FALSE)</f>
        <v>MIN</v>
      </c>
      <c r="F347" s="1">
        <f>IF(B347="QB",D347*0.87,IF(D347*1.85&gt;=11,D347*1.85,11))</f>
        <v>3.4799999999999998E-2</v>
      </c>
      <c r="G347" s="1" t="str">
        <f>IF(OR(B347="QB",B347="DST",B347="TE",B347="WR",B347="RB",C347="FA"),"True","False")</f>
        <v>True</v>
      </c>
      <c r="H347" t="str">
        <f>IF(C347="FA","False","True")</f>
        <v>True</v>
      </c>
      <c r="I347" s="1" t="str">
        <f>IF(AND(G347="True",H347="True"),"True","False")</f>
        <v>True</v>
      </c>
      <c r="K347" s="3" t="s">
        <v>392</v>
      </c>
      <c r="L347" s="3">
        <v>3000</v>
      </c>
      <c r="O347" s="4" t="str">
        <f>IFERROR(VLOOKUP(A347,'Name Changes'!$A$2:$B$300,2,FALSE),A347)</f>
        <v>Ryan Griffin</v>
      </c>
      <c r="P347" s="4" t="str">
        <f t="shared" si="40"/>
        <v>TB</v>
      </c>
      <c r="Q347" s="4" t="str">
        <f t="shared" si="41"/>
        <v>QB</v>
      </c>
      <c r="R347" s="4">
        <f t="shared" si="42"/>
        <v>4000</v>
      </c>
      <c r="S347" s="4">
        <f t="shared" si="43"/>
        <v>0.04</v>
      </c>
      <c r="T347" s="4" t="str">
        <f t="shared" si="44"/>
        <v>MIN</v>
      </c>
      <c r="U347" s="4">
        <f t="shared" si="45"/>
        <v>3.4799999999999998E-2</v>
      </c>
      <c r="X347" t="s">
        <v>722</v>
      </c>
      <c r="Y347">
        <v>0.820243866176396</v>
      </c>
    </row>
    <row r="348" spans="1:25" x14ac:dyDescent="0.25">
      <c r="A348" s="3" t="s">
        <v>140</v>
      </c>
      <c r="B348" s="3" t="s">
        <v>186</v>
      </c>
      <c r="C348" s="3" t="s">
        <v>263</v>
      </c>
      <c r="D348" s="3">
        <v>3.9853620955315902E-2</v>
      </c>
      <c r="E348" s="1" t="str">
        <f>VLOOKUP(C348,'Team Versus'!$B$2:$C$35,2,FALSE)</f>
        <v>CHI</v>
      </c>
      <c r="F348" s="1">
        <f>IF(B348="QB",D348*0.87,IF(D348*1.85&gt;=11,D348*1.85,11))</f>
        <v>11</v>
      </c>
      <c r="G348" s="1" t="str">
        <f>IF(OR(B348="QB",B348="DST",B348="TE",B348="WR",B348="RB",C348="FA"),"True","False")</f>
        <v>True</v>
      </c>
      <c r="H348" t="str">
        <f>IF(C348="FA","False","True")</f>
        <v>True</v>
      </c>
      <c r="I348" s="1" t="str">
        <f>IF(AND(G348="True",H348="True"),"True","False")</f>
        <v>True</v>
      </c>
      <c r="K348" s="3" t="s">
        <v>303</v>
      </c>
      <c r="L348" s="3">
        <v>3000</v>
      </c>
      <c r="O348" s="4" t="str">
        <f>IFERROR(VLOOKUP(A348,'Name Changes'!$A$2:$B$300,2,FALSE),A348)</f>
        <v>Buddy Howell</v>
      </c>
      <c r="P348" s="4" t="str">
        <f t="shared" si="40"/>
        <v>HOU</v>
      </c>
      <c r="Q348" s="4" t="str">
        <f t="shared" si="41"/>
        <v>RB</v>
      </c>
      <c r="R348" s="4">
        <f t="shared" si="42"/>
        <v>4000</v>
      </c>
      <c r="S348" s="4">
        <f t="shared" si="43"/>
        <v>3.9853620955315902E-2</v>
      </c>
      <c r="T348" s="4" t="str">
        <f t="shared" si="44"/>
        <v>CHI</v>
      </c>
      <c r="U348" s="4">
        <f t="shared" si="45"/>
        <v>11</v>
      </c>
      <c r="X348" t="s">
        <v>10</v>
      </c>
      <c r="Y348">
        <v>0.69296464556281601</v>
      </c>
    </row>
    <row r="349" spans="1:25" x14ac:dyDescent="0.25">
      <c r="A349" s="3" t="s">
        <v>1022</v>
      </c>
      <c r="B349" s="3" t="s">
        <v>186</v>
      </c>
      <c r="C349" s="3" t="s">
        <v>295</v>
      </c>
      <c r="D349" s="3">
        <v>3.1946070878274301E-2</v>
      </c>
      <c r="E349" s="1" t="str">
        <f>VLOOKUP(C349,'Team Versus'!$B$2:$C$35,2,FALSE)</f>
        <v>PHI</v>
      </c>
      <c r="F349" s="1">
        <f>IF(B349="QB",D349*0.87,IF(D349*1.85&gt;=11,D349*1.85,11))</f>
        <v>11</v>
      </c>
      <c r="G349" s="1" t="str">
        <f>IF(OR(B349="QB",B349="DST",B349="TE",B349="WR",B349="RB",C349="FA"),"True","False")</f>
        <v>True</v>
      </c>
      <c r="H349" t="str">
        <f>IF(C349="FA","False","True")</f>
        <v>True</v>
      </c>
      <c r="I349" s="1" t="str">
        <f>IF(AND(G349="True",H349="True"),"True","False")</f>
        <v>True</v>
      </c>
      <c r="K349" s="3" t="s">
        <v>387</v>
      </c>
      <c r="L349" s="3">
        <v>3000</v>
      </c>
      <c r="O349" s="4" t="str">
        <f>IFERROR(VLOOKUP(A349,'Name Changes'!$A$2:$B$300,2,FALSE),A349)</f>
        <v>Dwayne Washington</v>
      </c>
      <c r="P349" s="4" t="str">
        <f t="shared" si="40"/>
        <v>NO</v>
      </c>
      <c r="Q349" s="4" t="str">
        <f t="shared" si="41"/>
        <v>RB</v>
      </c>
      <c r="R349" s="4">
        <f t="shared" si="42"/>
        <v>4000</v>
      </c>
      <c r="S349" s="4">
        <f t="shared" si="43"/>
        <v>3.1946070878274301E-2</v>
      </c>
      <c r="T349" s="4" t="str">
        <f t="shared" si="44"/>
        <v>PHI</v>
      </c>
      <c r="U349" s="4">
        <f t="shared" si="45"/>
        <v>11</v>
      </c>
      <c r="X349" t="s">
        <v>723</v>
      </c>
      <c r="Y349">
        <v>0.315195094475134</v>
      </c>
    </row>
    <row r="350" spans="1:25" x14ac:dyDescent="0.25">
      <c r="E350" s="1" t="e">
        <f>VLOOKUP(C350,'Team Versus'!$B$2:$C$35,2,FALSE)</f>
        <v>#N/A</v>
      </c>
      <c r="F350" s="1">
        <f>IF(B350="QB",D350*0.87,IF(D350*1.85&gt;=11,D350*1.85,11))</f>
        <v>11</v>
      </c>
      <c r="G350" s="1" t="str">
        <f>IF(OR(B350="QB",B350="DST",B350="TE",B350="WR",B350="RB",C350="FA"),"True","False")</f>
        <v>False</v>
      </c>
      <c r="H350" t="str">
        <f>IF(C350="FA","False","True")</f>
        <v>True</v>
      </c>
      <c r="I350" s="1" t="str">
        <f>IF(AND(G350="True",H350="True"),"True","False")</f>
        <v>False</v>
      </c>
      <c r="K350" s="3" t="s">
        <v>396</v>
      </c>
      <c r="L350" s="3">
        <v>3000</v>
      </c>
      <c r="O350" s="4">
        <f>IFERROR(VLOOKUP(A350,'Name Changes'!$A$2:$B$300,2,FALSE),A350)</f>
        <v>0</v>
      </c>
      <c r="P350" s="4">
        <f t="shared" si="40"/>
        <v>0</v>
      </c>
      <c r="Q350" s="4">
        <f t="shared" si="41"/>
        <v>0</v>
      </c>
      <c r="R350" s="4" t="e">
        <f t="shared" si="42"/>
        <v>#N/A</v>
      </c>
      <c r="S350" s="4">
        <f t="shared" si="43"/>
        <v>0</v>
      </c>
      <c r="T350" s="4" t="e">
        <f t="shared" si="44"/>
        <v>#N/A</v>
      </c>
      <c r="U350" s="4">
        <f t="shared" si="45"/>
        <v>11</v>
      </c>
      <c r="X350" t="s">
        <v>463</v>
      </c>
      <c r="Y350">
        <v>0.836786863855848</v>
      </c>
    </row>
    <row r="351" spans="1:25" x14ac:dyDescent="0.25">
      <c r="A351" s="3" t="s">
        <v>1140</v>
      </c>
      <c r="B351" s="3" t="s">
        <v>185</v>
      </c>
      <c r="C351" s="3" t="s">
        <v>265</v>
      </c>
      <c r="D351" s="3">
        <v>5.0000000000000001E-3</v>
      </c>
      <c r="E351" s="1" t="str">
        <f>VLOOKUP(C351,'Team Versus'!$B$2:$C$35,2,FALSE)</f>
        <v>TEN</v>
      </c>
      <c r="F351" s="1">
        <f>IF(B351="QB",D351*0.87,IF(D351*1.85&gt;=11,D351*1.85,11))</f>
        <v>11</v>
      </c>
      <c r="G351" s="1" t="str">
        <f>IF(OR(B351="QB",B351="DST",B351="TE",B351="WR",B351="RB",C351="FA"),"True","False")</f>
        <v>True</v>
      </c>
      <c r="H351" t="str">
        <f>IF(C351="FA","False","True")</f>
        <v>True</v>
      </c>
      <c r="I351" s="1" t="str">
        <f>IF(AND(G351="True",H351="True"),"True","False")</f>
        <v>True</v>
      </c>
      <c r="K351" s="3" t="s">
        <v>397</v>
      </c>
      <c r="L351" s="3">
        <v>3000</v>
      </c>
      <c r="O351" s="4" t="str">
        <f>IFERROR(VLOOKUP(A351,'Name Changes'!$A$2:$B$300,2,FALSE),A351)</f>
        <v>Tyler Davis</v>
      </c>
      <c r="P351" s="4" t="str">
        <f t="shared" si="40"/>
        <v>JAC</v>
      </c>
      <c r="Q351" s="4" t="str">
        <f t="shared" si="41"/>
        <v>TE</v>
      </c>
      <c r="R351" s="4">
        <f t="shared" si="42"/>
        <v>2500</v>
      </c>
      <c r="S351" s="4">
        <f t="shared" si="43"/>
        <v>5.0000000000000001E-3</v>
      </c>
      <c r="T351" s="4" t="str">
        <f t="shared" si="44"/>
        <v>TEN</v>
      </c>
      <c r="U351" s="4">
        <f t="shared" si="45"/>
        <v>11</v>
      </c>
      <c r="X351" t="s">
        <v>724</v>
      </c>
      <c r="Y351" t="s">
        <v>527</v>
      </c>
    </row>
    <row r="352" spans="1:25" x14ac:dyDescent="0.25">
      <c r="A352" s="3" t="s">
        <v>503</v>
      </c>
      <c r="B352" s="3" t="s">
        <v>183</v>
      </c>
      <c r="C352" s="3" t="s">
        <v>267</v>
      </c>
      <c r="D352" s="3">
        <v>2.01540832049307E-4</v>
      </c>
      <c r="E352" s="1" t="str">
        <f>VLOOKUP(C352,'Team Versus'!$B$2:$C$35,2,FALSE)</f>
        <v>IND</v>
      </c>
      <c r="F352" s="1">
        <f>IF(B352="QB",D352*0.87,IF(D352*1.85&gt;=11,D352*1.85,11))</f>
        <v>1.7534052388289709E-4</v>
      </c>
      <c r="G352" s="1" t="str">
        <f>IF(OR(B352="QB",B352="DST",B352="TE",B352="WR",B352="RB",C352="FA"),"True","False")</f>
        <v>True</v>
      </c>
      <c r="H352" t="str">
        <f>IF(C352="FA","False","True")</f>
        <v>True</v>
      </c>
      <c r="I352" s="1" t="str">
        <f>IF(AND(G352="True",H352="True"),"True","False")</f>
        <v>True</v>
      </c>
      <c r="K352" s="3" t="s">
        <v>1260</v>
      </c>
      <c r="L352" s="3">
        <v>3000</v>
      </c>
      <c r="O352" s="4" t="str">
        <f>IFERROR(VLOOKUP(A352,'Name Changes'!$A$2:$B$300,2,FALSE),A352)</f>
        <v>Marcus Mariota</v>
      </c>
      <c r="P352" s="4" t="str">
        <f t="shared" si="40"/>
        <v>LVR</v>
      </c>
      <c r="Q352" s="4" t="str">
        <f t="shared" si="41"/>
        <v>QB</v>
      </c>
      <c r="R352" s="4">
        <f t="shared" si="42"/>
        <v>4100</v>
      </c>
      <c r="S352" s="4">
        <f t="shared" si="43"/>
        <v>2.01540832049307E-4</v>
      </c>
      <c r="T352" s="4" t="str">
        <f t="shared" si="44"/>
        <v>IND</v>
      </c>
      <c r="U352" s="4">
        <f t="shared" si="45"/>
        <v>1.7534052388289709E-4</v>
      </c>
      <c r="X352" t="s">
        <v>725</v>
      </c>
      <c r="Y352" t="s">
        <v>527</v>
      </c>
    </row>
    <row r="353" spans="1:25" x14ac:dyDescent="0.25">
      <c r="A353" s="3" t="s">
        <v>342</v>
      </c>
      <c r="B353" s="3" t="s">
        <v>183</v>
      </c>
      <c r="C353" s="3" t="s">
        <v>253</v>
      </c>
      <c r="D353" s="3">
        <v>2.01540832049307E-4</v>
      </c>
      <c r="E353" s="1" t="str">
        <f>VLOOKUP(C353,'Team Versus'!$B$2:$C$35,2,FALSE)</f>
        <v>NO</v>
      </c>
      <c r="F353" s="1">
        <f>IF(B353="QB",D353*0.87,IF(D353*1.85&gt;=11,D353*1.85,11))</f>
        <v>1.7534052388289709E-4</v>
      </c>
      <c r="G353" s="1" t="str">
        <f>IF(OR(B353="QB",B353="DST",B353="TE",B353="WR",B353="RB",C353="FA"),"True","False")</f>
        <v>True</v>
      </c>
      <c r="H353" t="str">
        <f>IF(C353="FA","False","True")</f>
        <v>True</v>
      </c>
      <c r="I353" s="1" t="str">
        <f>IF(AND(G353="True",H353="True"),"True","False")</f>
        <v>True</v>
      </c>
      <c r="K353" s="3" t="s">
        <v>1192</v>
      </c>
      <c r="L353" s="3">
        <v>3000</v>
      </c>
      <c r="O353" s="4" t="str">
        <f>IFERROR(VLOOKUP(A353,'Name Changes'!$A$2:$B$300,2,FALSE),A353)</f>
        <v>Nate Sudfeld</v>
      </c>
      <c r="P353" s="4" t="str">
        <f t="shared" si="40"/>
        <v>PHI</v>
      </c>
      <c r="Q353" s="4" t="str">
        <f t="shared" si="41"/>
        <v>QB</v>
      </c>
      <c r="R353" s="4">
        <f t="shared" si="42"/>
        <v>4000</v>
      </c>
      <c r="S353" s="4">
        <f t="shared" si="43"/>
        <v>2.01540832049307E-4</v>
      </c>
      <c r="T353" s="4" t="str">
        <f t="shared" si="44"/>
        <v>NO</v>
      </c>
      <c r="U353" s="4">
        <f t="shared" si="45"/>
        <v>1.7534052388289709E-4</v>
      </c>
      <c r="X353" t="s">
        <v>726</v>
      </c>
      <c r="Y353">
        <v>1.7111984104714499</v>
      </c>
    </row>
    <row r="354" spans="1:25" x14ac:dyDescent="0.25">
      <c r="A354" s="3" t="s">
        <v>494</v>
      </c>
      <c r="B354" s="3" t="s">
        <v>183</v>
      </c>
      <c r="C354" s="3" t="s">
        <v>298</v>
      </c>
      <c r="D354" s="3">
        <v>0</v>
      </c>
      <c r="E354" s="1" t="str">
        <f>VLOOKUP(C354,'Team Versus'!$B$2:$C$35,2,FALSE)</f>
        <v>ATL</v>
      </c>
      <c r="F354" s="1">
        <f>IF(B354="QB",D354*0.87,IF(D354*1.85&gt;=11,D354*1.85,11))</f>
        <v>0</v>
      </c>
      <c r="G354" s="1" t="str">
        <f>IF(OR(B354="QB",B354="DST",B354="TE",B354="WR",B354="RB",C354="FA"),"True","False")</f>
        <v>True</v>
      </c>
      <c r="H354" t="str">
        <f>IF(C354="FA","False","True")</f>
        <v>True</v>
      </c>
      <c r="I354" s="1" t="str">
        <f>IF(AND(G354="True",H354="True"),"True","False")</f>
        <v>True</v>
      </c>
      <c r="K354" s="3" t="s">
        <v>394</v>
      </c>
      <c r="L354" s="3">
        <v>3000</v>
      </c>
      <c r="O354" s="4" t="str">
        <f>IFERROR(VLOOKUP(A354,'Name Changes'!$A$2:$B$300,2,FALSE),A354)</f>
        <v>Easton Stick</v>
      </c>
      <c r="P354" s="4" t="str">
        <f t="shared" si="40"/>
        <v>LAC</v>
      </c>
      <c r="Q354" s="4" t="str">
        <f t="shared" si="41"/>
        <v>QB</v>
      </c>
      <c r="R354" s="4">
        <f t="shared" si="42"/>
        <v>4000</v>
      </c>
      <c r="S354" s="4">
        <f t="shared" si="43"/>
        <v>0</v>
      </c>
      <c r="T354" s="4" t="str">
        <f t="shared" si="44"/>
        <v>ATL</v>
      </c>
      <c r="U354" s="4">
        <f t="shared" si="45"/>
        <v>0</v>
      </c>
      <c r="X354" t="s">
        <v>727</v>
      </c>
      <c r="Y354" t="s">
        <v>527</v>
      </c>
    </row>
    <row r="355" spans="1:25" x14ac:dyDescent="0.25">
      <c r="A355" s="3" t="s">
        <v>373</v>
      </c>
      <c r="B355" s="3" t="s">
        <v>183</v>
      </c>
      <c r="C355" s="3" t="s">
        <v>406</v>
      </c>
      <c r="D355" s="3">
        <v>0</v>
      </c>
      <c r="E355" s="1" t="str">
        <f>VLOOKUP(C355,'Team Versus'!$B$2:$C$35,2,FALSE)</f>
        <v>DET</v>
      </c>
      <c r="F355" s="1">
        <f>IF(B355="QB",D355*0.87,IF(D355*1.85&gt;=11,D355*1.85,11))</f>
        <v>0</v>
      </c>
      <c r="G355" s="1" t="str">
        <f>IF(OR(B355="QB",B355="DST",B355="TE",B355="WR",B355="RB",C355="FA"),"True","False")</f>
        <v>True</v>
      </c>
      <c r="H355" t="str">
        <f>IF(C355="FA","False","True")</f>
        <v>True</v>
      </c>
      <c r="I355" s="1" t="str">
        <f>IF(AND(G355="True",H355="True"),"True","False")</f>
        <v>True</v>
      </c>
      <c r="K355" s="3" t="s">
        <v>1193</v>
      </c>
      <c r="L355" s="3">
        <v>3000</v>
      </c>
      <c r="O355" s="4" t="str">
        <f>IFERROR(VLOOKUP(A355,'Name Changes'!$A$2:$B$300,2,FALSE),A355)</f>
        <v>Tim Boyle</v>
      </c>
      <c r="P355" s="4" t="str">
        <f t="shared" si="40"/>
        <v>GB</v>
      </c>
      <c r="Q355" s="4" t="str">
        <f t="shared" si="41"/>
        <v>QB</v>
      </c>
      <c r="R355" s="4">
        <f t="shared" si="42"/>
        <v>4400</v>
      </c>
      <c r="S355" s="4">
        <f t="shared" si="43"/>
        <v>0</v>
      </c>
      <c r="T355" s="4" t="str">
        <f t="shared" si="44"/>
        <v>DET</v>
      </c>
      <c r="U355" s="4">
        <f t="shared" si="45"/>
        <v>0</v>
      </c>
      <c r="X355" t="s">
        <v>728</v>
      </c>
      <c r="Y355">
        <v>2.1001071401240501</v>
      </c>
    </row>
    <row r="356" spans="1:25" x14ac:dyDescent="0.25">
      <c r="A356" s="3" t="s">
        <v>1152</v>
      </c>
      <c r="B356" s="3" t="s">
        <v>183</v>
      </c>
      <c r="C356" s="3" t="s">
        <v>406</v>
      </c>
      <c r="D356" s="3">
        <v>0</v>
      </c>
      <c r="E356" s="1" t="str">
        <f>VLOOKUP(C356,'Team Versus'!$B$2:$C$35,2,FALSE)</f>
        <v>DET</v>
      </c>
      <c r="F356" s="1">
        <f>IF(B356="QB",D356*0.87,IF(D356*1.85&gt;=11,D356*1.85,11))</f>
        <v>0</v>
      </c>
      <c r="G356" s="1" t="str">
        <f>IF(OR(B356="QB",B356="DST",B356="TE",B356="WR",B356="RB",C356="FA"),"True","False")</f>
        <v>True</v>
      </c>
      <c r="H356" t="str">
        <f>IF(C356="FA","False","True")</f>
        <v>True</v>
      </c>
      <c r="I356" s="1" t="str">
        <f>IF(AND(G356="True",H356="True"),"True","False")</f>
        <v>True</v>
      </c>
      <c r="K356" s="3" t="s">
        <v>386</v>
      </c>
      <c r="L356" s="3">
        <v>3000</v>
      </c>
      <c r="O356" s="4" t="str">
        <f>IFERROR(VLOOKUP(A356,'Name Changes'!$A$2:$B$300,2,FALSE),A356)</f>
        <v>Jordan Love</v>
      </c>
      <c r="P356" s="4" t="str">
        <f t="shared" si="40"/>
        <v>GB</v>
      </c>
      <c r="Q356" s="4" t="str">
        <f t="shared" si="41"/>
        <v>QB</v>
      </c>
      <c r="R356" s="4">
        <f t="shared" si="42"/>
        <v>4000</v>
      </c>
      <c r="S356" s="4">
        <f t="shared" si="43"/>
        <v>0</v>
      </c>
      <c r="T356" s="4" t="str">
        <f t="shared" si="44"/>
        <v>DET</v>
      </c>
      <c r="U356" s="4">
        <f t="shared" si="45"/>
        <v>0</v>
      </c>
      <c r="X356" t="s">
        <v>290</v>
      </c>
      <c r="Y356">
        <v>1.4707821048680201</v>
      </c>
    </row>
    <row r="357" spans="1:25" x14ac:dyDescent="0.25">
      <c r="A357" s="3" t="s">
        <v>1141</v>
      </c>
      <c r="B357" s="3" t="s">
        <v>185</v>
      </c>
      <c r="C357" s="3" t="s">
        <v>299</v>
      </c>
      <c r="D357" s="3">
        <v>0</v>
      </c>
      <c r="E357" s="1" t="str">
        <f>VLOOKUP(C357,'Team Versus'!$B$2:$C$35,2,FALSE)</f>
        <v>HOU</v>
      </c>
      <c r="F357" s="1">
        <f>IF(B357="QB",D357*0.87,IF(D357*1.85&gt;=11,D357*1.85,11))</f>
        <v>11</v>
      </c>
      <c r="G357" s="1" t="str">
        <f>IF(OR(B357="QB",B357="DST",B357="TE",B357="WR",B357="RB",C357="FA"),"True","False")</f>
        <v>True</v>
      </c>
      <c r="H357" t="str">
        <f>IF(C357="FA","False","True")</f>
        <v>True</v>
      </c>
      <c r="I357" s="1" t="str">
        <f>IF(AND(G357="True",H357="True"),"True","False")</f>
        <v>True</v>
      </c>
      <c r="K357" s="3" t="s">
        <v>517</v>
      </c>
      <c r="L357" s="3">
        <v>3000</v>
      </c>
      <c r="O357" s="4" t="str">
        <f>IFERROR(VLOOKUP(A357,'Name Changes'!$A$2:$B$300,2,FALSE),A357)</f>
        <v>Eric Saubert</v>
      </c>
      <c r="P357" s="4" t="str">
        <f t="shared" si="40"/>
        <v>CHI</v>
      </c>
      <c r="Q357" s="4" t="str">
        <f t="shared" si="41"/>
        <v>TE</v>
      </c>
      <c r="R357" s="4">
        <f t="shared" si="42"/>
        <v>2500</v>
      </c>
      <c r="S357" s="4">
        <f t="shared" si="43"/>
        <v>0</v>
      </c>
      <c r="T357" s="4" t="str">
        <f t="shared" si="44"/>
        <v>HOU</v>
      </c>
      <c r="U357" s="4">
        <f t="shared" si="45"/>
        <v>11</v>
      </c>
      <c r="X357" t="s">
        <v>37</v>
      </c>
      <c r="Y357">
        <v>6.7599408281433897</v>
      </c>
    </row>
    <row r="358" spans="1:25" x14ac:dyDescent="0.25">
      <c r="A358" s="3" t="s">
        <v>1130</v>
      </c>
      <c r="B358" s="3" t="s">
        <v>184</v>
      </c>
      <c r="C358" s="3" t="s">
        <v>268</v>
      </c>
      <c r="D358" s="3">
        <v>0</v>
      </c>
      <c r="E358" s="1" t="str">
        <f>VLOOKUP(C358,'Team Versus'!$B$2:$C$35,2,FALSE)</f>
        <v>KC</v>
      </c>
      <c r="F358" s="1">
        <f>IF(B358="QB",D358*0.87,IF(D358*1.85&gt;=11,D358*1.85,11))</f>
        <v>11</v>
      </c>
      <c r="G358" s="1" t="str">
        <f>IF(OR(B358="QB",B358="DST",B358="TE",B358="WR",B358="RB",C358="FA"),"True","False")</f>
        <v>True</v>
      </c>
      <c r="H358" t="str">
        <f>IF(C358="FA","False","True")</f>
        <v>True</v>
      </c>
      <c r="I358" s="1" t="str">
        <f>IF(AND(G358="True",H358="True"),"True","False")</f>
        <v>True</v>
      </c>
      <c r="K358" s="3" t="s">
        <v>521</v>
      </c>
      <c r="L358" s="3">
        <v>3000</v>
      </c>
      <c r="O358" s="4" t="str">
        <f>IFERROR(VLOOKUP(A358,'Name Changes'!$A$2:$B$300,2,FALSE),A358)</f>
        <v>Malcolm Perry</v>
      </c>
      <c r="P358" s="4" t="str">
        <f t="shared" si="40"/>
        <v>MIA</v>
      </c>
      <c r="Q358" s="4" t="str">
        <f t="shared" si="41"/>
        <v>WR</v>
      </c>
      <c r="R358" s="4">
        <f t="shared" si="42"/>
        <v>3000</v>
      </c>
      <c r="S358" s="4">
        <f t="shared" si="43"/>
        <v>0</v>
      </c>
      <c r="T358" s="4" t="str">
        <f t="shared" si="44"/>
        <v>KC</v>
      </c>
      <c r="U358" s="4">
        <f t="shared" si="45"/>
        <v>11</v>
      </c>
      <c r="X358" t="s">
        <v>729</v>
      </c>
      <c r="Y358">
        <v>0.32526911934581199</v>
      </c>
    </row>
    <row r="359" spans="1:25" x14ac:dyDescent="0.25">
      <c r="A359" s="3" t="s">
        <v>368</v>
      </c>
      <c r="B359" s="3" t="s">
        <v>183</v>
      </c>
      <c r="C359" s="3" t="s">
        <v>296</v>
      </c>
      <c r="D359" s="3">
        <v>0</v>
      </c>
      <c r="E359" s="1" t="str">
        <f>VLOOKUP(C359,'Team Versus'!$B$2:$C$35,2,FALSE)</f>
        <v>MIN</v>
      </c>
      <c r="F359" s="1">
        <f>IF(B359="QB",D359*0.87,IF(D359*1.85&gt;=11,D359*1.85,11))</f>
        <v>0</v>
      </c>
      <c r="G359" s="1" t="str">
        <f>IF(OR(B359="QB",B359="DST",B359="TE",B359="WR",B359="RB",C359="FA"),"True","False")</f>
        <v>True</v>
      </c>
      <c r="H359" t="str">
        <f>IF(C359="FA","False","True")</f>
        <v>True</v>
      </c>
      <c r="I359" s="1" t="str">
        <f>IF(AND(G359="True",H359="True"),"True","False")</f>
        <v>True</v>
      </c>
      <c r="K359" s="3" t="s">
        <v>524</v>
      </c>
      <c r="L359" s="3">
        <v>3000</v>
      </c>
      <c r="O359" s="4" t="str">
        <f>IFERROR(VLOOKUP(A359,'Name Changes'!$A$2:$B$300,2,FALSE),A359)</f>
        <v>Blaine Gabbert</v>
      </c>
      <c r="P359" s="4" t="str">
        <f t="shared" si="40"/>
        <v>TB</v>
      </c>
      <c r="Q359" s="4" t="str">
        <f t="shared" si="41"/>
        <v>QB</v>
      </c>
      <c r="R359" s="4">
        <f t="shared" si="42"/>
        <v>4300</v>
      </c>
      <c r="S359" s="4">
        <f t="shared" si="43"/>
        <v>0</v>
      </c>
      <c r="T359" s="4" t="str">
        <f t="shared" si="44"/>
        <v>MIN</v>
      </c>
      <c r="U359" s="4">
        <f t="shared" si="45"/>
        <v>0</v>
      </c>
      <c r="X359" t="s">
        <v>730</v>
      </c>
      <c r="Y359">
        <v>0.72831998462214298</v>
      </c>
    </row>
    <row r="360" spans="1:25" x14ac:dyDescent="0.25">
      <c r="A360" s="3" t="s">
        <v>365</v>
      </c>
      <c r="B360" s="3" t="s">
        <v>183</v>
      </c>
      <c r="C360" s="3" t="s">
        <v>297</v>
      </c>
      <c r="D360" s="3">
        <v>-1.9922958397534701E-2</v>
      </c>
      <c r="E360" s="1" t="str">
        <f>VLOOKUP(C360,'Team Versus'!$B$2:$C$35,2,FALSE)</f>
        <v>TB</v>
      </c>
      <c r="F360" s="1">
        <f>IF(B360="QB",D360*0.87,IF(D360*1.85&gt;=11,D360*1.85,11))</f>
        <v>-1.733297380585519E-2</v>
      </c>
      <c r="G360" s="1" t="str">
        <f>IF(OR(B360="QB",B360="DST",B360="TE",B360="WR",B360="RB",C360="FA"),"True","False")</f>
        <v>True</v>
      </c>
      <c r="H360" t="str">
        <f>IF(C360="FA","False","True")</f>
        <v>True</v>
      </c>
      <c r="I360" s="1" t="str">
        <f>IF(AND(G360="True",H360="True"),"True","False")</f>
        <v>True</v>
      </c>
      <c r="K360" s="3" t="s">
        <v>523</v>
      </c>
      <c r="L360" s="3">
        <v>3000</v>
      </c>
      <c r="O360" s="4" t="str">
        <f>IFERROR(VLOOKUP(A360,'Name Changes'!$A$2:$B$300,2,FALSE),A360)</f>
        <v>Sean Mannion</v>
      </c>
      <c r="P360" s="4" t="str">
        <f t="shared" si="40"/>
        <v>MIN</v>
      </c>
      <c r="Q360" s="4" t="str">
        <f t="shared" si="41"/>
        <v>QB</v>
      </c>
      <c r="R360" s="4">
        <f t="shared" si="42"/>
        <v>4300</v>
      </c>
      <c r="S360" s="4">
        <f t="shared" si="43"/>
        <v>-1.9922958397534701E-2</v>
      </c>
      <c r="T360" s="4" t="str">
        <f t="shared" si="44"/>
        <v>TB</v>
      </c>
      <c r="U360" s="4">
        <f t="shared" si="45"/>
        <v>-1.733297380585519E-2</v>
      </c>
      <c r="X360" t="s">
        <v>731</v>
      </c>
      <c r="Y360" t="s">
        <v>527</v>
      </c>
    </row>
    <row r="361" spans="1:25" x14ac:dyDescent="0.25">
      <c r="A361" s="3" t="s">
        <v>145</v>
      </c>
      <c r="B361" s="3" t="s">
        <v>183</v>
      </c>
      <c r="C361" s="3" t="s">
        <v>257</v>
      </c>
      <c r="D361" s="3">
        <v>-5.8400000000000001E-2</v>
      </c>
      <c r="E361" s="1" t="str">
        <f>VLOOKUP(C361,'Team Versus'!$B$2:$C$35,2,FALSE)</f>
        <v>DEN</v>
      </c>
      <c r="F361" s="1">
        <f>IF(B361="QB",D361*0.87,IF(D361*1.85&gt;=11,D361*1.85,11))</f>
        <v>-5.0807999999999999E-2</v>
      </c>
      <c r="G361" s="1" t="str">
        <f>IF(OR(B361="QB",B361="DST",B361="TE",B361="WR",B361="RB",C361="FA"),"True","False")</f>
        <v>True</v>
      </c>
      <c r="H361" t="str">
        <f>IF(C361="FA","False","True")</f>
        <v>True</v>
      </c>
      <c r="I361" s="1" t="str">
        <f>IF(AND(G361="True",H361="True"),"True","False")</f>
        <v>True</v>
      </c>
      <c r="K361" s="3" t="s">
        <v>110</v>
      </c>
      <c r="L361" s="3">
        <v>3000</v>
      </c>
      <c r="O361" s="4" t="str">
        <f>IFERROR(VLOOKUP(A361,'Name Changes'!$A$2:$B$300,2,FALSE),A361)</f>
        <v>Will Grier</v>
      </c>
      <c r="P361" s="4" t="str">
        <f t="shared" si="40"/>
        <v>CAR</v>
      </c>
      <c r="Q361" s="4" t="str">
        <f t="shared" si="41"/>
        <v>QB</v>
      </c>
      <c r="R361" s="4">
        <f t="shared" si="42"/>
        <v>4400</v>
      </c>
      <c r="S361" s="4">
        <f t="shared" si="43"/>
        <v>-5.8400000000000001E-2</v>
      </c>
      <c r="T361" s="4" t="str">
        <f t="shared" si="44"/>
        <v>DEN</v>
      </c>
      <c r="U361" s="4">
        <f t="shared" si="45"/>
        <v>-5.0807999999999999E-2</v>
      </c>
      <c r="X361" t="s">
        <v>732</v>
      </c>
      <c r="Y361" t="s">
        <v>527</v>
      </c>
    </row>
    <row r="362" spans="1:25" x14ac:dyDescent="0.25">
      <c r="A362" s="3" t="s">
        <v>1048</v>
      </c>
      <c r="B362" s="3" t="s">
        <v>184</v>
      </c>
      <c r="C362" s="3" t="s">
        <v>271</v>
      </c>
      <c r="D362" s="3">
        <v>-9.4200308166409896E-2</v>
      </c>
      <c r="E362" s="1" t="str">
        <f>VLOOKUP(C362,'Team Versus'!$B$2:$C$35,2,FALSE)</f>
        <v>WAS</v>
      </c>
      <c r="F362" s="1">
        <f>IF(B362="QB",D362*0.87,IF(D362*1.85&gt;=11,D362*1.85,11))</f>
        <v>11</v>
      </c>
      <c r="G362" s="1" t="str">
        <f>IF(OR(B362="QB",B362="DST",B362="TE",B362="WR",B362="RB",C362="FA"),"True","False")</f>
        <v>True</v>
      </c>
      <c r="H362" t="str">
        <f>IF(C362="FA","False","True")</f>
        <v>True</v>
      </c>
      <c r="I362" s="1" t="str">
        <f>IF(AND(G362="True",H362="True"),"True","False")</f>
        <v>True</v>
      </c>
      <c r="K362" s="3" t="s">
        <v>1048</v>
      </c>
      <c r="L362" s="3">
        <v>3000</v>
      </c>
      <c r="O362" s="4" t="str">
        <f>IFERROR(VLOOKUP(A362,'Name Changes'!$A$2:$B$300,2,FALSE),A362)</f>
        <v>Dante Pettis</v>
      </c>
      <c r="P362" s="4" t="str">
        <f t="shared" si="40"/>
        <v>SF</v>
      </c>
      <c r="Q362" s="4" t="str">
        <f t="shared" si="41"/>
        <v>WR</v>
      </c>
      <c r="R362" s="4">
        <f t="shared" si="42"/>
        <v>3000</v>
      </c>
      <c r="S362" s="4">
        <f t="shared" si="43"/>
        <v>-9.4200308166409896E-2</v>
      </c>
      <c r="T362" s="4" t="str">
        <f t="shared" si="44"/>
        <v>WAS</v>
      </c>
      <c r="U362" s="4">
        <f t="shared" si="45"/>
        <v>11</v>
      </c>
      <c r="X362" t="s">
        <v>733</v>
      </c>
      <c r="Y362">
        <v>1.0889444430272801</v>
      </c>
    </row>
    <row r="363" spans="1:25" x14ac:dyDescent="0.25">
      <c r="A363" s="3" t="s">
        <v>150</v>
      </c>
      <c r="B363" s="3" t="s">
        <v>183</v>
      </c>
      <c r="C363" s="3" t="s">
        <v>258</v>
      </c>
      <c r="D363" s="3">
        <v>-0.38</v>
      </c>
      <c r="E363" s="1" t="str">
        <f>VLOOKUP(C363,'Team Versus'!$B$2:$C$35,2,FALSE)</f>
        <v>DAL</v>
      </c>
      <c r="F363" s="1">
        <f>IF(B363="QB",D363*0.87,IF(D363*1.85&gt;=11,D363*1.85,11))</f>
        <v>-0.3306</v>
      </c>
      <c r="G363" s="1" t="str">
        <f>IF(OR(B363="QB",B363="DST",B363="TE",B363="WR",B363="RB",C363="FA"),"True","False")</f>
        <v>True</v>
      </c>
      <c r="H363" t="str">
        <f>IF(C363="FA","False","True")</f>
        <v>True</v>
      </c>
      <c r="I363" s="1" t="str">
        <f>IF(AND(G363="True",H363="True"),"True","False")</f>
        <v>True</v>
      </c>
      <c r="K363" s="3" t="s">
        <v>1195</v>
      </c>
      <c r="L363" s="3">
        <v>3000</v>
      </c>
      <c r="O363" s="4" t="str">
        <f>IFERROR(VLOOKUP(A363,'Name Changes'!$A$2:$B$300,2,FALSE),A363)</f>
        <v>Ryan Finley</v>
      </c>
      <c r="P363" s="4" t="str">
        <f t="shared" si="40"/>
        <v>CIN</v>
      </c>
      <c r="Q363" s="4" t="str">
        <f t="shared" si="41"/>
        <v>QB</v>
      </c>
      <c r="R363" s="4">
        <f t="shared" si="42"/>
        <v>4300</v>
      </c>
      <c r="S363" s="4">
        <f t="shared" si="43"/>
        <v>-0.38</v>
      </c>
      <c r="T363" s="4" t="str">
        <f t="shared" si="44"/>
        <v>DAL</v>
      </c>
      <c r="U363" s="4">
        <f t="shared" si="45"/>
        <v>-0.3306</v>
      </c>
      <c r="X363" t="s">
        <v>734</v>
      </c>
      <c r="Y363">
        <v>1.5627059864222701</v>
      </c>
    </row>
    <row r="364" spans="1:25" x14ac:dyDescent="0.25">
      <c r="E364" s="1" t="e">
        <f>VLOOKUP(C364,'Team Versus'!$B$2:$C$35,2,FALSE)</f>
        <v>#N/A</v>
      </c>
      <c r="F364" s="1">
        <f>IF(B364="QB",D364*0.87,IF(D364*1.85&gt;=11,D364*1.85,11))</f>
        <v>11</v>
      </c>
      <c r="G364" s="1" t="str">
        <f>IF(OR(B364="QB",B364="DST",B364="TE",B364="WR",B364="RB",C364="FA"),"True","False")</f>
        <v>False</v>
      </c>
      <c r="H364" t="str">
        <f>IF(C364="FA","False","True")</f>
        <v>True</v>
      </c>
      <c r="I364" s="1" t="str">
        <f>IF(AND(G364="True",H364="True"),"True","False")</f>
        <v>False</v>
      </c>
      <c r="K364" s="3" t="s">
        <v>1196</v>
      </c>
      <c r="L364" s="3">
        <v>3000</v>
      </c>
      <c r="O364" s="4">
        <f>IFERROR(VLOOKUP(A364,'Name Changes'!$A$2:$B$300,2,FALSE),A364)</f>
        <v>0</v>
      </c>
      <c r="P364" s="4">
        <f t="shared" si="40"/>
        <v>0</v>
      </c>
      <c r="Q364" s="4">
        <f t="shared" si="41"/>
        <v>0</v>
      </c>
      <c r="R364" s="4" t="e">
        <f t="shared" si="42"/>
        <v>#N/A</v>
      </c>
      <c r="S364" s="4">
        <f t="shared" si="43"/>
        <v>0</v>
      </c>
      <c r="T364" s="4" t="e">
        <f t="shared" si="44"/>
        <v>#N/A</v>
      </c>
      <c r="U364" s="4">
        <f t="shared" si="45"/>
        <v>11</v>
      </c>
      <c r="X364" t="s">
        <v>475</v>
      </c>
      <c r="Y364">
        <v>1.92775699736934</v>
      </c>
    </row>
    <row r="365" spans="1:25" x14ac:dyDescent="0.25">
      <c r="E365" s="1" t="e">
        <f>VLOOKUP(C365,'Team Versus'!$B$2:$C$35,2,FALSE)</f>
        <v>#N/A</v>
      </c>
      <c r="F365" s="1">
        <f>IF(B365="QB",D365*0.87,IF(D365*1.85&gt;=11,D365*1.85,11))</f>
        <v>11</v>
      </c>
      <c r="G365" s="1" t="str">
        <f>IF(OR(B365="QB",B365="DST",B365="TE",B365="WR",B365="RB",C365="FA"),"True","False")</f>
        <v>False</v>
      </c>
      <c r="H365" t="str">
        <f>IF(C365="FA","False","True")</f>
        <v>True</v>
      </c>
      <c r="I365" s="1" t="str">
        <f>IF(AND(G365="True",H365="True"),"True","False")</f>
        <v>False</v>
      </c>
      <c r="K365" s="3" t="s">
        <v>1130</v>
      </c>
      <c r="L365" s="3">
        <v>3000</v>
      </c>
      <c r="O365" s="4">
        <f>IFERROR(VLOOKUP(A365,'Name Changes'!$A$2:$B$300,2,FALSE),A365)</f>
        <v>0</v>
      </c>
      <c r="P365" s="4">
        <f t="shared" si="40"/>
        <v>0</v>
      </c>
      <c r="Q365" s="4">
        <f t="shared" si="41"/>
        <v>0</v>
      </c>
      <c r="R365" s="4" t="e">
        <f t="shared" si="42"/>
        <v>#N/A</v>
      </c>
      <c r="S365" s="4">
        <f t="shared" si="43"/>
        <v>0</v>
      </c>
      <c r="T365" s="4" t="e">
        <f t="shared" si="44"/>
        <v>#N/A</v>
      </c>
      <c r="U365" s="4">
        <f t="shared" si="45"/>
        <v>11</v>
      </c>
      <c r="X365" t="s">
        <v>735</v>
      </c>
      <c r="Y365">
        <v>2.6445793616376898</v>
      </c>
    </row>
    <row r="366" spans="1:25" x14ac:dyDescent="0.25">
      <c r="E366" s="1" t="e">
        <f>VLOOKUP(C366,'Team Versus'!$B$2:$C$35,2,FALSE)</f>
        <v>#N/A</v>
      </c>
      <c r="F366" s="1">
        <f>IF(B366="QB",D366*0.87,IF(D366*1.85&gt;=11,D366*1.85,11))</f>
        <v>11</v>
      </c>
      <c r="G366" s="1" t="str">
        <f>IF(OR(B366="QB",B366="DST",B366="TE",B366="WR",B366="RB",C366="FA"),"True","False")</f>
        <v>False</v>
      </c>
      <c r="H366" t="str">
        <f>IF(C366="FA","False","True")</f>
        <v>True</v>
      </c>
      <c r="I366" s="1" t="str">
        <f>IF(AND(G366="True",H366="True"),"True","False")</f>
        <v>False</v>
      </c>
      <c r="K366" s="3" t="s">
        <v>104</v>
      </c>
      <c r="L366" s="3">
        <v>3000</v>
      </c>
      <c r="O366" s="4">
        <f>IFERROR(VLOOKUP(A366,'Name Changes'!$A$2:$B$300,2,FALSE),A366)</f>
        <v>0</v>
      </c>
      <c r="P366" s="4">
        <f t="shared" si="40"/>
        <v>0</v>
      </c>
      <c r="Q366" s="4">
        <f t="shared" si="41"/>
        <v>0</v>
      </c>
      <c r="R366" s="4" t="e">
        <f t="shared" si="42"/>
        <v>#N/A</v>
      </c>
      <c r="S366" s="4">
        <f t="shared" si="43"/>
        <v>0</v>
      </c>
      <c r="T366" s="4" t="e">
        <f t="shared" si="44"/>
        <v>#N/A</v>
      </c>
      <c r="U366" s="4">
        <f t="shared" si="45"/>
        <v>11</v>
      </c>
      <c r="X366" t="s">
        <v>736</v>
      </c>
      <c r="Y366">
        <v>1.89504617357995</v>
      </c>
    </row>
    <row r="367" spans="1:25" x14ac:dyDescent="0.25">
      <c r="E367" s="1" t="e">
        <f>VLOOKUP(C367,'Team Versus'!$B$2:$C$35,2,FALSE)</f>
        <v>#N/A</v>
      </c>
      <c r="F367" s="1">
        <f>IF(B367="QB",D367*0.87,IF(D367*1.85&gt;=11,D367*1.85,11))</f>
        <v>11</v>
      </c>
      <c r="G367" s="1" t="str">
        <f>IF(OR(B367="QB",B367="DST",B367="TE",B367="WR",B367="RB",C367="FA"),"True","False")</f>
        <v>False</v>
      </c>
      <c r="H367" t="str">
        <f>IF(C367="FA","False","True")</f>
        <v>True</v>
      </c>
      <c r="I367" s="1" t="str">
        <f>IF(AND(G367="True",H367="True"),"True","False")</f>
        <v>False</v>
      </c>
      <c r="K367" s="3" t="s">
        <v>1121</v>
      </c>
      <c r="L367" s="3">
        <v>3000</v>
      </c>
      <c r="O367" s="4">
        <f>IFERROR(VLOOKUP(A367,'Name Changes'!$A$2:$B$300,2,FALSE),A367)</f>
        <v>0</v>
      </c>
      <c r="P367" s="4">
        <f t="shared" si="40"/>
        <v>0</v>
      </c>
      <c r="Q367" s="4">
        <f t="shared" si="41"/>
        <v>0</v>
      </c>
      <c r="R367" s="4" t="e">
        <f t="shared" si="42"/>
        <v>#N/A</v>
      </c>
      <c r="S367" s="4">
        <f t="shared" si="43"/>
        <v>0</v>
      </c>
      <c r="T367" s="4" t="e">
        <f t="shared" si="44"/>
        <v>#N/A</v>
      </c>
      <c r="U367" s="4">
        <f t="shared" si="45"/>
        <v>11</v>
      </c>
      <c r="X367" t="s">
        <v>737</v>
      </c>
      <c r="Y367" t="s">
        <v>527</v>
      </c>
    </row>
    <row r="368" spans="1:25" x14ac:dyDescent="0.25">
      <c r="E368" s="1" t="e">
        <f>VLOOKUP(C368,'Team Versus'!$B$2:$C$35,2,FALSE)</f>
        <v>#N/A</v>
      </c>
      <c r="F368" s="1">
        <f>IF(B368="QB",D368*0.87,IF(D368*1.85&gt;=11,D368*1.85,11))</f>
        <v>11</v>
      </c>
      <c r="G368" s="1" t="str">
        <f>IF(OR(B368="QB",B368="DST",B368="TE",B368="WR",B368="RB",C368="FA"),"True","False")</f>
        <v>False</v>
      </c>
      <c r="H368" t="str">
        <f>IF(C368="FA","False","True")</f>
        <v>True</v>
      </c>
      <c r="I368" s="1" t="str">
        <f>IF(AND(G368="True",H368="True"),"True","False")</f>
        <v>False</v>
      </c>
      <c r="K368" s="3" t="s">
        <v>235</v>
      </c>
      <c r="L368" s="3">
        <v>3000</v>
      </c>
      <c r="O368" s="4">
        <f>IFERROR(VLOOKUP(A368,'Name Changes'!$A$2:$B$300,2,FALSE),A368)</f>
        <v>0</v>
      </c>
      <c r="P368" s="4">
        <f t="shared" si="40"/>
        <v>0</v>
      </c>
      <c r="Q368" s="4">
        <f t="shared" si="41"/>
        <v>0</v>
      </c>
      <c r="R368" s="4" t="e">
        <f t="shared" si="42"/>
        <v>#N/A</v>
      </c>
      <c r="S368" s="4">
        <f t="shared" si="43"/>
        <v>0</v>
      </c>
      <c r="T368" s="4" t="e">
        <f t="shared" si="44"/>
        <v>#N/A</v>
      </c>
      <c r="U368" s="4">
        <f t="shared" si="45"/>
        <v>11</v>
      </c>
      <c r="X368" t="s">
        <v>104</v>
      </c>
      <c r="Y368">
        <v>0.25950818869546299</v>
      </c>
    </row>
    <row r="369" spans="5:25" x14ac:dyDescent="0.25">
      <c r="E369" s="1" t="e">
        <f>VLOOKUP(C369,'Team Versus'!$B$2:$C$35,2,FALSE)</f>
        <v>#N/A</v>
      </c>
      <c r="F369" s="1">
        <f>IF(B369="QB",D369*0.87,IF(D369*1.85&gt;=11,D369*1.85,11))</f>
        <v>11</v>
      </c>
      <c r="G369" s="1" t="str">
        <f>IF(OR(B369="QB",B369="DST",B369="TE",B369="WR",B369="RB",C369="FA"),"True","False")</f>
        <v>False</v>
      </c>
      <c r="H369" t="str">
        <f>IF(C369="FA","False","True")</f>
        <v>True</v>
      </c>
      <c r="I369" s="1" t="str">
        <f>IF(AND(G369="True",H369="True"),"True","False")</f>
        <v>False</v>
      </c>
      <c r="K369" s="3" t="s">
        <v>1261</v>
      </c>
      <c r="L369" s="3">
        <v>3000</v>
      </c>
      <c r="O369" s="4">
        <f>IFERROR(VLOOKUP(A369,'Name Changes'!$A$2:$B$300,2,FALSE),A369)</f>
        <v>0</v>
      </c>
      <c r="P369" s="4">
        <f t="shared" si="40"/>
        <v>0</v>
      </c>
      <c r="Q369" s="4">
        <f t="shared" si="41"/>
        <v>0</v>
      </c>
      <c r="R369" s="4" t="e">
        <f t="shared" si="42"/>
        <v>#N/A</v>
      </c>
      <c r="S369" s="4">
        <f t="shared" si="43"/>
        <v>0</v>
      </c>
      <c r="T369" s="4" t="e">
        <f t="shared" si="44"/>
        <v>#N/A</v>
      </c>
      <c r="U369" s="4">
        <f t="shared" si="45"/>
        <v>11</v>
      </c>
      <c r="X369" t="s">
        <v>738</v>
      </c>
      <c r="Y369">
        <v>0.138494814239074</v>
      </c>
    </row>
    <row r="370" spans="5:25" x14ac:dyDescent="0.25">
      <c r="E370" s="1" t="e">
        <f>VLOOKUP(C370,'Team Versus'!$B$2:$C$35,2,FALSE)</f>
        <v>#N/A</v>
      </c>
      <c r="F370" s="1">
        <f>IF(B370="QB",D370*0.87,IF(D370*1.85&gt;=11,D370*1.85,11))</f>
        <v>11</v>
      </c>
      <c r="G370" s="1" t="str">
        <f>IF(OR(B370="QB",B370="DST",B370="TE",B370="WR",B370="RB",C370="FA"),"True","False")</f>
        <v>False</v>
      </c>
      <c r="H370" t="str">
        <f>IF(C370="FA","False","True")</f>
        <v>True</v>
      </c>
      <c r="I370" s="1" t="str">
        <f>IF(AND(G370="True",H370="True"),"True","False")</f>
        <v>False</v>
      </c>
      <c r="K370" s="3" t="s">
        <v>1262</v>
      </c>
      <c r="L370" s="3">
        <v>3000</v>
      </c>
      <c r="O370" s="4">
        <f>IFERROR(VLOOKUP(A370,'Name Changes'!$A$2:$B$300,2,FALSE),A370)</f>
        <v>0</v>
      </c>
      <c r="P370" s="4">
        <f t="shared" si="40"/>
        <v>0</v>
      </c>
      <c r="Q370" s="4">
        <f t="shared" si="41"/>
        <v>0</v>
      </c>
      <c r="R370" s="4" t="e">
        <f t="shared" si="42"/>
        <v>#N/A</v>
      </c>
      <c r="S370" s="4">
        <f t="shared" si="43"/>
        <v>0</v>
      </c>
      <c r="T370" s="4" t="e">
        <f t="shared" si="44"/>
        <v>#N/A</v>
      </c>
      <c r="U370" s="4">
        <f t="shared" si="45"/>
        <v>11</v>
      </c>
      <c r="X370" t="s">
        <v>76</v>
      </c>
      <c r="Y370">
        <v>2.05182833657594</v>
      </c>
    </row>
    <row r="371" spans="5:25" x14ac:dyDescent="0.25">
      <c r="E371" s="1" t="e">
        <f>VLOOKUP(C371,'Team Versus'!$B$2:$C$35,2,FALSE)</f>
        <v>#N/A</v>
      </c>
      <c r="F371" s="1">
        <f>IF(B371="QB",D371*0.87,IF(D371*1.85&gt;=11,D371*1.85,11))</f>
        <v>11</v>
      </c>
      <c r="G371" s="1" t="str">
        <f>IF(OR(B371="QB",B371="DST",B371="TE",B371="WR",B371="RB",C371="FA"),"True","False")</f>
        <v>False</v>
      </c>
      <c r="H371" t="str">
        <f>IF(C371="FA","False","True")</f>
        <v>True</v>
      </c>
      <c r="I371" s="1" t="str">
        <f>IF(AND(G371="True",H371="True"),"True","False")</f>
        <v>False</v>
      </c>
      <c r="K371" s="3" t="s">
        <v>1263</v>
      </c>
      <c r="L371" s="3">
        <v>3000</v>
      </c>
      <c r="O371" s="4">
        <f>IFERROR(VLOOKUP(A371,'Name Changes'!$A$2:$B$300,2,FALSE),A371)</f>
        <v>0</v>
      </c>
      <c r="P371" s="4">
        <f t="shared" si="40"/>
        <v>0</v>
      </c>
      <c r="Q371" s="4">
        <f t="shared" si="41"/>
        <v>0</v>
      </c>
      <c r="R371" s="4" t="e">
        <f t="shared" si="42"/>
        <v>#N/A</v>
      </c>
      <c r="S371" s="4">
        <f t="shared" si="43"/>
        <v>0</v>
      </c>
      <c r="T371" s="4" t="e">
        <f t="shared" si="44"/>
        <v>#N/A</v>
      </c>
      <c r="U371" s="4">
        <f t="shared" si="45"/>
        <v>11</v>
      </c>
      <c r="X371" t="s">
        <v>739</v>
      </c>
      <c r="Y371">
        <v>1.22329473145273</v>
      </c>
    </row>
    <row r="372" spans="5:25" x14ac:dyDescent="0.25">
      <c r="E372" s="1" t="e">
        <f>VLOOKUP(C372,'Team Versus'!$B$2:$C$35,2,FALSE)</f>
        <v>#N/A</v>
      </c>
      <c r="F372" s="1">
        <f>IF(B372="QB",D372*0.87,IF(D372*1.85&gt;=11,D372*1.85,11))</f>
        <v>11</v>
      </c>
      <c r="G372" s="1" t="str">
        <f>IF(OR(B372="QB",B372="DST",B372="TE",B372="WR",B372="RB",C372="FA"),"True","False")</f>
        <v>False</v>
      </c>
      <c r="H372" t="str">
        <f>IF(C372="FA","False","True")</f>
        <v>True</v>
      </c>
      <c r="I372" s="1" t="str">
        <f>IF(AND(G372="True",H372="True"),"True","False")</f>
        <v>False</v>
      </c>
      <c r="K372" s="3" t="s">
        <v>1264</v>
      </c>
      <c r="L372" s="3">
        <v>3000</v>
      </c>
      <c r="O372" s="4">
        <f>IFERROR(VLOOKUP(A372,'Name Changes'!$A$2:$B$300,2,FALSE),A372)</f>
        <v>0</v>
      </c>
      <c r="P372" s="4">
        <f t="shared" si="40"/>
        <v>0</v>
      </c>
      <c r="Q372" s="4">
        <f t="shared" si="41"/>
        <v>0</v>
      </c>
      <c r="R372" s="4" t="e">
        <f t="shared" si="42"/>
        <v>#N/A</v>
      </c>
      <c r="S372" s="4">
        <f t="shared" si="43"/>
        <v>0</v>
      </c>
      <c r="T372" s="4" t="e">
        <f t="shared" si="44"/>
        <v>#N/A</v>
      </c>
      <c r="U372" s="4">
        <f t="shared" si="45"/>
        <v>11</v>
      </c>
      <c r="X372" t="s">
        <v>740</v>
      </c>
      <c r="Y372" t="s">
        <v>527</v>
      </c>
    </row>
    <row r="373" spans="5:25" x14ac:dyDescent="0.25">
      <c r="E373" s="1" t="e">
        <f>VLOOKUP(C373,'Team Versus'!$B$2:$C$35,2,FALSE)</f>
        <v>#N/A</v>
      </c>
      <c r="F373" s="1">
        <f>IF(B373="QB",D373*0.87,IF(D373*1.85&gt;=11,D373*1.85,11))</f>
        <v>11</v>
      </c>
      <c r="G373" s="1" t="str">
        <f>IF(OR(B373="QB",B373="DST",B373="TE",B373="WR",B373="RB",C373="FA"),"True","False")</f>
        <v>False</v>
      </c>
      <c r="H373" t="str">
        <f>IF(C373="FA","False","True")</f>
        <v>True</v>
      </c>
      <c r="I373" s="1" t="str">
        <f>IF(AND(G373="True",H373="True"),"True","False")</f>
        <v>False</v>
      </c>
      <c r="K373" s="3" t="s">
        <v>29</v>
      </c>
      <c r="L373" s="3">
        <v>3000</v>
      </c>
      <c r="O373" s="4">
        <f>IFERROR(VLOOKUP(A373,'Name Changes'!$A$2:$B$300,2,FALSE),A373)</f>
        <v>0</v>
      </c>
      <c r="P373" s="4">
        <f t="shared" si="40"/>
        <v>0</v>
      </c>
      <c r="Q373" s="4">
        <f t="shared" si="41"/>
        <v>0</v>
      </c>
      <c r="R373" s="4" t="e">
        <f t="shared" si="42"/>
        <v>#N/A</v>
      </c>
      <c r="S373" s="4">
        <f t="shared" si="43"/>
        <v>0</v>
      </c>
      <c r="T373" s="4" t="e">
        <f t="shared" si="44"/>
        <v>#N/A</v>
      </c>
      <c r="U373" s="4">
        <f t="shared" si="45"/>
        <v>11</v>
      </c>
      <c r="X373" t="s">
        <v>55</v>
      </c>
      <c r="Y373">
        <v>0.56966217035062106</v>
      </c>
    </row>
    <row r="374" spans="5:25" x14ac:dyDescent="0.25">
      <c r="E374" s="1" t="e">
        <f>VLOOKUP(C374,'Team Versus'!$B$2:$C$35,2,FALSE)</f>
        <v>#N/A</v>
      </c>
      <c r="F374" s="1">
        <f>IF(B374="QB",D374*0.87,IF(D374*1.85&gt;=11,D374*1.85,11))</f>
        <v>11</v>
      </c>
      <c r="G374" s="1" t="str">
        <f>IF(OR(B374="QB",B374="DST",B374="TE",B374="WR",B374="RB",C374="FA"),"True","False")</f>
        <v>False</v>
      </c>
      <c r="H374" t="str">
        <f>IF(C374="FA","False","True")</f>
        <v>True</v>
      </c>
      <c r="I374" s="1" t="str">
        <f>IF(AND(G374="True",H374="True"),"True","False")</f>
        <v>False</v>
      </c>
      <c r="K374" s="3" t="s">
        <v>232</v>
      </c>
      <c r="L374" s="3">
        <v>3000</v>
      </c>
      <c r="O374" s="4">
        <f>IFERROR(VLOOKUP(A374,'Name Changes'!$A$2:$B$300,2,FALSE),A374)</f>
        <v>0</v>
      </c>
      <c r="P374" s="4">
        <f t="shared" si="40"/>
        <v>0</v>
      </c>
      <c r="Q374" s="4">
        <f t="shared" si="41"/>
        <v>0</v>
      </c>
      <c r="R374" s="4" t="e">
        <f t="shared" si="42"/>
        <v>#N/A</v>
      </c>
      <c r="S374" s="4">
        <f t="shared" si="43"/>
        <v>0</v>
      </c>
      <c r="T374" s="4" t="e">
        <f t="shared" si="44"/>
        <v>#N/A</v>
      </c>
      <c r="U374" s="4">
        <f t="shared" si="45"/>
        <v>11</v>
      </c>
      <c r="X374" t="s">
        <v>741</v>
      </c>
      <c r="Y374">
        <v>1.1667261889578</v>
      </c>
    </row>
    <row r="375" spans="5:25" x14ac:dyDescent="0.25">
      <c r="E375" s="1" t="e">
        <f>VLOOKUP(C375,'Team Versus'!$B$2:$C$35,2,FALSE)</f>
        <v>#N/A</v>
      </c>
      <c r="F375" s="1">
        <f>IF(B375="QB",D375*0.87,IF(D375*1.85&gt;=11,D375*1.85,11))</f>
        <v>11</v>
      </c>
      <c r="G375" s="1" t="str">
        <f>IF(OR(B375="QB",B375="DST",B375="TE",B375="WR",B375="RB",C375="FA"),"True","False")</f>
        <v>False</v>
      </c>
      <c r="H375" t="str">
        <f>IF(C375="FA","False","True")</f>
        <v>True</v>
      </c>
      <c r="I375" s="1" t="str">
        <f>IF(AND(G375="True",H375="True"),"True","False")</f>
        <v>False</v>
      </c>
      <c r="K375" s="3" t="s">
        <v>86</v>
      </c>
      <c r="L375" s="3">
        <v>3000</v>
      </c>
      <c r="O375" s="4">
        <f>IFERROR(VLOOKUP(A375,'Name Changes'!$A$2:$B$300,2,FALSE),A375)</f>
        <v>0</v>
      </c>
      <c r="P375" s="4">
        <f t="shared" si="40"/>
        <v>0</v>
      </c>
      <c r="Q375" s="4">
        <f t="shared" si="41"/>
        <v>0</v>
      </c>
      <c r="R375" s="4" t="e">
        <f t="shared" si="42"/>
        <v>#N/A</v>
      </c>
      <c r="S375" s="4">
        <f t="shared" si="43"/>
        <v>0</v>
      </c>
      <c r="T375" s="4" t="e">
        <f t="shared" si="44"/>
        <v>#N/A</v>
      </c>
      <c r="U375" s="4">
        <f t="shared" si="45"/>
        <v>11</v>
      </c>
      <c r="X375" t="s">
        <v>5</v>
      </c>
      <c r="Y375">
        <v>0.98994949366116602</v>
      </c>
    </row>
    <row r="376" spans="5:25" x14ac:dyDescent="0.25">
      <c r="E376" s="1" t="e">
        <f>VLOOKUP(C376,'Team Versus'!$B$2:$C$35,2,FALSE)</f>
        <v>#N/A</v>
      </c>
      <c r="F376" s="1">
        <f>IF(B376="QB",D376*0.87,IF(D376*1.85&gt;=11,D376*1.85,11))</f>
        <v>11</v>
      </c>
      <c r="G376" s="1" t="str">
        <f>IF(OR(B376="QB",B376="DST",B376="TE",B376="WR",B376="RB",C376="FA"),"True","False")</f>
        <v>False</v>
      </c>
      <c r="H376" t="str">
        <f>IF(C376="FA","False","True")</f>
        <v>True</v>
      </c>
      <c r="I376" s="1" t="str">
        <f>IF(AND(G376="True",H376="True"),"True","False")</f>
        <v>False</v>
      </c>
      <c r="K376" s="3" t="s">
        <v>1265</v>
      </c>
      <c r="L376" s="3">
        <v>3000</v>
      </c>
      <c r="O376" s="4">
        <f>IFERROR(VLOOKUP(A376,'Name Changes'!$A$2:$B$300,2,FALSE),A376)</f>
        <v>0</v>
      </c>
      <c r="P376" s="4">
        <f t="shared" si="40"/>
        <v>0</v>
      </c>
      <c r="Q376" s="4">
        <f t="shared" si="41"/>
        <v>0</v>
      </c>
      <c r="R376" s="4" t="e">
        <f t="shared" si="42"/>
        <v>#N/A</v>
      </c>
      <c r="S376" s="4">
        <f t="shared" si="43"/>
        <v>0</v>
      </c>
      <c r="T376" s="4" t="e">
        <f t="shared" si="44"/>
        <v>#N/A</v>
      </c>
      <c r="U376" s="4">
        <f t="shared" si="45"/>
        <v>11</v>
      </c>
      <c r="X376" t="s">
        <v>330</v>
      </c>
      <c r="Y376" t="s">
        <v>527</v>
      </c>
    </row>
    <row r="377" spans="5:25" x14ac:dyDescent="0.25">
      <c r="E377" s="1" t="e">
        <f>VLOOKUP(C377,'Team Versus'!$B$2:$C$35,2,FALSE)</f>
        <v>#N/A</v>
      </c>
      <c r="F377" s="1">
        <f>IF(B377="QB",D377*0.87,IF(D377*1.85&gt;=11,D377*1.85,11))</f>
        <v>11</v>
      </c>
      <c r="G377" s="1" t="str">
        <f>IF(OR(B377="QB",B377="DST",B377="TE",B377="WR",B377="RB",C377="FA"),"True","False")</f>
        <v>False</v>
      </c>
      <c r="H377" t="str">
        <f>IF(C377="FA","False","True")</f>
        <v>True</v>
      </c>
      <c r="I377" s="1" t="str">
        <f>IF(AND(G377="True",H377="True"),"True","False")</f>
        <v>False</v>
      </c>
      <c r="K377" s="3" t="s">
        <v>127</v>
      </c>
      <c r="L377" s="3">
        <v>3000</v>
      </c>
      <c r="O377" s="4">
        <f>IFERROR(VLOOKUP(A377,'Name Changes'!$A$2:$B$300,2,FALSE),A377)</f>
        <v>0</v>
      </c>
      <c r="P377" s="4">
        <f t="shared" si="40"/>
        <v>0</v>
      </c>
      <c r="Q377" s="4">
        <f t="shared" si="41"/>
        <v>0</v>
      </c>
      <c r="R377" s="4" t="e">
        <f t="shared" si="42"/>
        <v>#N/A</v>
      </c>
      <c r="S377" s="4">
        <f t="shared" si="43"/>
        <v>0</v>
      </c>
      <c r="T377" s="4" t="e">
        <f t="shared" si="44"/>
        <v>#N/A</v>
      </c>
      <c r="U377" s="4">
        <f t="shared" si="45"/>
        <v>11</v>
      </c>
      <c r="X377" t="s">
        <v>742</v>
      </c>
      <c r="Y377">
        <v>0.56568542494923701</v>
      </c>
    </row>
    <row r="378" spans="5:25" x14ac:dyDescent="0.25">
      <c r="E378" s="1" t="e">
        <f>VLOOKUP(C378,'Team Versus'!$B$2:$C$35,2,FALSE)</f>
        <v>#N/A</v>
      </c>
      <c r="F378" s="1">
        <f>IF(B378="QB",D378*0.87,IF(D378*1.85&gt;=11,D378*1.85,11))</f>
        <v>11</v>
      </c>
      <c r="G378" s="1" t="str">
        <f>IF(OR(B378="QB",B378="DST",B378="TE",B378="WR",B378="RB",C378="FA"),"True","False")</f>
        <v>False</v>
      </c>
      <c r="H378" t="str">
        <f>IF(C378="FA","False","True")</f>
        <v>True</v>
      </c>
      <c r="I378" s="1" t="str">
        <f>IF(AND(G378="True",H378="True"),"True","False")</f>
        <v>False</v>
      </c>
      <c r="K378" s="3" t="s">
        <v>233</v>
      </c>
      <c r="L378" s="3">
        <v>3000</v>
      </c>
      <c r="O378" s="4">
        <f>IFERROR(VLOOKUP(A378,'Name Changes'!$A$2:$B$300,2,FALSE),A378)</f>
        <v>0</v>
      </c>
      <c r="P378" s="4">
        <f t="shared" si="40"/>
        <v>0</v>
      </c>
      <c r="Q378" s="4">
        <f t="shared" si="41"/>
        <v>0</v>
      </c>
      <c r="R378" s="4" t="e">
        <f t="shared" si="42"/>
        <v>#N/A</v>
      </c>
      <c r="S378" s="4">
        <f t="shared" si="43"/>
        <v>0</v>
      </c>
      <c r="T378" s="4" t="e">
        <f t="shared" si="44"/>
        <v>#N/A</v>
      </c>
      <c r="U378" s="4">
        <f t="shared" si="45"/>
        <v>11</v>
      </c>
      <c r="X378" t="s">
        <v>288</v>
      </c>
      <c r="Y378" t="s">
        <v>527</v>
      </c>
    </row>
    <row r="379" spans="5:25" x14ac:dyDescent="0.25">
      <c r="E379" s="1" t="e">
        <f>VLOOKUP(C379,'Team Versus'!$B$2:$C$35,2,FALSE)</f>
        <v>#N/A</v>
      </c>
      <c r="F379" s="1">
        <f>IF(B379="QB",D379*0.87,IF(D379*1.85&gt;=11,D379*1.85,11))</f>
        <v>11</v>
      </c>
      <c r="G379" s="1" t="str">
        <f>IF(OR(B379="QB",B379="DST",B379="TE",B379="WR",B379="RB",C379="FA"),"True","False")</f>
        <v>False</v>
      </c>
      <c r="H379" t="str">
        <f>IF(C379="FA","False","True")</f>
        <v>True</v>
      </c>
      <c r="I379" s="1" t="str">
        <f>IF(AND(G379="True",H379="True"),"True","False")</f>
        <v>False</v>
      </c>
      <c r="K379" s="3" t="s">
        <v>155</v>
      </c>
      <c r="L379" s="3">
        <v>3000</v>
      </c>
      <c r="O379" s="4">
        <f>IFERROR(VLOOKUP(A379,'Name Changes'!$A$2:$B$300,2,FALSE),A379)</f>
        <v>0</v>
      </c>
      <c r="P379" s="4">
        <f t="shared" si="40"/>
        <v>0</v>
      </c>
      <c r="Q379" s="4">
        <f t="shared" si="41"/>
        <v>0</v>
      </c>
      <c r="R379" s="4" t="e">
        <f t="shared" si="42"/>
        <v>#N/A</v>
      </c>
      <c r="S379" s="4">
        <f t="shared" si="43"/>
        <v>0</v>
      </c>
      <c r="T379" s="4" t="e">
        <f t="shared" si="44"/>
        <v>#N/A</v>
      </c>
      <c r="U379" s="4">
        <f t="shared" si="45"/>
        <v>11</v>
      </c>
      <c r="X379" t="s">
        <v>743</v>
      </c>
      <c r="Y379">
        <v>0.89095454429505005</v>
      </c>
    </row>
    <row r="380" spans="5:25" x14ac:dyDescent="0.25">
      <c r="E380" s="1" t="e">
        <f>VLOOKUP(C380,'Team Versus'!$B$2:$C$35,2,FALSE)</f>
        <v>#N/A</v>
      </c>
      <c r="F380" s="1">
        <f>IF(B380="QB",D380*0.87,IF(D380*1.85&gt;=11,D380*1.85,11))</f>
        <v>11</v>
      </c>
      <c r="G380" s="1" t="str">
        <f>IF(OR(B380="QB",B380="DST",B380="TE",B380="WR",B380="RB",C380="FA"),"True","False")</f>
        <v>False</v>
      </c>
      <c r="H380" t="str">
        <f>IF(C380="FA","False","True")</f>
        <v>True</v>
      </c>
      <c r="I380" s="1" t="str">
        <f>IF(AND(G380="True",H380="True"),"True","False")</f>
        <v>False</v>
      </c>
      <c r="K380" s="3" t="s">
        <v>481</v>
      </c>
      <c r="L380" s="3">
        <v>3000</v>
      </c>
      <c r="O380" s="4">
        <f>IFERROR(VLOOKUP(A380,'Name Changes'!$A$2:$B$300,2,FALSE),A380)</f>
        <v>0</v>
      </c>
      <c r="P380" s="4">
        <f t="shared" si="40"/>
        <v>0</v>
      </c>
      <c r="Q380" s="4">
        <f t="shared" si="41"/>
        <v>0</v>
      </c>
      <c r="R380" s="4" t="e">
        <f t="shared" si="42"/>
        <v>#N/A</v>
      </c>
      <c r="S380" s="4">
        <f t="shared" si="43"/>
        <v>0</v>
      </c>
      <c r="T380" s="4" t="e">
        <f t="shared" si="44"/>
        <v>#N/A</v>
      </c>
      <c r="U380" s="4">
        <f t="shared" si="45"/>
        <v>11</v>
      </c>
      <c r="X380" t="s">
        <v>744</v>
      </c>
      <c r="Y380">
        <v>1.61220346110533</v>
      </c>
    </row>
    <row r="381" spans="5:25" x14ac:dyDescent="0.25">
      <c r="E381" s="1" t="e">
        <f>VLOOKUP(C381,'Team Versus'!$B$2:$C$35,2,FALSE)</f>
        <v>#N/A</v>
      </c>
      <c r="F381" s="1">
        <f>IF(B381="QB",D381*0.87,IF(D381*1.85&gt;=11,D381*1.85,11))</f>
        <v>11</v>
      </c>
      <c r="G381" s="1" t="str">
        <f>IF(OR(B381="QB",B381="DST",B381="TE",B381="WR",B381="RB",C381="FA"),"True","False")</f>
        <v>False</v>
      </c>
      <c r="H381" t="str">
        <f>IF(C381="FA","False","True")</f>
        <v>True</v>
      </c>
      <c r="I381" s="1" t="str">
        <f>IF(AND(G381="True",H381="True"),"True","False")</f>
        <v>False</v>
      </c>
      <c r="K381" s="3" t="s">
        <v>497</v>
      </c>
      <c r="L381" s="3">
        <v>3000</v>
      </c>
      <c r="O381" s="4">
        <f>IFERROR(VLOOKUP(A381,'Name Changes'!$A$2:$B$300,2,FALSE),A381)</f>
        <v>0</v>
      </c>
      <c r="P381" s="4">
        <f t="shared" si="40"/>
        <v>0</v>
      </c>
      <c r="Q381" s="4">
        <f t="shared" si="41"/>
        <v>0</v>
      </c>
      <c r="R381" s="4" t="e">
        <f t="shared" si="42"/>
        <v>#N/A</v>
      </c>
      <c r="S381" s="4">
        <f t="shared" si="43"/>
        <v>0</v>
      </c>
      <c r="T381" s="4" t="e">
        <f t="shared" si="44"/>
        <v>#N/A</v>
      </c>
      <c r="U381" s="4">
        <f t="shared" si="45"/>
        <v>11</v>
      </c>
      <c r="X381" t="s">
        <v>745</v>
      </c>
      <c r="Y381">
        <v>0.65760930650348903</v>
      </c>
    </row>
    <row r="382" spans="5:25" x14ac:dyDescent="0.25">
      <c r="E382" s="1" t="e">
        <f>VLOOKUP(C382,'Team Versus'!$B$2:$C$35,2,FALSE)</f>
        <v>#N/A</v>
      </c>
      <c r="F382" s="1">
        <f>IF(B382="QB",D382*0.87,IF(D382*1.85&gt;=11,D382*1.85,11))</f>
        <v>11</v>
      </c>
      <c r="G382" s="1" t="str">
        <f>IF(OR(B382="QB",B382="DST",B382="TE",B382="WR",B382="RB",C382="FA"),"True","False")</f>
        <v>False</v>
      </c>
      <c r="H382" t="str">
        <f>IF(C382="FA","False","True")</f>
        <v>True</v>
      </c>
      <c r="I382" s="1" t="str">
        <f>IF(AND(G382="True",H382="True"),"True","False")</f>
        <v>False</v>
      </c>
      <c r="K382" s="3" t="s">
        <v>1194</v>
      </c>
      <c r="L382" s="3">
        <v>3000</v>
      </c>
      <c r="O382" s="4">
        <f>IFERROR(VLOOKUP(A382,'Name Changes'!$A$2:$B$300,2,FALSE),A382)</f>
        <v>0</v>
      </c>
      <c r="P382" s="4">
        <f t="shared" si="40"/>
        <v>0</v>
      </c>
      <c r="Q382" s="4">
        <f t="shared" si="41"/>
        <v>0</v>
      </c>
      <c r="R382" s="4" t="e">
        <f t="shared" si="42"/>
        <v>#N/A</v>
      </c>
      <c r="S382" s="4">
        <f t="shared" si="43"/>
        <v>0</v>
      </c>
      <c r="T382" s="4" t="e">
        <f t="shared" si="44"/>
        <v>#N/A</v>
      </c>
      <c r="U382" s="4">
        <f t="shared" si="45"/>
        <v>11</v>
      </c>
      <c r="X382" t="s">
        <v>746</v>
      </c>
      <c r="Y382">
        <v>0.57982756057296903</v>
      </c>
    </row>
    <row r="383" spans="5:25" x14ac:dyDescent="0.25">
      <c r="E383" s="1" t="e">
        <f>VLOOKUP(C383,'Team Versus'!$B$2:$C$35,2,FALSE)</f>
        <v>#N/A</v>
      </c>
      <c r="F383" s="1">
        <f>IF(B383="QB",D383*0.87,IF(D383*1.85&gt;=11,D383*1.85,11))</f>
        <v>11</v>
      </c>
      <c r="G383" s="1" t="str">
        <f>IF(OR(B383="QB",B383="DST",B383="TE",B383="WR",B383="RB",C383="FA"),"True","False")</f>
        <v>False</v>
      </c>
      <c r="H383" t="str">
        <f>IF(C383="FA","False","True")</f>
        <v>True</v>
      </c>
      <c r="I383" s="1" t="str">
        <f>IF(AND(G383="True",H383="True"),"True","False")</f>
        <v>False</v>
      </c>
      <c r="K383" s="3" t="s">
        <v>509</v>
      </c>
      <c r="L383" s="3">
        <v>3000</v>
      </c>
      <c r="O383" s="4">
        <f>IFERROR(VLOOKUP(A383,'Name Changes'!$A$2:$B$300,2,FALSE),A383)</f>
        <v>0</v>
      </c>
      <c r="P383" s="4">
        <f t="shared" si="40"/>
        <v>0</v>
      </c>
      <c r="Q383" s="4">
        <f t="shared" si="41"/>
        <v>0</v>
      </c>
      <c r="R383" s="4" t="e">
        <f t="shared" si="42"/>
        <v>#N/A</v>
      </c>
      <c r="S383" s="4">
        <f t="shared" si="43"/>
        <v>0</v>
      </c>
      <c r="T383" s="4" t="e">
        <f t="shared" si="44"/>
        <v>#N/A</v>
      </c>
      <c r="U383" s="4">
        <f t="shared" si="45"/>
        <v>11</v>
      </c>
      <c r="X383" t="s">
        <v>747</v>
      </c>
      <c r="Y383">
        <v>1.73948268171891</v>
      </c>
    </row>
    <row r="384" spans="5:25" x14ac:dyDescent="0.25">
      <c r="E384" s="1" t="e">
        <f>VLOOKUP(C384,'Team Versus'!$B$2:$C$35,2,FALSE)</f>
        <v>#N/A</v>
      </c>
      <c r="F384" s="1">
        <f>IF(B384="QB",D384*0.87,IF(D384*1.85&gt;=11,D384*1.85,11))</f>
        <v>11</v>
      </c>
      <c r="G384" s="1" t="str">
        <f>IF(OR(B384="QB",B384="DST",B384="TE",B384="WR",B384="RB",C384="FA"),"True","False")</f>
        <v>False</v>
      </c>
      <c r="H384" t="str">
        <f>IF(C384="FA","False","True")</f>
        <v>True</v>
      </c>
      <c r="I384" s="1" t="str">
        <f>IF(AND(G384="True",H384="True"),"True","False")</f>
        <v>False</v>
      </c>
      <c r="K384" s="3" t="s">
        <v>1124</v>
      </c>
      <c r="L384" s="3">
        <v>3000</v>
      </c>
      <c r="O384" s="4">
        <f>IFERROR(VLOOKUP(A384,'Name Changes'!$A$2:$B$300,2,FALSE),A384)</f>
        <v>0</v>
      </c>
      <c r="P384" s="4">
        <f t="shared" si="40"/>
        <v>0</v>
      </c>
      <c r="Q384" s="4">
        <f t="shared" si="41"/>
        <v>0</v>
      </c>
      <c r="R384" s="4" t="e">
        <f t="shared" si="42"/>
        <v>#N/A</v>
      </c>
      <c r="S384" s="4">
        <f t="shared" si="43"/>
        <v>0</v>
      </c>
      <c r="T384" s="4" t="e">
        <f t="shared" si="44"/>
        <v>#N/A</v>
      </c>
      <c r="U384" s="4">
        <f t="shared" si="45"/>
        <v>11</v>
      </c>
      <c r="X384" t="s">
        <v>748</v>
      </c>
      <c r="Y384" t="s">
        <v>527</v>
      </c>
    </row>
    <row r="385" spans="5:25" x14ac:dyDescent="0.25">
      <c r="E385" s="1" t="e">
        <f>VLOOKUP(C385,'Team Versus'!$B$2:$C$35,2,FALSE)</f>
        <v>#N/A</v>
      </c>
      <c r="F385" s="1">
        <f>IF(B385="QB",D385*0.87,IF(D385*1.85&gt;=11,D385*1.85,11))</f>
        <v>11</v>
      </c>
      <c r="G385" s="1" t="str">
        <f>IF(OR(B385="QB",B385="DST",B385="TE",B385="WR",B385="RB",C385="FA"),"True","False")</f>
        <v>False</v>
      </c>
      <c r="H385" t="str">
        <f>IF(C385="FA","False","True")</f>
        <v>True</v>
      </c>
      <c r="I385" s="1" t="str">
        <f>IF(AND(G385="True",H385="True"),"True","False")</f>
        <v>False</v>
      </c>
      <c r="K385" s="3" t="s">
        <v>1183</v>
      </c>
      <c r="L385" s="3">
        <v>3000</v>
      </c>
      <c r="O385" s="4">
        <f>IFERROR(VLOOKUP(A385,'Name Changes'!$A$2:$B$300,2,FALSE),A385)</f>
        <v>0</v>
      </c>
      <c r="P385" s="4">
        <f t="shared" si="40"/>
        <v>0</v>
      </c>
      <c r="Q385" s="4">
        <f t="shared" si="41"/>
        <v>0</v>
      </c>
      <c r="R385" s="4" t="e">
        <f t="shared" si="42"/>
        <v>#N/A</v>
      </c>
      <c r="S385" s="4">
        <f t="shared" si="43"/>
        <v>0</v>
      </c>
      <c r="T385" s="4" t="e">
        <f t="shared" si="44"/>
        <v>#N/A</v>
      </c>
      <c r="U385" s="4">
        <f t="shared" si="45"/>
        <v>11</v>
      </c>
      <c r="X385" t="s">
        <v>749</v>
      </c>
      <c r="Y385" t="s">
        <v>527</v>
      </c>
    </row>
    <row r="386" spans="5:25" x14ac:dyDescent="0.25">
      <c r="E386" s="1" t="e">
        <f>VLOOKUP(C386,'Team Versus'!$B$2:$C$35,2,FALSE)</f>
        <v>#N/A</v>
      </c>
      <c r="F386" s="1">
        <f>IF(B386="QB",D386*0.87,IF(D386*1.85&gt;=11,D386*1.85,11))</f>
        <v>11</v>
      </c>
      <c r="G386" s="1" t="str">
        <f>IF(OR(B386="QB",B386="DST",B386="TE",B386="WR",B386="RB",C386="FA"),"True","False")</f>
        <v>False</v>
      </c>
      <c r="H386" t="str">
        <f>IF(C386="FA","False","True")</f>
        <v>True</v>
      </c>
      <c r="I386" s="1" t="str">
        <f>IF(AND(G386="True",H386="True"),"True","False")</f>
        <v>False</v>
      </c>
      <c r="K386" s="3" t="s">
        <v>1184</v>
      </c>
      <c r="L386" s="3">
        <v>3000</v>
      </c>
      <c r="O386" s="4">
        <f>IFERROR(VLOOKUP(A386,'Name Changes'!$A$2:$B$300,2,FALSE),A386)</f>
        <v>0</v>
      </c>
      <c r="P386" s="4">
        <f t="shared" ref="P386:P413" si="47">C386</f>
        <v>0</v>
      </c>
      <c r="Q386" s="4">
        <f t="shared" ref="Q386:Q413" si="48">B386</f>
        <v>0</v>
      </c>
      <c r="R386" s="4" t="e">
        <f t="shared" ref="R386:R413" si="49">VLOOKUP(O386,$K$2:$L$700,2,FALSE)</f>
        <v>#N/A</v>
      </c>
      <c r="S386" s="4">
        <f t="shared" ref="S386:S413" si="50">D386</f>
        <v>0</v>
      </c>
      <c r="T386" s="4" t="e">
        <f t="shared" ref="T386:T413" si="51">E386</f>
        <v>#N/A</v>
      </c>
      <c r="U386" s="4">
        <f t="shared" ref="U386:U413" si="52">IF(F386="NA",4.4483,F386)</f>
        <v>11</v>
      </c>
      <c r="X386" t="s">
        <v>750</v>
      </c>
      <c r="Y386">
        <v>0.74500658694122501</v>
      </c>
    </row>
    <row r="387" spans="5:25" x14ac:dyDescent="0.25">
      <c r="E387" s="1" t="e">
        <f>VLOOKUP(C387,'Team Versus'!$B$2:$C$35,2,FALSE)</f>
        <v>#N/A</v>
      </c>
      <c r="F387" s="1">
        <f>IF(B387="QB",D387*0.87,IF(D387*1.85&gt;=11,D387*1.85,11))</f>
        <v>11</v>
      </c>
      <c r="G387" s="1" t="str">
        <f>IF(OR(B387="QB",B387="DST",B387="TE",B387="WR",B387="RB",C387="FA"),"True","False")</f>
        <v>False</v>
      </c>
      <c r="H387" t="str">
        <f>IF(C387="FA","False","True")</f>
        <v>True</v>
      </c>
      <c r="I387" s="1" t="str">
        <f>IF(AND(G387="True",H387="True"),"True","False")</f>
        <v>False</v>
      </c>
      <c r="K387" s="3" t="s">
        <v>307</v>
      </c>
      <c r="L387" s="3">
        <v>3000</v>
      </c>
      <c r="O387" s="4">
        <f>IFERROR(VLOOKUP(A387,'Name Changes'!$A$2:$B$300,2,FALSE),A387)</f>
        <v>0</v>
      </c>
      <c r="P387" s="4">
        <f t="shared" si="47"/>
        <v>0</v>
      </c>
      <c r="Q387" s="4">
        <f t="shared" si="48"/>
        <v>0</v>
      </c>
      <c r="R387" s="4" t="e">
        <f t="shared" si="49"/>
        <v>#N/A</v>
      </c>
      <c r="S387" s="4">
        <f t="shared" si="50"/>
        <v>0</v>
      </c>
      <c r="T387" s="4" t="e">
        <f t="shared" si="51"/>
        <v>#N/A</v>
      </c>
      <c r="U387" s="4">
        <f t="shared" si="52"/>
        <v>11</v>
      </c>
      <c r="X387" t="s">
        <v>751</v>
      </c>
      <c r="Y387">
        <v>2.5950818869546302</v>
      </c>
    </row>
    <row r="388" spans="5:25" x14ac:dyDescent="0.25">
      <c r="E388" s="1" t="e">
        <f>VLOOKUP(C388,'Team Versus'!$B$2:$C$35,2,FALSE)</f>
        <v>#N/A</v>
      </c>
      <c r="F388" s="1">
        <f>IF(B388="QB",D388*0.87,IF(D388*1.85&gt;=11,D388*1.85,11))</f>
        <v>11</v>
      </c>
      <c r="G388" s="1" t="str">
        <f>IF(OR(B388="QB",B388="DST",B388="TE",B388="WR",B388="RB",C388="FA"),"True","False")</f>
        <v>False</v>
      </c>
      <c r="H388" t="str">
        <f>IF(C388="FA","False","True")</f>
        <v>True</v>
      </c>
      <c r="I388" s="1" t="str">
        <f>IF(AND(G388="True",H388="True"),"True","False")</f>
        <v>False</v>
      </c>
      <c r="K388" s="3" t="s">
        <v>482</v>
      </c>
      <c r="L388" s="3">
        <v>3000</v>
      </c>
      <c r="O388" s="4">
        <f>IFERROR(VLOOKUP(A388,'Name Changes'!$A$2:$B$300,2,FALSE),A388)</f>
        <v>0</v>
      </c>
      <c r="P388" s="4">
        <f t="shared" si="47"/>
        <v>0</v>
      </c>
      <c r="Q388" s="4">
        <f t="shared" si="48"/>
        <v>0</v>
      </c>
      <c r="R388" s="4" t="e">
        <f t="shared" si="49"/>
        <v>#N/A</v>
      </c>
      <c r="S388" s="4">
        <f t="shared" si="50"/>
        <v>0</v>
      </c>
      <c r="T388" s="4" t="e">
        <f t="shared" si="51"/>
        <v>#N/A</v>
      </c>
      <c r="U388" s="4">
        <f t="shared" si="52"/>
        <v>11</v>
      </c>
      <c r="X388" t="s">
        <v>752</v>
      </c>
      <c r="Y388" t="s">
        <v>527</v>
      </c>
    </row>
    <row r="389" spans="5:25" x14ac:dyDescent="0.25">
      <c r="E389" s="1" t="e">
        <f>VLOOKUP(C389,'Team Versus'!$B$2:$C$35,2,FALSE)</f>
        <v>#N/A</v>
      </c>
      <c r="F389" s="1">
        <f>IF(B389="QB",D389*0.87,IF(D389*1.85&gt;=11,D389*1.85,11))</f>
        <v>11</v>
      </c>
      <c r="G389" s="1" t="str">
        <f>IF(OR(B389="QB",B389="DST",B389="TE",B389="WR",B389="RB",C389="FA"),"True","False")</f>
        <v>False</v>
      </c>
      <c r="H389" t="str">
        <f>IF(C389="FA","False","True")</f>
        <v>True</v>
      </c>
      <c r="I389" s="1" t="str">
        <f>IF(AND(G389="True",H389="True"),"True","False")</f>
        <v>False</v>
      </c>
      <c r="K389" s="3" t="s">
        <v>480</v>
      </c>
      <c r="L389" s="3">
        <v>3000</v>
      </c>
      <c r="O389" s="4">
        <f>IFERROR(VLOOKUP(A389,'Name Changes'!$A$2:$B$300,2,FALSE),A389)</f>
        <v>0</v>
      </c>
      <c r="P389" s="4">
        <f t="shared" si="47"/>
        <v>0</v>
      </c>
      <c r="Q389" s="4">
        <f t="shared" si="48"/>
        <v>0</v>
      </c>
      <c r="R389" s="4" t="e">
        <f t="shared" si="49"/>
        <v>#N/A</v>
      </c>
      <c r="S389" s="4">
        <f t="shared" si="50"/>
        <v>0</v>
      </c>
      <c r="T389" s="4" t="e">
        <f t="shared" si="51"/>
        <v>#N/A</v>
      </c>
      <c r="U389" s="4">
        <f t="shared" si="52"/>
        <v>11</v>
      </c>
      <c r="X389" t="s">
        <v>753</v>
      </c>
      <c r="Y389" t="s">
        <v>527</v>
      </c>
    </row>
    <row r="390" spans="5:25" x14ac:dyDescent="0.25">
      <c r="E390" s="1" t="e">
        <f>VLOOKUP(C390,'Team Versus'!$B$2:$C$35,2,FALSE)</f>
        <v>#N/A</v>
      </c>
      <c r="F390" s="1">
        <f>IF(B390="QB",D390*0.87,IF(D390*1.85&gt;=11,D390*1.85,11))</f>
        <v>11</v>
      </c>
      <c r="G390" s="1" t="str">
        <f>IF(OR(B390="QB",B390="DST",B390="TE",B390="WR",B390="RB",C390="FA"),"True","False")</f>
        <v>False</v>
      </c>
      <c r="H390" t="str">
        <f>IF(C390="FA","False","True")</f>
        <v>True</v>
      </c>
      <c r="I390" s="1" t="str">
        <f>IF(AND(G390="True",H390="True"),"True","False")</f>
        <v>False</v>
      </c>
      <c r="K390" s="3" t="s">
        <v>1185</v>
      </c>
      <c r="L390" s="3">
        <v>3000</v>
      </c>
      <c r="O390" s="4">
        <f>IFERROR(VLOOKUP(A390,'Name Changes'!$A$2:$B$300,2,FALSE),A390)</f>
        <v>0</v>
      </c>
      <c r="P390" s="4">
        <f t="shared" si="47"/>
        <v>0</v>
      </c>
      <c r="Q390" s="4">
        <f t="shared" si="48"/>
        <v>0</v>
      </c>
      <c r="R390" s="4" t="e">
        <f t="shared" si="49"/>
        <v>#N/A</v>
      </c>
      <c r="S390" s="4">
        <f t="shared" si="50"/>
        <v>0</v>
      </c>
      <c r="T390" s="4" t="e">
        <f t="shared" si="51"/>
        <v>#N/A</v>
      </c>
      <c r="U390" s="4">
        <f t="shared" si="52"/>
        <v>11</v>
      </c>
      <c r="X390" t="s">
        <v>754</v>
      </c>
      <c r="Y390">
        <v>0.16714891373681301</v>
      </c>
    </row>
    <row r="391" spans="5:25" x14ac:dyDescent="0.25">
      <c r="E391" s="1" t="e">
        <f>VLOOKUP(C391,'Team Versus'!$B$2:$C$35,2,FALSE)</f>
        <v>#N/A</v>
      </c>
      <c r="F391" s="1">
        <f>IF(B391="QB",D391*0.87,IF(D391*1.85&gt;=11,D391*1.85,11))</f>
        <v>11</v>
      </c>
      <c r="G391" s="1" t="str">
        <f>IF(OR(B391="QB",B391="DST",B391="TE",B391="WR",B391="RB",C391="FA"),"True","False")</f>
        <v>False</v>
      </c>
      <c r="H391" t="str">
        <f>IF(C391="FA","False","True")</f>
        <v>True</v>
      </c>
      <c r="I391" s="1" t="str">
        <f>IF(AND(G391="True",H391="True"),"True","False")</f>
        <v>False</v>
      </c>
      <c r="K391" s="3" t="s">
        <v>466</v>
      </c>
      <c r="L391" s="3">
        <v>3000</v>
      </c>
      <c r="O391" s="4">
        <f>IFERROR(VLOOKUP(A391,'Name Changes'!$A$2:$B$300,2,FALSE),A391)</f>
        <v>0</v>
      </c>
      <c r="P391" s="4">
        <f t="shared" si="47"/>
        <v>0</v>
      </c>
      <c r="Q391" s="4">
        <f t="shared" si="48"/>
        <v>0</v>
      </c>
      <c r="R391" s="4" t="e">
        <f t="shared" si="49"/>
        <v>#N/A</v>
      </c>
      <c r="S391" s="4">
        <f t="shared" si="50"/>
        <v>0</v>
      </c>
      <c r="T391" s="4" t="e">
        <f t="shared" si="51"/>
        <v>#N/A</v>
      </c>
      <c r="U391" s="4">
        <f t="shared" si="52"/>
        <v>11</v>
      </c>
      <c r="X391" t="s">
        <v>326</v>
      </c>
      <c r="Y391">
        <v>3.1723103850943399</v>
      </c>
    </row>
    <row r="392" spans="5:25" x14ac:dyDescent="0.25">
      <c r="E392" s="1" t="e">
        <f>VLOOKUP(C392,'Team Versus'!$B$2:$C$35,2,FALSE)</f>
        <v>#N/A</v>
      </c>
      <c r="F392" s="1">
        <f>IF(B392="QB",D392*0.87,IF(D392*1.85&gt;=11,D392*1.85,11))</f>
        <v>11</v>
      </c>
      <c r="G392" s="1" t="str">
        <f>IF(OR(B392="QB",B392="DST",B392="TE",B392="WR",B392="RB",C392="FA"),"True","False")</f>
        <v>False</v>
      </c>
      <c r="H392" t="str">
        <f>IF(C392="FA","False","True")</f>
        <v>True</v>
      </c>
      <c r="I392" s="1" t="str">
        <f>IF(AND(G392="True",H392="True"),"True","False")</f>
        <v>False</v>
      </c>
      <c r="K392" s="3" t="s">
        <v>1181</v>
      </c>
      <c r="L392" s="3">
        <v>3000</v>
      </c>
      <c r="O392" s="4">
        <f>IFERROR(VLOOKUP(A392,'Name Changes'!$A$2:$B$300,2,FALSE),A392)</f>
        <v>0</v>
      </c>
      <c r="P392" s="4">
        <f t="shared" si="47"/>
        <v>0</v>
      </c>
      <c r="Q392" s="4">
        <f t="shared" si="48"/>
        <v>0</v>
      </c>
      <c r="R392" s="4" t="e">
        <f t="shared" si="49"/>
        <v>#N/A</v>
      </c>
      <c r="S392" s="4">
        <f t="shared" si="50"/>
        <v>0</v>
      </c>
      <c r="T392" s="4" t="e">
        <f t="shared" si="51"/>
        <v>#N/A</v>
      </c>
      <c r="U392" s="4">
        <f t="shared" si="52"/>
        <v>11</v>
      </c>
      <c r="X392" t="s">
        <v>755</v>
      </c>
      <c r="Y392" t="s">
        <v>527</v>
      </c>
    </row>
    <row r="393" spans="5:25" x14ac:dyDescent="0.25">
      <c r="E393" s="1" t="e">
        <f>VLOOKUP(C393,'Team Versus'!$B$2:$C$35,2,FALSE)</f>
        <v>#N/A</v>
      </c>
      <c r="F393" s="1">
        <f>IF(B393="QB",D393*0.87,IF(D393*1.85&gt;=11,D393*1.85,11))</f>
        <v>11</v>
      </c>
      <c r="G393" s="1" t="str">
        <f>IF(OR(B393="QB",B393="DST",B393="TE",B393="WR",B393="RB",C393="FA"),"True","False")</f>
        <v>False</v>
      </c>
      <c r="H393" t="str">
        <f>IF(C393="FA","False","True")</f>
        <v>True</v>
      </c>
      <c r="I393" s="1" t="str">
        <f>IF(AND(G393="True",H393="True"),"True","False")</f>
        <v>False</v>
      </c>
      <c r="K393" s="3" t="s">
        <v>1132</v>
      </c>
      <c r="L393" s="3">
        <v>3000</v>
      </c>
      <c r="O393" s="4">
        <f>IFERROR(VLOOKUP(A393,'Name Changes'!$A$2:$B$300,2,FALSE),A393)</f>
        <v>0</v>
      </c>
      <c r="P393" s="4">
        <f t="shared" si="47"/>
        <v>0</v>
      </c>
      <c r="Q393" s="4">
        <f t="shared" si="48"/>
        <v>0</v>
      </c>
      <c r="R393" s="4" t="e">
        <f t="shared" si="49"/>
        <v>#N/A</v>
      </c>
      <c r="S393" s="4">
        <f t="shared" si="50"/>
        <v>0</v>
      </c>
      <c r="T393" s="4" t="e">
        <f t="shared" si="51"/>
        <v>#N/A</v>
      </c>
      <c r="U393" s="4">
        <f t="shared" si="52"/>
        <v>11</v>
      </c>
      <c r="X393" t="s">
        <v>756</v>
      </c>
      <c r="Y393">
        <v>1.7606958851545</v>
      </c>
    </row>
    <row r="394" spans="5:25" x14ac:dyDescent="0.25">
      <c r="E394" s="1" t="e">
        <f>VLOOKUP(C394,'Team Versus'!$B$2:$C$35,2,FALSE)</f>
        <v>#N/A</v>
      </c>
      <c r="F394" s="1">
        <f>IF(B394="QB",D394*0.87,IF(D394*1.85&gt;=11,D394*1.85,11))</f>
        <v>11</v>
      </c>
      <c r="G394" s="1" t="str">
        <f>IF(OR(B394="QB",B394="DST",B394="TE",B394="WR",B394="RB",C394="FA"),"True","False")</f>
        <v>False</v>
      </c>
      <c r="H394" t="str">
        <f>IF(C394="FA","False","True")</f>
        <v>True</v>
      </c>
      <c r="I394" s="1" t="str">
        <f>IF(AND(G394="True",H394="True"),"True","False")</f>
        <v>False</v>
      </c>
      <c r="K394" s="3" t="s">
        <v>1182</v>
      </c>
      <c r="L394" s="3">
        <v>3000</v>
      </c>
      <c r="O394" s="4">
        <f>IFERROR(VLOOKUP(A394,'Name Changes'!$A$2:$B$300,2,FALSE),A394)</f>
        <v>0</v>
      </c>
      <c r="P394" s="4">
        <f t="shared" si="47"/>
        <v>0</v>
      </c>
      <c r="Q394" s="4">
        <f t="shared" si="48"/>
        <v>0</v>
      </c>
      <c r="R394" s="4" t="e">
        <f t="shared" si="49"/>
        <v>#N/A</v>
      </c>
      <c r="S394" s="4">
        <f t="shared" si="50"/>
        <v>0</v>
      </c>
      <c r="T394" s="4" t="e">
        <f t="shared" si="51"/>
        <v>#N/A</v>
      </c>
      <c r="U394" s="4">
        <f t="shared" si="52"/>
        <v>11</v>
      </c>
      <c r="X394" t="s">
        <v>757</v>
      </c>
      <c r="Y394">
        <v>1.9021172413918099</v>
      </c>
    </row>
    <row r="395" spans="5:25" x14ac:dyDescent="0.25">
      <c r="E395" s="1" t="e">
        <f>VLOOKUP(C395,'Team Versus'!$B$2:$C$35,2,FALSE)</f>
        <v>#N/A</v>
      </c>
      <c r="F395" s="1">
        <f>IF(B395="QB",D395*0.87,IF(D395*1.85&gt;=11,D395*1.85,11))</f>
        <v>11</v>
      </c>
      <c r="G395" s="1" t="str">
        <f>IF(OR(B395="QB",B395="DST",B395="TE",B395="WR",B395="RB",C395="FA"),"True","False")</f>
        <v>False</v>
      </c>
      <c r="H395" t="str">
        <f>IF(C395="FA","False","True")</f>
        <v>True</v>
      </c>
      <c r="I395" s="1" t="str">
        <f>IF(AND(G395="True",H395="True"),"True","False")</f>
        <v>False</v>
      </c>
      <c r="K395" s="3" t="s">
        <v>1180</v>
      </c>
      <c r="L395" s="3">
        <v>3000</v>
      </c>
      <c r="O395" s="4">
        <f>IFERROR(VLOOKUP(A395,'Name Changes'!$A$2:$B$300,2,FALSE),A395)</f>
        <v>0</v>
      </c>
      <c r="P395" s="4">
        <f t="shared" si="47"/>
        <v>0</v>
      </c>
      <c r="Q395" s="4">
        <f t="shared" si="48"/>
        <v>0</v>
      </c>
      <c r="R395" s="4" t="e">
        <f t="shared" si="49"/>
        <v>#N/A</v>
      </c>
      <c r="S395" s="4">
        <f t="shared" si="50"/>
        <v>0</v>
      </c>
      <c r="T395" s="4" t="e">
        <f t="shared" si="51"/>
        <v>#N/A</v>
      </c>
      <c r="U395" s="4">
        <f t="shared" si="52"/>
        <v>11</v>
      </c>
      <c r="X395" t="s">
        <v>758</v>
      </c>
      <c r="Y395">
        <v>1.54149278298667</v>
      </c>
    </row>
    <row r="396" spans="5:25" x14ac:dyDescent="0.25">
      <c r="E396" s="1" t="e">
        <f>VLOOKUP(C396,'Team Versus'!$B$2:$C$35,2,FALSE)</f>
        <v>#N/A</v>
      </c>
      <c r="F396" s="1">
        <f>IF(B396="QB",D396*0.87,IF(D396*1.85&gt;=11,D396*1.85,11))</f>
        <v>11</v>
      </c>
      <c r="G396" s="1" t="str">
        <f>IF(OR(B396="QB",B396="DST",B396="TE",B396="WR",B396="RB",C396="FA"),"True","False")</f>
        <v>False</v>
      </c>
      <c r="H396" t="str">
        <f>IF(C396="FA","False","True")</f>
        <v>True</v>
      </c>
      <c r="I396" s="1" t="str">
        <f>IF(AND(G396="True",H396="True"),"True","False")</f>
        <v>False</v>
      </c>
      <c r="K396" s="3" t="s">
        <v>1103</v>
      </c>
      <c r="L396" s="3">
        <v>3000</v>
      </c>
      <c r="O396" s="4">
        <f>IFERROR(VLOOKUP(A396,'Name Changes'!$A$2:$B$300,2,FALSE),A396)</f>
        <v>0</v>
      </c>
      <c r="P396" s="4">
        <f t="shared" si="47"/>
        <v>0</v>
      </c>
      <c r="Q396" s="4">
        <f t="shared" si="48"/>
        <v>0</v>
      </c>
      <c r="R396" s="4" t="e">
        <f t="shared" si="49"/>
        <v>#N/A</v>
      </c>
      <c r="S396" s="4">
        <f t="shared" si="50"/>
        <v>0</v>
      </c>
      <c r="T396" s="4" t="e">
        <f t="shared" si="51"/>
        <v>#N/A</v>
      </c>
      <c r="U396" s="4">
        <f t="shared" si="52"/>
        <v>11</v>
      </c>
      <c r="X396" t="s">
        <v>759</v>
      </c>
      <c r="Y396" t="s">
        <v>527</v>
      </c>
    </row>
    <row r="397" spans="5:25" x14ac:dyDescent="0.25">
      <c r="E397" s="1" t="e">
        <f>VLOOKUP(C397,'Team Versus'!$B$2:$C$35,2,FALSE)</f>
        <v>#N/A</v>
      </c>
      <c r="F397" s="1">
        <f>IF(B397="QB",D397*0.87,IF(D397*1.85&gt;=11,D397*1.85,11))</f>
        <v>11</v>
      </c>
      <c r="G397" s="1" t="str">
        <f>IF(OR(B397="QB",B397="DST",B397="TE",B397="WR",B397="RB",C397="FA"),"True","False")</f>
        <v>False</v>
      </c>
      <c r="H397" t="str">
        <f>IF(C397="FA","False","True")</f>
        <v>True</v>
      </c>
      <c r="I397" s="1" t="str">
        <f>IF(AND(G397="True",H397="True"),"True","False")</f>
        <v>False</v>
      </c>
      <c r="K397" s="3" t="s">
        <v>1028</v>
      </c>
      <c r="L397" s="3">
        <v>3000</v>
      </c>
      <c r="O397" s="4">
        <f>IFERROR(VLOOKUP(A397,'Name Changes'!$A$2:$B$300,2,FALSE),A397)</f>
        <v>0</v>
      </c>
      <c r="P397" s="4">
        <f t="shared" si="47"/>
        <v>0</v>
      </c>
      <c r="Q397" s="4">
        <f t="shared" si="48"/>
        <v>0</v>
      </c>
      <c r="R397" s="4" t="e">
        <f t="shared" si="49"/>
        <v>#N/A</v>
      </c>
      <c r="S397" s="4">
        <f t="shared" si="50"/>
        <v>0</v>
      </c>
      <c r="T397" s="4" t="e">
        <f t="shared" si="51"/>
        <v>#N/A</v>
      </c>
      <c r="U397" s="4">
        <f t="shared" si="52"/>
        <v>11</v>
      </c>
      <c r="X397" t="s">
        <v>139</v>
      </c>
      <c r="Y397">
        <v>1.18578698338406</v>
      </c>
    </row>
    <row r="398" spans="5:25" x14ac:dyDescent="0.25">
      <c r="E398" s="1" t="e">
        <f>VLOOKUP(C398,'Team Versus'!$B$2:$C$35,2,FALSE)</f>
        <v>#N/A</v>
      </c>
      <c r="F398" s="1">
        <f>IF(B398="QB",D398*0.87,IF(D398*1.85&gt;=11,D398*1.85,11))</f>
        <v>11</v>
      </c>
      <c r="G398" s="1" t="str">
        <f>IF(OR(B398="QB",B398="DST",B398="TE",B398="WR",B398="RB",C398="FA"),"True","False")</f>
        <v>False</v>
      </c>
      <c r="H398" t="str">
        <f>IF(C398="FA","False","True")</f>
        <v>True</v>
      </c>
      <c r="I398" s="1" t="str">
        <f>IF(AND(G398="True",H398="True"),"True","False")</f>
        <v>False</v>
      </c>
      <c r="K398" s="3" t="s">
        <v>1104</v>
      </c>
      <c r="L398" s="3">
        <v>3000</v>
      </c>
      <c r="O398" s="4">
        <f>IFERROR(VLOOKUP(A398,'Name Changes'!$A$2:$B$300,2,FALSE),A398)</f>
        <v>0</v>
      </c>
      <c r="P398" s="4">
        <f t="shared" si="47"/>
        <v>0</v>
      </c>
      <c r="Q398" s="4">
        <f t="shared" si="48"/>
        <v>0</v>
      </c>
      <c r="R398" s="4" t="e">
        <f t="shared" si="49"/>
        <v>#N/A</v>
      </c>
      <c r="S398" s="4">
        <f t="shared" si="50"/>
        <v>0</v>
      </c>
      <c r="T398" s="4" t="e">
        <f t="shared" si="51"/>
        <v>#N/A</v>
      </c>
      <c r="U398" s="4">
        <f t="shared" si="52"/>
        <v>11</v>
      </c>
      <c r="X398" t="s">
        <v>760</v>
      </c>
      <c r="Y398" t="s">
        <v>527</v>
      </c>
    </row>
    <row r="399" spans="5:25" x14ac:dyDescent="0.25">
      <c r="E399" s="1" t="e">
        <f>VLOOKUP(C399,'Team Versus'!$B$2:$C$35,2,FALSE)</f>
        <v>#N/A</v>
      </c>
      <c r="F399" s="1">
        <f>IF(B399="QB",D399*0.87,IF(D399*1.85&gt;=11,D399*1.85,11))</f>
        <v>11</v>
      </c>
      <c r="G399" s="1" t="str">
        <f>IF(OR(B399="QB",B399="DST",B399="TE",B399="WR",B399="RB",C399="FA"),"True","False")</f>
        <v>False</v>
      </c>
      <c r="H399" t="str">
        <f>IF(C399="FA","False","True")</f>
        <v>True</v>
      </c>
      <c r="I399" s="1" t="str">
        <f>IF(AND(G399="True",H399="True"),"True","False")</f>
        <v>False</v>
      </c>
      <c r="K399" s="3" t="s">
        <v>1099</v>
      </c>
      <c r="L399" s="3">
        <v>3000</v>
      </c>
      <c r="O399" s="4">
        <f>IFERROR(VLOOKUP(A399,'Name Changes'!$A$2:$B$300,2,FALSE),A399)</f>
        <v>0</v>
      </c>
      <c r="P399" s="4">
        <f t="shared" si="47"/>
        <v>0</v>
      </c>
      <c r="Q399" s="4">
        <f t="shared" si="48"/>
        <v>0</v>
      </c>
      <c r="R399" s="4" t="e">
        <f t="shared" si="49"/>
        <v>#N/A</v>
      </c>
      <c r="S399" s="4">
        <f t="shared" si="50"/>
        <v>0</v>
      </c>
      <c r="T399" s="4" t="e">
        <f t="shared" si="51"/>
        <v>#N/A</v>
      </c>
      <c r="U399" s="4">
        <f t="shared" si="52"/>
        <v>11</v>
      </c>
      <c r="X399" t="s">
        <v>761</v>
      </c>
      <c r="Y399" t="s">
        <v>527</v>
      </c>
    </row>
    <row r="400" spans="5:25" x14ac:dyDescent="0.25">
      <c r="E400" s="1" t="e">
        <f>VLOOKUP(C400,'Team Versus'!$B$2:$C$35,2,FALSE)</f>
        <v>#N/A</v>
      </c>
      <c r="F400" s="1">
        <f>IF(B400="QB",D400*0.87,IF(D400*1.85&gt;=11,D400*1.85,11))</f>
        <v>11</v>
      </c>
      <c r="G400" s="1" t="str">
        <f>IF(OR(B400="QB",B400="DST",B400="TE",B400="WR",B400="RB",C400="FA"),"True","False")</f>
        <v>False</v>
      </c>
      <c r="H400" t="str">
        <f>IF(C400="FA","False","True")</f>
        <v>True</v>
      </c>
      <c r="I400" s="1" t="str">
        <f>IF(AND(G400="True",H400="True"),"True","False")</f>
        <v>False</v>
      </c>
      <c r="K400" s="3" t="s">
        <v>1105</v>
      </c>
      <c r="L400" s="3">
        <v>3000</v>
      </c>
      <c r="O400" s="4">
        <f>IFERROR(VLOOKUP(A400,'Name Changes'!$A$2:$B$300,2,FALSE),A400)</f>
        <v>0</v>
      </c>
      <c r="P400" s="4">
        <f t="shared" si="47"/>
        <v>0</v>
      </c>
      <c r="Q400" s="4">
        <f t="shared" si="48"/>
        <v>0</v>
      </c>
      <c r="R400" s="4" t="e">
        <f t="shared" si="49"/>
        <v>#N/A</v>
      </c>
      <c r="S400" s="4">
        <f t="shared" si="50"/>
        <v>0</v>
      </c>
      <c r="T400" s="4" t="e">
        <f t="shared" si="51"/>
        <v>#N/A</v>
      </c>
      <c r="U400" s="4">
        <f t="shared" si="52"/>
        <v>11</v>
      </c>
      <c r="X400" t="s">
        <v>70</v>
      </c>
      <c r="Y400">
        <v>0.65241536037775405</v>
      </c>
    </row>
    <row r="401" spans="5:25" x14ac:dyDescent="0.25">
      <c r="E401" s="1" t="e">
        <f>VLOOKUP(C401,'Team Versus'!$B$2:$C$35,2,FALSE)</f>
        <v>#N/A</v>
      </c>
      <c r="F401" s="1">
        <f>IF(B401="QB",D401*0.87,IF(D401*1.85&gt;=11,D401*1.85,11))</f>
        <v>11</v>
      </c>
      <c r="G401" s="1" t="str">
        <f>IF(OR(B401="QB",B401="DST",B401="TE",B401="WR",B401="RB",C401="FA"),"True","False")</f>
        <v>False</v>
      </c>
      <c r="H401" t="str">
        <f>IF(C401="FA","False","True")</f>
        <v>True</v>
      </c>
      <c r="I401" s="1" t="str">
        <f>IF(AND(G401="True",H401="True"),"True","False")</f>
        <v>False</v>
      </c>
      <c r="K401" s="3" t="s">
        <v>1106</v>
      </c>
      <c r="L401" s="3">
        <v>3000</v>
      </c>
      <c r="O401" s="4">
        <f>IFERROR(VLOOKUP(A401,'Name Changes'!$A$2:$B$300,2,FALSE),A401)</f>
        <v>0</v>
      </c>
      <c r="P401" s="4">
        <f t="shared" si="47"/>
        <v>0</v>
      </c>
      <c r="Q401" s="4">
        <f t="shared" si="48"/>
        <v>0</v>
      </c>
      <c r="R401" s="4" t="e">
        <f t="shared" si="49"/>
        <v>#N/A</v>
      </c>
      <c r="S401" s="4">
        <f t="shared" si="50"/>
        <v>0</v>
      </c>
      <c r="T401" s="4" t="e">
        <f t="shared" si="51"/>
        <v>#N/A</v>
      </c>
      <c r="U401" s="4">
        <f t="shared" si="52"/>
        <v>11</v>
      </c>
      <c r="X401" t="s">
        <v>727</v>
      </c>
      <c r="Y401" t="s">
        <v>527</v>
      </c>
    </row>
    <row r="402" spans="5:25" x14ac:dyDescent="0.25">
      <c r="E402" s="1" t="e">
        <f>VLOOKUP(C402,'Team Versus'!$B$2:$C$35,2,FALSE)</f>
        <v>#N/A</v>
      </c>
      <c r="F402" s="1">
        <f>IF(B402="QB",D402*0.87,IF(D402*1.85&gt;=11,D402*1.85,11))</f>
        <v>11</v>
      </c>
      <c r="G402" s="1" t="str">
        <f>IF(OR(B402="QB",B402="DST",B402="TE",B402="WR",B402="RB",C402="FA"),"True","False")</f>
        <v>False</v>
      </c>
      <c r="H402" t="str">
        <f>IF(C402="FA","False","True")</f>
        <v>True</v>
      </c>
      <c r="I402" s="1" t="str">
        <f>IF(AND(G402="True",H402="True"),"True","False")</f>
        <v>False</v>
      </c>
      <c r="K402" s="3" t="s">
        <v>919</v>
      </c>
      <c r="L402" s="3">
        <v>3000</v>
      </c>
      <c r="O402" s="4">
        <f>IFERROR(VLOOKUP(A402,'Name Changes'!$A$2:$B$300,2,FALSE),A402)</f>
        <v>0</v>
      </c>
      <c r="P402" s="4">
        <f t="shared" si="47"/>
        <v>0</v>
      </c>
      <c r="Q402" s="4">
        <f t="shared" si="48"/>
        <v>0</v>
      </c>
      <c r="R402" s="4" t="e">
        <f t="shared" si="49"/>
        <v>#N/A</v>
      </c>
      <c r="S402" s="4">
        <f t="shared" si="50"/>
        <v>0</v>
      </c>
      <c r="T402" s="4" t="e">
        <f t="shared" si="51"/>
        <v>#N/A</v>
      </c>
      <c r="U402" s="4">
        <f t="shared" si="52"/>
        <v>11</v>
      </c>
      <c r="X402" t="s">
        <v>762</v>
      </c>
      <c r="Y402">
        <v>1.2162236636408601</v>
      </c>
    </row>
    <row r="403" spans="5:25" x14ac:dyDescent="0.25">
      <c r="E403" s="1" t="e">
        <f>VLOOKUP(C403,'Team Versus'!$B$2:$C$35,2,FALSE)</f>
        <v>#N/A</v>
      </c>
      <c r="F403" s="1">
        <f>IF(B403="QB",D403*0.87,IF(D403*1.85&gt;=11,D403*1.85,11))</f>
        <v>11</v>
      </c>
      <c r="G403" s="1" t="str">
        <f>IF(OR(B403="QB",B403="DST",B403="TE",B403="WR",B403="RB",C403="FA"),"True","False")</f>
        <v>False</v>
      </c>
      <c r="H403" t="str">
        <f>IF(C403="FA","False","True")</f>
        <v>True</v>
      </c>
      <c r="I403" s="1" t="str">
        <f>IF(AND(G403="True",H403="True"),"True","False")</f>
        <v>False</v>
      </c>
      <c r="K403" s="3" t="s">
        <v>1054</v>
      </c>
      <c r="L403" s="3">
        <v>3000</v>
      </c>
      <c r="O403" s="4">
        <f>IFERROR(VLOOKUP(A403,'Name Changes'!$A$2:$B$300,2,FALSE),A403)</f>
        <v>0</v>
      </c>
      <c r="P403" s="4">
        <f t="shared" si="47"/>
        <v>0</v>
      </c>
      <c r="Q403" s="4">
        <f t="shared" si="48"/>
        <v>0</v>
      </c>
      <c r="R403" s="4" t="e">
        <f t="shared" si="49"/>
        <v>#N/A</v>
      </c>
      <c r="S403" s="4">
        <f t="shared" si="50"/>
        <v>0</v>
      </c>
      <c r="T403" s="4" t="e">
        <f t="shared" si="51"/>
        <v>#N/A</v>
      </c>
      <c r="U403" s="4">
        <f t="shared" si="52"/>
        <v>11</v>
      </c>
      <c r="X403" t="s">
        <v>763</v>
      </c>
      <c r="Y403" t="s">
        <v>527</v>
      </c>
    </row>
    <row r="404" spans="5:25" x14ac:dyDescent="0.25">
      <c r="E404" s="1" t="e">
        <f>VLOOKUP(C404,'Team Versus'!$B$2:$C$35,2,FALSE)</f>
        <v>#N/A</v>
      </c>
      <c r="F404" s="1">
        <f>IF(B404="QB",D404*0.87,IF(D404*1.85&gt;=11,D404*1.85,11))</f>
        <v>11</v>
      </c>
      <c r="G404" s="1" t="str">
        <f>IF(OR(B404="QB",B404="DST",B404="TE",B404="WR",B404="RB",C404="FA"),"True","False")</f>
        <v>False</v>
      </c>
      <c r="H404" t="str">
        <f>IF(C404="FA","False","True")</f>
        <v>True</v>
      </c>
      <c r="I404" s="1" t="str">
        <f>IF(AND(G404="True",H404="True"),"True","False")</f>
        <v>False</v>
      </c>
      <c r="K404" s="3" t="s">
        <v>1266</v>
      </c>
      <c r="L404" s="3">
        <v>3000</v>
      </c>
      <c r="O404" s="4">
        <f>IFERROR(VLOOKUP(A404,'Name Changes'!$A$2:$B$300,2,FALSE),A404)</f>
        <v>0</v>
      </c>
      <c r="P404" s="4">
        <f t="shared" si="47"/>
        <v>0</v>
      </c>
      <c r="Q404" s="4">
        <f t="shared" si="48"/>
        <v>0</v>
      </c>
      <c r="R404" s="4" t="e">
        <f t="shared" si="49"/>
        <v>#N/A</v>
      </c>
      <c r="S404" s="4">
        <f t="shared" si="50"/>
        <v>0</v>
      </c>
      <c r="T404" s="4" t="e">
        <f t="shared" si="51"/>
        <v>#N/A</v>
      </c>
      <c r="U404" s="4">
        <f t="shared" si="52"/>
        <v>11</v>
      </c>
      <c r="X404" t="s">
        <v>764</v>
      </c>
      <c r="Y404">
        <v>1.4990663761154801</v>
      </c>
    </row>
    <row r="405" spans="5:25" x14ac:dyDescent="0.25">
      <c r="E405" s="1" t="e">
        <f>VLOOKUP(C405,'Team Versus'!$B$2:$C$35,2,FALSE)</f>
        <v>#N/A</v>
      </c>
      <c r="F405" s="1">
        <f>IF(B405="QB",D405*0.87,IF(D405*1.85&gt;=11,D405*1.85,11))</f>
        <v>11</v>
      </c>
      <c r="G405" s="1" t="str">
        <f>IF(OR(B405="QB",B405="DST",B405="TE",B405="WR",B405="RB",C405="FA"),"True","False")</f>
        <v>False</v>
      </c>
      <c r="H405" t="str">
        <f>IF(C405="FA","False","True")</f>
        <v>True</v>
      </c>
      <c r="I405" s="1" t="str">
        <f>IF(AND(G405="True",H405="True"),"True","False")</f>
        <v>False</v>
      </c>
      <c r="K405" s="3" t="s">
        <v>41</v>
      </c>
      <c r="L405" s="3">
        <v>3000</v>
      </c>
      <c r="O405" s="4">
        <f>IFERROR(VLOOKUP(A405,'Name Changes'!$A$2:$B$300,2,FALSE),A405)</f>
        <v>0</v>
      </c>
      <c r="P405" s="4">
        <f t="shared" si="47"/>
        <v>0</v>
      </c>
      <c r="Q405" s="4">
        <f t="shared" si="48"/>
        <v>0</v>
      </c>
      <c r="R405" s="4" t="e">
        <f t="shared" si="49"/>
        <v>#N/A</v>
      </c>
      <c r="S405" s="4">
        <f t="shared" si="50"/>
        <v>0</v>
      </c>
      <c r="T405" s="4" t="e">
        <f t="shared" si="51"/>
        <v>#N/A</v>
      </c>
      <c r="U405" s="4">
        <f t="shared" si="52"/>
        <v>11</v>
      </c>
      <c r="X405" t="s">
        <v>765</v>
      </c>
      <c r="Y405" t="s">
        <v>527</v>
      </c>
    </row>
    <row r="406" spans="5:25" x14ac:dyDescent="0.25">
      <c r="E406" s="1" t="e">
        <f>VLOOKUP(C406,'Team Versus'!$B$2:$C$35,2,FALSE)</f>
        <v>#N/A</v>
      </c>
      <c r="F406" s="1">
        <f>IF(B406="QB",D406*0.87,IF(D406*1.85&gt;=11,D406*1.85,11))</f>
        <v>11</v>
      </c>
      <c r="G406" s="1" t="str">
        <f>IF(OR(B406="QB",B406="DST",B406="TE",B406="WR",B406="RB",C406="FA"),"True","False")</f>
        <v>False</v>
      </c>
      <c r="H406" t="str">
        <f>IF(C406="FA","False","True")</f>
        <v>True</v>
      </c>
      <c r="I406" s="1" t="str">
        <f>IF(AND(G406="True",H406="True"),"True","False")</f>
        <v>False</v>
      </c>
      <c r="K406" s="3" t="s">
        <v>326</v>
      </c>
      <c r="L406" s="3">
        <v>3000</v>
      </c>
      <c r="O406" s="4">
        <f>IFERROR(VLOOKUP(A406,'Name Changes'!$A$2:$B$300,2,FALSE),A406)</f>
        <v>0</v>
      </c>
      <c r="P406" s="4">
        <f t="shared" si="47"/>
        <v>0</v>
      </c>
      <c r="Q406" s="4">
        <f t="shared" si="48"/>
        <v>0</v>
      </c>
      <c r="R406" s="4" t="e">
        <f t="shared" si="49"/>
        <v>#N/A</v>
      </c>
      <c r="S406" s="4">
        <f t="shared" si="50"/>
        <v>0</v>
      </c>
      <c r="T406" s="4" t="e">
        <f t="shared" si="51"/>
        <v>#N/A</v>
      </c>
      <c r="U406" s="4">
        <f t="shared" si="52"/>
        <v>11</v>
      </c>
      <c r="X406" t="s">
        <v>766</v>
      </c>
      <c r="Y406">
        <v>0.70710678118654702</v>
      </c>
    </row>
    <row r="407" spans="5:25" x14ac:dyDescent="0.25">
      <c r="E407" s="1" t="e">
        <f>VLOOKUP(C407,'Team Versus'!$B$2:$C$35,2,FALSE)</f>
        <v>#N/A</v>
      </c>
      <c r="F407" s="1">
        <f>IF(B407="QB",D407*0.87,IF(D407*1.85&gt;=11,D407*1.85,11))</f>
        <v>11</v>
      </c>
      <c r="G407" s="1" t="str">
        <f>IF(OR(B407="QB",B407="DST",B407="TE",B407="WR",B407="RB",C407="FA"),"True","False")</f>
        <v>False</v>
      </c>
      <c r="H407" t="str">
        <f>IF(C407="FA","False","True")</f>
        <v>True</v>
      </c>
      <c r="I407" s="1" t="str">
        <f>IF(AND(G407="True",H407="True"),"True","False")</f>
        <v>False</v>
      </c>
      <c r="K407" s="3" t="s">
        <v>339</v>
      </c>
      <c r="L407" s="3">
        <v>3000</v>
      </c>
      <c r="O407" s="4">
        <f>IFERROR(VLOOKUP(A407,'Name Changes'!$A$2:$B$300,2,FALSE),A407)</f>
        <v>0</v>
      </c>
      <c r="P407" s="4">
        <f t="shared" si="47"/>
        <v>0</v>
      </c>
      <c r="Q407" s="4">
        <f t="shared" si="48"/>
        <v>0</v>
      </c>
      <c r="R407" s="4" t="e">
        <f t="shared" si="49"/>
        <v>#N/A</v>
      </c>
      <c r="S407" s="4">
        <f t="shared" si="50"/>
        <v>0</v>
      </c>
      <c r="T407" s="4" t="e">
        <f t="shared" si="51"/>
        <v>#N/A</v>
      </c>
      <c r="U407" s="4">
        <f t="shared" si="52"/>
        <v>11</v>
      </c>
      <c r="X407" t="s">
        <v>767</v>
      </c>
      <c r="Y407">
        <v>1.54856385079854</v>
      </c>
    </row>
    <row r="408" spans="5:25" x14ac:dyDescent="0.25">
      <c r="E408" s="1" t="e">
        <f>VLOOKUP(C408,'Team Versus'!$B$2:$C$35,2,FALSE)</f>
        <v>#N/A</v>
      </c>
      <c r="F408" s="1">
        <f>IF(B408="QB",D408*0.87,IF(D408*1.85&gt;=11,D408*1.85,11))</f>
        <v>11</v>
      </c>
      <c r="G408" s="1" t="str">
        <f>IF(OR(B408="QB",B408="DST",B408="TE",B408="WR",B408="RB",C408="FA"),"True","False")</f>
        <v>False</v>
      </c>
      <c r="H408" t="str">
        <f>IF(C408="FA","False","True")</f>
        <v>True</v>
      </c>
      <c r="I408" s="1" t="str">
        <f>IF(AND(G408="True",H408="True"),"True","False")</f>
        <v>False</v>
      </c>
      <c r="K408" s="3" t="s">
        <v>333</v>
      </c>
      <c r="L408" s="3">
        <v>3000</v>
      </c>
      <c r="O408" s="4">
        <f>IFERROR(VLOOKUP(A408,'Name Changes'!$A$2:$B$300,2,FALSE),A408)</f>
        <v>0</v>
      </c>
      <c r="P408" s="4">
        <f t="shared" si="47"/>
        <v>0</v>
      </c>
      <c r="Q408" s="4">
        <f t="shared" si="48"/>
        <v>0</v>
      </c>
      <c r="R408" s="4" t="e">
        <f t="shared" si="49"/>
        <v>#N/A</v>
      </c>
      <c r="S408" s="4">
        <f t="shared" si="50"/>
        <v>0</v>
      </c>
      <c r="T408" s="4" t="e">
        <f t="shared" si="51"/>
        <v>#N/A</v>
      </c>
      <c r="U408" s="4">
        <f t="shared" si="52"/>
        <v>11</v>
      </c>
      <c r="X408" t="s">
        <v>768</v>
      </c>
      <c r="Y408" t="s">
        <v>527</v>
      </c>
    </row>
    <row r="409" spans="5:25" x14ac:dyDescent="0.25">
      <c r="E409" s="1" t="e">
        <f>VLOOKUP(C409,'Team Versus'!$B$2:$C$35,2,FALSE)</f>
        <v>#N/A</v>
      </c>
      <c r="F409" s="1">
        <f>IF(B409="QB",D409*0.87,IF(D409*1.85&gt;=11,D409*1.85,11))</f>
        <v>11</v>
      </c>
      <c r="G409" s="1" t="str">
        <f>IF(OR(B409="QB",B409="DST",B409="TE",B409="WR",B409="RB",C409="FA"),"True","False")</f>
        <v>False</v>
      </c>
      <c r="H409" t="str">
        <f>IF(C409="FA","False","True")</f>
        <v>True</v>
      </c>
      <c r="I409" s="1" t="str">
        <f>IF(AND(G409="True",H409="True"),"True","False")</f>
        <v>False</v>
      </c>
      <c r="K409" s="3" t="s">
        <v>1177</v>
      </c>
      <c r="L409" s="3">
        <v>3000</v>
      </c>
      <c r="O409" s="4">
        <f>IFERROR(VLOOKUP(A409,'Name Changes'!$A$2:$B$300,2,FALSE),A409)</f>
        <v>0</v>
      </c>
      <c r="P409" s="4">
        <f t="shared" si="47"/>
        <v>0</v>
      </c>
      <c r="Q409" s="4">
        <f t="shared" si="48"/>
        <v>0</v>
      </c>
      <c r="R409" s="4" t="e">
        <f t="shared" si="49"/>
        <v>#N/A</v>
      </c>
      <c r="S409" s="4">
        <f t="shared" si="50"/>
        <v>0</v>
      </c>
      <c r="T409" s="4" t="e">
        <f t="shared" si="51"/>
        <v>#N/A</v>
      </c>
      <c r="U409" s="4">
        <f t="shared" si="52"/>
        <v>11</v>
      </c>
      <c r="X409" t="s">
        <v>769</v>
      </c>
      <c r="Y409">
        <v>1.47785317267988</v>
      </c>
    </row>
    <row r="410" spans="5:25" x14ac:dyDescent="0.25">
      <c r="E410" s="1" t="e">
        <f>VLOOKUP(C410,'Team Versus'!$B$2:$C$35,2,FALSE)</f>
        <v>#N/A</v>
      </c>
      <c r="F410" s="1">
        <f>IF(B410="QB",D410*0.87,IF(D410*1.85&gt;=11,D410*1.85,11))</f>
        <v>11</v>
      </c>
      <c r="G410" s="1" t="str">
        <f>IF(OR(B410="QB",B410="DST",B410="TE",B410="WR",B410="RB",C410="FA"),"True","False")</f>
        <v>False</v>
      </c>
      <c r="H410" t="str">
        <f>IF(C410="FA","False","True")</f>
        <v>True</v>
      </c>
      <c r="I410" s="1" t="str">
        <f>IF(AND(G410="True",H410="True"),"True","False")</f>
        <v>False</v>
      </c>
      <c r="K410" s="3" t="s">
        <v>1178</v>
      </c>
      <c r="L410" s="3">
        <v>3000</v>
      </c>
      <c r="O410" s="4">
        <f>IFERROR(VLOOKUP(A410,'Name Changes'!$A$2:$B$300,2,FALSE),A410)</f>
        <v>0</v>
      </c>
      <c r="P410" s="4">
        <f t="shared" si="47"/>
        <v>0</v>
      </c>
      <c r="Q410" s="4">
        <f t="shared" si="48"/>
        <v>0</v>
      </c>
      <c r="R410" s="4" t="e">
        <f t="shared" si="49"/>
        <v>#N/A</v>
      </c>
      <c r="S410" s="4">
        <f t="shared" si="50"/>
        <v>0</v>
      </c>
      <c r="T410" s="4" t="e">
        <f t="shared" si="51"/>
        <v>#N/A</v>
      </c>
      <c r="U410" s="4">
        <f t="shared" si="52"/>
        <v>11</v>
      </c>
      <c r="X410" t="s">
        <v>770</v>
      </c>
      <c r="Y410" t="s">
        <v>527</v>
      </c>
    </row>
    <row r="411" spans="5:25" x14ac:dyDescent="0.25">
      <c r="E411" s="1" t="e">
        <f>VLOOKUP(C411,'Team Versus'!$B$2:$C$35,2,FALSE)</f>
        <v>#N/A</v>
      </c>
      <c r="F411" s="1">
        <f>IF(B411="QB",D411*0.87,IF(D411*1.85&gt;=11,D411*1.85,11))</f>
        <v>11</v>
      </c>
      <c r="G411" s="1" t="str">
        <f>IF(OR(B411="QB",B411="DST",B411="TE",B411="WR",B411="RB",C411="FA"),"True","False")</f>
        <v>False</v>
      </c>
      <c r="H411" t="str">
        <f>IF(C411="FA","False","True")</f>
        <v>True</v>
      </c>
      <c r="I411" s="1" t="str">
        <f>IF(AND(G411="True",H411="True"),"True","False")</f>
        <v>False</v>
      </c>
      <c r="K411" s="3" t="s">
        <v>1186</v>
      </c>
      <c r="L411" s="3">
        <v>3000</v>
      </c>
      <c r="O411" s="4">
        <f>IFERROR(VLOOKUP(A411,'Name Changes'!$A$2:$B$300,2,FALSE),A411)</f>
        <v>0</v>
      </c>
      <c r="P411" s="4">
        <f t="shared" si="47"/>
        <v>0</v>
      </c>
      <c r="Q411" s="4">
        <f t="shared" si="48"/>
        <v>0</v>
      </c>
      <c r="R411" s="4" t="e">
        <f t="shared" si="49"/>
        <v>#N/A</v>
      </c>
      <c r="S411" s="4">
        <f t="shared" si="50"/>
        <v>0</v>
      </c>
      <c r="T411" s="4" t="e">
        <f t="shared" si="51"/>
        <v>#N/A</v>
      </c>
      <c r="U411" s="4">
        <f t="shared" si="52"/>
        <v>11</v>
      </c>
      <c r="X411" t="s">
        <v>771</v>
      </c>
      <c r="Y411">
        <v>0.42426406871192801</v>
      </c>
    </row>
    <row r="412" spans="5:25" x14ac:dyDescent="0.25">
      <c r="E412" s="1" t="e">
        <f>VLOOKUP(C412,'Team Versus'!$B$2:$C$35,2,FALSE)</f>
        <v>#N/A</v>
      </c>
      <c r="F412" s="1">
        <f>IF(B412="QB",D412*0.87,IF(D412*1.85&gt;=11,D412*1.85,11))</f>
        <v>11</v>
      </c>
      <c r="G412" s="1" t="str">
        <f>IF(OR(B412="QB",B412="DST",B412="TE",B412="WR",B412="RB",C412="FA"),"True","False")</f>
        <v>False</v>
      </c>
      <c r="H412" t="str">
        <f>IF(C412="FA","False","True")</f>
        <v>True</v>
      </c>
      <c r="I412" s="1" t="str">
        <f>IF(AND(G412="True",H412="True"),"True","False")</f>
        <v>False</v>
      </c>
      <c r="K412" s="3" t="s">
        <v>1267</v>
      </c>
      <c r="L412" s="3">
        <v>3000</v>
      </c>
      <c r="O412" s="4">
        <f>IFERROR(VLOOKUP(A412,'Name Changes'!$A$2:$B$300,2,FALSE),A412)</f>
        <v>0</v>
      </c>
      <c r="P412" s="4">
        <f t="shared" si="47"/>
        <v>0</v>
      </c>
      <c r="Q412" s="4">
        <f t="shared" si="48"/>
        <v>0</v>
      </c>
      <c r="R412" s="4" t="e">
        <f t="shared" si="49"/>
        <v>#N/A</v>
      </c>
      <c r="S412" s="4">
        <f t="shared" si="50"/>
        <v>0</v>
      </c>
      <c r="T412" s="4" t="e">
        <f t="shared" si="51"/>
        <v>#N/A</v>
      </c>
      <c r="U412" s="4">
        <f t="shared" si="52"/>
        <v>11</v>
      </c>
      <c r="X412" t="s">
        <v>772</v>
      </c>
      <c r="Y412" t="s">
        <v>527</v>
      </c>
    </row>
    <row r="413" spans="5:25" x14ac:dyDescent="0.25">
      <c r="E413" s="1" t="e">
        <f>VLOOKUP(C413,'Team Versus'!$B$2:$C$35,2,FALSE)</f>
        <v>#N/A</v>
      </c>
      <c r="F413" s="1">
        <f>IF(B413="QB",D413*0.87,IF(D413*1.85&gt;=11,D413*1.85,11))</f>
        <v>11</v>
      </c>
      <c r="G413" s="1" t="str">
        <f>IF(OR(B413="QB",B413="DST",B413="TE",B413="WR",B413="RB",C413="FA"),"True","False")</f>
        <v>False</v>
      </c>
      <c r="H413" t="str">
        <f>IF(C413="FA","False","True")</f>
        <v>True</v>
      </c>
      <c r="I413" s="1" t="str">
        <f>IF(AND(G413="True",H413="True"),"True","False")</f>
        <v>False</v>
      </c>
      <c r="K413" s="3" t="s">
        <v>1268</v>
      </c>
      <c r="L413" s="3">
        <v>3000</v>
      </c>
      <c r="O413" s="4">
        <f>IFERROR(VLOOKUP(A413,'Name Changes'!$A$2:$B$300,2,FALSE),A413)</f>
        <v>0</v>
      </c>
      <c r="P413" s="4">
        <f t="shared" si="47"/>
        <v>0</v>
      </c>
      <c r="Q413" s="4">
        <f t="shared" si="48"/>
        <v>0</v>
      </c>
      <c r="R413" s="4" t="e">
        <f t="shared" si="49"/>
        <v>#N/A</v>
      </c>
      <c r="S413" s="4">
        <f t="shared" si="50"/>
        <v>0</v>
      </c>
      <c r="T413" s="4" t="e">
        <f t="shared" si="51"/>
        <v>#N/A</v>
      </c>
      <c r="U413" s="4">
        <f t="shared" si="52"/>
        <v>11</v>
      </c>
      <c r="X413" t="s">
        <v>173</v>
      </c>
      <c r="Y413" t="s">
        <v>527</v>
      </c>
    </row>
    <row r="414" spans="5:25" x14ac:dyDescent="0.25">
      <c r="E414" s="1" t="e">
        <f>VLOOKUP(C414,'Team Versus'!$B$2:$C$35,2,FALSE)</f>
        <v>#N/A</v>
      </c>
      <c r="F414" s="1">
        <f>IF(B414="QB",D414*0.87,IF(D414*1.85&gt;=11,D414*1.85,11))</f>
        <v>11</v>
      </c>
      <c r="G414" s="1" t="str">
        <f>IF(OR(B414="QB",B414="DST",B414="TE",B414="WR",B414="RB",C414="FA"),"True","False")</f>
        <v>False</v>
      </c>
      <c r="H414" t="str">
        <f>IF(C414="FA","False","True")</f>
        <v>True</v>
      </c>
      <c r="I414" s="1" t="str">
        <f>IF(AND(G414="True",H414="True"),"True","False")</f>
        <v>False</v>
      </c>
      <c r="K414" s="3" t="s">
        <v>1187</v>
      </c>
      <c r="L414" s="3">
        <v>3000</v>
      </c>
      <c r="O414" s="4">
        <f>IFERROR(VLOOKUP(A414,'Name Changes'!$A$2:$B$300,2,FALSE),A414)</f>
        <v>0</v>
      </c>
      <c r="P414" s="4">
        <f t="shared" ref="P414:P477" si="53">C414</f>
        <v>0</v>
      </c>
      <c r="Q414" s="4">
        <f t="shared" ref="Q414:Q477" si="54">B414</f>
        <v>0</v>
      </c>
      <c r="R414" s="4" t="e">
        <f t="shared" ref="R414:R477" si="55">VLOOKUP(O414,$K$2:$L$700,2,FALSE)</f>
        <v>#N/A</v>
      </c>
      <c r="S414" s="4">
        <f t="shared" ref="S414:S477" si="56">D414</f>
        <v>0</v>
      </c>
      <c r="T414" s="4" t="e">
        <f t="shared" ref="T414:T477" si="57">E414</f>
        <v>#N/A</v>
      </c>
      <c r="U414" s="4">
        <f t="shared" ref="U414:U477" si="58">IF(F414="NA",4.4483,F414)</f>
        <v>11</v>
      </c>
      <c r="X414" t="s">
        <v>773</v>
      </c>
      <c r="Y414">
        <v>3.4577521600022201</v>
      </c>
    </row>
    <row r="415" spans="5:25" x14ac:dyDescent="0.25">
      <c r="E415" s="1" t="e">
        <f>VLOOKUP(C415,'Team Versus'!$B$2:$C$35,2,FALSE)</f>
        <v>#N/A</v>
      </c>
      <c r="F415" s="1">
        <f>IF(B415="QB",D415*0.87,IF(D415*1.85&gt;=11,D415*1.85,11))</f>
        <v>11</v>
      </c>
      <c r="G415" s="1" t="str">
        <f>IF(OR(B415="QB",B415="DST",B415="TE",B415="WR",B415="RB",C415="FA"),"True","False")</f>
        <v>False</v>
      </c>
      <c r="H415" t="str">
        <f>IF(C415="FA","False","True")</f>
        <v>True</v>
      </c>
      <c r="I415" s="1" t="str">
        <f>IF(AND(G415="True",H415="True"),"True","False")</f>
        <v>False</v>
      </c>
      <c r="K415" s="3" t="s">
        <v>1188</v>
      </c>
      <c r="L415" s="3">
        <v>3000</v>
      </c>
      <c r="O415" s="4">
        <f>IFERROR(VLOOKUP(A415,'Name Changes'!$A$2:$B$300,2,FALSE),A415)</f>
        <v>0</v>
      </c>
      <c r="P415" s="4">
        <f t="shared" si="53"/>
        <v>0</v>
      </c>
      <c r="Q415" s="4">
        <f t="shared" si="54"/>
        <v>0</v>
      </c>
      <c r="R415" s="4" t="e">
        <f t="shared" si="55"/>
        <v>#N/A</v>
      </c>
      <c r="S415" s="4">
        <f t="shared" si="56"/>
        <v>0</v>
      </c>
      <c r="T415" s="4" t="e">
        <f t="shared" si="57"/>
        <v>#N/A</v>
      </c>
      <c r="U415" s="4">
        <f t="shared" si="58"/>
        <v>11</v>
      </c>
      <c r="X415" t="s">
        <v>82</v>
      </c>
      <c r="Y415">
        <v>1.5368606757784899</v>
      </c>
    </row>
    <row r="416" spans="5:25" x14ac:dyDescent="0.25">
      <c r="E416" s="1" t="e">
        <f>VLOOKUP(C416,'Team Versus'!$B$2:$C$35,2,FALSE)</f>
        <v>#N/A</v>
      </c>
      <c r="F416" s="1">
        <f>IF(B416="QB",D416*0.87,IF(D416*1.85&gt;=11,D416*1.85,11))</f>
        <v>11</v>
      </c>
      <c r="G416" s="1" t="str">
        <f>IF(OR(B416="QB",B416="DST",B416="TE",B416="WR",B416="RB",C416="FA"),"True","False")</f>
        <v>False</v>
      </c>
      <c r="H416" t="str">
        <f>IF(C416="FA","False","True")</f>
        <v>True</v>
      </c>
      <c r="I416" s="1" t="str">
        <f>IF(AND(G416="True",H416="True"),"True","False")</f>
        <v>False</v>
      </c>
      <c r="K416" s="3" t="s">
        <v>1175</v>
      </c>
      <c r="L416" s="3">
        <v>3000</v>
      </c>
      <c r="O416" s="4">
        <f>IFERROR(VLOOKUP(A416,'Name Changes'!$A$2:$B$300,2,FALSE),A416)</f>
        <v>0</v>
      </c>
      <c r="P416" s="4">
        <f t="shared" si="53"/>
        <v>0</v>
      </c>
      <c r="Q416" s="4">
        <f t="shared" si="54"/>
        <v>0</v>
      </c>
      <c r="R416" s="4" t="e">
        <f t="shared" si="55"/>
        <v>#N/A</v>
      </c>
      <c r="S416" s="4">
        <f t="shared" si="56"/>
        <v>0</v>
      </c>
      <c r="T416" s="4" t="e">
        <f t="shared" si="57"/>
        <v>#N/A</v>
      </c>
      <c r="U416" s="4">
        <f t="shared" si="58"/>
        <v>11</v>
      </c>
      <c r="X416" t="s">
        <v>774</v>
      </c>
      <c r="Y416">
        <v>0.92630988335437703</v>
      </c>
    </row>
    <row r="417" spans="5:25" x14ac:dyDescent="0.25">
      <c r="E417" s="1" t="e">
        <f>VLOOKUP(C417,'Team Versus'!$B$2:$C$35,2,FALSE)</f>
        <v>#N/A</v>
      </c>
      <c r="F417" s="1">
        <f>IF(B417="QB",D417*0.87,IF(D417*1.85&gt;=11,D417*1.85,11))</f>
        <v>11</v>
      </c>
      <c r="G417" s="1" t="str">
        <f>IF(OR(B417="QB",B417="DST",B417="TE",B417="WR",B417="RB",C417="FA"),"True","False")</f>
        <v>False</v>
      </c>
      <c r="H417" t="str">
        <f>IF(C417="FA","False","True")</f>
        <v>True</v>
      </c>
      <c r="I417" s="1" t="str">
        <f>IF(AND(G417="True",H417="True"),"True","False")</f>
        <v>False</v>
      </c>
      <c r="K417" s="3" t="s">
        <v>471</v>
      </c>
      <c r="L417" s="3">
        <v>3000</v>
      </c>
      <c r="O417" s="4">
        <f>IFERROR(VLOOKUP(A417,'Name Changes'!$A$2:$B$300,2,FALSE),A417)</f>
        <v>0</v>
      </c>
      <c r="P417" s="4">
        <f t="shared" si="53"/>
        <v>0</v>
      </c>
      <c r="Q417" s="4">
        <f t="shared" si="54"/>
        <v>0</v>
      </c>
      <c r="R417" s="4" t="e">
        <f t="shared" si="55"/>
        <v>#N/A</v>
      </c>
      <c r="S417" s="4">
        <f t="shared" si="56"/>
        <v>0</v>
      </c>
      <c r="T417" s="4" t="e">
        <f t="shared" si="57"/>
        <v>#N/A</v>
      </c>
      <c r="U417" s="4">
        <f t="shared" si="58"/>
        <v>11</v>
      </c>
      <c r="X417" t="s">
        <v>133</v>
      </c>
      <c r="Y417">
        <v>0.70958031281129896</v>
      </c>
    </row>
    <row r="418" spans="5:25" x14ac:dyDescent="0.25">
      <c r="E418" s="1" t="e">
        <f>VLOOKUP(C418,'Team Versus'!$B$2:$C$35,2,FALSE)</f>
        <v>#N/A</v>
      </c>
      <c r="F418" s="1">
        <f>IF(B418="QB",D418*0.87,IF(D418*1.85&gt;=11,D418*1.85,11))</f>
        <v>11</v>
      </c>
      <c r="G418" s="1" t="str">
        <f>IF(OR(B418="QB",B418="DST",B418="TE",B418="WR",B418="RB",C418="FA"),"True","False")</f>
        <v>False</v>
      </c>
      <c r="H418" t="str">
        <f>IF(C418="FA","False","True")</f>
        <v>True</v>
      </c>
      <c r="I418" s="1" t="str">
        <f>IF(AND(G418="True",H418="True"),"True","False")</f>
        <v>False</v>
      </c>
      <c r="K418" s="3" t="s">
        <v>490</v>
      </c>
      <c r="L418" s="3">
        <v>3000</v>
      </c>
      <c r="O418" s="4">
        <f>IFERROR(VLOOKUP(A418,'Name Changes'!$A$2:$B$300,2,FALSE),A418)</f>
        <v>0</v>
      </c>
      <c r="P418" s="4">
        <f t="shared" si="53"/>
        <v>0</v>
      </c>
      <c r="Q418" s="4">
        <f t="shared" si="54"/>
        <v>0</v>
      </c>
      <c r="R418" s="4" t="e">
        <f t="shared" si="55"/>
        <v>#N/A</v>
      </c>
      <c r="S418" s="4">
        <f t="shared" si="56"/>
        <v>0</v>
      </c>
      <c r="T418" s="4" t="e">
        <f t="shared" si="57"/>
        <v>#N/A</v>
      </c>
      <c r="U418" s="4">
        <f t="shared" si="58"/>
        <v>11</v>
      </c>
      <c r="X418" t="s">
        <v>27</v>
      </c>
      <c r="Y418">
        <v>1.22186205329668</v>
      </c>
    </row>
    <row r="419" spans="5:25" x14ac:dyDescent="0.25">
      <c r="E419" s="1" t="e">
        <f>VLOOKUP(C419,'Team Versus'!$B$2:$C$35,2,FALSE)</f>
        <v>#N/A</v>
      </c>
      <c r="F419" s="1">
        <f>IF(B419="QB",D419*0.87,IF(D419*1.85&gt;=11,D419*1.85,11))</f>
        <v>11</v>
      </c>
      <c r="G419" s="1" t="str">
        <f>IF(OR(B419="QB",B419="DST",B419="TE",B419="WR",B419="RB",C419="FA"),"True","False")</f>
        <v>False</v>
      </c>
      <c r="H419" t="str">
        <f>IF(C419="FA","False","True")</f>
        <v>True</v>
      </c>
      <c r="I419" s="1" t="str">
        <f>IF(AND(G419="True",H419="True"),"True","False")</f>
        <v>False</v>
      </c>
      <c r="K419" s="3" t="s">
        <v>479</v>
      </c>
      <c r="L419" s="3">
        <v>3000</v>
      </c>
      <c r="O419" s="4">
        <f>IFERROR(VLOOKUP(A419,'Name Changes'!$A$2:$B$300,2,FALSE),A419)</f>
        <v>0</v>
      </c>
      <c r="P419" s="4">
        <f t="shared" si="53"/>
        <v>0</v>
      </c>
      <c r="Q419" s="4">
        <f t="shared" si="54"/>
        <v>0</v>
      </c>
      <c r="R419" s="4" t="e">
        <f t="shared" si="55"/>
        <v>#N/A</v>
      </c>
      <c r="S419" s="4">
        <f t="shared" si="56"/>
        <v>0</v>
      </c>
      <c r="T419" s="4" t="e">
        <f t="shared" si="57"/>
        <v>#N/A</v>
      </c>
      <c r="U419" s="4">
        <f t="shared" si="58"/>
        <v>11</v>
      </c>
      <c r="X419" t="s">
        <v>775</v>
      </c>
      <c r="Y419" t="s">
        <v>527</v>
      </c>
    </row>
    <row r="420" spans="5:25" x14ac:dyDescent="0.25">
      <c r="E420" s="1" t="e">
        <f>VLOOKUP(C420,'Team Versus'!$B$2:$C$35,2,FALSE)</f>
        <v>#N/A</v>
      </c>
      <c r="F420" s="1">
        <f>IF(B420="QB",D420*0.87,IF(D420*1.85&gt;=11,D420*1.85,11))</f>
        <v>11</v>
      </c>
      <c r="G420" s="1" t="str">
        <f>IF(OR(B420="QB",B420="DST",B420="TE",B420="WR",B420="RB",C420="FA"),"True","False")</f>
        <v>False</v>
      </c>
      <c r="H420" t="str">
        <f>IF(C420="FA","False","True")</f>
        <v>True</v>
      </c>
      <c r="I420" s="1" t="str">
        <f>IF(AND(G420="True",H420="True"),"True","False")</f>
        <v>False</v>
      </c>
      <c r="K420" s="3" t="s">
        <v>1189</v>
      </c>
      <c r="L420" s="3">
        <v>3000</v>
      </c>
      <c r="O420" s="4">
        <f>IFERROR(VLOOKUP(A420,'Name Changes'!$A$2:$B$300,2,FALSE),A420)</f>
        <v>0</v>
      </c>
      <c r="P420" s="4">
        <f t="shared" si="53"/>
        <v>0</v>
      </c>
      <c r="Q420" s="4">
        <f t="shared" si="54"/>
        <v>0</v>
      </c>
      <c r="R420" s="4" t="e">
        <f t="shared" si="55"/>
        <v>#N/A</v>
      </c>
      <c r="S420" s="4">
        <f t="shared" si="56"/>
        <v>0</v>
      </c>
      <c r="T420" s="4" t="e">
        <f t="shared" si="57"/>
        <v>#N/A</v>
      </c>
      <c r="U420" s="4">
        <f t="shared" si="58"/>
        <v>11</v>
      </c>
      <c r="X420" t="s">
        <v>776</v>
      </c>
      <c r="Y420" t="s">
        <v>1074</v>
      </c>
    </row>
    <row r="421" spans="5:25" x14ac:dyDescent="0.25">
      <c r="E421" s="1" t="e">
        <f>VLOOKUP(C421,'Team Versus'!$B$2:$C$35,2,FALSE)</f>
        <v>#N/A</v>
      </c>
      <c r="F421" s="1">
        <f>IF(B421="QB",D421*0.87,IF(D421*1.85&gt;=11,D421*1.85,11))</f>
        <v>11</v>
      </c>
      <c r="G421" s="1" t="str">
        <f>IF(OR(B421="QB",B421="DST",B421="TE",B421="WR",B421="RB",C421="FA"),"True","False")</f>
        <v>False</v>
      </c>
      <c r="H421" t="str">
        <f>IF(C421="FA","False","True")</f>
        <v>True</v>
      </c>
      <c r="I421" s="1" t="str">
        <f>IF(AND(G421="True",H421="True"),"True","False")</f>
        <v>False</v>
      </c>
      <c r="K421" s="3" t="s">
        <v>341</v>
      </c>
      <c r="L421" s="3">
        <v>3000</v>
      </c>
      <c r="O421" s="4">
        <f>IFERROR(VLOOKUP(A421,'Name Changes'!$A$2:$B$300,2,FALSE),A421)</f>
        <v>0</v>
      </c>
      <c r="P421" s="4">
        <f t="shared" si="53"/>
        <v>0</v>
      </c>
      <c r="Q421" s="4">
        <f t="shared" si="54"/>
        <v>0</v>
      </c>
      <c r="R421" s="4" t="e">
        <f t="shared" si="55"/>
        <v>#N/A</v>
      </c>
      <c r="S421" s="4">
        <f t="shared" si="56"/>
        <v>0</v>
      </c>
      <c r="T421" s="4" t="e">
        <f t="shared" si="57"/>
        <v>#N/A</v>
      </c>
      <c r="U421" s="4">
        <f t="shared" si="58"/>
        <v>11</v>
      </c>
      <c r="X421" t="s">
        <v>23</v>
      </c>
      <c r="Y421">
        <v>0.30405591591021602</v>
      </c>
    </row>
    <row r="422" spans="5:25" x14ac:dyDescent="0.25">
      <c r="E422" s="1" t="e">
        <f>VLOOKUP(C422,'Team Versus'!$B$2:$C$35,2,FALSE)</f>
        <v>#N/A</v>
      </c>
      <c r="F422" s="1">
        <f>IF(B422="QB",D422*0.87,IF(D422*1.85&gt;=11,D422*1.85,11))</f>
        <v>11</v>
      </c>
      <c r="G422" s="1" t="str">
        <f>IF(OR(B422="QB",B422="DST",B422="TE",B422="WR",B422="RB",C422="FA"),"True","False")</f>
        <v>False</v>
      </c>
      <c r="H422" t="str">
        <f>IF(C422="FA","False","True")</f>
        <v>True</v>
      </c>
      <c r="I422" s="1" t="str">
        <f>IF(AND(G422="True",H422="True"),"True","False")</f>
        <v>False</v>
      </c>
      <c r="K422" s="3" t="s">
        <v>1269</v>
      </c>
      <c r="L422" s="3">
        <v>3000</v>
      </c>
      <c r="O422" s="4">
        <f>IFERROR(VLOOKUP(A422,'Name Changes'!$A$2:$B$300,2,FALSE),A422)</f>
        <v>0</v>
      </c>
      <c r="P422" s="4">
        <f t="shared" si="53"/>
        <v>0</v>
      </c>
      <c r="Q422" s="4">
        <f t="shared" si="54"/>
        <v>0</v>
      </c>
      <c r="R422" s="4" t="e">
        <f t="shared" si="55"/>
        <v>#N/A</v>
      </c>
      <c r="S422" s="4">
        <f t="shared" si="56"/>
        <v>0</v>
      </c>
      <c r="T422" s="4" t="e">
        <f t="shared" si="57"/>
        <v>#N/A</v>
      </c>
      <c r="U422" s="4">
        <f t="shared" si="58"/>
        <v>11</v>
      </c>
      <c r="X422" t="s">
        <v>777</v>
      </c>
      <c r="Y422">
        <v>0.53740115370177599</v>
      </c>
    </row>
    <row r="423" spans="5:25" x14ac:dyDescent="0.25">
      <c r="E423" s="1" t="e">
        <f>VLOOKUP(C423,'Team Versus'!$B$2:$C$35,2,FALSE)</f>
        <v>#N/A</v>
      </c>
      <c r="F423" s="1">
        <f>IF(B423="QB",D423*0.87,IF(D423*1.85&gt;=11,D423*1.85,11))</f>
        <v>11</v>
      </c>
      <c r="G423" s="1" t="str">
        <f>IF(OR(B423="QB",B423="DST",B423="TE",B423="WR",B423="RB",C423="FA"),"True","False")</f>
        <v>False</v>
      </c>
      <c r="H423" t="str">
        <f>IF(C423="FA","False","True")</f>
        <v>True</v>
      </c>
      <c r="I423" s="1" t="str">
        <f>IF(AND(G423="True",H423="True"),"True","False")</f>
        <v>False</v>
      </c>
      <c r="K423" s="3" t="s">
        <v>133</v>
      </c>
      <c r="L423" s="3">
        <v>2900</v>
      </c>
      <c r="O423" s="4">
        <f>IFERROR(VLOOKUP(A423,'Name Changes'!$A$2:$B$300,2,FALSE),A423)</f>
        <v>0</v>
      </c>
      <c r="P423" s="4">
        <f t="shared" si="53"/>
        <v>0</v>
      </c>
      <c r="Q423" s="4">
        <f t="shared" si="54"/>
        <v>0</v>
      </c>
      <c r="R423" s="4" t="e">
        <f t="shared" si="55"/>
        <v>#N/A</v>
      </c>
      <c r="S423" s="4">
        <f t="shared" si="56"/>
        <v>0</v>
      </c>
      <c r="T423" s="4" t="e">
        <f t="shared" si="57"/>
        <v>#N/A</v>
      </c>
      <c r="U423" s="4">
        <f t="shared" si="58"/>
        <v>11</v>
      </c>
      <c r="X423" t="s">
        <v>778</v>
      </c>
      <c r="Y423">
        <v>4.7714988422827995E-16</v>
      </c>
    </row>
    <row r="424" spans="5:25" x14ac:dyDescent="0.25">
      <c r="E424" s="1" t="e">
        <f>VLOOKUP(C424,'Team Versus'!$B$2:$C$35,2,FALSE)</f>
        <v>#N/A</v>
      </c>
      <c r="F424" s="1">
        <f>IF(B424="QB",D424*0.87,IF(D424*1.85&gt;=11,D424*1.85,11))</f>
        <v>11</v>
      </c>
      <c r="G424" s="1" t="str">
        <f>IF(OR(B424="QB",B424="DST",B424="TE",B424="WR",B424="RB",C424="FA"),"True","False")</f>
        <v>False</v>
      </c>
      <c r="H424" t="str">
        <f>IF(C424="FA","False","True")</f>
        <v>True</v>
      </c>
      <c r="I424" s="1" t="str">
        <f>IF(AND(G424="True",H424="True"),"True","False")</f>
        <v>False</v>
      </c>
      <c r="K424" s="3" t="s">
        <v>402</v>
      </c>
      <c r="L424" s="3">
        <v>2900</v>
      </c>
      <c r="O424" s="4">
        <f>IFERROR(VLOOKUP(A424,'Name Changes'!$A$2:$B$300,2,FALSE),A424)</f>
        <v>0</v>
      </c>
      <c r="P424" s="4">
        <f t="shared" si="53"/>
        <v>0</v>
      </c>
      <c r="Q424" s="4">
        <f t="shared" si="54"/>
        <v>0</v>
      </c>
      <c r="R424" s="4" t="e">
        <f t="shared" si="55"/>
        <v>#N/A</v>
      </c>
      <c r="S424" s="4">
        <f t="shared" si="56"/>
        <v>0</v>
      </c>
      <c r="T424" s="4" t="e">
        <f t="shared" si="57"/>
        <v>#N/A</v>
      </c>
      <c r="U424" s="4">
        <f t="shared" si="58"/>
        <v>11</v>
      </c>
      <c r="X424" t="s">
        <v>120</v>
      </c>
      <c r="Y424">
        <v>2.4112782156057402</v>
      </c>
    </row>
    <row r="425" spans="5:25" x14ac:dyDescent="0.25">
      <c r="E425" s="1" t="e">
        <f>VLOOKUP(C425,'Team Versus'!$B$2:$C$35,2,FALSE)</f>
        <v>#N/A</v>
      </c>
      <c r="F425" s="1">
        <f>IF(B425="QB",D425*0.87,IF(D425*1.85&gt;=11,D425*1.85,11))</f>
        <v>11</v>
      </c>
      <c r="G425" s="1" t="str">
        <f>IF(OR(B425="QB",B425="DST",B425="TE",B425="WR",B425="RB",C425="FA"),"True","False")</f>
        <v>False</v>
      </c>
      <c r="H425" t="str">
        <f>IF(C425="FA","False","True")</f>
        <v>True</v>
      </c>
      <c r="I425" s="1" t="str">
        <f>IF(AND(G425="True",H425="True"),"True","False")</f>
        <v>False</v>
      </c>
      <c r="K425" s="3" t="s">
        <v>242</v>
      </c>
      <c r="L425" s="3">
        <v>2900</v>
      </c>
      <c r="O425" s="4">
        <f>IFERROR(VLOOKUP(A425,'Name Changes'!$A$2:$B$300,2,FALSE),A425)</f>
        <v>0</v>
      </c>
      <c r="P425" s="4">
        <f t="shared" si="53"/>
        <v>0</v>
      </c>
      <c r="Q425" s="4">
        <f t="shared" si="54"/>
        <v>0</v>
      </c>
      <c r="R425" s="4" t="e">
        <f t="shared" si="55"/>
        <v>#N/A</v>
      </c>
      <c r="S425" s="4">
        <f t="shared" si="56"/>
        <v>0</v>
      </c>
      <c r="T425" s="4" t="e">
        <f t="shared" si="57"/>
        <v>#N/A</v>
      </c>
      <c r="U425" s="4">
        <f t="shared" si="58"/>
        <v>11</v>
      </c>
      <c r="X425" t="s">
        <v>779</v>
      </c>
      <c r="Y425" t="s">
        <v>1074</v>
      </c>
    </row>
    <row r="426" spans="5:25" x14ac:dyDescent="0.25">
      <c r="E426" s="1" t="e">
        <f>VLOOKUP(C426,'Team Versus'!$B$2:$C$35,2,FALSE)</f>
        <v>#N/A</v>
      </c>
      <c r="F426" s="1">
        <f>IF(B426="QB",D426*0.87,IF(D426*1.85&gt;=11,D426*1.85,11))</f>
        <v>11</v>
      </c>
      <c r="G426" s="1" t="str">
        <f>IF(OR(B426="QB",B426="DST",B426="TE",B426="WR",B426="RB",C426="FA"),"True","False")</f>
        <v>False</v>
      </c>
      <c r="H426" t="str">
        <f>IF(C426="FA","False","True")</f>
        <v>True</v>
      </c>
      <c r="I426" s="1" t="str">
        <f>IF(AND(G426="True",H426="True"),"True","False")</f>
        <v>False</v>
      </c>
      <c r="K426" s="3" t="s">
        <v>384</v>
      </c>
      <c r="L426" s="3">
        <v>2900</v>
      </c>
      <c r="O426" s="4">
        <f>IFERROR(VLOOKUP(A426,'Name Changes'!$A$2:$B$300,2,FALSE),A426)</f>
        <v>0</v>
      </c>
      <c r="P426" s="4">
        <f t="shared" si="53"/>
        <v>0</v>
      </c>
      <c r="Q426" s="4">
        <f t="shared" si="54"/>
        <v>0</v>
      </c>
      <c r="R426" s="4" t="e">
        <f t="shared" si="55"/>
        <v>#N/A</v>
      </c>
      <c r="S426" s="4">
        <f t="shared" si="56"/>
        <v>0</v>
      </c>
      <c r="T426" s="4" t="e">
        <f t="shared" si="57"/>
        <v>#N/A</v>
      </c>
      <c r="U426" s="4">
        <f t="shared" si="58"/>
        <v>11</v>
      </c>
      <c r="X426" t="s">
        <v>780</v>
      </c>
      <c r="Y426" t="s">
        <v>527</v>
      </c>
    </row>
    <row r="427" spans="5:25" x14ac:dyDescent="0.25">
      <c r="E427" s="1" t="e">
        <f>VLOOKUP(C427,'Team Versus'!$B$2:$C$35,2,FALSE)</f>
        <v>#N/A</v>
      </c>
      <c r="F427" s="1">
        <f>IF(B427="QB",D427*0.87,IF(D427*1.85&gt;=11,D427*1.85,11))</f>
        <v>11</v>
      </c>
      <c r="G427" s="1" t="str">
        <f>IF(OR(B427="QB",B427="DST",B427="TE",B427="WR",B427="RB",C427="FA"),"True","False")</f>
        <v>False</v>
      </c>
      <c r="H427" t="str">
        <f>IF(C427="FA","False","True")</f>
        <v>True</v>
      </c>
      <c r="I427" s="1" t="str">
        <f>IF(AND(G427="True",H427="True"),"True","False")</f>
        <v>False</v>
      </c>
      <c r="K427" s="3" t="s">
        <v>306</v>
      </c>
      <c r="L427" s="3">
        <v>2900</v>
      </c>
      <c r="O427" s="4">
        <f>IFERROR(VLOOKUP(A427,'Name Changes'!$A$2:$B$300,2,FALSE),A427)</f>
        <v>0</v>
      </c>
      <c r="P427" s="4">
        <f t="shared" si="53"/>
        <v>0</v>
      </c>
      <c r="Q427" s="4">
        <f t="shared" si="54"/>
        <v>0</v>
      </c>
      <c r="R427" s="4" t="e">
        <f t="shared" si="55"/>
        <v>#N/A</v>
      </c>
      <c r="S427" s="4">
        <f t="shared" si="56"/>
        <v>0</v>
      </c>
      <c r="T427" s="4" t="e">
        <f t="shared" si="57"/>
        <v>#N/A</v>
      </c>
      <c r="U427" s="4">
        <f t="shared" si="58"/>
        <v>11</v>
      </c>
      <c r="X427" t="s">
        <v>781</v>
      </c>
      <c r="Y427">
        <v>1.4637110370561499</v>
      </c>
    </row>
    <row r="428" spans="5:25" x14ac:dyDescent="0.25">
      <c r="E428" s="1" t="e">
        <f>VLOOKUP(C428,'Team Versus'!$B$2:$C$35,2,FALSE)</f>
        <v>#N/A</v>
      </c>
      <c r="F428" s="1">
        <f>IF(B428="QB",D428*0.87,IF(D428*1.85&gt;=11,D428*1.85,11))</f>
        <v>11</v>
      </c>
      <c r="G428" s="1" t="str">
        <f>IF(OR(B428="QB",B428="DST",B428="TE",B428="WR",B428="RB",C428="FA"),"True","False")</f>
        <v>False</v>
      </c>
      <c r="H428" t="str">
        <f>IF(C428="FA","False","True")</f>
        <v>True</v>
      </c>
      <c r="I428" s="1" t="str">
        <f>IF(AND(G428="True",H428="True"),"True","False")</f>
        <v>False</v>
      </c>
      <c r="K428" s="3" t="s">
        <v>472</v>
      </c>
      <c r="L428" s="3">
        <v>2900</v>
      </c>
      <c r="O428" s="4">
        <f>IFERROR(VLOOKUP(A428,'Name Changes'!$A$2:$B$300,2,FALSE),A428)</f>
        <v>0</v>
      </c>
      <c r="P428" s="4">
        <f t="shared" si="53"/>
        <v>0</v>
      </c>
      <c r="Q428" s="4">
        <f t="shared" si="54"/>
        <v>0</v>
      </c>
      <c r="R428" s="4" t="e">
        <f t="shared" si="55"/>
        <v>#N/A</v>
      </c>
      <c r="S428" s="4">
        <f t="shared" si="56"/>
        <v>0</v>
      </c>
      <c r="T428" s="4" t="e">
        <f t="shared" si="57"/>
        <v>#N/A</v>
      </c>
      <c r="U428" s="4">
        <f t="shared" si="58"/>
        <v>11</v>
      </c>
      <c r="X428" t="s">
        <v>782</v>
      </c>
      <c r="Y428">
        <v>0.91216774773064602</v>
      </c>
    </row>
    <row r="429" spans="5:25" x14ac:dyDescent="0.25">
      <c r="E429" s="1" t="e">
        <f>VLOOKUP(C429,'Team Versus'!$B$2:$C$35,2,FALSE)</f>
        <v>#N/A</v>
      </c>
      <c r="F429" s="1">
        <f>IF(B429="QB",D429*0.87,IF(D429*1.85&gt;=11,D429*1.85,11))</f>
        <v>11</v>
      </c>
      <c r="G429" s="1" t="str">
        <f>IF(OR(B429="QB",B429="DST",B429="TE",B429="WR",B429="RB",C429="FA"),"True","False")</f>
        <v>False</v>
      </c>
      <c r="H429" t="str">
        <f>IF(C429="FA","False","True")</f>
        <v>True</v>
      </c>
      <c r="I429" s="1" t="str">
        <f>IF(AND(G429="True",H429="True"),"True","False")</f>
        <v>False</v>
      </c>
      <c r="K429" s="3" t="s">
        <v>243</v>
      </c>
      <c r="L429" s="3">
        <v>2800</v>
      </c>
      <c r="O429" s="4">
        <f>IFERROR(VLOOKUP(A429,'Name Changes'!$A$2:$B$300,2,FALSE),A429)</f>
        <v>0</v>
      </c>
      <c r="P429" s="4">
        <f t="shared" si="53"/>
        <v>0</v>
      </c>
      <c r="Q429" s="4">
        <f t="shared" si="54"/>
        <v>0</v>
      </c>
      <c r="R429" s="4" t="e">
        <f t="shared" si="55"/>
        <v>#N/A</v>
      </c>
      <c r="S429" s="4">
        <f t="shared" si="56"/>
        <v>0</v>
      </c>
      <c r="T429" s="4" t="e">
        <f t="shared" si="57"/>
        <v>#N/A</v>
      </c>
      <c r="U429" s="4">
        <f t="shared" si="58"/>
        <v>11</v>
      </c>
      <c r="X429" t="s">
        <v>783</v>
      </c>
      <c r="Y429" t="s">
        <v>527</v>
      </c>
    </row>
    <row r="430" spans="5:25" x14ac:dyDescent="0.25">
      <c r="E430" s="1" t="e">
        <f>VLOOKUP(C430,'Team Versus'!$B$2:$C$35,2,FALSE)</f>
        <v>#N/A</v>
      </c>
      <c r="F430" s="1">
        <f>IF(B430="QB",D430*0.87,IF(D430*1.85&gt;=11,D430*1.85,11))</f>
        <v>11</v>
      </c>
      <c r="G430" s="1" t="str">
        <f>IF(OR(B430="QB",B430="DST",B430="TE",B430="WR",B430="RB",C430="FA"),"True","False")</f>
        <v>False</v>
      </c>
      <c r="H430" t="str">
        <f>IF(C430="FA","False","True")</f>
        <v>True</v>
      </c>
      <c r="I430" s="1" t="str">
        <f>IF(AND(G430="True",H430="True"),"True","False")</f>
        <v>False</v>
      </c>
      <c r="K430" s="3" t="s">
        <v>239</v>
      </c>
      <c r="L430" s="3">
        <v>2800</v>
      </c>
      <c r="O430" s="4">
        <f>IFERROR(VLOOKUP(A430,'Name Changes'!$A$2:$B$300,2,FALSE),A430)</f>
        <v>0</v>
      </c>
      <c r="P430" s="4">
        <f t="shared" si="53"/>
        <v>0</v>
      </c>
      <c r="Q430" s="4">
        <f t="shared" si="54"/>
        <v>0</v>
      </c>
      <c r="R430" s="4" t="e">
        <f t="shared" si="55"/>
        <v>#N/A</v>
      </c>
      <c r="S430" s="4">
        <f t="shared" si="56"/>
        <v>0</v>
      </c>
      <c r="T430" s="4" t="e">
        <f t="shared" si="57"/>
        <v>#N/A</v>
      </c>
      <c r="U430" s="4">
        <f t="shared" si="58"/>
        <v>11</v>
      </c>
      <c r="X430" t="s">
        <v>470</v>
      </c>
      <c r="Y430">
        <v>5.8440052841623402E-2</v>
      </c>
    </row>
    <row r="431" spans="5:25" x14ac:dyDescent="0.25">
      <c r="E431" s="1" t="e">
        <f>VLOOKUP(C431,'Team Versus'!$B$2:$C$35,2,FALSE)</f>
        <v>#N/A</v>
      </c>
      <c r="F431" s="1">
        <f>IF(B431="QB",D431*0.87,IF(D431*1.85&gt;=11,D431*1.85,11))</f>
        <v>11</v>
      </c>
      <c r="G431" s="1" t="str">
        <f>IF(OR(B431="QB",B431="DST",B431="TE",B431="WR",B431="RB",C431="FA"),"True","False")</f>
        <v>False</v>
      </c>
      <c r="H431" t="str">
        <f>IF(C431="FA","False","True")</f>
        <v>True</v>
      </c>
      <c r="I431" s="1" t="str">
        <f>IF(AND(G431="True",H431="True"),"True","False")</f>
        <v>False</v>
      </c>
      <c r="K431" s="3" t="s">
        <v>404</v>
      </c>
      <c r="L431" s="3">
        <v>2700</v>
      </c>
      <c r="O431" s="4">
        <f>IFERROR(VLOOKUP(A431,'Name Changes'!$A$2:$B$300,2,FALSE),A431)</f>
        <v>0</v>
      </c>
      <c r="P431" s="4">
        <f t="shared" si="53"/>
        <v>0</v>
      </c>
      <c r="Q431" s="4">
        <f t="shared" si="54"/>
        <v>0</v>
      </c>
      <c r="R431" s="4" t="e">
        <f t="shared" si="55"/>
        <v>#N/A</v>
      </c>
      <c r="S431" s="4">
        <f t="shared" si="56"/>
        <v>0</v>
      </c>
      <c r="T431" s="4" t="e">
        <f t="shared" si="57"/>
        <v>#N/A</v>
      </c>
      <c r="U431" s="4">
        <f t="shared" si="58"/>
        <v>11</v>
      </c>
      <c r="X431" t="s">
        <v>515</v>
      </c>
      <c r="Y431">
        <v>1.1251107909442899</v>
      </c>
    </row>
    <row r="432" spans="5:25" x14ac:dyDescent="0.25">
      <c r="E432" s="1" t="e">
        <f>VLOOKUP(C432,'Team Versus'!$B$2:$C$35,2,FALSE)</f>
        <v>#N/A</v>
      </c>
      <c r="F432" s="1">
        <f>IF(B432="QB",D432*0.87,IF(D432*1.85&gt;=11,D432*1.85,11))</f>
        <v>11</v>
      </c>
      <c r="G432" s="1" t="str">
        <f>IF(OR(B432="QB",B432="DST",B432="TE",B432="WR",B432="RB",C432="FA"),"True","False")</f>
        <v>False</v>
      </c>
      <c r="H432" t="str">
        <f>IF(C432="FA","False","True")</f>
        <v>True</v>
      </c>
      <c r="I432" s="1" t="str">
        <f>IF(AND(G432="True",H432="True"),"True","False")</f>
        <v>False</v>
      </c>
      <c r="K432" s="3" t="s">
        <v>209</v>
      </c>
      <c r="L432" s="3">
        <v>2700</v>
      </c>
      <c r="O432" s="4">
        <f>IFERROR(VLOOKUP(A432,'Name Changes'!$A$2:$B$300,2,FALSE),A432)</f>
        <v>0</v>
      </c>
      <c r="P432" s="4">
        <f t="shared" si="53"/>
        <v>0</v>
      </c>
      <c r="Q432" s="4">
        <f t="shared" si="54"/>
        <v>0</v>
      </c>
      <c r="R432" s="4" t="e">
        <f t="shared" si="55"/>
        <v>#N/A</v>
      </c>
      <c r="S432" s="4">
        <f t="shared" si="56"/>
        <v>0</v>
      </c>
      <c r="T432" s="4" t="e">
        <f t="shared" si="57"/>
        <v>#N/A</v>
      </c>
      <c r="U432" s="4">
        <f t="shared" si="58"/>
        <v>11</v>
      </c>
      <c r="X432" t="s">
        <v>784</v>
      </c>
      <c r="Y432">
        <v>5.3033008588991102</v>
      </c>
    </row>
    <row r="433" spans="5:25" x14ac:dyDescent="0.25">
      <c r="E433" s="1" t="e">
        <f>VLOOKUP(C433,'Team Versus'!$B$2:$C$35,2,FALSE)</f>
        <v>#N/A</v>
      </c>
      <c r="F433" s="1">
        <f>IF(B433="QB",D433*0.87,IF(D433*1.85&gt;=11,D433*1.85,11))</f>
        <v>11</v>
      </c>
      <c r="G433" s="1" t="str">
        <f>IF(OR(B433="QB",B433="DST",B433="TE",B433="WR",B433="RB",C433="FA"),"True","False")</f>
        <v>False</v>
      </c>
      <c r="H433" t="str">
        <f>IF(C433="FA","False","True")</f>
        <v>True</v>
      </c>
      <c r="I433" s="1" t="str">
        <f>IF(AND(G433="True",H433="True"),"True","False")</f>
        <v>False</v>
      </c>
      <c r="K433" s="3" t="s">
        <v>221</v>
      </c>
      <c r="L433" s="3">
        <v>2700</v>
      </c>
      <c r="O433" s="4">
        <f>IFERROR(VLOOKUP(A433,'Name Changes'!$A$2:$B$300,2,FALSE),A433)</f>
        <v>0</v>
      </c>
      <c r="P433" s="4">
        <f t="shared" si="53"/>
        <v>0</v>
      </c>
      <c r="Q433" s="4">
        <f t="shared" si="54"/>
        <v>0</v>
      </c>
      <c r="R433" s="4" t="e">
        <f t="shared" si="55"/>
        <v>#N/A</v>
      </c>
      <c r="S433" s="4">
        <f t="shared" si="56"/>
        <v>0</v>
      </c>
      <c r="T433" s="4" t="e">
        <f t="shared" si="57"/>
        <v>#N/A</v>
      </c>
      <c r="U433" s="4">
        <f t="shared" si="58"/>
        <v>11</v>
      </c>
      <c r="X433" t="s">
        <v>4</v>
      </c>
      <c r="Y433">
        <v>0.95459415460183905</v>
      </c>
    </row>
    <row r="434" spans="5:25" x14ac:dyDescent="0.25">
      <c r="E434" s="1" t="e">
        <f>VLOOKUP(C434,'Team Versus'!$B$2:$C$35,2,FALSE)</f>
        <v>#N/A</v>
      </c>
      <c r="F434" s="1">
        <f>IF(B434="QB",D434*0.87,IF(D434*1.85&gt;=11,D434*1.85,11))</f>
        <v>11</v>
      </c>
      <c r="G434" s="1" t="str">
        <f>IF(OR(B434="QB",B434="DST",B434="TE",B434="WR",B434="RB",C434="FA"),"True","False")</f>
        <v>False</v>
      </c>
      <c r="H434" t="str">
        <f>IF(C434="FA","False","True")</f>
        <v>True</v>
      </c>
      <c r="I434" s="1" t="str">
        <f>IF(AND(G434="True",H434="True"),"True","False")</f>
        <v>False</v>
      </c>
      <c r="K434" s="3" t="s">
        <v>903</v>
      </c>
      <c r="L434" s="3">
        <v>2700</v>
      </c>
      <c r="O434" s="4">
        <f>IFERROR(VLOOKUP(A434,'Name Changes'!$A$2:$B$300,2,FALSE),A434)</f>
        <v>0</v>
      </c>
      <c r="P434" s="4">
        <f t="shared" si="53"/>
        <v>0</v>
      </c>
      <c r="Q434" s="4">
        <f t="shared" si="54"/>
        <v>0</v>
      </c>
      <c r="R434" s="4" t="e">
        <f t="shared" si="55"/>
        <v>#N/A</v>
      </c>
      <c r="S434" s="4">
        <f t="shared" si="56"/>
        <v>0</v>
      </c>
      <c r="T434" s="4" t="e">
        <f t="shared" si="57"/>
        <v>#N/A</v>
      </c>
      <c r="U434" s="4">
        <f t="shared" si="58"/>
        <v>11</v>
      </c>
      <c r="X434" t="s">
        <v>785</v>
      </c>
      <c r="Y434" t="s">
        <v>527</v>
      </c>
    </row>
    <row r="435" spans="5:25" x14ac:dyDescent="0.25">
      <c r="E435" s="1" t="e">
        <f>VLOOKUP(C435,'Team Versus'!$B$2:$C$35,2,FALSE)</f>
        <v>#N/A</v>
      </c>
      <c r="F435" s="1">
        <f>IF(B435="QB",D435*0.87,IF(D435*1.85&gt;=11,D435*1.85,11))</f>
        <v>11</v>
      </c>
      <c r="G435" s="1" t="str">
        <f>IF(OR(B435="QB",B435="DST",B435="TE",B435="WR",B435="RB",C435="FA"),"True","False")</f>
        <v>False</v>
      </c>
      <c r="H435" t="str">
        <f>IF(C435="FA","False","True")</f>
        <v>True</v>
      </c>
      <c r="I435" s="1" t="str">
        <f>IF(AND(G435="True",H435="True"),"True","False")</f>
        <v>False</v>
      </c>
      <c r="K435" s="3" t="s">
        <v>240</v>
      </c>
      <c r="L435" s="3">
        <v>2600</v>
      </c>
      <c r="O435" s="4">
        <f>IFERROR(VLOOKUP(A435,'Name Changes'!$A$2:$B$300,2,FALSE),A435)</f>
        <v>0</v>
      </c>
      <c r="P435" s="4">
        <f t="shared" si="53"/>
        <v>0</v>
      </c>
      <c r="Q435" s="4">
        <f t="shared" si="54"/>
        <v>0</v>
      </c>
      <c r="R435" s="4" t="e">
        <f t="shared" si="55"/>
        <v>#N/A</v>
      </c>
      <c r="S435" s="4">
        <f t="shared" si="56"/>
        <v>0</v>
      </c>
      <c r="T435" s="4" t="e">
        <f t="shared" si="57"/>
        <v>#N/A</v>
      </c>
      <c r="U435" s="4">
        <f t="shared" si="58"/>
        <v>11</v>
      </c>
      <c r="X435" t="s">
        <v>152</v>
      </c>
      <c r="Y435">
        <v>1.71402683759619</v>
      </c>
    </row>
    <row r="436" spans="5:25" x14ac:dyDescent="0.25">
      <c r="E436" s="1" t="e">
        <f>VLOOKUP(C436,'Team Versus'!$B$2:$C$35,2,FALSE)</f>
        <v>#N/A</v>
      </c>
      <c r="F436" s="1">
        <f>IF(B436="QB",D436*0.87,IF(D436*1.85&gt;=11,D436*1.85,11))</f>
        <v>11</v>
      </c>
      <c r="G436" s="1" t="str">
        <f>IF(OR(B436="QB",B436="DST",B436="TE",B436="WR",B436="RB",C436="FA"),"True","False")</f>
        <v>False</v>
      </c>
      <c r="H436" t="str">
        <f>IF(C436="FA","False","True")</f>
        <v>True</v>
      </c>
      <c r="I436" s="1" t="str">
        <f>IF(AND(G436="True",H436="True"),"True","False")</f>
        <v>False</v>
      </c>
      <c r="K436" s="3" t="s">
        <v>245</v>
      </c>
      <c r="L436" s="3">
        <v>2600</v>
      </c>
      <c r="O436" s="4">
        <f>IFERROR(VLOOKUP(A436,'Name Changes'!$A$2:$B$300,2,FALSE),A436)</f>
        <v>0</v>
      </c>
      <c r="P436" s="4">
        <f t="shared" si="53"/>
        <v>0</v>
      </c>
      <c r="Q436" s="4">
        <f t="shared" si="54"/>
        <v>0</v>
      </c>
      <c r="R436" s="4" t="e">
        <f t="shared" si="55"/>
        <v>#N/A</v>
      </c>
      <c r="S436" s="4">
        <f t="shared" si="56"/>
        <v>0</v>
      </c>
      <c r="T436" s="4" t="e">
        <f t="shared" si="57"/>
        <v>#N/A</v>
      </c>
      <c r="U436" s="4">
        <f t="shared" si="58"/>
        <v>11</v>
      </c>
      <c r="X436" t="s">
        <v>786</v>
      </c>
      <c r="Y436">
        <v>0.28284271247461901</v>
      </c>
    </row>
    <row r="437" spans="5:25" x14ac:dyDescent="0.25">
      <c r="E437" s="1" t="e">
        <f>VLOOKUP(C437,'Team Versus'!$B$2:$C$35,2,FALSE)</f>
        <v>#N/A</v>
      </c>
      <c r="F437" s="1">
        <f>IF(B437="QB",D437*0.87,IF(D437*1.85&gt;=11,D437*1.85,11))</f>
        <v>11</v>
      </c>
      <c r="G437" s="1" t="str">
        <f>IF(OR(B437="QB",B437="DST",B437="TE",B437="WR",B437="RB",C437="FA"),"True","False")</f>
        <v>False</v>
      </c>
      <c r="H437" t="str">
        <f>IF(C437="FA","False","True")</f>
        <v>True</v>
      </c>
      <c r="I437" s="1" t="str">
        <f>IF(AND(G437="True",H437="True"),"True","False")</f>
        <v>False</v>
      </c>
      <c r="K437" s="3" t="s">
        <v>1270</v>
      </c>
      <c r="L437" s="3">
        <v>2600</v>
      </c>
      <c r="O437" s="4">
        <f>IFERROR(VLOOKUP(A437,'Name Changes'!$A$2:$B$300,2,FALSE),A437)</f>
        <v>0</v>
      </c>
      <c r="P437" s="4">
        <f t="shared" si="53"/>
        <v>0</v>
      </c>
      <c r="Q437" s="4">
        <f t="shared" si="54"/>
        <v>0</v>
      </c>
      <c r="R437" s="4" t="e">
        <f t="shared" si="55"/>
        <v>#N/A</v>
      </c>
      <c r="S437" s="4">
        <f t="shared" si="56"/>
        <v>0</v>
      </c>
      <c r="T437" s="4" t="e">
        <f t="shared" si="57"/>
        <v>#N/A</v>
      </c>
      <c r="U437" s="4">
        <f t="shared" si="58"/>
        <v>11</v>
      </c>
      <c r="X437" t="s">
        <v>787</v>
      </c>
      <c r="Y437">
        <v>1.5724349032512099</v>
      </c>
    </row>
    <row r="438" spans="5:25" x14ac:dyDescent="0.25">
      <c r="E438" s="1" t="e">
        <f>VLOOKUP(C438,'Team Versus'!$B$2:$C$35,2,FALSE)</f>
        <v>#N/A</v>
      </c>
      <c r="F438" s="1">
        <f>IF(B438="QB",D438*0.87,IF(D438*1.85&gt;=11,D438*1.85,11))</f>
        <v>11</v>
      </c>
      <c r="G438" s="1" t="str">
        <f>IF(OR(B438="QB",B438="DST",B438="TE",B438="WR",B438="RB",C438="FA"),"True","False")</f>
        <v>False</v>
      </c>
      <c r="H438" t="str">
        <f>IF(C438="FA","False","True")</f>
        <v>True</v>
      </c>
      <c r="I438" s="1" t="str">
        <f>IF(AND(G438="True",H438="True"),"True","False")</f>
        <v>False</v>
      </c>
      <c r="K438" s="3" t="s">
        <v>90</v>
      </c>
      <c r="L438" s="3">
        <v>2600</v>
      </c>
      <c r="O438" s="4">
        <f>IFERROR(VLOOKUP(A438,'Name Changes'!$A$2:$B$300,2,FALSE),A438)</f>
        <v>0</v>
      </c>
      <c r="P438" s="4">
        <f t="shared" si="53"/>
        <v>0</v>
      </c>
      <c r="Q438" s="4">
        <f t="shared" si="54"/>
        <v>0</v>
      </c>
      <c r="R438" s="4" t="e">
        <f t="shared" si="55"/>
        <v>#N/A</v>
      </c>
      <c r="S438" s="4">
        <f t="shared" si="56"/>
        <v>0</v>
      </c>
      <c r="T438" s="4" t="e">
        <f t="shared" si="57"/>
        <v>#N/A</v>
      </c>
      <c r="U438" s="4">
        <f t="shared" si="58"/>
        <v>11</v>
      </c>
      <c r="X438" t="s">
        <v>788</v>
      </c>
      <c r="Y438" t="s">
        <v>1074</v>
      </c>
    </row>
    <row r="439" spans="5:25" x14ac:dyDescent="0.25">
      <c r="E439" s="1" t="e">
        <f>VLOOKUP(C439,'Team Versus'!$B$2:$C$35,2,FALSE)</f>
        <v>#N/A</v>
      </c>
      <c r="F439" s="1">
        <f>IF(B439="QB",D439*0.87,IF(D439*1.85&gt;=11,D439*1.85,11))</f>
        <v>11</v>
      </c>
      <c r="G439" s="1" t="str">
        <f>IF(OR(B439="QB",B439="DST",B439="TE",B439="WR",B439="RB",C439="FA"),"True","False")</f>
        <v>False</v>
      </c>
      <c r="H439" t="str">
        <f>IF(C439="FA","False","True")</f>
        <v>True</v>
      </c>
      <c r="I439" s="1" t="str">
        <f>IF(AND(G439="True",H439="True"),"True","False")</f>
        <v>False</v>
      </c>
      <c r="K439" s="3" t="s">
        <v>309</v>
      </c>
      <c r="L439" s="3">
        <v>2600</v>
      </c>
      <c r="O439" s="4">
        <f>IFERROR(VLOOKUP(A439,'Name Changes'!$A$2:$B$300,2,FALSE),A439)</f>
        <v>0</v>
      </c>
      <c r="P439" s="4">
        <f t="shared" si="53"/>
        <v>0</v>
      </c>
      <c r="Q439" s="4">
        <f t="shared" si="54"/>
        <v>0</v>
      </c>
      <c r="R439" s="4" t="e">
        <f t="shared" si="55"/>
        <v>#N/A</v>
      </c>
      <c r="S439" s="4">
        <f t="shared" si="56"/>
        <v>0</v>
      </c>
      <c r="T439" s="4" t="e">
        <f t="shared" si="57"/>
        <v>#N/A</v>
      </c>
      <c r="U439" s="4">
        <f t="shared" si="58"/>
        <v>11</v>
      </c>
      <c r="X439" t="s">
        <v>789</v>
      </c>
      <c r="Y439" t="s">
        <v>1074</v>
      </c>
    </row>
    <row r="440" spans="5:25" x14ac:dyDescent="0.25">
      <c r="E440" s="1" t="e">
        <f>VLOOKUP(C440,'Team Versus'!$B$2:$C$35,2,FALSE)</f>
        <v>#N/A</v>
      </c>
      <c r="F440" s="1">
        <f>IF(B440="QB",D440*0.87,IF(D440*1.85&gt;=11,D440*1.85,11))</f>
        <v>11</v>
      </c>
      <c r="G440" s="1" t="str">
        <f>IF(OR(B440="QB",B440="DST",B440="TE",B440="WR",B440="RB",C440="FA"),"True","False")</f>
        <v>False</v>
      </c>
      <c r="H440" t="str">
        <f>IF(C440="FA","False","True")</f>
        <v>True</v>
      </c>
      <c r="I440" s="1" t="str">
        <f>IF(AND(G440="True",H440="True"),"True","False")</f>
        <v>False</v>
      </c>
      <c r="K440" s="3" t="s">
        <v>398</v>
      </c>
      <c r="L440" s="3">
        <v>2500</v>
      </c>
      <c r="O440" s="4">
        <f>IFERROR(VLOOKUP(A440,'Name Changes'!$A$2:$B$300,2,FALSE),A440)</f>
        <v>0</v>
      </c>
      <c r="P440" s="4">
        <f t="shared" si="53"/>
        <v>0</v>
      </c>
      <c r="Q440" s="4">
        <f t="shared" si="54"/>
        <v>0</v>
      </c>
      <c r="R440" s="4" t="e">
        <f t="shared" si="55"/>
        <v>#N/A</v>
      </c>
      <c r="S440" s="4">
        <f t="shared" si="56"/>
        <v>0</v>
      </c>
      <c r="T440" s="4" t="e">
        <f t="shared" si="57"/>
        <v>#N/A</v>
      </c>
      <c r="U440" s="4">
        <f t="shared" si="58"/>
        <v>11</v>
      </c>
      <c r="X440" t="s">
        <v>790</v>
      </c>
      <c r="Y440">
        <v>1.2374368670764599</v>
      </c>
    </row>
    <row r="441" spans="5:25" x14ac:dyDescent="0.25">
      <c r="E441" s="1" t="e">
        <f>VLOOKUP(C441,'Team Versus'!$B$2:$C$35,2,FALSE)</f>
        <v>#N/A</v>
      </c>
      <c r="F441" s="1">
        <f>IF(B441="QB",D441*0.87,IF(D441*1.85&gt;=11,D441*1.85,11))</f>
        <v>11</v>
      </c>
      <c r="G441" s="1" t="str">
        <f>IF(OR(B441="QB",B441="DST",B441="TE",B441="WR",B441="RB",C441="FA"),"True","False")</f>
        <v>False</v>
      </c>
      <c r="H441" t="str">
        <f>IF(C441="FA","False","True")</f>
        <v>True</v>
      </c>
      <c r="I441" s="1" t="str">
        <f>IF(AND(G441="True",H441="True"),"True","False")</f>
        <v>False</v>
      </c>
      <c r="K441" s="3" t="s">
        <v>1271</v>
      </c>
      <c r="L441" s="3">
        <v>2500</v>
      </c>
      <c r="O441" s="4">
        <f>IFERROR(VLOOKUP(A441,'Name Changes'!$A$2:$B$300,2,FALSE),A441)</f>
        <v>0</v>
      </c>
      <c r="P441" s="4">
        <f t="shared" si="53"/>
        <v>0</v>
      </c>
      <c r="Q441" s="4">
        <f t="shared" si="54"/>
        <v>0</v>
      </c>
      <c r="R441" s="4" t="e">
        <f t="shared" si="55"/>
        <v>#N/A</v>
      </c>
      <c r="S441" s="4">
        <f t="shared" si="56"/>
        <v>0</v>
      </c>
      <c r="T441" s="4" t="e">
        <f t="shared" si="57"/>
        <v>#N/A</v>
      </c>
      <c r="U441" s="4">
        <f t="shared" si="58"/>
        <v>11</v>
      </c>
      <c r="X441" t="s">
        <v>41</v>
      </c>
      <c r="Y441">
        <v>1.40683753193349</v>
      </c>
    </row>
    <row r="442" spans="5:25" x14ac:dyDescent="0.25">
      <c r="E442" s="1" t="e">
        <f>VLOOKUP(C442,'Team Versus'!$B$2:$C$35,2,FALSE)</f>
        <v>#N/A</v>
      </c>
      <c r="F442" s="1">
        <f>IF(B442="QB",D442*0.87,IF(D442*1.85&gt;=11,D442*1.85,11))</f>
        <v>11</v>
      </c>
      <c r="G442" s="1" t="str">
        <f>IF(OR(B442="QB",B442="DST",B442="TE",B442="WR",B442="RB",C442="FA"),"True","False")</f>
        <v>False</v>
      </c>
      <c r="H442" t="str">
        <f>IF(C442="FA","False","True")</f>
        <v>True</v>
      </c>
      <c r="I442" s="1" t="str">
        <f>IF(AND(G442="True",H442="True"),"True","False")</f>
        <v>False</v>
      </c>
      <c r="K442" s="3" t="s">
        <v>1198</v>
      </c>
      <c r="L442" s="3">
        <v>2500</v>
      </c>
      <c r="O442" s="4">
        <f>IFERROR(VLOOKUP(A442,'Name Changes'!$A$2:$B$300,2,FALSE),A442)</f>
        <v>0</v>
      </c>
      <c r="P442" s="4">
        <f t="shared" si="53"/>
        <v>0</v>
      </c>
      <c r="Q442" s="4">
        <f t="shared" si="54"/>
        <v>0</v>
      </c>
      <c r="R442" s="4" t="e">
        <f t="shared" si="55"/>
        <v>#N/A</v>
      </c>
      <c r="S442" s="4">
        <f t="shared" si="56"/>
        <v>0</v>
      </c>
      <c r="T442" s="4" t="e">
        <f t="shared" si="57"/>
        <v>#N/A</v>
      </c>
      <c r="U442" s="4">
        <f t="shared" si="58"/>
        <v>11</v>
      </c>
      <c r="X442" t="s">
        <v>327</v>
      </c>
      <c r="Y442">
        <v>0.554463896254761</v>
      </c>
    </row>
    <row r="443" spans="5:25" x14ac:dyDescent="0.25">
      <c r="E443" s="1" t="e">
        <f>VLOOKUP(C443,'Team Versus'!$B$2:$C$35,2,FALSE)</f>
        <v>#N/A</v>
      </c>
      <c r="F443" s="1">
        <f>IF(B443="QB",D443*0.87,IF(D443*1.85&gt;=11,D443*1.85,11))</f>
        <v>11</v>
      </c>
      <c r="G443" s="1" t="str">
        <f>IF(OR(B443="QB",B443="DST",B443="TE",B443="WR",B443="RB",C443="FA"),"True","False")</f>
        <v>False</v>
      </c>
      <c r="H443" t="str">
        <f>IF(C443="FA","False","True")</f>
        <v>True</v>
      </c>
      <c r="I443" s="1" t="str">
        <f>IF(AND(G443="True",H443="True"),"True","False")</f>
        <v>False</v>
      </c>
      <c r="K443" s="3" t="s">
        <v>1199</v>
      </c>
      <c r="L443" s="3">
        <v>2500</v>
      </c>
      <c r="O443" s="4">
        <f>IFERROR(VLOOKUP(A443,'Name Changes'!$A$2:$B$300,2,FALSE),A443)</f>
        <v>0</v>
      </c>
      <c r="P443" s="4">
        <f t="shared" si="53"/>
        <v>0</v>
      </c>
      <c r="Q443" s="4">
        <f t="shared" si="54"/>
        <v>0</v>
      </c>
      <c r="R443" s="4" t="e">
        <f t="shared" si="55"/>
        <v>#N/A</v>
      </c>
      <c r="S443" s="4">
        <f t="shared" si="56"/>
        <v>0</v>
      </c>
      <c r="T443" s="4" t="e">
        <f t="shared" si="57"/>
        <v>#N/A</v>
      </c>
      <c r="U443" s="4">
        <f t="shared" si="58"/>
        <v>11</v>
      </c>
      <c r="X443" t="s">
        <v>483</v>
      </c>
      <c r="Y443">
        <v>0.22627416997969499</v>
      </c>
    </row>
    <row r="444" spans="5:25" x14ac:dyDescent="0.25">
      <c r="E444" s="1" t="e">
        <f>VLOOKUP(C444,'Team Versus'!$B$2:$C$35,2,FALSE)</f>
        <v>#N/A</v>
      </c>
      <c r="F444" s="1">
        <f>IF(B444="QB",D444*0.87,IF(D444*1.85&gt;=11,D444*1.85,11))</f>
        <v>11</v>
      </c>
      <c r="G444" s="1" t="str">
        <f>IF(OR(B444="QB",B444="DST",B444="TE",B444="WR",B444="RB",C444="FA"),"True","False")</f>
        <v>False</v>
      </c>
      <c r="H444" t="str">
        <f>IF(C444="FA","False","True")</f>
        <v>True</v>
      </c>
      <c r="I444" s="1" t="str">
        <f>IF(AND(G444="True",H444="True"),"True","False")</f>
        <v>False</v>
      </c>
      <c r="K444" s="3" t="s">
        <v>399</v>
      </c>
      <c r="L444" s="3">
        <v>2500</v>
      </c>
      <c r="O444" s="4">
        <f>IFERROR(VLOOKUP(A444,'Name Changes'!$A$2:$B$300,2,FALSE),A444)</f>
        <v>0</v>
      </c>
      <c r="P444" s="4">
        <f t="shared" si="53"/>
        <v>0</v>
      </c>
      <c r="Q444" s="4">
        <f t="shared" si="54"/>
        <v>0</v>
      </c>
      <c r="R444" s="4" t="e">
        <f t="shared" si="55"/>
        <v>#N/A</v>
      </c>
      <c r="S444" s="4">
        <f t="shared" si="56"/>
        <v>0</v>
      </c>
      <c r="T444" s="4" t="e">
        <f t="shared" si="57"/>
        <v>#N/A</v>
      </c>
      <c r="U444" s="4">
        <f t="shared" si="58"/>
        <v>11</v>
      </c>
      <c r="X444" t="s">
        <v>791</v>
      </c>
      <c r="Y444" t="s">
        <v>1074</v>
      </c>
    </row>
    <row r="445" spans="5:25" x14ac:dyDescent="0.25">
      <c r="E445" s="1" t="e">
        <f>VLOOKUP(C445,'Team Versus'!$B$2:$C$35,2,FALSE)</f>
        <v>#N/A</v>
      </c>
      <c r="F445" s="1">
        <f>IF(B445="QB",D445*0.87,IF(D445*1.85&gt;=11,D445*1.85,11))</f>
        <v>11</v>
      </c>
      <c r="G445" s="1" t="str">
        <f>IF(OR(B445="QB",B445="DST",B445="TE",B445="WR",B445="RB",C445="FA"),"True","False")</f>
        <v>False</v>
      </c>
      <c r="H445" t="str">
        <f>IF(C445="FA","False","True")</f>
        <v>True</v>
      </c>
      <c r="I445" s="1" t="str">
        <f>IF(AND(G445="True",H445="True"),"True","False")</f>
        <v>False</v>
      </c>
      <c r="K445" s="3" t="s">
        <v>1207</v>
      </c>
      <c r="L445" s="3">
        <v>2500</v>
      </c>
      <c r="O445" s="4">
        <f>IFERROR(VLOOKUP(A445,'Name Changes'!$A$2:$B$300,2,FALSE),A445)</f>
        <v>0</v>
      </c>
      <c r="P445" s="4">
        <f t="shared" si="53"/>
        <v>0</v>
      </c>
      <c r="Q445" s="4">
        <f t="shared" si="54"/>
        <v>0</v>
      </c>
      <c r="R445" s="4" t="e">
        <f t="shared" si="55"/>
        <v>#N/A</v>
      </c>
      <c r="S445" s="4">
        <f t="shared" si="56"/>
        <v>0</v>
      </c>
      <c r="T445" s="4" t="e">
        <f t="shared" si="57"/>
        <v>#N/A</v>
      </c>
      <c r="U445" s="4">
        <f t="shared" si="58"/>
        <v>11</v>
      </c>
      <c r="X445" t="s">
        <v>400</v>
      </c>
      <c r="Y445">
        <v>1.77994201692937</v>
      </c>
    </row>
    <row r="446" spans="5:25" x14ac:dyDescent="0.25">
      <c r="E446" s="1" t="e">
        <f>VLOOKUP(C446,'Team Versus'!$B$2:$C$35,2,FALSE)</f>
        <v>#N/A</v>
      </c>
      <c r="F446" s="1">
        <f>IF(B446="QB",D446*0.87,IF(D446*1.85&gt;=11,D446*1.85,11))</f>
        <v>11</v>
      </c>
      <c r="G446" s="1" t="str">
        <f>IF(OR(B446="QB",B446="DST",B446="TE",B446="WR",B446="RB",C446="FA"),"True","False")</f>
        <v>False</v>
      </c>
      <c r="H446" t="str">
        <f>IF(C446="FA","False","True")</f>
        <v>True</v>
      </c>
      <c r="I446" s="1" t="str">
        <f>IF(AND(G446="True",H446="True"),"True","False")</f>
        <v>False</v>
      </c>
      <c r="K446" s="3" t="s">
        <v>234</v>
      </c>
      <c r="L446" s="3">
        <v>2500</v>
      </c>
      <c r="O446" s="4">
        <f>IFERROR(VLOOKUP(A446,'Name Changes'!$A$2:$B$300,2,FALSE),A446)</f>
        <v>0</v>
      </c>
      <c r="P446" s="4">
        <f t="shared" si="53"/>
        <v>0</v>
      </c>
      <c r="Q446" s="4">
        <f t="shared" si="54"/>
        <v>0</v>
      </c>
      <c r="R446" s="4" t="e">
        <f t="shared" si="55"/>
        <v>#N/A</v>
      </c>
      <c r="S446" s="4">
        <f t="shared" si="56"/>
        <v>0</v>
      </c>
      <c r="T446" s="4" t="e">
        <f t="shared" si="57"/>
        <v>#N/A</v>
      </c>
      <c r="U446" s="4">
        <f t="shared" si="58"/>
        <v>11</v>
      </c>
      <c r="X446" t="s">
        <v>792</v>
      </c>
      <c r="Y446">
        <v>0.31997077772475702</v>
      </c>
    </row>
    <row r="447" spans="5:25" x14ac:dyDescent="0.25">
      <c r="E447" s="1" t="e">
        <f>VLOOKUP(C447,'Team Versus'!$B$2:$C$35,2,FALSE)</f>
        <v>#N/A</v>
      </c>
      <c r="F447" s="1">
        <f>IF(B447="QB",D447*0.87,IF(D447*1.85&gt;=11,D447*1.85,11))</f>
        <v>11</v>
      </c>
      <c r="G447" s="1" t="str">
        <f>IF(OR(B447="QB",B447="DST",B447="TE",B447="WR",B447="RB",C447="FA"),"True","False")</f>
        <v>False</v>
      </c>
      <c r="H447" t="str">
        <f>IF(C447="FA","False","True")</f>
        <v>True</v>
      </c>
      <c r="I447" s="1" t="str">
        <f>IF(AND(G447="True",H447="True"),"True","False")</f>
        <v>False</v>
      </c>
      <c r="K447" s="3" t="s">
        <v>1141</v>
      </c>
      <c r="L447" s="3">
        <v>2500</v>
      </c>
      <c r="O447" s="4">
        <f>IFERROR(VLOOKUP(A447,'Name Changes'!$A$2:$B$300,2,FALSE),A447)</f>
        <v>0</v>
      </c>
      <c r="P447" s="4">
        <f t="shared" si="53"/>
        <v>0</v>
      </c>
      <c r="Q447" s="4">
        <f t="shared" si="54"/>
        <v>0</v>
      </c>
      <c r="R447" s="4" t="e">
        <f t="shared" si="55"/>
        <v>#N/A</v>
      </c>
      <c r="S447" s="4">
        <f t="shared" si="56"/>
        <v>0</v>
      </c>
      <c r="T447" s="4" t="e">
        <f t="shared" si="57"/>
        <v>#N/A</v>
      </c>
      <c r="U447" s="4">
        <f t="shared" si="58"/>
        <v>11</v>
      </c>
      <c r="X447" t="s">
        <v>793</v>
      </c>
      <c r="Y447" t="s">
        <v>1074</v>
      </c>
    </row>
    <row r="448" spans="5:25" x14ac:dyDescent="0.25">
      <c r="E448" s="1" t="e">
        <f>VLOOKUP(C448,'Team Versus'!$B$2:$C$35,2,FALSE)</f>
        <v>#N/A</v>
      </c>
      <c r="F448" s="1">
        <f>IF(B448="QB",D448*0.87,IF(D448*1.85&gt;=11,D448*1.85,11))</f>
        <v>11</v>
      </c>
      <c r="G448" s="1" t="str">
        <f>IF(OR(B448="QB",B448="DST",B448="TE",B448="WR",B448="RB",C448="FA"),"True","False")</f>
        <v>False</v>
      </c>
      <c r="H448" t="str">
        <f>IF(C448="FA","False","True")</f>
        <v>True</v>
      </c>
      <c r="I448" s="1" t="str">
        <f>IF(AND(G448="True",H448="True"),"True","False")</f>
        <v>False</v>
      </c>
      <c r="K448" s="3" t="s">
        <v>1140</v>
      </c>
      <c r="L448" s="3">
        <v>2500</v>
      </c>
      <c r="O448" s="4">
        <f>IFERROR(VLOOKUP(A448,'Name Changes'!$A$2:$B$300,2,FALSE),A448)</f>
        <v>0</v>
      </c>
      <c r="P448" s="4">
        <f t="shared" si="53"/>
        <v>0</v>
      </c>
      <c r="Q448" s="4">
        <f t="shared" si="54"/>
        <v>0</v>
      </c>
      <c r="R448" s="4" t="e">
        <f t="shared" si="55"/>
        <v>#N/A</v>
      </c>
      <c r="S448" s="4">
        <f t="shared" si="56"/>
        <v>0</v>
      </c>
      <c r="T448" s="4" t="e">
        <f t="shared" si="57"/>
        <v>#N/A</v>
      </c>
      <c r="U448" s="4">
        <f t="shared" si="58"/>
        <v>11</v>
      </c>
      <c r="X448" t="s">
        <v>794</v>
      </c>
      <c r="Y448">
        <v>0.19091883092036799</v>
      </c>
    </row>
    <row r="449" spans="5:25" x14ac:dyDescent="0.25">
      <c r="E449" s="1" t="e">
        <f>VLOOKUP(C449,'Team Versus'!$B$2:$C$35,2,FALSE)</f>
        <v>#N/A</v>
      </c>
      <c r="F449" s="1">
        <f>IF(B449="QB",D449*0.87,IF(D449*1.85&gt;=11,D449*1.85,11))</f>
        <v>11</v>
      </c>
      <c r="G449" s="1" t="str">
        <f>IF(OR(B449="QB",B449="DST",B449="TE",B449="WR",B449="RB",C449="FA"),"True","False")</f>
        <v>False</v>
      </c>
      <c r="H449" t="str">
        <f>IF(C449="FA","False","True")</f>
        <v>True</v>
      </c>
      <c r="I449" s="1" t="str">
        <f>IF(AND(G449="True",H449="True"),"True","False")</f>
        <v>False</v>
      </c>
      <c r="K449" s="3" t="s">
        <v>1211</v>
      </c>
      <c r="L449" s="3">
        <v>2500</v>
      </c>
      <c r="O449" s="4">
        <f>IFERROR(VLOOKUP(A449,'Name Changes'!$A$2:$B$300,2,FALSE),A449)</f>
        <v>0</v>
      </c>
      <c r="P449" s="4">
        <f t="shared" si="53"/>
        <v>0</v>
      </c>
      <c r="Q449" s="4">
        <f t="shared" si="54"/>
        <v>0</v>
      </c>
      <c r="R449" s="4" t="e">
        <f t="shared" si="55"/>
        <v>#N/A</v>
      </c>
      <c r="S449" s="4">
        <f t="shared" si="56"/>
        <v>0</v>
      </c>
      <c r="T449" s="4" t="e">
        <f t="shared" si="57"/>
        <v>#N/A</v>
      </c>
      <c r="U449" s="4">
        <f t="shared" si="58"/>
        <v>11</v>
      </c>
      <c r="X449" t="s">
        <v>795</v>
      </c>
      <c r="Y449" t="s">
        <v>527</v>
      </c>
    </row>
    <row r="450" spans="5:25" x14ac:dyDescent="0.25">
      <c r="E450" s="1" t="e">
        <f>VLOOKUP(C450,'Team Versus'!$B$2:$C$35,2,FALSE)</f>
        <v>#N/A</v>
      </c>
      <c r="F450" s="1">
        <f>IF(B450="QB",D450*0.87,IF(D450*1.85&gt;=11,D450*1.85,11))</f>
        <v>11</v>
      </c>
      <c r="G450" s="1" t="str">
        <f>IF(OR(B450="QB",B450="DST",B450="TE",B450="WR",B450="RB",C450="FA"),"True","False")</f>
        <v>False</v>
      </c>
      <c r="H450" t="str">
        <f>IF(C450="FA","False","True")</f>
        <v>True</v>
      </c>
      <c r="I450" s="1" t="str">
        <f>IF(AND(G450="True",H450="True"),"True","False")</f>
        <v>False</v>
      </c>
      <c r="K450" s="3" t="s">
        <v>1212</v>
      </c>
      <c r="L450" s="3">
        <v>2500</v>
      </c>
      <c r="O450" s="4">
        <f>IFERROR(VLOOKUP(A450,'Name Changes'!$A$2:$B$300,2,FALSE),A450)</f>
        <v>0</v>
      </c>
      <c r="P450" s="4">
        <f t="shared" si="53"/>
        <v>0</v>
      </c>
      <c r="Q450" s="4">
        <f t="shared" si="54"/>
        <v>0</v>
      </c>
      <c r="R450" s="4" t="e">
        <f t="shared" si="55"/>
        <v>#N/A</v>
      </c>
      <c r="S450" s="4">
        <f t="shared" si="56"/>
        <v>0</v>
      </c>
      <c r="T450" s="4" t="e">
        <f t="shared" si="57"/>
        <v>#N/A</v>
      </c>
      <c r="U450" s="4">
        <f t="shared" si="58"/>
        <v>11</v>
      </c>
      <c r="X450" t="s">
        <v>796</v>
      </c>
      <c r="Y450">
        <v>0.38183766184073598</v>
      </c>
    </row>
    <row r="451" spans="5:25" x14ac:dyDescent="0.25">
      <c r="E451" s="1" t="e">
        <f>VLOOKUP(C451,'Team Versus'!$B$2:$C$35,2,FALSE)</f>
        <v>#N/A</v>
      </c>
      <c r="F451" s="1">
        <f>IF(B451="QB",D451*0.87,IF(D451*1.85&gt;=11,D451*1.85,11))</f>
        <v>11</v>
      </c>
      <c r="G451" s="1" t="str">
        <f>IF(OR(B451="QB",B451="DST",B451="TE",B451="WR",B451="RB",C451="FA"),"True","False")</f>
        <v>False</v>
      </c>
      <c r="H451" t="str">
        <f>IF(C451="FA","False","True")</f>
        <v>True</v>
      </c>
      <c r="I451" s="1" t="str">
        <f>IF(AND(G451="True",H451="True"),"True","False")</f>
        <v>False</v>
      </c>
      <c r="K451" s="3" t="s">
        <v>69</v>
      </c>
      <c r="L451" s="3">
        <v>2500</v>
      </c>
      <c r="O451" s="4">
        <f>IFERROR(VLOOKUP(A451,'Name Changes'!$A$2:$B$300,2,FALSE),A451)</f>
        <v>0</v>
      </c>
      <c r="P451" s="4">
        <f t="shared" si="53"/>
        <v>0</v>
      </c>
      <c r="Q451" s="4">
        <f t="shared" si="54"/>
        <v>0</v>
      </c>
      <c r="R451" s="4" t="e">
        <f t="shared" si="55"/>
        <v>#N/A</v>
      </c>
      <c r="S451" s="4">
        <f t="shared" si="56"/>
        <v>0</v>
      </c>
      <c r="T451" s="4" t="e">
        <f t="shared" si="57"/>
        <v>#N/A</v>
      </c>
      <c r="U451" s="4">
        <f t="shared" si="58"/>
        <v>11</v>
      </c>
      <c r="X451" t="s">
        <v>57</v>
      </c>
      <c r="Y451">
        <v>1.06690498878272</v>
      </c>
    </row>
    <row r="452" spans="5:25" x14ac:dyDescent="0.25">
      <c r="E452" s="1" t="e">
        <f>VLOOKUP(C452,'Team Versus'!$B$2:$C$35,2,FALSE)</f>
        <v>#N/A</v>
      </c>
      <c r="F452" s="1">
        <f>IF(B452="QB",D452*0.87,IF(D452*1.85&gt;=11,D452*1.85,11))</f>
        <v>11</v>
      </c>
      <c r="G452" s="1" t="str">
        <f>IF(OR(B452="QB",B452="DST",B452="TE",B452="WR",B452="RB",C452="FA"),"True","False")</f>
        <v>False</v>
      </c>
      <c r="H452" t="str">
        <f>IF(C452="FA","False","True")</f>
        <v>True</v>
      </c>
      <c r="I452" s="1" t="str">
        <f>IF(AND(G452="True",H452="True"),"True","False")</f>
        <v>False</v>
      </c>
      <c r="K452" s="3" t="s">
        <v>1129</v>
      </c>
      <c r="L452" s="3">
        <v>2500</v>
      </c>
      <c r="O452" s="4">
        <f>IFERROR(VLOOKUP(A452,'Name Changes'!$A$2:$B$300,2,FALSE),A452)</f>
        <v>0</v>
      </c>
      <c r="P452" s="4">
        <f t="shared" si="53"/>
        <v>0</v>
      </c>
      <c r="Q452" s="4">
        <f t="shared" si="54"/>
        <v>0</v>
      </c>
      <c r="R452" s="4" t="e">
        <f t="shared" si="55"/>
        <v>#N/A</v>
      </c>
      <c r="S452" s="4">
        <f t="shared" si="56"/>
        <v>0</v>
      </c>
      <c r="T452" s="4" t="e">
        <f t="shared" si="57"/>
        <v>#N/A</v>
      </c>
      <c r="U452" s="4">
        <f t="shared" si="58"/>
        <v>11</v>
      </c>
      <c r="X452" t="s">
        <v>797</v>
      </c>
      <c r="Y452">
        <v>0.21213203435596401</v>
      </c>
    </row>
    <row r="453" spans="5:25" x14ac:dyDescent="0.25">
      <c r="E453" s="1" t="e">
        <f>VLOOKUP(C453,'Team Versus'!$B$2:$C$35,2,FALSE)</f>
        <v>#N/A</v>
      </c>
      <c r="F453" s="1">
        <f>IF(B453="QB",D453*0.87,IF(D453*1.85&gt;=11,D453*1.85,11))</f>
        <v>11</v>
      </c>
      <c r="G453" s="1" t="str">
        <f>IF(OR(B453="QB",B453="DST",B453="TE",B453="WR",B453="RB",C453="FA"),"True","False")</f>
        <v>False</v>
      </c>
      <c r="H453" t="str">
        <f>IF(C453="FA","False","True")</f>
        <v>True</v>
      </c>
      <c r="I453" s="1" t="str">
        <f>IF(AND(G453="True",H453="True"),"True","False")</f>
        <v>False</v>
      </c>
      <c r="K453" s="3" t="s">
        <v>403</v>
      </c>
      <c r="L453" s="3">
        <v>2500</v>
      </c>
      <c r="O453" s="4">
        <f>IFERROR(VLOOKUP(A453,'Name Changes'!$A$2:$B$300,2,FALSE),A453)</f>
        <v>0</v>
      </c>
      <c r="P453" s="4">
        <f t="shared" si="53"/>
        <v>0</v>
      </c>
      <c r="Q453" s="4">
        <f t="shared" si="54"/>
        <v>0</v>
      </c>
      <c r="R453" s="4" t="e">
        <f t="shared" si="55"/>
        <v>#N/A</v>
      </c>
      <c r="S453" s="4">
        <f t="shared" si="56"/>
        <v>0</v>
      </c>
      <c r="T453" s="4" t="e">
        <f t="shared" si="57"/>
        <v>#N/A</v>
      </c>
      <c r="U453" s="4">
        <f t="shared" si="58"/>
        <v>11</v>
      </c>
      <c r="X453" t="s">
        <v>350</v>
      </c>
      <c r="Y453">
        <v>0.66110362312987403</v>
      </c>
    </row>
    <row r="454" spans="5:25" x14ac:dyDescent="0.25">
      <c r="E454" s="1" t="e">
        <f>VLOOKUP(C454,'Team Versus'!$B$2:$C$35,2,FALSE)</f>
        <v>#N/A</v>
      </c>
      <c r="F454" s="1">
        <f>IF(B454="QB",D454*0.87,IF(D454*1.85&gt;=11,D454*1.85,11))</f>
        <v>11</v>
      </c>
      <c r="G454" s="1" t="str">
        <f>IF(OR(B454="QB",B454="DST",B454="TE",B454="WR",B454="RB",C454="FA"),"True","False")</f>
        <v>False</v>
      </c>
      <c r="H454" t="str">
        <f>IF(C454="FA","False","True")</f>
        <v>True</v>
      </c>
      <c r="I454" s="1" t="str">
        <f>IF(AND(G454="True",H454="True"),"True","False")</f>
        <v>False</v>
      </c>
      <c r="K454" s="3" t="s">
        <v>1208</v>
      </c>
      <c r="L454" s="3">
        <v>2500</v>
      </c>
      <c r="O454" s="4">
        <f>IFERROR(VLOOKUP(A454,'Name Changes'!$A$2:$B$300,2,FALSE),A454)</f>
        <v>0</v>
      </c>
      <c r="P454" s="4">
        <f t="shared" si="53"/>
        <v>0</v>
      </c>
      <c r="Q454" s="4">
        <f t="shared" si="54"/>
        <v>0</v>
      </c>
      <c r="R454" s="4" t="e">
        <f t="shared" si="55"/>
        <v>#N/A</v>
      </c>
      <c r="S454" s="4">
        <f t="shared" si="56"/>
        <v>0</v>
      </c>
      <c r="T454" s="4" t="e">
        <f t="shared" si="57"/>
        <v>#N/A</v>
      </c>
      <c r="U454" s="4">
        <f t="shared" si="58"/>
        <v>11</v>
      </c>
      <c r="X454" t="s">
        <v>798</v>
      </c>
      <c r="Y454">
        <v>4.17067947382905E-16</v>
      </c>
    </row>
    <row r="455" spans="5:25" x14ac:dyDescent="0.25">
      <c r="E455" s="1" t="e">
        <f>VLOOKUP(C455,'Team Versus'!$B$2:$C$35,2,FALSE)</f>
        <v>#N/A</v>
      </c>
      <c r="F455" s="1">
        <f>IF(B455="QB",D455*0.87,IF(D455*1.85&gt;=11,D455*1.85,11))</f>
        <v>11</v>
      </c>
      <c r="G455" s="1" t="str">
        <f>IF(OR(B455="QB",B455="DST",B455="TE",B455="WR",B455="RB",C455="FA"),"True","False")</f>
        <v>False</v>
      </c>
      <c r="H455" t="str">
        <f>IF(C455="FA","False","True")</f>
        <v>True</v>
      </c>
      <c r="I455" s="1" t="str">
        <f>IF(AND(G455="True",H455="True"),"True","False")</f>
        <v>False</v>
      </c>
      <c r="K455" s="3" t="s">
        <v>1209</v>
      </c>
      <c r="L455" s="3">
        <v>2500</v>
      </c>
      <c r="O455" s="4">
        <f>IFERROR(VLOOKUP(A455,'Name Changes'!$A$2:$B$300,2,FALSE),A455)</f>
        <v>0</v>
      </c>
      <c r="P455" s="4">
        <f t="shared" si="53"/>
        <v>0</v>
      </c>
      <c r="Q455" s="4">
        <f t="shared" si="54"/>
        <v>0</v>
      </c>
      <c r="R455" s="4" t="e">
        <f t="shared" si="55"/>
        <v>#N/A</v>
      </c>
      <c r="S455" s="4">
        <f t="shared" si="56"/>
        <v>0</v>
      </c>
      <c r="T455" s="4" t="e">
        <f t="shared" si="57"/>
        <v>#N/A</v>
      </c>
      <c r="U455" s="4">
        <f t="shared" si="58"/>
        <v>11</v>
      </c>
      <c r="X455" t="s">
        <v>799</v>
      </c>
      <c r="Y455">
        <v>0.893052767679546</v>
      </c>
    </row>
    <row r="456" spans="5:25" x14ac:dyDescent="0.25">
      <c r="E456" s="1" t="e">
        <f>VLOOKUP(C456,'Team Versus'!$B$2:$C$35,2,FALSE)</f>
        <v>#N/A</v>
      </c>
      <c r="F456" s="1">
        <f>IF(B456="QB",D456*0.87,IF(D456*1.85&gt;=11,D456*1.85,11))</f>
        <v>11</v>
      </c>
      <c r="G456" s="1" t="str">
        <f>IF(OR(B456="QB",B456="DST",B456="TE",B456="WR",B456="RB",C456="FA"),"True","False")</f>
        <v>False</v>
      </c>
      <c r="H456" t="str">
        <f>IF(C456="FA","False","True")</f>
        <v>True</v>
      </c>
      <c r="I456" s="1" t="str">
        <f>IF(AND(G456="True",H456="True"),"True","False")</f>
        <v>False</v>
      </c>
      <c r="K456" s="3" t="s">
        <v>1210</v>
      </c>
      <c r="L456" s="3">
        <v>2500</v>
      </c>
      <c r="O456" s="4">
        <f>IFERROR(VLOOKUP(A456,'Name Changes'!$A$2:$B$300,2,FALSE),A456)</f>
        <v>0</v>
      </c>
      <c r="P456" s="4">
        <f t="shared" si="53"/>
        <v>0</v>
      </c>
      <c r="Q456" s="4">
        <f t="shared" si="54"/>
        <v>0</v>
      </c>
      <c r="R456" s="4" t="e">
        <f t="shared" si="55"/>
        <v>#N/A</v>
      </c>
      <c r="S456" s="4">
        <f t="shared" si="56"/>
        <v>0</v>
      </c>
      <c r="T456" s="4" t="e">
        <f t="shared" si="57"/>
        <v>#N/A</v>
      </c>
      <c r="U456" s="4">
        <f t="shared" si="58"/>
        <v>11</v>
      </c>
      <c r="X456" t="s">
        <v>800</v>
      </c>
      <c r="Y456">
        <v>0.23334523779156099</v>
      </c>
    </row>
    <row r="457" spans="5:25" x14ac:dyDescent="0.25">
      <c r="E457" s="1" t="e">
        <f>VLOOKUP(C457,'Team Versus'!$B$2:$C$35,2,FALSE)</f>
        <v>#N/A</v>
      </c>
      <c r="F457" s="1">
        <f>IF(B457="QB",D457*0.87,IF(D457*1.85&gt;=11,D457*1.85,11))</f>
        <v>11</v>
      </c>
      <c r="G457" s="1" t="str">
        <f>IF(OR(B457="QB",B457="DST",B457="TE",B457="WR",B457="RB",C457="FA"),"True","False")</f>
        <v>False</v>
      </c>
      <c r="H457" t="str">
        <f>IF(C457="FA","False","True")</f>
        <v>True</v>
      </c>
      <c r="I457" s="1" t="str">
        <f>IF(AND(G457="True",H457="True"),"True","False")</f>
        <v>False</v>
      </c>
      <c r="K457" s="3" t="s">
        <v>1128</v>
      </c>
      <c r="L457" s="3">
        <v>2500</v>
      </c>
      <c r="O457" s="4">
        <f>IFERROR(VLOOKUP(A457,'Name Changes'!$A$2:$B$300,2,FALSE),A457)</f>
        <v>0</v>
      </c>
      <c r="P457" s="4">
        <f t="shared" si="53"/>
        <v>0</v>
      </c>
      <c r="Q457" s="4">
        <f t="shared" si="54"/>
        <v>0</v>
      </c>
      <c r="R457" s="4" t="e">
        <f t="shared" si="55"/>
        <v>#N/A</v>
      </c>
      <c r="S457" s="4">
        <f t="shared" si="56"/>
        <v>0</v>
      </c>
      <c r="T457" s="4" t="e">
        <f t="shared" si="57"/>
        <v>#N/A</v>
      </c>
      <c r="U457" s="4">
        <f t="shared" si="58"/>
        <v>11</v>
      </c>
      <c r="X457" t="s">
        <v>801</v>
      </c>
      <c r="Y457" t="s">
        <v>1074</v>
      </c>
    </row>
    <row r="458" spans="5:25" x14ac:dyDescent="0.25">
      <c r="E458" s="1" t="e">
        <f>VLOOKUP(C458,'Team Versus'!$B$2:$C$35,2,FALSE)</f>
        <v>#N/A</v>
      </c>
      <c r="F458" s="1">
        <f>IF(B458="QB",D458*0.87,IF(D458*1.85&gt;=11,D458*1.85,11))</f>
        <v>11</v>
      </c>
      <c r="G458" s="1" t="str">
        <f>IF(OR(B458="QB",B458="DST",B458="TE",B458="WR",B458="RB",C458="FA"),"True","False")</f>
        <v>False</v>
      </c>
      <c r="H458" t="str">
        <f>IF(C458="FA","False","True")</f>
        <v>True</v>
      </c>
      <c r="I458" s="1" t="str">
        <f>IF(AND(G458="True",H458="True"),"True","False")</f>
        <v>False</v>
      </c>
      <c r="K458" s="3" t="s">
        <v>47</v>
      </c>
      <c r="L458" s="3">
        <v>2500</v>
      </c>
      <c r="O458" s="4">
        <f>IFERROR(VLOOKUP(A458,'Name Changes'!$A$2:$B$300,2,FALSE),A458)</f>
        <v>0</v>
      </c>
      <c r="P458" s="4">
        <f t="shared" si="53"/>
        <v>0</v>
      </c>
      <c r="Q458" s="4">
        <f t="shared" si="54"/>
        <v>0</v>
      </c>
      <c r="R458" s="4" t="e">
        <f t="shared" si="55"/>
        <v>#N/A</v>
      </c>
      <c r="S458" s="4">
        <f t="shared" si="56"/>
        <v>0</v>
      </c>
      <c r="T458" s="4" t="e">
        <f t="shared" si="57"/>
        <v>#N/A</v>
      </c>
      <c r="U458" s="4">
        <f t="shared" si="58"/>
        <v>11</v>
      </c>
      <c r="X458" t="s">
        <v>12</v>
      </c>
      <c r="Y458">
        <v>2.8708535316173802</v>
      </c>
    </row>
    <row r="459" spans="5:25" x14ac:dyDescent="0.25">
      <c r="E459" s="1" t="e">
        <f>VLOOKUP(C459,'Team Versus'!$B$2:$C$35,2,FALSE)</f>
        <v>#N/A</v>
      </c>
      <c r="F459" s="1">
        <f>IF(B459="QB",D459*0.87,IF(D459*1.85&gt;=11,D459*1.85,11))</f>
        <v>11</v>
      </c>
      <c r="G459" s="1" t="str">
        <f>IF(OR(B459="QB",B459="DST",B459="TE",B459="WR",B459="RB",C459="FA"),"True","False")</f>
        <v>False</v>
      </c>
      <c r="H459" t="str">
        <f>IF(C459="FA","False","True")</f>
        <v>True</v>
      </c>
      <c r="I459" s="1" t="str">
        <f>IF(AND(G459="True",H459="True"),"True","False")</f>
        <v>False</v>
      </c>
      <c r="K459" s="3" t="s">
        <v>1201</v>
      </c>
      <c r="L459" s="3">
        <v>2500</v>
      </c>
      <c r="O459" s="4">
        <f>IFERROR(VLOOKUP(A459,'Name Changes'!$A$2:$B$300,2,FALSE),A459)</f>
        <v>0</v>
      </c>
      <c r="P459" s="4">
        <f t="shared" si="53"/>
        <v>0</v>
      </c>
      <c r="Q459" s="4">
        <f t="shared" si="54"/>
        <v>0</v>
      </c>
      <c r="R459" s="4" t="e">
        <f t="shared" si="55"/>
        <v>#N/A</v>
      </c>
      <c r="S459" s="4">
        <f t="shared" si="56"/>
        <v>0</v>
      </c>
      <c r="T459" s="4" t="e">
        <f t="shared" si="57"/>
        <v>#N/A</v>
      </c>
      <c r="U459" s="4">
        <f t="shared" si="58"/>
        <v>11</v>
      </c>
      <c r="X459" t="s">
        <v>464</v>
      </c>
      <c r="Y459">
        <v>0.471188733987496</v>
      </c>
    </row>
    <row r="460" spans="5:25" x14ac:dyDescent="0.25">
      <c r="E460" s="1" t="e">
        <f>VLOOKUP(C460,'Team Versus'!$B$2:$C$35,2,FALSE)</f>
        <v>#N/A</v>
      </c>
      <c r="F460" s="1">
        <f>IF(B460="QB",D460*0.87,IF(D460*1.85&gt;=11,D460*1.85,11))</f>
        <v>11</v>
      </c>
      <c r="G460" s="1" t="str">
        <f>IF(OR(B460="QB",B460="DST",B460="TE",B460="WR",B460="RB",C460="FA"),"True","False")</f>
        <v>False</v>
      </c>
      <c r="H460" t="str">
        <f>IF(C460="FA","False","True")</f>
        <v>True</v>
      </c>
      <c r="I460" s="1" t="str">
        <f>IF(AND(G460="True",H460="True"),"True","False")</f>
        <v>False</v>
      </c>
      <c r="K460" s="3" t="s">
        <v>128</v>
      </c>
      <c r="L460" s="3">
        <v>2500</v>
      </c>
      <c r="O460" s="4">
        <f>IFERROR(VLOOKUP(A460,'Name Changes'!$A$2:$B$300,2,FALSE),A460)</f>
        <v>0</v>
      </c>
      <c r="P460" s="4">
        <f t="shared" si="53"/>
        <v>0</v>
      </c>
      <c r="Q460" s="4">
        <f t="shared" si="54"/>
        <v>0</v>
      </c>
      <c r="R460" s="4" t="e">
        <f t="shared" si="55"/>
        <v>#N/A</v>
      </c>
      <c r="S460" s="4">
        <f t="shared" si="56"/>
        <v>0</v>
      </c>
      <c r="T460" s="4" t="e">
        <f t="shared" si="57"/>
        <v>#N/A</v>
      </c>
      <c r="U460" s="4">
        <f t="shared" si="58"/>
        <v>11</v>
      </c>
      <c r="X460" t="s">
        <v>485</v>
      </c>
      <c r="Y460">
        <v>1.5466995773621</v>
      </c>
    </row>
    <row r="461" spans="5:25" x14ac:dyDescent="0.25">
      <c r="E461" s="1" t="e">
        <f>VLOOKUP(C461,'Team Versus'!$B$2:$C$35,2,FALSE)</f>
        <v>#N/A</v>
      </c>
      <c r="F461" s="1">
        <f>IF(B461="QB",D461*0.87,IF(D461*1.85&gt;=11,D461*1.85,11))</f>
        <v>11</v>
      </c>
      <c r="G461" s="1" t="str">
        <f>IF(OR(B461="QB",B461="DST",B461="TE",B461="WR",B461="RB",C461="FA"),"True","False")</f>
        <v>False</v>
      </c>
      <c r="H461" t="str">
        <f>IF(C461="FA","False","True")</f>
        <v>True</v>
      </c>
      <c r="I461" s="1" t="str">
        <f>IF(AND(G461="True",H461="True"),"True","False")</f>
        <v>False</v>
      </c>
      <c r="K461" s="3" t="s">
        <v>65</v>
      </c>
      <c r="L461" s="3">
        <v>2500</v>
      </c>
      <c r="O461" s="4">
        <f>IFERROR(VLOOKUP(A461,'Name Changes'!$A$2:$B$300,2,FALSE),A461)</f>
        <v>0</v>
      </c>
      <c r="P461" s="4">
        <f t="shared" si="53"/>
        <v>0</v>
      </c>
      <c r="Q461" s="4">
        <f t="shared" si="54"/>
        <v>0</v>
      </c>
      <c r="R461" s="4" t="e">
        <f t="shared" si="55"/>
        <v>#N/A</v>
      </c>
      <c r="S461" s="4">
        <f t="shared" si="56"/>
        <v>0</v>
      </c>
      <c r="T461" s="4" t="e">
        <f t="shared" si="57"/>
        <v>#N/A</v>
      </c>
      <c r="U461" s="4">
        <f t="shared" si="58"/>
        <v>11</v>
      </c>
      <c r="X461" t="s">
        <v>802</v>
      </c>
      <c r="Y461">
        <v>1.9374725804511399</v>
      </c>
    </row>
    <row r="462" spans="5:25" x14ac:dyDescent="0.25">
      <c r="E462" s="1" t="e">
        <f>VLOOKUP(C462,'Team Versus'!$B$2:$C$35,2,FALSE)</f>
        <v>#N/A</v>
      </c>
      <c r="F462" s="1">
        <f>IF(B462="QB",D462*0.87,IF(D462*1.85&gt;=11,D462*1.85,11))</f>
        <v>11</v>
      </c>
      <c r="G462" s="1" t="str">
        <f>IF(OR(B462="QB",B462="DST",B462="TE",B462="WR",B462="RB",C462="FA"),"True","False")</f>
        <v>False</v>
      </c>
      <c r="H462" t="str">
        <f>IF(C462="FA","False","True")</f>
        <v>True</v>
      </c>
      <c r="I462" s="1" t="str">
        <f>IF(AND(G462="True",H462="True"),"True","False")</f>
        <v>False</v>
      </c>
      <c r="K462" s="3" t="s">
        <v>1272</v>
      </c>
      <c r="L462" s="3">
        <v>2500</v>
      </c>
      <c r="O462" s="4">
        <f>IFERROR(VLOOKUP(A462,'Name Changes'!$A$2:$B$300,2,FALSE),A462)</f>
        <v>0</v>
      </c>
      <c r="P462" s="4">
        <f t="shared" si="53"/>
        <v>0</v>
      </c>
      <c r="Q462" s="4">
        <f t="shared" si="54"/>
        <v>0</v>
      </c>
      <c r="R462" s="4" t="e">
        <f t="shared" si="55"/>
        <v>#N/A</v>
      </c>
      <c r="S462" s="4">
        <f t="shared" si="56"/>
        <v>0</v>
      </c>
      <c r="T462" s="4" t="e">
        <f t="shared" si="57"/>
        <v>#N/A</v>
      </c>
      <c r="U462" s="4">
        <f t="shared" si="58"/>
        <v>11</v>
      </c>
      <c r="X462" t="s">
        <v>803</v>
      </c>
      <c r="Y462">
        <v>0.67882250993908599</v>
      </c>
    </row>
    <row r="463" spans="5:25" x14ac:dyDescent="0.25">
      <c r="E463" s="1" t="e">
        <f>VLOOKUP(C463,'Team Versus'!$B$2:$C$35,2,FALSE)</f>
        <v>#N/A</v>
      </c>
      <c r="F463" s="1">
        <f>IF(B463="QB",D463*0.87,IF(D463*1.85&gt;=11,D463*1.85,11))</f>
        <v>11</v>
      </c>
      <c r="G463" s="1" t="str">
        <f>IF(OR(B463="QB",B463="DST",B463="TE",B463="WR",B463="RB",C463="FA"),"True","False")</f>
        <v>False</v>
      </c>
      <c r="H463" t="str">
        <f>IF(C463="FA","False","True")</f>
        <v>True</v>
      </c>
      <c r="I463" s="1" t="str">
        <f>IF(AND(G463="True",H463="True"),"True","False")</f>
        <v>False</v>
      </c>
      <c r="K463" s="3" t="s">
        <v>335</v>
      </c>
      <c r="L463" s="3">
        <v>2500</v>
      </c>
      <c r="O463" s="4">
        <f>IFERROR(VLOOKUP(A463,'Name Changes'!$A$2:$B$300,2,FALSE),A463)</f>
        <v>0</v>
      </c>
      <c r="P463" s="4">
        <f t="shared" si="53"/>
        <v>0</v>
      </c>
      <c r="Q463" s="4">
        <f t="shared" si="54"/>
        <v>0</v>
      </c>
      <c r="R463" s="4" t="e">
        <f t="shared" si="55"/>
        <v>#N/A</v>
      </c>
      <c r="S463" s="4">
        <f t="shared" si="56"/>
        <v>0</v>
      </c>
      <c r="T463" s="4" t="e">
        <f t="shared" si="57"/>
        <v>#N/A</v>
      </c>
      <c r="U463" s="4">
        <f t="shared" si="58"/>
        <v>11</v>
      </c>
      <c r="X463" t="s">
        <v>804</v>
      </c>
      <c r="Y463" t="s">
        <v>1074</v>
      </c>
    </row>
    <row r="464" spans="5:25" x14ac:dyDescent="0.25">
      <c r="E464" s="1" t="e">
        <f>VLOOKUP(C464,'Team Versus'!$B$2:$C$35,2,FALSE)</f>
        <v>#N/A</v>
      </c>
      <c r="F464" s="1">
        <f>IF(B464="QB",D464*0.87,IF(D464*1.85&gt;=11,D464*1.85,11))</f>
        <v>11</v>
      </c>
      <c r="G464" s="1" t="str">
        <f>IF(OR(B464="QB",B464="DST",B464="TE",B464="WR",B464="RB",C464="FA"),"True","False")</f>
        <v>False</v>
      </c>
      <c r="H464" t="str">
        <f>IF(C464="FA","False","True")</f>
        <v>True</v>
      </c>
      <c r="I464" s="1" t="str">
        <f>IF(AND(G464="True",H464="True"),"True","False")</f>
        <v>False</v>
      </c>
      <c r="K464" s="3" t="s">
        <v>1273</v>
      </c>
      <c r="L464" s="3">
        <v>2500</v>
      </c>
      <c r="O464" s="4">
        <f>IFERROR(VLOOKUP(A464,'Name Changes'!$A$2:$B$300,2,FALSE),A464)</f>
        <v>0</v>
      </c>
      <c r="P464" s="4">
        <f t="shared" si="53"/>
        <v>0</v>
      </c>
      <c r="Q464" s="4">
        <f t="shared" si="54"/>
        <v>0</v>
      </c>
      <c r="R464" s="4" t="e">
        <f t="shared" si="55"/>
        <v>#N/A</v>
      </c>
      <c r="S464" s="4">
        <f t="shared" si="56"/>
        <v>0</v>
      </c>
      <c r="T464" s="4" t="e">
        <f t="shared" si="57"/>
        <v>#N/A</v>
      </c>
      <c r="U464" s="4">
        <f t="shared" si="58"/>
        <v>11</v>
      </c>
      <c r="X464" t="s">
        <v>328</v>
      </c>
      <c r="Y464">
        <v>0.85296662417823499</v>
      </c>
    </row>
    <row r="465" spans="5:25" x14ac:dyDescent="0.25">
      <c r="E465" s="1" t="e">
        <f>VLOOKUP(C465,'Team Versus'!$B$2:$C$35,2,FALSE)</f>
        <v>#N/A</v>
      </c>
      <c r="F465" s="1">
        <f>IF(B465="QB",D465*0.87,IF(D465*1.85&gt;=11,D465*1.85,11))</f>
        <v>11</v>
      </c>
      <c r="G465" s="1" t="str">
        <f>IF(OR(B465="QB",B465="DST",B465="TE",B465="WR",B465="RB",C465="FA"),"True","False")</f>
        <v>False</v>
      </c>
      <c r="H465" t="str">
        <f>IF(C465="FA","False","True")</f>
        <v>True</v>
      </c>
      <c r="I465" s="1" t="str">
        <f>IF(AND(G465="True",H465="True"),"True","False")</f>
        <v>False</v>
      </c>
      <c r="K465" s="3" t="s">
        <v>1274</v>
      </c>
      <c r="L465" s="3">
        <v>2500</v>
      </c>
      <c r="O465" s="4">
        <f>IFERROR(VLOOKUP(A465,'Name Changes'!$A$2:$B$300,2,FALSE),A465)</f>
        <v>0</v>
      </c>
      <c r="P465" s="4">
        <f t="shared" si="53"/>
        <v>0</v>
      </c>
      <c r="Q465" s="4">
        <f t="shared" si="54"/>
        <v>0</v>
      </c>
      <c r="R465" s="4" t="e">
        <f t="shared" si="55"/>
        <v>#N/A</v>
      </c>
      <c r="S465" s="4">
        <f t="shared" si="56"/>
        <v>0</v>
      </c>
      <c r="T465" s="4" t="e">
        <f t="shared" si="57"/>
        <v>#N/A</v>
      </c>
      <c r="U465" s="4">
        <f t="shared" si="58"/>
        <v>11</v>
      </c>
      <c r="X465" t="s">
        <v>630</v>
      </c>
      <c r="Y465" t="s">
        <v>527</v>
      </c>
    </row>
    <row r="466" spans="5:25" x14ac:dyDescent="0.25">
      <c r="E466" s="1" t="e">
        <f>VLOOKUP(C466,'Team Versus'!$B$2:$C$35,2,FALSE)</f>
        <v>#N/A</v>
      </c>
      <c r="F466" s="1">
        <f>IF(B466="QB",D466*0.87,IF(D466*1.85&gt;=11,D466*1.85,11))</f>
        <v>11</v>
      </c>
      <c r="G466" s="1" t="str">
        <f>IF(OR(B466="QB",B466="DST",B466="TE",B466="WR",B466="RB",C466="FA"),"True","False")</f>
        <v>False</v>
      </c>
      <c r="H466" t="str">
        <f>IF(C466="FA","False","True")</f>
        <v>True</v>
      </c>
      <c r="I466" s="1" t="str">
        <f>IF(AND(G466="True",H466="True"),"True","False")</f>
        <v>False</v>
      </c>
      <c r="K466" s="3" t="s">
        <v>1275</v>
      </c>
      <c r="L466" s="3">
        <v>2500</v>
      </c>
      <c r="O466" s="4">
        <f>IFERROR(VLOOKUP(A466,'Name Changes'!$A$2:$B$300,2,FALSE),A466)</f>
        <v>0</v>
      </c>
      <c r="P466" s="4">
        <f t="shared" si="53"/>
        <v>0</v>
      </c>
      <c r="Q466" s="4">
        <f t="shared" si="54"/>
        <v>0</v>
      </c>
      <c r="R466" s="4" t="e">
        <f t="shared" si="55"/>
        <v>#N/A</v>
      </c>
      <c r="S466" s="4">
        <f t="shared" si="56"/>
        <v>0</v>
      </c>
      <c r="T466" s="4" t="e">
        <f t="shared" si="57"/>
        <v>#N/A</v>
      </c>
      <c r="U466" s="4">
        <f t="shared" si="58"/>
        <v>11</v>
      </c>
      <c r="X466" t="s">
        <v>805</v>
      </c>
      <c r="Y466" t="s">
        <v>527</v>
      </c>
    </row>
    <row r="467" spans="5:25" x14ac:dyDescent="0.25">
      <c r="E467" s="1" t="e">
        <f>VLOOKUP(C467,'Team Versus'!$B$2:$C$35,2,FALSE)</f>
        <v>#N/A</v>
      </c>
      <c r="F467" s="1">
        <f>IF(B467="QB",D467*0.87,IF(D467*1.85&gt;=11,D467*1.85,11))</f>
        <v>11</v>
      </c>
      <c r="G467" s="1" t="str">
        <f>IF(OR(B467="QB",B467="DST",B467="TE",B467="WR",B467="RB",C467="FA"),"True","False")</f>
        <v>False</v>
      </c>
      <c r="H467" t="str">
        <f>IF(C467="FA","False","True")</f>
        <v>True</v>
      </c>
      <c r="I467" s="1" t="str">
        <f>IF(AND(G467="True",H467="True"),"True","False")</f>
        <v>False</v>
      </c>
      <c r="K467" s="3" t="s">
        <v>1276</v>
      </c>
      <c r="L467" s="3">
        <v>2500</v>
      </c>
      <c r="O467" s="4">
        <f>IFERROR(VLOOKUP(A467,'Name Changes'!$A$2:$B$300,2,FALSE),A467)</f>
        <v>0</v>
      </c>
      <c r="P467" s="4">
        <f t="shared" si="53"/>
        <v>0</v>
      </c>
      <c r="Q467" s="4">
        <f t="shared" si="54"/>
        <v>0</v>
      </c>
      <c r="R467" s="4" t="e">
        <f t="shared" si="55"/>
        <v>#N/A</v>
      </c>
      <c r="S467" s="4">
        <f t="shared" si="56"/>
        <v>0</v>
      </c>
      <c r="T467" s="4" t="e">
        <f t="shared" si="57"/>
        <v>#N/A</v>
      </c>
      <c r="U467" s="4">
        <f t="shared" si="58"/>
        <v>11</v>
      </c>
      <c r="X467" t="s">
        <v>806</v>
      </c>
      <c r="Y467">
        <v>0.19798989873223299</v>
      </c>
    </row>
    <row r="468" spans="5:25" x14ac:dyDescent="0.25">
      <c r="E468" s="1" t="e">
        <f>VLOOKUP(C468,'Team Versus'!$B$2:$C$35,2,FALSE)</f>
        <v>#N/A</v>
      </c>
      <c r="F468" s="1">
        <f>IF(B468="QB",D468*0.87,IF(D468*1.85&gt;=11,D468*1.85,11))</f>
        <v>11</v>
      </c>
      <c r="G468" s="1" t="str">
        <f>IF(OR(B468="QB",B468="DST",B468="TE",B468="WR",B468="RB",C468="FA"),"True","False")</f>
        <v>False</v>
      </c>
      <c r="H468" t="str">
        <f>IF(C468="FA","False","True")</f>
        <v>True</v>
      </c>
      <c r="I468" s="1" t="str">
        <f>IF(AND(G468="True",H468="True"),"True","False")</f>
        <v>False</v>
      </c>
      <c r="K468" s="3" t="s">
        <v>1277</v>
      </c>
      <c r="L468" s="3">
        <v>2500</v>
      </c>
      <c r="O468" s="4">
        <f>IFERROR(VLOOKUP(A468,'Name Changes'!$A$2:$B$300,2,FALSE),A468)</f>
        <v>0</v>
      </c>
      <c r="P468" s="4">
        <f t="shared" si="53"/>
        <v>0</v>
      </c>
      <c r="Q468" s="4">
        <f t="shared" si="54"/>
        <v>0</v>
      </c>
      <c r="R468" s="4" t="e">
        <f t="shared" si="55"/>
        <v>#N/A</v>
      </c>
      <c r="S468" s="4">
        <f t="shared" si="56"/>
        <v>0</v>
      </c>
      <c r="T468" s="4" t="e">
        <f t="shared" si="57"/>
        <v>#N/A</v>
      </c>
      <c r="U468" s="4">
        <f t="shared" si="58"/>
        <v>11</v>
      </c>
      <c r="X468" t="s">
        <v>807</v>
      </c>
      <c r="Y468" t="s">
        <v>527</v>
      </c>
    </row>
    <row r="469" spans="5:25" x14ac:dyDescent="0.25">
      <c r="E469" s="1" t="e">
        <f>VLOOKUP(C469,'Team Versus'!$B$2:$C$35,2,FALSE)</f>
        <v>#N/A</v>
      </c>
      <c r="F469" s="1">
        <f>IF(B469="QB",D469*0.87,IF(D469*1.85&gt;=11,D469*1.85,11))</f>
        <v>11</v>
      </c>
      <c r="G469" s="1" t="str">
        <f>IF(OR(B469="QB",B469="DST",B469="TE",B469="WR",B469="RB",C469="FA"),"True","False")</f>
        <v>False</v>
      </c>
      <c r="H469" t="str">
        <f>IF(C469="FA","False","True")</f>
        <v>True</v>
      </c>
      <c r="I469" s="1" t="str">
        <f>IF(AND(G469="True",H469="True"),"True","False")</f>
        <v>False</v>
      </c>
      <c r="K469" s="3" t="s">
        <v>224</v>
      </c>
      <c r="L469" s="3">
        <v>2500</v>
      </c>
      <c r="O469" s="4">
        <f>IFERROR(VLOOKUP(A469,'Name Changes'!$A$2:$B$300,2,FALSE),A469)</f>
        <v>0</v>
      </c>
      <c r="P469" s="4">
        <f t="shared" si="53"/>
        <v>0</v>
      </c>
      <c r="Q469" s="4">
        <f t="shared" si="54"/>
        <v>0</v>
      </c>
      <c r="R469" s="4" t="e">
        <f t="shared" si="55"/>
        <v>#N/A</v>
      </c>
      <c r="S469" s="4">
        <f t="shared" si="56"/>
        <v>0</v>
      </c>
      <c r="T469" s="4" t="e">
        <f t="shared" si="57"/>
        <v>#N/A</v>
      </c>
      <c r="U469" s="4">
        <f t="shared" si="58"/>
        <v>11</v>
      </c>
      <c r="X469" t="s">
        <v>808</v>
      </c>
      <c r="Y469">
        <v>0.68655889015031102</v>
      </c>
    </row>
    <row r="470" spans="5:25" x14ac:dyDescent="0.25">
      <c r="E470" s="1" t="e">
        <f>VLOOKUP(C470,'Team Versus'!$B$2:$C$35,2,FALSE)</f>
        <v>#N/A</v>
      </c>
      <c r="F470" s="1">
        <f>IF(B470="QB",D470*0.87,IF(D470*1.85&gt;=11,D470*1.85,11))</f>
        <v>11</v>
      </c>
      <c r="G470" s="1" t="str">
        <f>IF(OR(B470="QB",B470="DST",B470="TE",B470="WR",B470="RB",C470="FA"),"True","False")</f>
        <v>False</v>
      </c>
      <c r="H470" t="str">
        <f>IF(C470="FA","False","True")</f>
        <v>True</v>
      </c>
      <c r="I470" s="1" t="str">
        <f>IF(AND(G470="True",H470="True"),"True","False")</f>
        <v>False</v>
      </c>
      <c r="K470" s="3" t="s">
        <v>1278</v>
      </c>
      <c r="L470" s="3">
        <v>2500</v>
      </c>
      <c r="O470" s="4">
        <f>IFERROR(VLOOKUP(A470,'Name Changes'!$A$2:$B$300,2,FALSE),A470)</f>
        <v>0</v>
      </c>
      <c r="P470" s="4">
        <f t="shared" si="53"/>
        <v>0</v>
      </c>
      <c r="Q470" s="4">
        <f t="shared" si="54"/>
        <v>0</v>
      </c>
      <c r="R470" s="4" t="e">
        <f t="shared" si="55"/>
        <v>#N/A</v>
      </c>
      <c r="S470" s="4">
        <f t="shared" si="56"/>
        <v>0</v>
      </c>
      <c r="T470" s="4" t="e">
        <f t="shared" si="57"/>
        <v>#N/A</v>
      </c>
      <c r="U470" s="4">
        <f t="shared" si="58"/>
        <v>11</v>
      </c>
      <c r="X470" t="s">
        <v>42</v>
      </c>
      <c r="Y470">
        <v>0.61725567755782895</v>
      </c>
    </row>
    <row r="471" spans="5:25" x14ac:dyDescent="0.25">
      <c r="E471" s="1" t="e">
        <f>VLOOKUP(C471,'Team Versus'!$B$2:$C$35,2,FALSE)</f>
        <v>#N/A</v>
      </c>
      <c r="F471" s="1">
        <f>IF(B471="QB",D471*0.87,IF(D471*1.85&gt;=11,D471*1.85,11))</f>
        <v>11</v>
      </c>
      <c r="G471" s="1" t="str">
        <f>IF(OR(B471="QB",B471="DST",B471="TE",B471="WR",B471="RB",C471="FA"),"True","False")</f>
        <v>False</v>
      </c>
      <c r="H471" t="str">
        <f>IF(C471="FA","False","True")</f>
        <v>True</v>
      </c>
      <c r="I471" s="1" t="str">
        <f>IF(AND(G471="True",H471="True"),"True","False")</f>
        <v>False</v>
      </c>
      <c r="K471" s="3" t="s">
        <v>1279</v>
      </c>
      <c r="L471" s="3">
        <v>2500</v>
      </c>
      <c r="O471" s="4">
        <f>IFERROR(VLOOKUP(A471,'Name Changes'!$A$2:$B$300,2,FALSE),A471)</f>
        <v>0</v>
      </c>
      <c r="P471" s="4">
        <f t="shared" si="53"/>
        <v>0</v>
      </c>
      <c r="Q471" s="4">
        <f t="shared" si="54"/>
        <v>0</v>
      </c>
      <c r="R471" s="4" t="e">
        <f t="shared" si="55"/>
        <v>#N/A</v>
      </c>
      <c r="S471" s="4">
        <f t="shared" si="56"/>
        <v>0</v>
      </c>
      <c r="T471" s="4" t="e">
        <f t="shared" si="57"/>
        <v>#N/A</v>
      </c>
      <c r="U471" s="4">
        <f t="shared" si="58"/>
        <v>11</v>
      </c>
      <c r="X471" t="s">
        <v>809</v>
      </c>
      <c r="Y471">
        <v>0.49189537471119399</v>
      </c>
    </row>
    <row r="472" spans="5:25" x14ac:dyDescent="0.25">
      <c r="E472" s="1" t="e">
        <f>VLOOKUP(C472,'Team Versus'!$B$2:$C$35,2,FALSE)</f>
        <v>#N/A</v>
      </c>
      <c r="F472" s="1">
        <f>IF(B472="QB",D472*0.87,IF(D472*1.85&gt;=11,D472*1.85,11))</f>
        <v>11</v>
      </c>
      <c r="G472" s="1" t="str">
        <f>IF(OR(B472="QB",B472="DST",B472="TE",B472="WR",B472="RB",C472="FA"),"True","False")</f>
        <v>False</v>
      </c>
      <c r="H472" t="str">
        <f>IF(C472="FA","False","True")</f>
        <v>True</v>
      </c>
      <c r="I472" s="1" t="str">
        <f>IF(AND(G472="True",H472="True"),"True","False")</f>
        <v>False</v>
      </c>
      <c r="K472" s="3" t="s">
        <v>1280</v>
      </c>
      <c r="L472" s="3">
        <v>2500</v>
      </c>
      <c r="O472" s="4">
        <f>IFERROR(VLOOKUP(A472,'Name Changes'!$A$2:$B$300,2,FALSE),A472)</f>
        <v>0</v>
      </c>
      <c r="P472" s="4">
        <f t="shared" si="53"/>
        <v>0</v>
      </c>
      <c r="Q472" s="4">
        <f t="shared" si="54"/>
        <v>0</v>
      </c>
      <c r="R472" s="4" t="e">
        <f t="shared" si="55"/>
        <v>#N/A</v>
      </c>
      <c r="S472" s="4">
        <f t="shared" si="56"/>
        <v>0</v>
      </c>
      <c r="T472" s="4" t="e">
        <f t="shared" si="57"/>
        <v>#N/A</v>
      </c>
      <c r="U472" s="4">
        <f t="shared" si="58"/>
        <v>11</v>
      </c>
      <c r="X472" t="s">
        <v>810</v>
      </c>
      <c r="Y472">
        <v>0.82731493398826095</v>
      </c>
    </row>
    <row r="473" spans="5:25" x14ac:dyDescent="0.25">
      <c r="E473" s="1" t="e">
        <f>VLOOKUP(C473,'Team Versus'!$B$2:$C$35,2,FALSE)</f>
        <v>#N/A</v>
      </c>
      <c r="F473" s="1">
        <f>IF(B473="QB",D473*0.87,IF(D473*1.85&gt;=11,D473*1.85,11))</f>
        <v>11</v>
      </c>
      <c r="G473" s="1" t="str">
        <f>IF(OR(B473="QB",B473="DST",B473="TE",B473="WR",B473="RB",C473="FA"),"True","False")</f>
        <v>False</v>
      </c>
      <c r="H473" t="str">
        <f>IF(C473="FA","False","True")</f>
        <v>True</v>
      </c>
      <c r="I473" s="1" t="str">
        <f>IF(AND(G473="True",H473="True"),"True","False")</f>
        <v>False</v>
      </c>
      <c r="K473" s="3" t="s">
        <v>401</v>
      </c>
      <c r="L473" s="3">
        <v>2500</v>
      </c>
      <c r="O473" s="4">
        <f>IFERROR(VLOOKUP(A473,'Name Changes'!$A$2:$B$300,2,FALSE),A473)</f>
        <v>0</v>
      </c>
      <c r="P473" s="4">
        <f t="shared" si="53"/>
        <v>0</v>
      </c>
      <c r="Q473" s="4">
        <f t="shared" si="54"/>
        <v>0</v>
      </c>
      <c r="R473" s="4" t="e">
        <f t="shared" si="55"/>
        <v>#N/A</v>
      </c>
      <c r="S473" s="4">
        <f t="shared" si="56"/>
        <v>0</v>
      </c>
      <c r="T473" s="4" t="e">
        <f t="shared" si="57"/>
        <v>#N/A</v>
      </c>
      <c r="U473" s="4">
        <f t="shared" si="58"/>
        <v>11</v>
      </c>
      <c r="X473" t="s">
        <v>811</v>
      </c>
      <c r="Y473">
        <v>0.52325901807804498</v>
      </c>
    </row>
    <row r="474" spans="5:25" x14ac:dyDescent="0.25">
      <c r="E474" s="1" t="e">
        <f>VLOOKUP(C474,'Team Versus'!$B$2:$C$35,2,FALSE)</f>
        <v>#N/A</v>
      </c>
      <c r="F474" s="1">
        <f>IF(B474="QB",D474*0.87,IF(D474*1.85&gt;=11,D474*1.85,11))</f>
        <v>11</v>
      </c>
      <c r="G474" s="1" t="str">
        <f>IF(OR(B474="QB",B474="DST",B474="TE",B474="WR",B474="RB",C474="FA"),"True","False")</f>
        <v>False</v>
      </c>
      <c r="H474" t="str">
        <f>IF(C474="FA","False","True")</f>
        <v>True</v>
      </c>
      <c r="I474" s="1" t="str">
        <f>IF(AND(G474="True",H474="True"),"True","False")</f>
        <v>False</v>
      </c>
      <c r="K474" s="3" t="s">
        <v>1213</v>
      </c>
      <c r="L474" s="3">
        <v>2500</v>
      </c>
      <c r="O474" s="4">
        <f>IFERROR(VLOOKUP(A474,'Name Changes'!$A$2:$B$300,2,FALSE),A474)</f>
        <v>0</v>
      </c>
      <c r="P474" s="4">
        <f t="shared" si="53"/>
        <v>0</v>
      </c>
      <c r="Q474" s="4">
        <f t="shared" si="54"/>
        <v>0</v>
      </c>
      <c r="R474" s="4" t="e">
        <f t="shared" si="55"/>
        <v>#N/A</v>
      </c>
      <c r="S474" s="4">
        <f t="shared" si="56"/>
        <v>0</v>
      </c>
      <c r="T474" s="4" t="e">
        <f t="shared" si="57"/>
        <v>#N/A</v>
      </c>
      <c r="U474" s="4">
        <f t="shared" si="58"/>
        <v>11</v>
      </c>
      <c r="X474" t="s">
        <v>129</v>
      </c>
      <c r="Y474">
        <v>2.2029756119480401</v>
      </c>
    </row>
    <row r="475" spans="5:25" x14ac:dyDescent="0.25">
      <c r="E475" s="1" t="e">
        <f>VLOOKUP(C475,'Team Versus'!$B$2:$C$35,2,FALSE)</f>
        <v>#N/A</v>
      </c>
      <c r="F475" s="1">
        <f>IF(B475="QB",D475*0.87,IF(D475*1.85&gt;=11,D475*1.85,11))</f>
        <v>11</v>
      </c>
      <c r="G475" s="1" t="str">
        <f>IF(OR(B475="QB",B475="DST",B475="TE",B475="WR",B475="RB",C475="FA"),"True","False")</f>
        <v>False</v>
      </c>
      <c r="H475" t="str">
        <f>IF(C475="FA","False","True")</f>
        <v>True</v>
      </c>
      <c r="I475" s="1" t="str">
        <f>IF(AND(G475="True",H475="True"),"True","False")</f>
        <v>False</v>
      </c>
      <c r="K475" s="3" t="s">
        <v>1214</v>
      </c>
      <c r="L475" s="3">
        <v>2500</v>
      </c>
      <c r="O475" s="4">
        <f>IFERROR(VLOOKUP(A475,'Name Changes'!$A$2:$B$300,2,FALSE),A475)</f>
        <v>0</v>
      </c>
      <c r="P475" s="4">
        <f t="shared" si="53"/>
        <v>0</v>
      </c>
      <c r="Q475" s="4">
        <f t="shared" si="54"/>
        <v>0</v>
      </c>
      <c r="R475" s="4" t="e">
        <f t="shared" si="55"/>
        <v>#N/A</v>
      </c>
      <c r="S475" s="4">
        <f t="shared" si="56"/>
        <v>0</v>
      </c>
      <c r="T475" s="4" t="e">
        <f t="shared" si="57"/>
        <v>#N/A</v>
      </c>
      <c r="U475" s="4">
        <f t="shared" si="58"/>
        <v>11</v>
      </c>
      <c r="X475" t="s">
        <v>812</v>
      </c>
      <c r="Y475">
        <v>2.5667976157071699</v>
      </c>
    </row>
    <row r="476" spans="5:25" x14ac:dyDescent="0.25">
      <c r="E476" s="1" t="e">
        <f>VLOOKUP(C476,'Team Versus'!$B$2:$C$35,2,FALSE)</f>
        <v>#N/A</v>
      </c>
      <c r="F476" s="1">
        <f>IF(B476="QB",D476*0.87,IF(D476*1.85&gt;=11,D476*1.85,11))</f>
        <v>11</v>
      </c>
      <c r="G476" s="1" t="str">
        <f>IF(OR(B476="QB",B476="DST",B476="TE",B476="WR",B476="RB",C476="FA"),"True","False")</f>
        <v>False</v>
      </c>
      <c r="H476" t="str">
        <f>IF(C476="FA","False","True")</f>
        <v>True</v>
      </c>
      <c r="I476" s="1" t="str">
        <f>IF(AND(G476="True",H476="True"),"True","False")</f>
        <v>False</v>
      </c>
      <c r="K476" s="3" t="s">
        <v>530</v>
      </c>
      <c r="L476" s="3">
        <v>2500</v>
      </c>
      <c r="O476" s="4">
        <f>IFERROR(VLOOKUP(A476,'Name Changes'!$A$2:$B$300,2,FALSE),A476)</f>
        <v>0</v>
      </c>
      <c r="P476" s="4">
        <f t="shared" si="53"/>
        <v>0</v>
      </c>
      <c r="Q476" s="4">
        <f t="shared" si="54"/>
        <v>0</v>
      </c>
      <c r="R476" s="4" t="e">
        <f t="shared" si="55"/>
        <v>#N/A</v>
      </c>
      <c r="S476" s="4">
        <f t="shared" si="56"/>
        <v>0</v>
      </c>
      <c r="T476" s="4" t="e">
        <f t="shared" si="57"/>
        <v>#N/A</v>
      </c>
      <c r="U476" s="4">
        <f t="shared" si="58"/>
        <v>11</v>
      </c>
      <c r="X476" t="s">
        <v>167</v>
      </c>
      <c r="Y476" t="s">
        <v>527</v>
      </c>
    </row>
    <row r="477" spans="5:25" x14ac:dyDescent="0.25">
      <c r="E477" s="1" t="e">
        <f>VLOOKUP(C477,'Team Versus'!$B$2:$C$35,2,FALSE)</f>
        <v>#N/A</v>
      </c>
      <c r="F477" s="1">
        <f>IF(B477="QB",D477*0.87,IF(D477*1.85&gt;=11,D477*1.85,11))</f>
        <v>11</v>
      </c>
      <c r="G477" s="1" t="str">
        <f>IF(OR(B477="QB",B477="DST",B477="TE",B477="WR",B477="RB",C477="FA"),"True","False")</f>
        <v>False</v>
      </c>
      <c r="H477" t="str">
        <f>IF(C477="FA","False","True")</f>
        <v>True</v>
      </c>
      <c r="I477" s="1" t="str">
        <f>IF(AND(G477="True",H477="True"),"True","False")</f>
        <v>False</v>
      </c>
      <c r="K477" s="3" t="s">
        <v>1281</v>
      </c>
      <c r="L477" s="3">
        <v>2500</v>
      </c>
      <c r="O477" s="4">
        <f>IFERROR(VLOOKUP(A477,'Name Changes'!$A$2:$B$300,2,FALSE),A477)</f>
        <v>0</v>
      </c>
      <c r="P477" s="4">
        <f t="shared" si="53"/>
        <v>0</v>
      </c>
      <c r="Q477" s="4">
        <f t="shared" si="54"/>
        <v>0</v>
      </c>
      <c r="R477" s="4" t="e">
        <f t="shared" si="55"/>
        <v>#N/A</v>
      </c>
      <c r="S477" s="4">
        <f t="shared" si="56"/>
        <v>0</v>
      </c>
      <c r="T477" s="4" t="e">
        <f t="shared" si="57"/>
        <v>#N/A</v>
      </c>
      <c r="U477" s="4">
        <f t="shared" si="58"/>
        <v>11</v>
      </c>
      <c r="X477" t="s">
        <v>47</v>
      </c>
      <c r="Y477">
        <v>0.97002694426985203</v>
      </c>
    </row>
    <row r="478" spans="5:25" x14ac:dyDescent="0.25">
      <c r="E478" s="1" t="e">
        <f>VLOOKUP(C478,'Team Versus'!$B$2:$C$35,2,FALSE)</f>
        <v>#N/A</v>
      </c>
      <c r="F478" s="1">
        <f>IF(B478="QB",D478*0.87,IF(D478*1.85&gt;=11,D478*1.85,11))</f>
        <v>11</v>
      </c>
      <c r="G478" s="1" t="str">
        <f>IF(OR(B478="QB",B478="DST",B478="TE",B478="WR",B478="RB",C478="FA"),"True","False")</f>
        <v>False</v>
      </c>
      <c r="H478" t="str">
        <f>IF(C478="FA","False","True")</f>
        <v>True</v>
      </c>
      <c r="I478" s="1" t="str">
        <f>IF(AND(G478="True",H478="True"),"True","False")</f>
        <v>False</v>
      </c>
      <c r="K478" s="3" t="s">
        <v>520</v>
      </c>
      <c r="L478" s="3">
        <v>2500</v>
      </c>
      <c r="O478" s="4">
        <f>IFERROR(VLOOKUP(A478,'Name Changes'!$A$2:$B$300,2,FALSE),A478)</f>
        <v>0</v>
      </c>
      <c r="P478" s="4">
        <f t="shared" ref="P478:P541" si="59">C478</f>
        <v>0</v>
      </c>
      <c r="Q478" s="4">
        <f t="shared" ref="Q478:Q541" si="60">B478</f>
        <v>0</v>
      </c>
      <c r="R478" s="4" t="e">
        <f t="shared" ref="R478:R541" si="61">VLOOKUP(O478,$K$2:$L$700,2,FALSE)</f>
        <v>#N/A</v>
      </c>
      <c r="S478" s="4">
        <f t="shared" ref="S478:S541" si="62">D478</f>
        <v>0</v>
      </c>
      <c r="T478" s="4" t="e">
        <f t="shared" ref="T478:T541" si="63">E478</f>
        <v>#N/A</v>
      </c>
      <c r="U478" s="4">
        <f t="shared" ref="U478:U541" si="64">IF(F478="NA",4.4483,F478)</f>
        <v>11</v>
      </c>
      <c r="X478" t="s">
        <v>149</v>
      </c>
      <c r="Y478">
        <v>0.31571181300437701</v>
      </c>
    </row>
    <row r="479" spans="5:25" x14ac:dyDescent="0.25">
      <c r="E479" s="1" t="e">
        <f>VLOOKUP(C479,'Team Versus'!$B$2:$C$35,2,FALSE)</f>
        <v>#N/A</v>
      </c>
      <c r="F479" s="1">
        <f>IF(B479="QB",D479*0.87,IF(D479*1.85&gt;=11,D479*1.85,11))</f>
        <v>11</v>
      </c>
      <c r="G479" s="1" t="str">
        <f>IF(OR(B479="QB",B479="DST",B479="TE",B479="WR",B479="RB",C479="FA"),"True","False")</f>
        <v>False</v>
      </c>
      <c r="H479" t="str">
        <f>IF(C479="FA","False","True")</f>
        <v>True</v>
      </c>
      <c r="I479" s="1" t="str">
        <f>IF(AND(G479="True",H479="True"),"True","False")</f>
        <v>False</v>
      </c>
      <c r="K479" s="3" t="s">
        <v>157</v>
      </c>
      <c r="L479" s="3">
        <v>2500</v>
      </c>
      <c r="O479" s="4">
        <f>IFERROR(VLOOKUP(A479,'Name Changes'!$A$2:$B$300,2,FALSE),A479)</f>
        <v>0</v>
      </c>
      <c r="P479" s="4">
        <f t="shared" si="59"/>
        <v>0</v>
      </c>
      <c r="Q479" s="4">
        <f t="shared" si="60"/>
        <v>0</v>
      </c>
      <c r="R479" s="4" t="e">
        <f t="shared" si="61"/>
        <v>#N/A</v>
      </c>
      <c r="S479" s="4">
        <f t="shared" si="62"/>
        <v>0</v>
      </c>
      <c r="T479" s="4" t="e">
        <f t="shared" si="63"/>
        <v>#N/A</v>
      </c>
      <c r="U479" s="4">
        <f t="shared" si="64"/>
        <v>11</v>
      </c>
      <c r="X479" t="s">
        <v>813</v>
      </c>
      <c r="Y479" t="s">
        <v>527</v>
      </c>
    </row>
    <row r="480" spans="5:25" x14ac:dyDescent="0.25">
      <c r="E480" s="1" t="e">
        <f>VLOOKUP(C480,'Team Versus'!$B$2:$C$35,2,FALSE)</f>
        <v>#N/A</v>
      </c>
      <c r="F480" s="1">
        <f>IF(B480="QB",D480*0.87,IF(D480*1.85&gt;=11,D480*1.85,11))</f>
        <v>11</v>
      </c>
      <c r="G480" s="1" t="str">
        <f>IF(OR(B480="QB",B480="DST",B480="TE",B480="WR",B480="RB",C480="FA"),"True","False")</f>
        <v>False</v>
      </c>
      <c r="H480" t="str">
        <f>IF(C480="FA","False","True")</f>
        <v>True</v>
      </c>
      <c r="I480" s="1" t="str">
        <f>IF(AND(G480="True",H480="True"),"True","False")</f>
        <v>False</v>
      </c>
      <c r="K480" s="3" t="s">
        <v>46</v>
      </c>
      <c r="L480" s="3">
        <v>2500</v>
      </c>
      <c r="O480" s="4">
        <f>IFERROR(VLOOKUP(A480,'Name Changes'!$A$2:$B$300,2,FALSE),A480)</f>
        <v>0</v>
      </c>
      <c r="P480" s="4">
        <f t="shared" si="59"/>
        <v>0</v>
      </c>
      <c r="Q480" s="4">
        <f t="shared" si="60"/>
        <v>0</v>
      </c>
      <c r="R480" s="4" t="e">
        <f t="shared" si="61"/>
        <v>#N/A</v>
      </c>
      <c r="S480" s="4">
        <f t="shared" si="62"/>
        <v>0</v>
      </c>
      <c r="T480" s="4" t="e">
        <f t="shared" si="63"/>
        <v>#N/A</v>
      </c>
      <c r="U480" s="4">
        <f t="shared" si="64"/>
        <v>11</v>
      </c>
      <c r="X480" t="s">
        <v>814</v>
      </c>
      <c r="Y480" t="s">
        <v>527</v>
      </c>
    </row>
    <row r="481" spans="5:25" x14ac:dyDescent="0.25">
      <c r="E481" s="1" t="e">
        <f>VLOOKUP(C481,'Team Versus'!$B$2:$C$35,2,FALSE)</f>
        <v>#N/A</v>
      </c>
      <c r="F481" s="1">
        <f>IF(B481="QB",D481*0.87,IF(D481*1.85&gt;=11,D481*1.85,11))</f>
        <v>11</v>
      </c>
      <c r="G481" s="1" t="str">
        <f>IF(OR(B481="QB",B481="DST",B481="TE",B481="WR",B481="RB",C481="FA"),"True","False")</f>
        <v>False</v>
      </c>
      <c r="H481" t="str">
        <f>IF(C481="FA","False","True")</f>
        <v>True</v>
      </c>
      <c r="I481" s="1" t="str">
        <f>IF(AND(G481="True",H481="True"),"True","False")</f>
        <v>False</v>
      </c>
      <c r="K481" s="3" t="s">
        <v>126</v>
      </c>
      <c r="L481" s="3">
        <v>2500</v>
      </c>
      <c r="O481" s="4">
        <f>IFERROR(VLOOKUP(A481,'Name Changes'!$A$2:$B$300,2,FALSE),A481)</f>
        <v>0</v>
      </c>
      <c r="P481" s="4">
        <f t="shared" si="59"/>
        <v>0</v>
      </c>
      <c r="Q481" s="4">
        <f t="shared" si="60"/>
        <v>0</v>
      </c>
      <c r="R481" s="4" t="e">
        <f t="shared" si="61"/>
        <v>#N/A</v>
      </c>
      <c r="S481" s="4">
        <f t="shared" si="62"/>
        <v>0</v>
      </c>
      <c r="T481" s="4" t="e">
        <f t="shared" si="63"/>
        <v>#N/A</v>
      </c>
      <c r="U481" s="4">
        <f t="shared" si="64"/>
        <v>11</v>
      </c>
      <c r="X481" t="s">
        <v>15</v>
      </c>
      <c r="Y481" t="s">
        <v>527</v>
      </c>
    </row>
    <row r="482" spans="5:25" x14ac:dyDescent="0.25">
      <c r="E482" s="1" t="e">
        <f>VLOOKUP(C482,'Team Versus'!$B$2:$C$35,2,FALSE)</f>
        <v>#N/A</v>
      </c>
      <c r="F482" s="1">
        <f>IF(B482="QB",D482*0.87,IF(D482*1.85&gt;=11,D482*1.85,11))</f>
        <v>11</v>
      </c>
      <c r="G482" s="1" t="str">
        <f>IF(OR(B482="QB",B482="DST",B482="TE",B482="WR",B482="RB",C482="FA"),"True","False")</f>
        <v>False</v>
      </c>
      <c r="H482" t="str">
        <f>IF(C482="FA","False","True")</f>
        <v>True</v>
      </c>
      <c r="I482" s="1" t="str">
        <f>IF(AND(G482="True",H482="True"),"True","False")</f>
        <v>False</v>
      </c>
      <c r="K482" s="3" t="s">
        <v>100</v>
      </c>
      <c r="L482" s="3">
        <v>2500</v>
      </c>
      <c r="O482" s="4">
        <f>IFERROR(VLOOKUP(A482,'Name Changes'!$A$2:$B$300,2,FALSE),A482)</f>
        <v>0</v>
      </c>
      <c r="P482" s="4">
        <f t="shared" si="59"/>
        <v>0</v>
      </c>
      <c r="Q482" s="4">
        <f t="shared" si="60"/>
        <v>0</v>
      </c>
      <c r="R482" s="4" t="e">
        <f t="shared" si="61"/>
        <v>#N/A</v>
      </c>
      <c r="S482" s="4">
        <f t="shared" si="62"/>
        <v>0</v>
      </c>
      <c r="T482" s="4" t="e">
        <f t="shared" si="63"/>
        <v>#N/A</v>
      </c>
      <c r="U482" s="4">
        <f t="shared" si="64"/>
        <v>11</v>
      </c>
      <c r="X482" t="s">
        <v>815</v>
      </c>
      <c r="Y482">
        <v>1.026771898669</v>
      </c>
    </row>
    <row r="483" spans="5:25" x14ac:dyDescent="0.25">
      <c r="E483" s="1" t="e">
        <f>VLOOKUP(C483,'Team Versus'!$B$2:$C$35,2,FALSE)</f>
        <v>#N/A</v>
      </c>
      <c r="F483" s="1">
        <f>IF(B483="QB",D483*0.87,IF(D483*1.85&gt;=11,D483*1.85,11))</f>
        <v>11</v>
      </c>
      <c r="G483" s="1" t="str">
        <f>IF(OR(B483="QB",B483="DST",B483="TE",B483="WR",B483="RB",C483="FA"),"True","False")</f>
        <v>False</v>
      </c>
      <c r="H483" t="str">
        <f>IF(C483="FA","False","True")</f>
        <v>True</v>
      </c>
      <c r="I483" s="1" t="str">
        <f>IF(AND(G483="True",H483="True"),"True","False")</f>
        <v>False</v>
      </c>
      <c r="K483" s="3" t="s">
        <v>1282</v>
      </c>
      <c r="L483" s="3">
        <v>2500</v>
      </c>
      <c r="O483" s="4">
        <f>IFERROR(VLOOKUP(A483,'Name Changes'!$A$2:$B$300,2,FALSE),A483)</f>
        <v>0</v>
      </c>
      <c r="P483" s="4">
        <f t="shared" si="59"/>
        <v>0</v>
      </c>
      <c r="Q483" s="4">
        <f t="shared" si="60"/>
        <v>0</v>
      </c>
      <c r="R483" s="4" t="e">
        <f t="shared" si="61"/>
        <v>#N/A</v>
      </c>
      <c r="S483" s="4">
        <f t="shared" si="62"/>
        <v>0</v>
      </c>
      <c r="T483" s="4" t="e">
        <f t="shared" si="63"/>
        <v>#N/A</v>
      </c>
      <c r="U483" s="4">
        <f t="shared" si="64"/>
        <v>11</v>
      </c>
      <c r="X483" t="s">
        <v>816</v>
      </c>
      <c r="Y483" t="s">
        <v>527</v>
      </c>
    </row>
    <row r="484" spans="5:25" x14ac:dyDescent="0.25">
      <c r="E484" s="1" t="e">
        <f>VLOOKUP(C484,'Team Versus'!$B$2:$C$35,2,FALSE)</f>
        <v>#N/A</v>
      </c>
      <c r="F484" s="1">
        <f>IF(B484="QB",D484*0.87,IF(D484*1.85&gt;=11,D484*1.85,11))</f>
        <v>11</v>
      </c>
      <c r="G484" s="1" t="str">
        <f>IF(OR(B484="QB",B484="DST",B484="TE",B484="WR",B484="RB",C484="FA"),"True","False")</f>
        <v>False</v>
      </c>
      <c r="H484" t="str">
        <f>IF(C484="FA","False","True")</f>
        <v>True</v>
      </c>
      <c r="I484" s="1" t="str">
        <f>IF(AND(G484="True",H484="True"),"True","False")</f>
        <v>False</v>
      </c>
      <c r="K484" s="3" t="s">
        <v>1283</v>
      </c>
      <c r="L484" s="3">
        <v>2500</v>
      </c>
      <c r="O484" s="4">
        <f>IFERROR(VLOOKUP(A484,'Name Changes'!$A$2:$B$300,2,FALSE),A484)</f>
        <v>0</v>
      </c>
      <c r="P484" s="4">
        <f t="shared" si="59"/>
        <v>0</v>
      </c>
      <c r="Q484" s="4">
        <f t="shared" si="60"/>
        <v>0</v>
      </c>
      <c r="R484" s="4" t="e">
        <f t="shared" si="61"/>
        <v>#N/A</v>
      </c>
      <c r="S484" s="4">
        <f t="shared" si="62"/>
        <v>0</v>
      </c>
      <c r="T484" s="4" t="e">
        <f t="shared" si="63"/>
        <v>#N/A</v>
      </c>
      <c r="U484" s="4">
        <f t="shared" si="64"/>
        <v>11</v>
      </c>
      <c r="X484" t="s">
        <v>817</v>
      </c>
      <c r="Y484">
        <v>0.83438600180012601</v>
      </c>
    </row>
    <row r="485" spans="5:25" x14ac:dyDescent="0.25">
      <c r="E485" s="1" t="e">
        <f>VLOOKUP(C485,'Team Versus'!$B$2:$C$35,2,FALSE)</f>
        <v>#N/A</v>
      </c>
      <c r="F485" s="1">
        <f>IF(B485="QB",D485*0.87,IF(D485*1.85&gt;=11,D485*1.85,11))</f>
        <v>11</v>
      </c>
      <c r="G485" s="1" t="str">
        <f>IF(OR(B485="QB",B485="DST",B485="TE",B485="WR",B485="RB",C485="FA"),"True","False")</f>
        <v>False</v>
      </c>
      <c r="H485" t="str">
        <f>IF(C485="FA","False","True")</f>
        <v>True</v>
      </c>
      <c r="I485" s="1" t="str">
        <f>IF(AND(G485="True",H485="True"),"True","False")</f>
        <v>False</v>
      </c>
      <c r="K485" s="3" t="s">
        <v>1284</v>
      </c>
      <c r="L485" s="3">
        <v>2500</v>
      </c>
      <c r="O485" s="4">
        <f>IFERROR(VLOOKUP(A485,'Name Changes'!$A$2:$B$300,2,FALSE),A485)</f>
        <v>0</v>
      </c>
      <c r="P485" s="4">
        <f t="shared" si="59"/>
        <v>0</v>
      </c>
      <c r="Q485" s="4">
        <f t="shared" si="60"/>
        <v>0</v>
      </c>
      <c r="R485" s="4" t="e">
        <f t="shared" si="61"/>
        <v>#N/A</v>
      </c>
      <c r="S485" s="4">
        <f t="shared" si="62"/>
        <v>0</v>
      </c>
      <c r="T485" s="4" t="e">
        <f t="shared" si="63"/>
        <v>#N/A</v>
      </c>
      <c r="U485" s="4">
        <f t="shared" si="64"/>
        <v>11</v>
      </c>
      <c r="X485" t="s">
        <v>631</v>
      </c>
      <c r="Y485" t="s">
        <v>1074</v>
      </c>
    </row>
    <row r="486" spans="5:25" x14ac:dyDescent="0.25">
      <c r="E486" s="1" t="e">
        <f>VLOOKUP(C486,'Team Versus'!$B$2:$C$35,2,FALSE)</f>
        <v>#N/A</v>
      </c>
      <c r="F486" s="1">
        <f>IF(B486="QB",D486*0.87,IF(D486*1.85&gt;=11,D486*1.85,11))</f>
        <v>11</v>
      </c>
      <c r="G486" s="1" t="str">
        <f>IF(OR(B486="QB",B486="DST",B486="TE",B486="WR",B486="RB",C486="FA"),"True","False")</f>
        <v>False</v>
      </c>
      <c r="H486" t="str">
        <f>IF(C486="FA","False","True")</f>
        <v>True</v>
      </c>
      <c r="I486" s="1" t="str">
        <f>IF(AND(G486="True",H486="True"),"True","False")</f>
        <v>False</v>
      </c>
      <c r="K486" s="3" t="s">
        <v>1285</v>
      </c>
      <c r="L486" s="3">
        <v>2500</v>
      </c>
      <c r="O486" s="4">
        <f>IFERROR(VLOOKUP(A486,'Name Changes'!$A$2:$B$300,2,FALSE),A486)</f>
        <v>0</v>
      </c>
      <c r="P486" s="4">
        <f t="shared" si="59"/>
        <v>0</v>
      </c>
      <c r="Q486" s="4">
        <f t="shared" si="60"/>
        <v>0</v>
      </c>
      <c r="R486" s="4" t="e">
        <f t="shared" si="61"/>
        <v>#N/A</v>
      </c>
      <c r="S486" s="4">
        <f t="shared" si="62"/>
        <v>0</v>
      </c>
      <c r="T486" s="4" t="e">
        <f t="shared" si="63"/>
        <v>#N/A</v>
      </c>
      <c r="U486" s="4">
        <f t="shared" si="64"/>
        <v>11</v>
      </c>
      <c r="X486" t="s">
        <v>105</v>
      </c>
      <c r="Y486">
        <v>1.7032631616632501</v>
      </c>
    </row>
    <row r="487" spans="5:25" x14ac:dyDescent="0.25">
      <c r="E487" s="1" t="e">
        <f>VLOOKUP(C487,'Team Versus'!$B$2:$C$35,2,FALSE)</f>
        <v>#N/A</v>
      </c>
      <c r="F487" s="1">
        <f>IF(B487="QB",D487*0.87,IF(D487*1.85&gt;=11,D487*1.85,11))</f>
        <v>11</v>
      </c>
      <c r="G487" s="1" t="str">
        <f>IF(OR(B487="QB",B487="DST",B487="TE",B487="WR",B487="RB",C487="FA"),"True","False")</f>
        <v>False</v>
      </c>
      <c r="H487" t="str">
        <f>IF(C487="FA","False","True")</f>
        <v>True</v>
      </c>
      <c r="I487" s="1" t="str">
        <f>IF(AND(G487="True",H487="True"),"True","False")</f>
        <v>False</v>
      </c>
      <c r="K487" s="3" t="s">
        <v>1286</v>
      </c>
      <c r="L487" s="3">
        <v>2500</v>
      </c>
      <c r="O487" s="4">
        <f>IFERROR(VLOOKUP(A487,'Name Changes'!$A$2:$B$300,2,FALSE),A487)</f>
        <v>0</v>
      </c>
      <c r="P487" s="4">
        <f t="shared" si="59"/>
        <v>0</v>
      </c>
      <c r="Q487" s="4">
        <f t="shared" si="60"/>
        <v>0</v>
      </c>
      <c r="R487" s="4" t="e">
        <f t="shared" si="61"/>
        <v>#N/A</v>
      </c>
      <c r="S487" s="4">
        <f t="shared" si="62"/>
        <v>0</v>
      </c>
      <c r="T487" s="4" t="e">
        <f t="shared" si="63"/>
        <v>#N/A</v>
      </c>
      <c r="U487" s="4">
        <f t="shared" si="64"/>
        <v>11</v>
      </c>
      <c r="X487" t="s">
        <v>818</v>
      </c>
      <c r="Y487" t="s">
        <v>527</v>
      </c>
    </row>
    <row r="488" spans="5:25" x14ac:dyDescent="0.25">
      <c r="E488" s="1" t="e">
        <f>VLOOKUP(C488,'Team Versus'!$B$2:$C$35,2,FALSE)</f>
        <v>#N/A</v>
      </c>
      <c r="F488" s="1">
        <f>IF(B488="QB",D488*0.87,IF(D488*1.85&gt;=11,D488*1.85,11))</f>
        <v>11</v>
      </c>
      <c r="G488" s="1" t="str">
        <f>IF(OR(B488="QB",B488="DST",B488="TE",B488="WR",B488="RB",C488="FA"),"True","False")</f>
        <v>False</v>
      </c>
      <c r="H488" t="str">
        <f>IF(C488="FA","False","True")</f>
        <v>True</v>
      </c>
      <c r="I488" s="1" t="str">
        <f>IF(AND(G488="True",H488="True"),"True","False")</f>
        <v>False</v>
      </c>
      <c r="K488" s="3" t="s">
        <v>1287</v>
      </c>
      <c r="L488" s="3">
        <v>2500</v>
      </c>
      <c r="O488" s="4">
        <f>IFERROR(VLOOKUP(A488,'Name Changes'!$A$2:$B$300,2,FALSE),A488)</f>
        <v>0</v>
      </c>
      <c r="P488" s="4">
        <f t="shared" si="59"/>
        <v>0</v>
      </c>
      <c r="Q488" s="4">
        <f t="shared" si="60"/>
        <v>0</v>
      </c>
      <c r="R488" s="4" t="e">
        <f t="shared" si="61"/>
        <v>#N/A</v>
      </c>
      <c r="S488" s="4">
        <f t="shared" si="62"/>
        <v>0</v>
      </c>
      <c r="T488" s="4" t="e">
        <f t="shared" si="63"/>
        <v>#N/A</v>
      </c>
      <c r="U488" s="4">
        <f t="shared" si="64"/>
        <v>11</v>
      </c>
      <c r="X488" t="s">
        <v>819</v>
      </c>
      <c r="Y488">
        <v>0.22627416997969499</v>
      </c>
    </row>
    <row r="489" spans="5:25" x14ac:dyDescent="0.25">
      <c r="E489" s="1" t="e">
        <f>VLOOKUP(C489,'Team Versus'!$B$2:$C$35,2,FALSE)</f>
        <v>#N/A</v>
      </c>
      <c r="F489" s="1">
        <f>IF(B489="QB",D489*0.87,IF(D489*1.85&gt;=11,D489*1.85,11))</f>
        <v>11</v>
      </c>
      <c r="G489" s="1" t="str">
        <f>IF(OR(B489="QB",B489="DST",B489="TE",B489="WR",B489="RB",C489="FA"),"True","False")</f>
        <v>False</v>
      </c>
      <c r="H489" t="str">
        <f>IF(C489="FA","False","True")</f>
        <v>True</v>
      </c>
      <c r="I489" s="1" t="str">
        <f>IF(AND(G489="True",H489="True"),"True","False")</f>
        <v>False</v>
      </c>
      <c r="K489" s="3" t="s">
        <v>112</v>
      </c>
      <c r="L489" s="3">
        <v>2500</v>
      </c>
      <c r="O489" s="4">
        <f>IFERROR(VLOOKUP(A489,'Name Changes'!$A$2:$B$300,2,FALSE),A489)</f>
        <v>0</v>
      </c>
      <c r="P489" s="4">
        <f t="shared" si="59"/>
        <v>0</v>
      </c>
      <c r="Q489" s="4">
        <f t="shared" si="60"/>
        <v>0</v>
      </c>
      <c r="R489" s="4" t="e">
        <f t="shared" si="61"/>
        <v>#N/A</v>
      </c>
      <c r="S489" s="4">
        <f t="shared" si="62"/>
        <v>0</v>
      </c>
      <c r="T489" s="4" t="e">
        <f t="shared" si="63"/>
        <v>#N/A</v>
      </c>
      <c r="U489" s="4">
        <f t="shared" si="64"/>
        <v>11</v>
      </c>
      <c r="X489" t="s">
        <v>462</v>
      </c>
      <c r="Y489">
        <v>0.60531660810332999</v>
      </c>
    </row>
    <row r="490" spans="5:25" x14ac:dyDescent="0.25">
      <c r="E490" s="1" t="e">
        <f>VLOOKUP(C490,'Team Versus'!$B$2:$C$35,2,FALSE)</f>
        <v>#N/A</v>
      </c>
      <c r="F490" s="1">
        <f>IF(B490="QB",D490*0.87,IF(D490*1.85&gt;=11,D490*1.85,11))</f>
        <v>11</v>
      </c>
      <c r="G490" s="1" t="str">
        <f>IF(OR(B490="QB",B490="DST",B490="TE",B490="WR",B490="RB",C490="FA"),"True","False")</f>
        <v>False</v>
      </c>
      <c r="H490" t="str">
        <f>IF(C490="FA","False","True")</f>
        <v>True</v>
      </c>
      <c r="I490" s="1" t="str">
        <f>IF(AND(G490="True",H490="True"),"True","False")</f>
        <v>False</v>
      </c>
      <c r="K490" s="3" t="s">
        <v>107</v>
      </c>
      <c r="L490" s="3">
        <v>2500</v>
      </c>
      <c r="O490" s="4">
        <f>IFERROR(VLOOKUP(A490,'Name Changes'!$A$2:$B$300,2,FALSE),A490)</f>
        <v>0</v>
      </c>
      <c r="P490" s="4">
        <f t="shared" si="59"/>
        <v>0</v>
      </c>
      <c r="Q490" s="4">
        <f t="shared" si="60"/>
        <v>0</v>
      </c>
      <c r="R490" s="4" t="e">
        <f t="shared" si="61"/>
        <v>#N/A</v>
      </c>
      <c r="S490" s="4">
        <f t="shared" si="62"/>
        <v>0</v>
      </c>
      <c r="T490" s="4" t="e">
        <f t="shared" si="63"/>
        <v>#N/A</v>
      </c>
      <c r="U490" s="4">
        <f t="shared" si="64"/>
        <v>11</v>
      </c>
      <c r="X490" t="s">
        <v>820</v>
      </c>
      <c r="Y490" t="s">
        <v>1074</v>
      </c>
    </row>
    <row r="491" spans="5:25" x14ac:dyDescent="0.25">
      <c r="E491" s="1" t="e">
        <f>VLOOKUP(C491,'Team Versus'!$B$2:$C$35,2,FALSE)</f>
        <v>#N/A</v>
      </c>
      <c r="F491" s="1">
        <f>IF(B491="QB",D491*0.87,IF(D491*1.85&gt;=11,D491*1.85,11))</f>
        <v>11</v>
      </c>
      <c r="G491" s="1" t="str">
        <f>IF(OR(B491="QB",B491="DST",B491="TE",B491="WR",B491="RB",C491="FA"),"True","False")</f>
        <v>False</v>
      </c>
      <c r="H491" t="str">
        <f>IF(C491="FA","False","True")</f>
        <v>True</v>
      </c>
      <c r="I491" s="1" t="str">
        <f>IF(AND(G491="True",H491="True"),"True","False")</f>
        <v>False</v>
      </c>
      <c r="K491" s="3" t="s">
        <v>1215</v>
      </c>
      <c r="L491" s="3">
        <v>2500</v>
      </c>
      <c r="O491" s="4">
        <f>IFERROR(VLOOKUP(A491,'Name Changes'!$A$2:$B$300,2,FALSE),A491)</f>
        <v>0</v>
      </c>
      <c r="P491" s="4">
        <f t="shared" si="59"/>
        <v>0</v>
      </c>
      <c r="Q491" s="4">
        <f t="shared" si="60"/>
        <v>0</v>
      </c>
      <c r="R491" s="4" t="e">
        <f t="shared" si="61"/>
        <v>#N/A</v>
      </c>
      <c r="S491" s="4">
        <f t="shared" si="62"/>
        <v>0</v>
      </c>
      <c r="T491" s="4" t="e">
        <f t="shared" si="63"/>
        <v>#N/A</v>
      </c>
      <c r="U491" s="4">
        <f t="shared" si="64"/>
        <v>11</v>
      </c>
      <c r="X491" t="s">
        <v>821</v>
      </c>
      <c r="Y491">
        <v>0.36062445840513901</v>
      </c>
    </row>
    <row r="492" spans="5:25" x14ac:dyDescent="0.25">
      <c r="E492" s="1" t="e">
        <f>VLOOKUP(C492,'Team Versus'!$B$2:$C$35,2,FALSE)</f>
        <v>#N/A</v>
      </c>
      <c r="F492" s="1">
        <f>IF(B492="QB",D492*0.87,IF(D492*1.85&gt;=11,D492*1.85,11))</f>
        <v>11</v>
      </c>
      <c r="G492" s="1" t="str">
        <f>IF(OR(B492="QB",B492="DST",B492="TE",B492="WR",B492="RB",C492="FA"),"True","False")</f>
        <v>False</v>
      </c>
      <c r="H492" t="str">
        <f>IF(C492="FA","False","True")</f>
        <v>True</v>
      </c>
      <c r="I492" s="1" t="str">
        <f>IF(AND(G492="True",H492="True"),"True","False")</f>
        <v>False</v>
      </c>
      <c r="K492" s="3" t="s">
        <v>1216</v>
      </c>
      <c r="L492" s="3">
        <v>2500</v>
      </c>
      <c r="O492" s="4">
        <f>IFERROR(VLOOKUP(A492,'Name Changes'!$A$2:$B$300,2,FALSE),A492)</f>
        <v>0</v>
      </c>
      <c r="P492" s="4">
        <f t="shared" si="59"/>
        <v>0</v>
      </c>
      <c r="Q492" s="4">
        <f t="shared" si="60"/>
        <v>0</v>
      </c>
      <c r="R492" s="4" t="e">
        <f t="shared" si="61"/>
        <v>#N/A</v>
      </c>
      <c r="S492" s="4">
        <f t="shared" si="62"/>
        <v>0</v>
      </c>
      <c r="T492" s="4" t="e">
        <f t="shared" si="63"/>
        <v>#N/A</v>
      </c>
      <c r="U492" s="4">
        <f t="shared" si="64"/>
        <v>11</v>
      </c>
      <c r="X492" t="s">
        <v>822</v>
      </c>
      <c r="Y492" t="s">
        <v>1074</v>
      </c>
    </row>
    <row r="493" spans="5:25" x14ac:dyDescent="0.25">
      <c r="E493" s="1" t="e">
        <f>VLOOKUP(C493,'Team Versus'!$B$2:$C$35,2,FALSE)</f>
        <v>#N/A</v>
      </c>
      <c r="F493" s="1">
        <f>IF(B493="QB",D493*0.87,IF(D493*1.85&gt;=11,D493*1.85,11))</f>
        <v>11</v>
      </c>
      <c r="G493" s="1" t="str">
        <f>IF(OR(B493="QB",B493="DST",B493="TE",B493="WR",B493="RB",C493="FA"),"True","False")</f>
        <v>False</v>
      </c>
      <c r="H493" t="str">
        <f>IF(C493="FA","False","True")</f>
        <v>True</v>
      </c>
      <c r="I493" s="1" t="str">
        <f>IF(AND(G493="True",H493="True"),"True","False")</f>
        <v>False</v>
      </c>
      <c r="K493" s="3" t="s">
        <v>1135</v>
      </c>
      <c r="L493" s="3">
        <v>2500</v>
      </c>
      <c r="O493" s="4">
        <f>IFERROR(VLOOKUP(A493,'Name Changes'!$A$2:$B$300,2,FALSE),A493)</f>
        <v>0</v>
      </c>
      <c r="P493" s="4">
        <f t="shared" si="59"/>
        <v>0</v>
      </c>
      <c r="Q493" s="4">
        <f t="shared" si="60"/>
        <v>0</v>
      </c>
      <c r="R493" s="4" t="e">
        <f t="shared" si="61"/>
        <v>#N/A</v>
      </c>
      <c r="S493" s="4">
        <f t="shared" si="62"/>
        <v>0</v>
      </c>
      <c r="T493" s="4" t="e">
        <f t="shared" si="63"/>
        <v>#N/A</v>
      </c>
      <c r="U493" s="4">
        <f t="shared" si="64"/>
        <v>11</v>
      </c>
      <c r="X493" t="s">
        <v>823</v>
      </c>
      <c r="Y493" t="s">
        <v>527</v>
      </c>
    </row>
    <row r="494" spans="5:25" x14ac:dyDescent="0.25">
      <c r="E494" s="1" t="e">
        <f>VLOOKUP(C494,'Team Versus'!$B$2:$C$35,2,FALSE)</f>
        <v>#N/A</v>
      </c>
      <c r="F494" s="1">
        <f>IF(B494="QB",D494*0.87,IF(D494*1.85&gt;=11,D494*1.85,11))</f>
        <v>11</v>
      </c>
      <c r="G494" s="1" t="str">
        <f>IF(OR(B494="QB",B494="DST",B494="TE",B494="WR",B494="RB",C494="FA"),"True","False")</f>
        <v>False</v>
      </c>
      <c r="H494" t="str">
        <f>IF(C494="FA","False","True")</f>
        <v>True</v>
      </c>
      <c r="I494" s="1" t="str">
        <f>IF(AND(G494="True",H494="True"),"True","False")</f>
        <v>False</v>
      </c>
      <c r="K494" s="3" t="s">
        <v>462</v>
      </c>
      <c r="L494" s="3">
        <v>2500</v>
      </c>
      <c r="O494" s="4">
        <f>IFERROR(VLOOKUP(A494,'Name Changes'!$A$2:$B$300,2,FALSE),A494)</f>
        <v>0</v>
      </c>
      <c r="P494" s="4">
        <f t="shared" si="59"/>
        <v>0</v>
      </c>
      <c r="Q494" s="4">
        <f t="shared" si="60"/>
        <v>0</v>
      </c>
      <c r="R494" s="4" t="e">
        <f t="shared" si="61"/>
        <v>#N/A</v>
      </c>
      <c r="S494" s="4">
        <f t="shared" si="62"/>
        <v>0</v>
      </c>
      <c r="T494" s="4" t="e">
        <f t="shared" si="63"/>
        <v>#N/A</v>
      </c>
      <c r="U494" s="4">
        <f t="shared" si="64"/>
        <v>11</v>
      </c>
      <c r="X494" t="s">
        <v>824</v>
      </c>
      <c r="Y494" t="s">
        <v>1074</v>
      </c>
    </row>
    <row r="495" spans="5:25" x14ac:dyDescent="0.25">
      <c r="E495" s="1" t="e">
        <f>VLOOKUP(C495,'Team Versus'!$B$2:$C$35,2,FALSE)</f>
        <v>#N/A</v>
      </c>
      <c r="F495" s="1">
        <f>IF(B495="QB",D495*0.87,IF(D495*1.85&gt;=11,D495*1.85,11))</f>
        <v>11</v>
      </c>
      <c r="G495" s="1" t="str">
        <f>IF(OR(B495="QB",B495="DST",B495="TE",B495="WR",B495="RB",C495="FA"),"True","False")</f>
        <v>False</v>
      </c>
      <c r="H495" t="str">
        <f>IF(C495="FA","False","True")</f>
        <v>True</v>
      </c>
      <c r="I495" s="1" t="str">
        <f>IF(AND(G495="True",H495="True"),"True","False")</f>
        <v>False</v>
      </c>
      <c r="K495" s="3" t="s">
        <v>1217</v>
      </c>
      <c r="L495" s="3">
        <v>2500</v>
      </c>
      <c r="O495" s="4">
        <f>IFERROR(VLOOKUP(A495,'Name Changes'!$A$2:$B$300,2,FALSE),A495)</f>
        <v>0</v>
      </c>
      <c r="P495" s="4">
        <f t="shared" si="59"/>
        <v>0</v>
      </c>
      <c r="Q495" s="4">
        <f t="shared" si="60"/>
        <v>0</v>
      </c>
      <c r="R495" s="4" t="e">
        <f t="shared" si="61"/>
        <v>#N/A</v>
      </c>
      <c r="S495" s="4">
        <f t="shared" si="62"/>
        <v>0</v>
      </c>
      <c r="T495" s="4" t="e">
        <f t="shared" si="63"/>
        <v>#N/A</v>
      </c>
      <c r="U495" s="4">
        <f t="shared" si="64"/>
        <v>11</v>
      </c>
      <c r="X495" t="s">
        <v>825</v>
      </c>
      <c r="Y495">
        <v>1.1808683245815299</v>
      </c>
    </row>
    <row r="496" spans="5:25" x14ac:dyDescent="0.25">
      <c r="E496" s="1" t="e">
        <f>VLOOKUP(C496,'Team Versus'!$B$2:$C$35,2,FALSE)</f>
        <v>#N/A</v>
      </c>
      <c r="F496" s="1">
        <f>IF(B496="QB",D496*0.87,IF(D496*1.85&gt;=11,D496*1.85,11))</f>
        <v>11</v>
      </c>
      <c r="G496" s="1" t="str">
        <f>IF(OR(B496="QB",B496="DST",B496="TE",B496="WR",B496="RB",C496="FA"),"True","False")</f>
        <v>False</v>
      </c>
      <c r="H496" t="str">
        <f>IF(C496="FA","False","True")</f>
        <v>True</v>
      </c>
      <c r="I496" s="1" t="str">
        <f>IF(AND(G496="True",H496="True"),"True","False")</f>
        <v>False</v>
      </c>
      <c r="K496" s="3" t="s">
        <v>1123</v>
      </c>
      <c r="L496" s="3">
        <v>2500</v>
      </c>
      <c r="O496" s="4">
        <f>IFERROR(VLOOKUP(A496,'Name Changes'!$A$2:$B$300,2,FALSE),A496)</f>
        <v>0</v>
      </c>
      <c r="P496" s="4">
        <f t="shared" si="59"/>
        <v>0</v>
      </c>
      <c r="Q496" s="4">
        <f t="shared" si="60"/>
        <v>0</v>
      </c>
      <c r="R496" s="4" t="e">
        <f t="shared" si="61"/>
        <v>#N/A</v>
      </c>
      <c r="S496" s="4">
        <f t="shared" si="62"/>
        <v>0</v>
      </c>
      <c r="T496" s="4" t="e">
        <f t="shared" si="63"/>
        <v>#N/A</v>
      </c>
      <c r="U496" s="4">
        <f t="shared" si="64"/>
        <v>11</v>
      </c>
      <c r="X496" t="s">
        <v>826</v>
      </c>
      <c r="Y496" t="s">
        <v>1074</v>
      </c>
    </row>
    <row r="497" spans="5:25" x14ac:dyDescent="0.25">
      <c r="E497" s="1" t="e">
        <f>VLOOKUP(C497,'Team Versus'!$B$2:$C$35,2,FALSE)</f>
        <v>#N/A</v>
      </c>
      <c r="F497" s="1">
        <f>IF(B497="QB",D497*0.87,IF(D497*1.85&gt;=11,D497*1.85,11))</f>
        <v>11</v>
      </c>
      <c r="G497" s="1" t="str">
        <f>IF(OR(B497="QB",B497="DST",B497="TE",B497="WR",B497="RB",C497="FA"),"True","False")</f>
        <v>False</v>
      </c>
      <c r="H497" t="str">
        <f>IF(C497="FA","False","True")</f>
        <v>True</v>
      </c>
      <c r="I497" s="1" t="str">
        <f>IF(AND(G497="True",H497="True"),"True","False")</f>
        <v>False</v>
      </c>
      <c r="K497" s="3" t="s">
        <v>48</v>
      </c>
      <c r="L497" s="3">
        <v>2500</v>
      </c>
      <c r="O497" s="4">
        <f>IFERROR(VLOOKUP(A497,'Name Changes'!$A$2:$B$300,2,FALSE),A497)</f>
        <v>0</v>
      </c>
      <c r="P497" s="4">
        <f t="shared" si="59"/>
        <v>0</v>
      </c>
      <c r="Q497" s="4">
        <f t="shared" si="60"/>
        <v>0</v>
      </c>
      <c r="R497" s="4" t="e">
        <f t="shared" si="61"/>
        <v>#N/A</v>
      </c>
      <c r="S497" s="4">
        <f t="shared" si="62"/>
        <v>0</v>
      </c>
      <c r="T497" s="4" t="e">
        <f t="shared" si="63"/>
        <v>#N/A</v>
      </c>
      <c r="U497" s="4">
        <f t="shared" si="64"/>
        <v>11</v>
      </c>
      <c r="X497" t="s">
        <v>390</v>
      </c>
      <c r="Y497">
        <v>1.4627681467685401</v>
      </c>
    </row>
    <row r="498" spans="5:25" x14ac:dyDescent="0.25">
      <c r="E498" s="1" t="e">
        <f>VLOOKUP(C498,'Team Versus'!$B$2:$C$35,2,FALSE)</f>
        <v>#N/A</v>
      </c>
      <c r="F498" s="1">
        <f>IF(B498="QB",D498*0.87,IF(D498*1.85&gt;=11,D498*1.85,11))</f>
        <v>11</v>
      </c>
      <c r="G498" s="1" t="str">
        <f>IF(OR(B498="QB",B498="DST",B498="TE",B498="WR",B498="RB",C498="FA"),"True","False")</f>
        <v>False</v>
      </c>
      <c r="H498" t="str">
        <f>IF(C498="FA","False","True")</f>
        <v>True</v>
      </c>
      <c r="I498" s="1" t="str">
        <f>IF(AND(G498="True",H498="True"),"True","False")</f>
        <v>False</v>
      </c>
      <c r="K498" s="3" t="s">
        <v>1139</v>
      </c>
      <c r="L498" s="3">
        <v>2500</v>
      </c>
      <c r="O498" s="4">
        <f>IFERROR(VLOOKUP(A498,'Name Changes'!$A$2:$B$300,2,FALSE),A498)</f>
        <v>0</v>
      </c>
      <c r="P498" s="4">
        <f t="shared" si="59"/>
        <v>0</v>
      </c>
      <c r="Q498" s="4">
        <f t="shared" si="60"/>
        <v>0</v>
      </c>
      <c r="R498" s="4" t="e">
        <f t="shared" si="61"/>
        <v>#N/A</v>
      </c>
      <c r="S498" s="4">
        <f t="shared" si="62"/>
        <v>0</v>
      </c>
      <c r="T498" s="4" t="e">
        <f t="shared" si="63"/>
        <v>#N/A</v>
      </c>
      <c r="U498" s="4">
        <f t="shared" si="64"/>
        <v>11</v>
      </c>
      <c r="X498" t="s">
        <v>113</v>
      </c>
      <c r="Y498">
        <v>0.551543289325507</v>
      </c>
    </row>
    <row r="499" spans="5:25" x14ac:dyDescent="0.25">
      <c r="E499" s="1" t="e">
        <f>VLOOKUP(C499,'Team Versus'!$B$2:$C$35,2,FALSE)</f>
        <v>#N/A</v>
      </c>
      <c r="F499" s="1">
        <f>IF(B499="QB",D499*0.87,IF(D499*1.85&gt;=11,D499*1.85,11))</f>
        <v>11</v>
      </c>
      <c r="G499" s="1" t="str">
        <f>IF(OR(B499="QB",B499="DST",B499="TE",B499="WR",B499="RB",C499="FA"),"True","False")</f>
        <v>False</v>
      </c>
      <c r="H499" t="str">
        <f>IF(C499="FA","False","True")</f>
        <v>True</v>
      </c>
      <c r="I499" s="1" t="str">
        <f>IF(AND(G499="True",H499="True"),"True","False")</f>
        <v>False</v>
      </c>
      <c r="K499" s="3" t="s">
        <v>1143</v>
      </c>
      <c r="L499" s="3">
        <v>2500</v>
      </c>
      <c r="O499" s="4">
        <f>IFERROR(VLOOKUP(A499,'Name Changes'!$A$2:$B$300,2,FALSE),A499)</f>
        <v>0</v>
      </c>
      <c r="P499" s="4">
        <f t="shared" si="59"/>
        <v>0</v>
      </c>
      <c r="Q499" s="4">
        <f t="shared" si="60"/>
        <v>0</v>
      </c>
      <c r="R499" s="4" t="e">
        <f t="shared" si="61"/>
        <v>#N/A</v>
      </c>
      <c r="S499" s="4">
        <f t="shared" si="62"/>
        <v>0</v>
      </c>
      <c r="T499" s="4" t="e">
        <f t="shared" si="63"/>
        <v>#N/A</v>
      </c>
      <c r="U499" s="4">
        <f t="shared" si="64"/>
        <v>11</v>
      </c>
      <c r="X499" t="s">
        <v>168</v>
      </c>
      <c r="Y499" t="s">
        <v>527</v>
      </c>
    </row>
    <row r="500" spans="5:25" x14ac:dyDescent="0.25">
      <c r="E500" s="1" t="e">
        <f>VLOOKUP(C500,'Team Versus'!$B$2:$C$35,2,FALSE)</f>
        <v>#N/A</v>
      </c>
      <c r="F500" s="1">
        <f>IF(B500="QB",D500*0.87,IF(D500*1.85&gt;=11,D500*1.85,11))</f>
        <v>11</v>
      </c>
      <c r="G500" s="1" t="str">
        <f>IF(OR(B500="QB",B500="DST",B500="TE",B500="WR",B500="RB",C500="FA"),"True","False")</f>
        <v>False</v>
      </c>
      <c r="H500" t="str">
        <f>IF(C500="FA","False","True")</f>
        <v>True</v>
      </c>
      <c r="I500" s="1" t="str">
        <f>IF(AND(G500="True",H500="True"),"True","False")</f>
        <v>False</v>
      </c>
      <c r="K500" s="3" t="s">
        <v>1202</v>
      </c>
      <c r="L500" s="3">
        <v>2500</v>
      </c>
      <c r="O500" s="4">
        <f>IFERROR(VLOOKUP(A500,'Name Changes'!$A$2:$B$300,2,FALSE),A500)</f>
        <v>0</v>
      </c>
      <c r="P500" s="4">
        <f t="shared" si="59"/>
        <v>0</v>
      </c>
      <c r="Q500" s="4">
        <f t="shared" si="60"/>
        <v>0</v>
      </c>
      <c r="R500" s="4" t="e">
        <f t="shared" si="61"/>
        <v>#N/A</v>
      </c>
      <c r="S500" s="4">
        <f t="shared" si="62"/>
        <v>0</v>
      </c>
      <c r="T500" s="4" t="e">
        <f t="shared" si="63"/>
        <v>#N/A</v>
      </c>
      <c r="U500" s="4">
        <f t="shared" si="64"/>
        <v>11</v>
      </c>
      <c r="X500" t="s">
        <v>827</v>
      </c>
      <c r="Y500" t="s">
        <v>527</v>
      </c>
    </row>
    <row r="501" spans="5:25" x14ac:dyDescent="0.25">
      <c r="E501" s="1" t="e">
        <f>VLOOKUP(C501,'Team Versus'!$B$2:$C$35,2,FALSE)</f>
        <v>#N/A</v>
      </c>
      <c r="F501" s="1">
        <f>IF(B501="QB",D501*0.87,IF(D501*1.85&gt;=11,D501*1.85,11))</f>
        <v>11</v>
      </c>
      <c r="G501" s="1" t="str">
        <f>IF(OR(B501="QB",B501="DST",B501="TE",B501="WR",B501="RB",C501="FA"),"True","False")</f>
        <v>False</v>
      </c>
      <c r="H501" t="str">
        <f>IF(C501="FA","False","True")</f>
        <v>True</v>
      </c>
      <c r="I501" s="1" t="str">
        <f>IF(AND(G501="True",H501="True"),"True","False")</f>
        <v>False</v>
      </c>
      <c r="K501" s="3" t="s">
        <v>105</v>
      </c>
      <c r="L501" s="3">
        <v>2500</v>
      </c>
      <c r="O501" s="4">
        <f>IFERROR(VLOOKUP(A501,'Name Changes'!$A$2:$B$300,2,FALSE),A501)</f>
        <v>0</v>
      </c>
      <c r="P501" s="4">
        <f t="shared" si="59"/>
        <v>0</v>
      </c>
      <c r="Q501" s="4">
        <f t="shared" si="60"/>
        <v>0</v>
      </c>
      <c r="R501" s="4" t="e">
        <f t="shared" si="61"/>
        <v>#N/A</v>
      </c>
      <c r="S501" s="4">
        <f t="shared" si="62"/>
        <v>0</v>
      </c>
      <c r="T501" s="4" t="e">
        <f t="shared" si="63"/>
        <v>#N/A</v>
      </c>
      <c r="U501" s="4">
        <f t="shared" si="64"/>
        <v>11</v>
      </c>
      <c r="X501" t="s">
        <v>440</v>
      </c>
      <c r="Y501" t="s">
        <v>527</v>
      </c>
    </row>
    <row r="502" spans="5:25" x14ac:dyDescent="0.25">
      <c r="E502" s="1" t="e">
        <f>VLOOKUP(C502,'Team Versus'!$B$2:$C$35,2,FALSE)</f>
        <v>#N/A</v>
      </c>
      <c r="F502" s="1">
        <f>IF(B502="QB",D502*0.87,IF(D502*1.85&gt;=11,D502*1.85,11))</f>
        <v>11</v>
      </c>
      <c r="G502" s="1" t="str">
        <f>IF(OR(B502="QB",B502="DST",B502="TE",B502="WR",B502="RB",C502="FA"),"True","False")</f>
        <v>False</v>
      </c>
      <c r="H502" t="str">
        <f>IF(C502="FA","False","True")</f>
        <v>True</v>
      </c>
      <c r="I502" s="1" t="str">
        <f>IF(AND(G502="True",H502="True"),"True","False")</f>
        <v>False</v>
      </c>
      <c r="K502" s="3" t="s">
        <v>477</v>
      </c>
      <c r="L502" s="3">
        <v>2500</v>
      </c>
      <c r="O502" s="4">
        <f>IFERROR(VLOOKUP(A502,'Name Changes'!$A$2:$B$300,2,FALSE),A502)</f>
        <v>0</v>
      </c>
      <c r="P502" s="4">
        <f t="shared" si="59"/>
        <v>0</v>
      </c>
      <c r="Q502" s="4">
        <f t="shared" si="60"/>
        <v>0</v>
      </c>
      <c r="R502" s="4" t="e">
        <f t="shared" si="61"/>
        <v>#N/A</v>
      </c>
      <c r="S502" s="4">
        <f t="shared" si="62"/>
        <v>0</v>
      </c>
      <c r="T502" s="4" t="e">
        <f t="shared" si="63"/>
        <v>#N/A</v>
      </c>
      <c r="U502" s="4">
        <f t="shared" si="64"/>
        <v>11</v>
      </c>
      <c r="X502" t="s">
        <v>828</v>
      </c>
      <c r="Y502">
        <v>0.50911688245431397</v>
      </c>
    </row>
    <row r="503" spans="5:25" x14ac:dyDescent="0.25">
      <c r="E503" s="1" t="e">
        <f>VLOOKUP(C503,'Team Versus'!$B$2:$C$35,2,FALSE)</f>
        <v>#N/A</v>
      </c>
      <c r="F503" s="1">
        <f>IF(B503="QB",D503*0.87,IF(D503*1.85&gt;=11,D503*1.85,11))</f>
        <v>11</v>
      </c>
      <c r="G503" s="1" t="str">
        <f>IF(OR(B503="QB",B503="DST",B503="TE",B503="WR",B503="RB",C503="FA"),"True","False")</f>
        <v>False</v>
      </c>
      <c r="H503" t="str">
        <f>IF(C503="FA","False","True")</f>
        <v>True</v>
      </c>
      <c r="I503" s="1" t="str">
        <f>IF(AND(G503="True",H503="True"),"True","False")</f>
        <v>False</v>
      </c>
      <c r="K503" s="3" t="s">
        <v>473</v>
      </c>
      <c r="L503" s="3">
        <v>2500</v>
      </c>
      <c r="O503" s="4">
        <f>IFERROR(VLOOKUP(A503,'Name Changes'!$A$2:$B$300,2,FALSE),A503)</f>
        <v>0</v>
      </c>
      <c r="P503" s="4">
        <f t="shared" si="59"/>
        <v>0</v>
      </c>
      <c r="Q503" s="4">
        <f t="shared" si="60"/>
        <v>0</v>
      </c>
      <c r="R503" s="4" t="e">
        <f t="shared" si="61"/>
        <v>#N/A</v>
      </c>
      <c r="S503" s="4">
        <f t="shared" si="62"/>
        <v>0</v>
      </c>
      <c r="T503" s="4" t="e">
        <f t="shared" si="63"/>
        <v>#N/A</v>
      </c>
      <c r="U503" s="4">
        <f t="shared" si="64"/>
        <v>11</v>
      </c>
      <c r="X503" t="s">
        <v>829</v>
      </c>
      <c r="Y503" t="s">
        <v>527</v>
      </c>
    </row>
    <row r="504" spans="5:25" x14ac:dyDescent="0.25">
      <c r="E504" s="1" t="e">
        <f>VLOOKUP(C504,'Team Versus'!$B$2:$C$35,2,FALSE)</f>
        <v>#N/A</v>
      </c>
      <c r="F504" s="1">
        <f>IF(B504="QB",D504*0.87,IF(D504*1.85&gt;=11,D504*1.85,11))</f>
        <v>11</v>
      </c>
      <c r="G504" s="1" t="str">
        <f>IF(OR(B504="QB",B504="DST",B504="TE",B504="WR",B504="RB",C504="FA"),"True","False")</f>
        <v>False</v>
      </c>
      <c r="H504" t="str">
        <f>IF(C504="FA","False","True")</f>
        <v>True</v>
      </c>
      <c r="I504" s="1" t="str">
        <f>IF(AND(G504="True",H504="True"),"True","False")</f>
        <v>False</v>
      </c>
      <c r="K504" s="3" t="s">
        <v>492</v>
      </c>
      <c r="L504" s="3">
        <v>2500</v>
      </c>
      <c r="O504" s="4">
        <f>IFERROR(VLOOKUP(A504,'Name Changes'!$A$2:$B$300,2,FALSE),A504)</f>
        <v>0</v>
      </c>
      <c r="P504" s="4">
        <f t="shared" si="59"/>
        <v>0</v>
      </c>
      <c r="Q504" s="4">
        <f t="shared" si="60"/>
        <v>0</v>
      </c>
      <c r="R504" s="4" t="e">
        <f t="shared" si="61"/>
        <v>#N/A</v>
      </c>
      <c r="S504" s="4">
        <f t="shared" si="62"/>
        <v>0</v>
      </c>
      <c r="T504" s="4" t="e">
        <f t="shared" si="63"/>
        <v>#N/A</v>
      </c>
      <c r="U504" s="4">
        <f t="shared" si="64"/>
        <v>11</v>
      </c>
      <c r="X504" t="s">
        <v>830</v>
      </c>
      <c r="Y504" t="s">
        <v>527</v>
      </c>
    </row>
    <row r="505" spans="5:25" x14ac:dyDescent="0.25">
      <c r="E505" s="1" t="e">
        <f>VLOOKUP(C505,'Team Versus'!$B$2:$C$35,2,FALSE)</f>
        <v>#N/A</v>
      </c>
      <c r="F505" s="1">
        <f>IF(B505="QB",D505*0.87,IF(D505*1.85&gt;=11,D505*1.85,11))</f>
        <v>11</v>
      </c>
      <c r="G505" s="1" t="str">
        <f>IF(OR(B505="QB",B505="DST",B505="TE",B505="WR",B505="RB",C505="FA"),"True","False")</f>
        <v>False</v>
      </c>
      <c r="H505" t="str">
        <f>IF(C505="FA","False","True")</f>
        <v>True</v>
      </c>
      <c r="I505" s="1" t="str">
        <f>IF(AND(G505="True",H505="True"),"True","False")</f>
        <v>False</v>
      </c>
      <c r="K505" s="3" t="s">
        <v>1203</v>
      </c>
      <c r="L505" s="3">
        <v>2500</v>
      </c>
      <c r="O505" s="4">
        <f>IFERROR(VLOOKUP(A505,'Name Changes'!$A$2:$B$300,2,FALSE),A505)</f>
        <v>0</v>
      </c>
      <c r="P505" s="4">
        <f t="shared" si="59"/>
        <v>0</v>
      </c>
      <c r="Q505" s="4">
        <f t="shared" si="60"/>
        <v>0</v>
      </c>
      <c r="R505" s="4" t="e">
        <f t="shared" si="61"/>
        <v>#N/A</v>
      </c>
      <c r="S505" s="4">
        <f t="shared" si="62"/>
        <v>0</v>
      </c>
      <c r="T505" s="4" t="e">
        <f t="shared" si="63"/>
        <v>#N/A</v>
      </c>
      <c r="U505" s="4">
        <f t="shared" si="64"/>
        <v>11</v>
      </c>
      <c r="X505" t="s">
        <v>389</v>
      </c>
      <c r="Y505">
        <v>0.38183766184073598</v>
      </c>
    </row>
    <row r="506" spans="5:25" x14ac:dyDescent="0.25">
      <c r="E506" s="1" t="e">
        <f>VLOOKUP(C506,'Team Versus'!$B$2:$C$35,2,FALSE)</f>
        <v>#N/A</v>
      </c>
      <c r="F506" s="1">
        <f>IF(B506="QB",D506*0.87,IF(D506*1.85&gt;=11,D506*1.85,11))</f>
        <v>11</v>
      </c>
      <c r="G506" s="1" t="str">
        <f>IF(OR(B506="QB",B506="DST",B506="TE",B506="WR",B506="RB",C506="FA"),"True","False")</f>
        <v>False</v>
      </c>
      <c r="H506" t="str">
        <f>IF(C506="FA","False","True")</f>
        <v>True</v>
      </c>
      <c r="I506" s="1" t="str">
        <f>IF(AND(G506="True",H506="True"),"True","False")</f>
        <v>False</v>
      </c>
      <c r="K506" s="3" t="s">
        <v>1122</v>
      </c>
      <c r="L506" s="3">
        <v>2500</v>
      </c>
      <c r="O506" s="4">
        <f>IFERROR(VLOOKUP(A506,'Name Changes'!$A$2:$B$300,2,FALSE),A506)</f>
        <v>0</v>
      </c>
      <c r="P506" s="4">
        <f t="shared" si="59"/>
        <v>0</v>
      </c>
      <c r="Q506" s="4">
        <f t="shared" si="60"/>
        <v>0</v>
      </c>
      <c r="R506" s="4" t="e">
        <f t="shared" si="61"/>
        <v>#N/A</v>
      </c>
      <c r="S506" s="4">
        <f t="shared" si="62"/>
        <v>0</v>
      </c>
      <c r="T506" s="4" t="e">
        <f t="shared" si="63"/>
        <v>#N/A</v>
      </c>
      <c r="U506" s="4">
        <f t="shared" si="64"/>
        <v>11</v>
      </c>
      <c r="X506" t="s">
        <v>820</v>
      </c>
      <c r="Y506" t="s">
        <v>527</v>
      </c>
    </row>
    <row r="507" spans="5:25" x14ac:dyDescent="0.25">
      <c r="E507" s="1" t="e">
        <f>VLOOKUP(C507,'Team Versus'!$B$2:$C$35,2,FALSE)</f>
        <v>#N/A</v>
      </c>
      <c r="F507" s="1">
        <f>IF(B507="QB",D507*0.87,IF(D507*1.85&gt;=11,D507*1.85,11))</f>
        <v>11</v>
      </c>
      <c r="G507" s="1" t="str">
        <f>IF(OR(B507="QB",B507="DST",B507="TE",B507="WR",B507="RB",C507="FA"),"True","False")</f>
        <v>False</v>
      </c>
      <c r="H507" t="str">
        <f>IF(C507="FA","False","True")</f>
        <v>True</v>
      </c>
      <c r="I507" s="1" t="str">
        <f>IF(AND(G507="True",H507="True"),"True","False")</f>
        <v>False</v>
      </c>
      <c r="K507" s="3" t="s">
        <v>1200</v>
      </c>
      <c r="L507" s="3">
        <v>2500</v>
      </c>
      <c r="O507" s="4">
        <f>IFERROR(VLOOKUP(A507,'Name Changes'!$A$2:$B$300,2,FALSE),A507)</f>
        <v>0</v>
      </c>
      <c r="P507" s="4">
        <f t="shared" si="59"/>
        <v>0</v>
      </c>
      <c r="Q507" s="4">
        <f t="shared" si="60"/>
        <v>0</v>
      </c>
      <c r="R507" s="4" t="e">
        <f t="shared" si="61"/>
        <v>#N/A</v>
      </c>
      <c r="S507" s="4">
        <f t="shared" si="62"/>
        <v>0</v>
      </c>
      <c r="T507" s="4" t="e">
        <f t="shared" si="63"/>
        <v>#N/A</v>
      </c>
      <c r="U507" s="4">
        <f t="shared" si="64"/>
        <v>11</v>
      </c>
      <c r="X507" t="s">
        <v>831</v>
      </c>
      <c r="Y507" t="s">
        <v>527</v>
      </c>
    </row>
    <row r="508" spans="5:25" x14ac:dyDescent="0.25">
      <c r="E508" s="1" t="e">
        <f>VLOOKUP(C508,'Team Versus'!$B$2:$C$35,2,FALSE)</f>
        <v>#N/A</v>
      </c>
      <c r="F508" s="1">
        <f>IF(B508="QB",D508*0.87,IF(D508*1.85&gt;=11,D508*1.85,11))</f>
        <v>11</v>
      </c>
      <c r="G508" s="1" t="str">
        <f>IF(OR(B508="QB",B508="DST",B508="TE",B508="WR",B508="RB",C508="FA"),"True","False")</f>
        <v>False</v>
      </c>
      <c r="H508" t="str">
        <f>IF(C508="FA","False","True")</f>
        <v>True</v>
      </c>
      <c r="I508" s="1" t="str">
        <f>IF(AND(G508="True",H508="True"),"True","False")</f>
        <v>False</v>
      </c>
      <c r="K508" s="3" t="s">
        <v>247</v>
      </c>
      <c r="L508" s="3">
        <v>2500</v>
      </c>
      <c r="O508" s="4">
        <f>IFERROR(VLOOKUP(A508,'Name Changes'!$A$2:$B$300,2,FALSE),A508)</f>
        <v>0</v>
      </c>
      <c r="P508" s="4">
        <f t="shared" si="59"/>
        <v>0</v>
      </c>
      <c r="Q508" s="4">
        <f t="shared" si="60"/>
        <v>0</v>
      </c>
      <c r="R508" s="4" t="e">
        <f t="shared" si="61"/>
        <v>#N/A</v>
      </c>
      <c r="S508" s="4">
        <f t="shared" si="62"/>
        <v>0</v>
      </c>
      <c r="T508" s="4" t="e">
        <f t="shared" si="63"/>
        <v>#N/A</v>
      </c>
      <c r="U508" s="4">
        <f t="shared" si="64"/>
        <v>11</v>
      </c>
      <c r="X508" t="s">
        <v>832</v>
      </c>
      <c r="Y508" t="s">
        <v>527</v>
      </c>
    </row>
    <row r="509" spans="5:25" x14ac:dyDescent="0.25">
      <c r="E509" s="1" t="e">
        <f>VLOOKUP(C509,'Team Versus'!$B$2:$C$35,2,FALSE)</f>
        <v>#N/A</v>
      </c>
      <c r="F509" s="1">
        <f>IF(B509="QB",D509*0.87,IF(D509*1.85&gt;=11,D509*1.85,11))</f>
        <v>11</v>
      </c>
      <c r="G509" s="1" t="str">
        <f>IF(OR(B509="QB",B509="DST",B509="TE",B509="WR",B509="RB",C509="FA"),"True","False")</f>
        <v>False</v>
      </c>
      <c r="H509" t="str">
        <f>IF(C509="FA","False","True")</f>
        <v>True</v>
      </c>
      <c r="I509" s="1" t="str">
        <f>IF(AND(G509="True",H509="True"),"True","False")</f>
        <v>False</v>
      </c>
      <c r="K509" s="3" t="s">
        <v>1107</v>
      </c>
      <c r="L509" s="3">
        <v>2500</v>
      </c>
      <c r="O509" s="4">
        <f>IFERROR(VLOOKUP(A509,'Name Changes'!$A$2:$B$300,2,FALSE),A509)</f>
        <v>0</v>
      </c>
      <c r="P509" s="4">
        <f t="shared" si="59"/>
        <v>0</v>
      </c>
      <c r="Q509" s="4">
        <f t="shared" si="60"/>
        <v>0</v>
      </c>
      <c r="R509" s="4" t="e">
        <f t="shared" si="61"/>
        <v>#N/A</v>
      </c>
      <c r="S509" s="4">
        <f t="shared" si="62"/>
        <v>0</v>
      </c>
      <c r="T509" s="4" t="e">
        <f t="shared" si="63"/>
        <v>#N/A</v>
      </c>
      <c r="U509" s="4">
        <f t="shared" si="64"/>
        <v>11</v>
      </c>
      <c r="X509" t="s">
        <v>833</v>
      </c>
      <c r="Y509">
        <v>0.57403684725425796</v>
      </c>
    </row>
    <row r="510" spans="5:25" x14ac:dyDescent="0.25">
      <c r="E510" s="1" t="e">
        <f>VLOOKUP(C510,'Team Versus'!$B$2:$C$35,2,FALSE)</f>
        <v>#N/A</v>
      </c>
      <c r="F510" s="1">
        <f>IF(B510="QB",D510*0.87,IF(D510*1.85&gt;=11,D510*1.85,11))</f>
        <v>11</v>
      </c>
      <c r="G510" s="1" t="str">
        <f>IF(OR(B510="QB",B510="DST",B510="TE",B510="WR",B510="RB",C510="FA"),"True","False")</f>
        <v>False</v>
      </c>
      <c r="H510" t="str">
        <f>IF(C510="FA","False","True")</f>
        <v>True</v>
      </c>
      <c r="I510" s="1" t="str">
        <f>IF(AND(G510="True",H510="True"),"True","False")</f>
        <v>False</v>
      </c>
      <c r="K510" s="3" t="s">
        <v>1108</v>
      </c>
      <c r="L510" s="3">
        <v>2500</v>
      </c>
      <c r="O510" s="4">
        <f>IFERROR(VLOOKUP(A510,'Name Changes'!$A$2:$B$300,2,FALSE),A510)</f>
        <v>0</v>
      </c>
      <c r="P510" s="4">
        <f t="shared" si="59"/>
        <v>0</v>
      </c>
      <c r="Q510" s="4">
        <f t="shared" si="60"/>
        <v>0</v>
      </c>
      <c r="R510" s="4" t="e">
        <f t="shared" si="61"/>
        <v>#N/A</v>
      </c>
      <c r="S510" s="4">
        <f t="shared" si="62"/>
        <v>0</v>
      </c>
      <c r="T510" s="4" t="e">
        <f t="shared" si="63"/>
        <v>#N/A</v>
      </c>
      <c r="U510" s="4">
        <f t="shared" si="64"/>
        <v>11</v>
      </c>
      <c r="X510" t="s">
        <v>834</v>
      </c>
      <c r="Y510">
        <v>7.0710678118653201E-3</v>
      </c>
    </row>
    <row r="511" spans="5:25" x14ac:dyDescent="0.25">
      <c r="E511" s="1" t="e">
        <f>VLOOKUP(C511,'Team Versus'!$B$2:$C$35,2,FALSE)</f>
        <v>#N/A</v>
      </c>
      <c r="F511" s="1">
        <f>IF(B511="QB",D511*0.87,IF(D511*1.85&gt;=11,D511*1.85,11))</f>
        <v>11</v>
      </c>
      <c r="G511" s="1" t="str">
        <f>IF(OR(B511="QB",B511="DST",B511="TE",B511="WR",B511="RB",C511="FA"),"True","False")</f>
        <v>False</v>
      </c>
      <c r="H511" t="str">
        <f>IF(C511="FA","False","True")</f>
        <v>True</v>
      </c>
      <c r="I511" s="1" t="str">
        <f>IF(AND(G511="True",H511="True"),"True","False")</f>
        <v>False</v>
      </c>
      <c r="K511" s="3" t="s">
        <v>875</v>
      </c>
      <c r="L511" s="3">
        <v>2500</v>
      </c>
      <c r="O511" s="4">
        <f>IFERROR(VLOOKUP(A511,'Name Changes'!$A$2:$B$300,2,FALSE),A511)</f>
        <v>0</v>
      </c>
      <c r="P511" s="4">
        <f t="shared" si="59"/>
        <v>0</v>
      </c>
      <c r="Q511" s="4">
        <f t="shared" si="60"/>
        <v>0</v>
      </c>
      <c r="R511" s="4" t="e">
        <f t="shared" si="61"/>
        <v>#N/A</v>
      </c>
      <c r="S511" s="4">
        <f t="shared" si="62"/>
        <v>0</v>
      </c>
      <c r="T511" s="4" t="e">
        <f t="shared" si="63"/>
        <v>#N/A</v>
      </c>
      <c r="U511" s="4">
        <f t="shared" si="64"/>
        <v>11</v>
      </c>
      <c r="X511" t="s">
        <v>835</v>
      </c>
      <c r="Y511" t="s">
        <v>527</v>
      </c>
    </row>
    <row r="512" spans="5:25" x14ac:dyDescent="0.25">
      <c r="E512" s="1" t="e">
        <f>VLOOKUP(C512,'Team Versus'!$B$2:$C$35,2,FALSE)</f>
        <v>#N/A</v>
      </c>
      <c r="F512" s="1">
        <f>IF(B512="QB",D512*0.87,IF(D512*1.85&gt;=11,D512*1.85,11))</f>
        <v>11</v>
      </c>
      <c r="G512" s="1" t="str">
        <f>IF(OR(B512="QB",B512="DST",B512="TE",B512="WR",B512="RB",C512="FA"),"True","False")</f>
        <v>False</v>
      </c>
      <c r="H512" t="str">
        <f>IF(C512="FA","False","True")</f>
        <v>True</v>
      </c>
      <c r="I512" s="1" t="str">
        <f>IF(AND(G512="True",H512="True"),"True","False")</f>
        <v>False</v>
      </c>
      <c r="K512" s="3" t="s">
        <v>1288</v>
      </c>
      <c r="L512" s="3">
        <v>2500</v>
      </c>
      <c r="O512" s="4">
        <f>IFERROR(VLOOKUP(A512,'Name Changes'!$A$2:$B$300,2,FALSE),A512)</f>
        <v>0</v>
      </c>
      <c r="P512" s="4">
        <f t="shared" si="59"/>
        <v>0</v>
      </c>
      <c r="Q512" s="4">
        <f t="shared" si="60"/>
        <v>0</v>
      </c>
      <c r="R512" s="4" t="e">
        <f t="shared" si="61"/>
        <v>#N/A</v>
      </c>
      <c r="S512" s="4">
        <f t="shared" si="62"/>
        <v>0</v>
      </c>
      <c r="T512" s="4" t="e">
        <f t="shared" si="63"/>
        <v>#N/A</v>
      </c>
      <c r="U512" s="4">
        <f t="shared" si="64"/>
        <v>11</v>
      </c>
      <c r="X512" t="s">
        <v>836</v>
      </c>
      <c r="Y512">
        <v>1.23036579926459</v>
      </c>
    </row>
    <row r="513" spans="5:25" x14ac:dyDescent="0.25">
      <c r="E513" s="1" t="e">
        <f>VLOOKUP(C513,'Team Versus'!$B$2:$C$35,2,FALSE)</f>
        <v>#N/A</v>
      </c>
      <c r="F513" s="1">
        <f>IF(B513="QB",D513*0.87,IF(D513*1.85&gt;=11,D513*1.85,11))</f>
        <v>11</v>
      </c>
      <c r="G513" s="1" t="str">
        <f>IF(OR(B513="QB",B513="DST",B513="TE",B513="WR",B513="RB",C513="FA"),"True","False")</f>
        <v>False</v>
      </c>
      <c r="H513" t="str">
        <f>IF(C513="FA","False","True")</f>
        <v>True</v>
      </c>
      <c r="I513" s="1" t="str">
        <f>IF(AND(G513="True",H513="True"),"True","False")</f>
        <v>False</v>
      </c>
      <c r="K513" s="3" t="s">
        <v>1197</v>
      </c>
      <c r="L513" s="3">
        <v>2500</v>
      </c>
      <c r="O513" s="4">
        <f>IFERROR(VLOOKUP(A513,'Name Changes'!$A$2:$B$300,2,FALSE),A513)</f>
        <v>0</v>
      </c>
      <c r="P513" s="4">
        <f t="shared" si="59"/>
        <v>0</v>
      </c>
      <c r="Q513" s="4">
        <f t="shared" si="60"/>
        <v>0</v>
      </c>
      <c r="R513" s="4" t="e">
        <f t="shared" si="61"/>
        <v>#N/A</v>
      </c>
      <c r="S513" s="4">
        <f t="shared" si="62"/>
        <v>0</v>
      </c>
      <c r="T513" s="4" t="e">
        <f t="shared" si="63"/>
        <v>#N/A</v>
      </c>
      <c r="U513" s="4">
        <f t="shared" si="64"/>
        <v>11</v>
      </c>
      <c r="X513" t="s">
        <v>837</v>
      </c>
      <c r="Y513" t="s">
        <v>527</v>
      </c>
    </row>
    <row r="514" spans="5:25" x14ac:dyDescent="0.25">
      <c r="E514" s="1" t="e">
        <f>VLOOKUP(C514,'Team Versus'!$B$2:$C$35,2,FALSE)</f>
        <v>#N/A</v>
      </c>
      <c r="F514" s="1">
        <f>IF(B514="QB",D514*0.87,IF(D514*1.85&gt;=11,D514*1.85,11))</f>
        <v>11</v>
      </c>
      <c r="G514" s="1" t="str">
        <f>IF(OR(B514="QB",B514="DST",B514="TE",B514="WR",B514="RB",C514="FA"),"True","False")</f>
        <v>False</v>
      </c>
      <c r="H514" t="str">
        <f>IF(C514="FA","False","True")</f>
        <v>True</v>
      </c>
      <c r="I514" s="1" t="str">
        <f>IF(AND(G514="True",H514="True"),"True","False")</f>
        <v>False</v>
      </c>
      <c r="K514" s="3" t="s">
        <v>963</v>
      </c>
      <c r="L514" s="3">
        <v>2500</v>
      </c>
      <c r="O514" s="4">
        <f>IFERROR(VLOOKUP(A514,'Name Changes'!$A$2:$B$300,2,FALSE),A514)</f>
        <v>0</v>
      </c>
      <c r="P514" s="4">
        <f t="shared" si="59"/>
        <v>0</v>
      </c>
      <c r="Q514" s="4">
        <f t="shared" si="60"/>
        <v>0</v>
      </c>
      <c r="R514" s="4" t="e">
        <f t="shared" si="61"/>
        <v>#N/A</v>
      </c>
      <c r="S514" s="4">
        <f t="shared" si="62"/>
        <v>0</v>
      </c>
      <c r="T514" s="4" t="e">
        <f t="shared" si="63"/>
        <v>#N/A</v>
      </c>
      <c r="U514" s="4">
        <f t="shared" si="64"/>
        <v>11</v>
      </c>
      <c r="X514" t="s">
        <v>838</v>
      </c>
      <c r="Y514" t="s">
        <v>527</v>
      </c>
    </row>
    <row r="515" spans="5:25" x14ac:dyDescent="0.25">
      <c r="E515" s="1" t="e">
        <f>VLOOKUP(C515,'Team Versus'!$B$2:$C$35,2,FALSE)</f>
        <v>#N/A</v>
      </c>
      <c r="F515" s="1">
        <f>IF(B515="QB",D515*0.87,IF(D515*1.85&gt;=11,D515*1.85,11))</f>
        <v>11</v>
      </c>
      <c r="G515" s="1" t="str">
        <f>IF(OR(B515="QB",B515="DST",B515="TE",B515="WR",B515="RB",C515="FA"),"True","False")</f>
        <v>False</v>
      </c>
      <c r="H515" t="str">
        <f>IF(C515="FA","False","True")</f>
        <v>True</v>
      </c>
      <c r="I515" s="1" t="str">
        <f>IF(AND(G515="True",H515="True"),"True","False")</f>
        <v>False</v>
      </c>
      <c r="K515" s="3" t="s">
        <v>971</v>
      </c>
      <c r="L515" s="3">
        <v>2500</v>
      </c>
      <c r="O515" s="4">
        <f>IFERROR(VLOOKUP(A515,'Name Changes'!$A$2:$B$300,2,FALSE),A515)</f>
        <v>0</v>
      </c>
      <c r="P515" s="4">
        <f t="shared" si="59"/>
        <v>0</v>
      </c>
      <c r="Q515" s="4">
        <f t="shared" si="60"/>
        <v>0</v>
      </c>
      <c r="R515" s="4" t="e">
        <f t="shared" si="61"/>
        <v>#N/A</v>
      </c>
      <c r="S515" s="4">
        <f t="shared" si="62"/>
        <v>0</v>
      </c>
      <c r="T515" s="4" t="e">
        <f t="shared" si="63"/>
        <v>#N/A</v>
      </c>
      <c r="U515" s="4">
        <f t="shared" si="64"/>
        <v>11</v>
      </c>
      <c r="X515" t="s">
        <v>839</v>
      </c>
      <c r="Y515" t="s">
        <v>527</v>
      </c>
    </row>
    <row r="516" spans="5:25" x14ac:dyDescent="0.25">
      <c r="E516" s="1" t="e">
        <f>VLOOKUP(C516,'Team Versus'!$B$2:$C$35,2,FALSE)</f>
        <v>#N/A</v>
      </c>
      <c r="F516" s="1">
        <f>IF(B516="QB",D516*0.87,IF(D516*1.85&gt;=11,D516*1.85,11))</f>
        <v>11</v>
      </c>
      <c r="G516" s="1" t="str">
        <f>IF(OR(B516="QB",B516="DST",B516="TE",B516="WR",B516="RB",C516="FA"),"True","False")</f>
        <v>False</v>
      </c>
      <c r="H516" t="str">
        <f>IF(C516="FA","False","True")</f>
        <v>True</v>
      </c>
      <c r="I516" s="1" t="str">
        <f>IF(AND(G516="True",H516="True"),"True","False")</f>
        <v>False</v>
      </c>
      <c r="K516" s="3" t="s">
        <v>1204</v>
      </c>
      <c r="L516" s="3">
        <v>2500</v>
      </c>
      <c r="O516" s="4">
        <f>IFERROR(VLOOKUP(A516,'Name Changes'!$A$2:$B$300,2,FALSE),A516)</f>
        <v>0</v>
      </c>
      <c r="P516" s="4">
        <f t="shared" si="59"/>
        <v>0</v>
      </c>
      <c r="Q516" s="4">
        <f t="shared" si="60"/>
        <v>0</v>
      </c>
      <c r="R516" s="4" t="e">
        <f t="shared" si="61"/>
        <v>#N/A</v>
      </c>
      <c r="S516" s="4">
        <f t="shared" si="62"/>
        <v>0</v>
      </c>
      <c r="T516" s="4" t="e">
        <f t="shared" si="63"/>
        <v>#N/A</v>
      </c>
      <c r="U516" s="4">
        <f t="shared" si="64"/>
        <v>11</v>
      </c>
      <c r="X516" t="s">
        <v>661</v>
      </c>
      <c r="Y516">
        <v>4.17067947382905E-16</v>
      </c>
    </row>
    <row r="517" spans="5:25" x14ac:dyDescent="0.25">
      <c r="E517" s="1" t="e">
        <f>VLOOKUP(C517,'Team Versus'!$B$2:$C$35,2,FALSE)</f>
        <v>#N/A</v>
      </c>
      <c r="F517" s="1">
        <f>IF(B517="QB",D517*0.87,IF(D517*1.85&gt;=11,D517*1.85,11))</f>
        <v>11</v>
      </c>
      <c r="G517" s="1" t="str">
        <f>IF(OR(B517="QB",B517="DST",B517="TE",B517="WR",B517="RB",C517="FA"),"True","False")</f>
        <v>False</v>
      </c>
      <c r="H517" t="str">
        <f>IF(C517="FA","False","True")</f>
        <v>True</v>
      </c>
      <c r="I517" s="1" t="str">
        <f>IF(AND(G517="True",H517="True"),"True","False")</f>
        <v>False</v>
      </c>
      <c r="K517" s="3" t="s">
        <v>1205</v>
      </c>
      <c r="L517" s="3">
        <v>2500</v>
      </c>
      <c r="O517" s="4">
        <f>IFERROR(VLOOKUP(A517,'Name Changes'!$A$2:$B$300,2,FALSE),A517)</f>
        <v>0</v>
      </c>
      <c r="P517" s="4">
        <f t="shared" si="59"/>
        <v>0</v>
      </c>
      <c r="Q517" s="4">
        <f t="shared" si="60"/>
        <v>0</v>
      </c>
      <c r="R517" s="4" t="e">
        <f t="shared" si="61"/>
        <v>#N/A</v>
      </c>
      <c r="S517" s="4">
        <f t="shared" si="62"/>
        <v>0</v>
      </c>
      <c r="T517" s="4" t="e">
        <f t="shared" si="63"/>
        <v>#N/A</v>
      </c>
      <c r="U517" s="4">
        <f t="shared" si="64"/>
        <v>11</v>
      </c>
      <c r="X517" t="s">
        <v>840</v>
      </c>
      <c r="Y517">
        <v>0.480832611206852</v>
      </c>
    </row>
    <row r="518" spans="5:25" x14ac:dyDescent="0.25">
      <c r="E518" s="1" t="e">
        <f>VLOOKUP(C518,'Team Versus'!$B$2:$C$35,2,FALSE)</f>
        <v>#N/A</v>
      </c>
      <c r="F518" s="1">
        <f>IF(B518="QB",D518*0.87,IF(D518*1.85&gt;=11,D518*1.85,11))</f>
        <v>11</v>
      </c>
      <c r="G518" s="1" t="str">
        <f>IF(OR(B518="QB",B518="DST",B518="TE",B518="WR",B518="RB",C518="FA"),"True","False")</f>
        <v>False</v>
      </c>
      <c r="H518" t="str">
        <f>IF(C518="FA","False","True")</f>
        <v>True</v>
      </c>
      <c r="I518" s="1" t="str">
        <f>IF(AND(G518="True",H518="True"),"True","False")</f>
        <v>False</v>
      </c>
      <c r="K518" s="3" t="s">
        <v>1218</v>
      </c>
      <c r="L518" s="3">
        <v>2500</v>
      </c>
      <c r="O518" s="4">
        <f>IFERROR(VLOOKUP(A518,'Name Changes'!$A$2:$B$300,2,FALSE),A518)</f>
        <v>0</v>
      </c>
      <c r="P518" s="4">
        <f t="shared" si="59"/>
        <v>0</v>
      </c>
      <c r="Q518" s="4">
        <f t="shared" si="60"/>
        <v>0</v>
      </c>
      <c r="R518" s="4" t="e">
        <f t="shared" si="61"/>
        <v>#N/A</v>
      </c>
      <c r="S518" s="4">
        <f t="shared" si="62"/>
        <v>0</v>
      </c>
      <c r="T518" s="4" t="e">
        <f t="shared" si="63"/>
        <v>#N/A</v>
      </c>
      <c r="U518" s="4">
        <f t="shared" si="64"/>
        <v>11</v>
      </c>
      <c r="X518" t="s">
        <v>841</v>
      </c>
      <c r="Y518" t="s">
        <v>527</v>
      </c>
    </row>
    <row r="519" spans="5:25" x14ac:dyDescent="0.25">
      <c r="E519" s="1" t="e">
        <f>VLOOKUP(C519,'Team Versus'!$B$2:$C$35,2,FALSE)</f>
        <v>#N/A</v>
      </c>
      <c r="F519" s="1">
        <f>IF(B519="QB",D519*0.87,IF(D519*1.85&gt;=11,D519*1.85,11))</f>
        <v>11</v>
      </c>
      <c r="G519" s="1" t="str">
        <f>IF(OR(B519="QB",B519="DST",B519="TE",B519="WR",B519="RB",C519="FA"),"True","False")</f>
        <v>False</v>
      </c>
      <c r="H519" t="str">
        <f>IF(C519="FA","False","True")</f>
        <v>True</v>
      </c>
      <c r="I519" s="1" t="str">
        <f>IF(AND(G519="True",H519="True"),"True","False")</f>
        <v>False</v>
      </c>
      <c r="K519" s="3" t="s">
        <v>486</v>
      </c>
      <c r="L519" s="3">
        <v>2500</v>
      </c>
      <c r="O519" s="4">
        <f>IFERROR(VLOOKUP(A519,'Name Changes'!$A$2:$B$300,2,FALSE),A519)</f>
        <v>0</v>
      </c>
      <c r="P519" s="4">
        <f t="shared" si="59"/>
        <v>0</v>
      </c>
      <c r="Q519" s="4">
        <f t="shared" si="60"/>
        <v>0</v>
      </c>
      <c r="R519" s="4" t="e">
        <f t="shared" si="61"/>
        <v>#N/A</v>
      </c>
      <c r="S519" s="4">
        <f t="shared" si="62"/>
        <v>0</v>
      </c>
      <c r="T519" s="4" t="e">
        <f t="shared" si="63"/>
        <v>#N/A</v>
      </c>
      <c r="U519" s="4">
        <f t="shared" si="64"/>
        <v>11</v>
      </c>
      <c r="X519" t="s">
        <v>842</v>
      </c>
      <c r="Y519" t="s">
        <v>527</v>
      </c>
    </row>
    <row r="520" spans="5:25" x14ac:dyDescent="0.25">
      <c r="E520" s="1" t="e">
        <f>VLOOKUP(C520,'Team Versus'!$B$2:$C$35,2,FALSE)</f>
        <v>#N/A</v>
      </c>
      <c r="F520" s="1">
        <f>IF(B520="QB",D520*0.87,IF(D520*1.85&gt;=11,D520*1.85,11))</f>
        <v>11</v>
      </c>
      <c r="G520" s="1" t="str">
        <f>IF(OR(B520="QB",B520="DST",B520="TE",B520="WR",B520="RB",C520="FA"),"True","False")</f>
        <v>False</v>
      </c>
      <c r="H520" t="str">
        <f>IF(C520="FA","False","True")</f>
        <v>True</v>
      </c>
      <c r="I520" s="1" t="str">
        <f>IF(AND(G520="True",H520="True"),"True","False")</f>
        <v>False</v>
      </c>
      <c r="K520" s="3" t="s">
        <v>1138</v>
      </c>
      <c r="L520" s="3">
        <v>2500</v>
      </c>
      <c r="O520" s="4">
        <f>IFERROR(VLOOKUP(A520,'Name Changes'!$A$2:$B$300,2,FALSE),A520)</f>
        <v>0</v>
      </c>
      <c r="P520" s="4">
        <f t="shared" si="59"/>
        <v>0</v>
      </c>
      <c r="Q520" s="4">
        <f t="shared" si="60"/>
        <v>0</v>
      </c>
      <c r="R520" s="4" t="e">
        <f t="shared" si="61"/>
        <v>#N/A</v>
      </c>
      <c r="S520" s="4">
        <f t="shared" si="62"/>
        <v>0</v>
      </c>
      <c r="T520" s="4" t="e">
        <f t="shared" si="63"/>
        <v>#N/A</v>
      </c>
      <c r="U520" s="4">
        <f t="shared" si="64"/>
        <v>11</v>
      </c>
      <c r="X520" t="s">
        <v>843</v>
      </c>
      <c r="Y520" t="s">
        <v>527</v>
      </c>
    </row>
    <row r="521" spans="5:25" x14ac:dyDescent="0.25">
      <c r="E521" s="1" t="e">
        <f>VLOOKUP(C521,'Team Versus'!$B$2:$C$35,2,FALSE)</f>
        <v>#N/A</v>
      </c>
      <c r="F521" s="1">
        <f>IF(B521="QB",D521*0.87,IF(D521*1.85&gt;=11,D521*1.85,11))</f>
        <v>11</v>
      </c>
      <c r="G521" s="1" t="str">
        <f>IF(OR(B521="QB",B521="DST",B521="TE",B521="WR",B521="RB",C521="FA"),"True","False")</f>
        <v>False</v>
      </c>
      <c r="H521" t="str">
        <f>IF(C521="FA","False","True")</f>
        <v>True</v>
      </c>
      <c r="I521" s="1" t="str">
        <f>IF(AND(G521="True",H521="True"),"True","False")</f>
        <v>False</v>
      </c>
      <c r="K521" s="3" t="s">
        <v>338</v>
      </c>
      <c r="L521" s="3">
        <v>2500</v>
      </c>
      <c r="O521" s="4">
        <f>IFERROR(VLOOKUP(A521,'Name Changes'!$A$2:$B$300,2,FALSE),A521)</f>
        <v>0</v>
      </c>
      <c r="P521" s="4">
        <f t="shared" si="59"/>
        <v>0</v>
      </c>
      <c r="Q521" s="4">
        <f t="shared" si="60"/>
        <v>0</v>
      </c>
      <c r="R521" s="4" t="e">
        <f t="shared" si="61"/>
        <v>#N/A</v>
      </c>
      <c r="S521" s="4">
        <f t="shared" si="62"/>
        <v>0</v>
      </c>
      <c r="T521" s="4" t="e">
        <f t="shared" si="63"/>
        <v>#N/A</v>
      </c>
      <c r="U521" s="4">
        <f t="shared" si="64"/>
        <v>11</v>
      </c>
      <c r="X521" t="s">
        <v>844</v>
      </c>
      <c r="Y521">
        <v>0</v>
      </c>
    </row>
    <row r="522" spans="5:25" x14ac:dyDescent="0.25">
      <c r="E522" s="1" t="e">
        <f>VLOOKUP(C522,'Team Versus'!$B$2:$C$35,2,FALSE)</f>
        <v>#N/A</v>
      </c>
      <c r="F522" s="1">
        <f>IF(B522="QB",D522*0.87,IF(D522*1.85&gt;=11,D522*1.85,11))</f>
        <v>11</v>
      </c>
      <c r="G522" s="1" t="str">
        <f>IF(OR(B522="QB",B522="DST",B522="TE",B522="WR",B522="RB",C522="FA"),"True","False")</f>
        <v>False</v>
      </c>
      <c r="H522" t="str">
        <f>IF(C522="FA","False","True")</f>
        <v>True</v>
      </c>
      <c r="I522" s="1" t="str">
        <f>IF(AND(G522="True",H522="True"),"True","False")</f>
        <v>False</v>
      </c>
      <c r="K522" s="3" t="s">
        <v>1206</v>
      </c>
      <c r="L522" s="3">
        <v>2500</v>
      </c>
      <c r="O522" s="4">
        <f>IFERROR(VLOOKUP(A522,'Name Changes'!$A$2:$B$300,2,FALSE),A522)</f>
        <v>0</v>
      </c>
      <c r="P522" s="4">
        <f t="shared" si="59"/>
        <v>0</v>
      </c>
      <c r="Q522" s="4">
        <f t="shared" si="60"/>
        <v>0</v>
      </c>
      <c r="R522" s="4" t="e">
        <f t="shared" si="61"/>
        <v>#N/A</v>
      </c>
      <c r="S522" s="4">
        <f t="shared" si="62"/>
        <v>0</v>
      </c>
      <c r="T522" s="4" t="e">
        <f t="shared" si="63"/>
        <v>#N/A</v>
      </c>
      <c r="U522" s="4">
        <f t="shared" si="64"/>
        <v>11</v>
      </c>
      <c r="X522" t="s">
        <v>845</v>
      </c>
      <c r="Y522">
        <v>0.33234018715767699</v>
      </c>
    </row>
    <row r="523" spans="5:25" x14ac:dyDescent="0.25">
      <c r="E523" s="1" t="e">
        <f>VLOOKUP(C523,'Team Versus'!$B$2:$C$35,2,FALSE)</f>
        <v>#N/A</v>
      </c>
      <c r="F523" s="1">
        <f>IF(B523="QB",D523*0.87,IF(D523*1.85&gt;=11,D523*1.85,11))</f>
        <v>11</v>
      </c>
      <c r="G523" s="1" t="str">
        <f>IF(OR(B523="QB",B523="DST",B523="TE",B523="WR",B523="RB",C523="FA"),"True","False")</f>
        <v>False</v>
      </c>
      <c r="H523" t="str">
        <f>IF(C523="FA","False","True")</f>
        <v>True</v>
      </c>
      <c r="I523" s="1" t="str">
        <f>IF(AND(G523="True",H523="True"),"True","False")</f>
        <v>False</v>
      </c>
      <c r="K523" s="3" t="s">
        <v>226</v>
      </c>
      <c r="L523" s="3">
        <v>2400</v>
      </c>
      <c r="O523" s="4">
        <f>IFERROR(VLOOKUP(A523,'Name Changes'!$A$2:$B$300,2,FALSE),A523)</f>
        <v>0</v>
      </c>
      <c r="P523" s="4">
        <f t="shared" si="59"/>
        <v>0</v>
      </c>
      <c r="Q523" s="4">
        <f t="shared" si="60"/>
        <v>0</v>
      </c>
      <c r="R523" s="4" t="e">
        <f t="shared" si="61"/>
        <v>#N/A</v>
      </c>
      <c r="S523" s="4">
        <f t="shared" si="62"/>
        <v>0</v>
      </c>
      <c r="T523" s="4" t="e">
        <f t="shared" si="63"/>
        <v>#N/A</v>
      </c>
      <c r="U523" s="4">
        <f t="shared" si="64"/>
        <v>11</v>
      </c>
      <c r="X523" t="s">
        <v>846</v>
      </c>
      <c r="Y523">
        <v>6.3373313370317802E-16</v>
      </c>
    </row>
    <row r="524" spans="5:25" x14ac:dyDescent="0.25">
      <c r="E524" s="1" t="e">
        <f>VLOOKUP(C524,'Team Versus'!$B$2:$C$35,2,FALSE)</f>
        <v>#N/A</v>
      </c>
      <c r="F524" s="1">
        <f>IF(B524="QB",D524*0.87,IF(D524*1.85&gt;=11,D524*1.85,11))</f>
        <v>11</v>
      </c>
      <c r="G524" s="1" t="str">
        <f>IF(OR(B524="QB",B524="DST",B524="TE",B524="WR",B524="RB",C524="FA"),"True","False")</f>
        <v>False</v>
      </c>
      <c r="H524" t="str">
        <f>IF(C524="FA","False","True")</f>
        <v>True</v>
      </c>
      <c r="I524" s="1" t="str">
        <f>IF(AND(G524="True",H524="True"),"True","False")</f>
        <v>False</v>
      </c>
      <c r="K524" s="3" t="s">
        <v>229</v>
      </c>
      <c r="L524" s="3">
        <v>2400</v>
      </c>
      <c r="O524" s="4">
        <f>IFERROR(VLOOKUP(A524,'Name Changes'!$A$2:$B$300,2,FALSE),A524)</f>
        <v>0</v>
      </c>
      <c r="P524" s="4">
        <f t="shared" si="59"/>
        <v>0</v>
      </c>
      <c r="Q524" s="4">
        <f t="shared" si="60"/>
        <v>0</v>
      </c>
      <c r="R524" s="4" t="e">
        <f t="shared" si="61"/>
        <v>#N/A</v>
      </c>
      <c r="S524" s="4">
        <f t="shared" si="62"/>
        <v>0</v>
      </c>
      <c r="T524" s="4" t="e">
        <f t="shared" si="63"/>
        <v>#N/A</v>
      </c>
      <c r="U524" s="4">
        <f t="shared" si="64"/>
        <v>11</v>
      </c>
      <c r="X524" t="s">
        <v>847</v>
      </c>
      <c r="Y524" t="s">
        <v>527</v>
      </c>
    </row>
    <row r="525" spans="5:25" x14ac:dyDescent="0.25">
      <c r="E525" s="1" t="e">
        <f>VLOOKUP(C525,'Team Versus'!$B$2:$C$35,2,FALSE)</f>
        <v>#N/A</v>
      </c>
      <c r="F525" s="1">
        <f>IF(B525="QB",D525*0.87,IF(D525*1.85&gt;=11,D525*1.85,11))</f>
        <v>11</v>
      </c>
      <c r="G525" s="1" t="str">
        <f>IF(OR(B525="QB",B525="DST",B525="TE",B525="WR",B525="RB",C525="FA"),"True","False")</f>
        <v>False</v>
      </c>
      <c r="H525" t="str">
        <f>IF(C525="FA","False","True")</f>
        <v>True</v>
      </c>
      <c r="I525" s="1" t="str">
        <f>IF(AND(G525="True",H525="True"),"True","False")</f>
        <v>False</v>
      </c>
      <c r="K525" s="3" t="s">
        <v>310</v>
      </c>
      <c r="L525" s="3">
        <v>2300</v>
      </c>
      <c r="O525" s="4">
        <f>IFERROR(VLOOKUP(A525,'Name Changes'!$A$2:$B$300,2,FALSE),A525)</f>
        <v>0</v>
      </c>
      <c r="P525" s="4">
        <f t="shared" si="59"/>
        <v>0</v>
      </c>
      <c r="Q525" s="4">
        <f t="shared" si="60"/>
        <v>0</v>
      </c>
      <c r="R525" s="4" t="e">
        <f t="shared" si="61"/>
        <v>#N/A</v>
      </c>
      <c r="S525" s="4">
        <f t="shared" si="62"/>
        <v>0</v>
      </c>
      <c r="T525" s="4" t="e">
        <f t="shared" si="63"/>
        <v>#N/A</v>
      </c>
      <c r="U525" s="4">
        <f t="shared" si="64"/>
        <v>11</v>
      </c>
      <c r="X525" t="s">
        <v>30</v>
      </c>
      <c r="Y525">
        <v>0.77657015855147105</v>
      </c>
    </row>
    <row r="526" spans="5:25" x14ac:dyDescent="0.25">
      <c r="E526" s="1" t="e">
        <f>VLOOKUP(C526,'Team Versus'!$B$2:$C$35,2,FALSE)</f>
        <v>#N/A</v>
      </c>
      <c r="F526" s="1">
        <f>IF(B526="QB",D526*0.87,IF(D526*1.85&gt;=11,D526*1.85,11))</f>
        <v>11</v>
      </c>
      <c r="G526" s="1" t="str">
        <f>IF(OR(B526="QB",B526="DST",B526="TE",B526="WR",B526="RB",C526="FA"),"True","False")</f>
        <v>False</v>
      </c>
      <c r="H526" t="str">
        <f>IF(C526="FA","False","True")</f>
        <v>True</v>
      </c>
      <c r="I526" s="1" t="str">
        <f>IF(AND(G526="True",H526="True"),"True","False")</f>
        <v>False</v>
      </c>
      <c r="K526" s="3" t="s">
        <v>244</v>
      </c>
      <c r="L526" s="3">
        <v>2300</v>
      </c>
      <c r="O526" s="4">
        <f>IFERROR(VLOOKUP(A526,'Name Changes'!$A$2:$B$300,2,FALSE),A526)</f>
        <v>0</v>
      </c>
      <c r="P526" s="4">
        <f t="shared" si="59"/>
        <v>0</v>
      </c>
      <c r="Q526" s="4">
        <f t="shared" si="60"/>
        <v>0</v>
      </c>
      <c r="R526" s="4" t="e">
        <f t="shared" si="61"/>
        <v>#N/A</v>
      </c>
      <c r="S526" s="4">
        <f t="shared" si="62"/>
        <v>0</v>
      </c>
      <c r="T526" s="4" t="e">
        <f t="shared" si="63"/>
        <v>#N/A</v>
      </c>
      <c r="U526" s="4">
        <f t="shared" si="64"/>
        <v>11</v>
      </c>
      <c r="X526" t="s">
        <v>848</v>
      </c>
      <c r="Y526" t="s">
        <v>527</v>
      </c>
    </row>
    <row r="527" spans="5:25" x14ac:dyDescent="0.25">
      <c r="E527" s="1" t="e">
        <f>VLOOKUP(C527,'Team Versus'!$B$2:$C$35,2,FALSE)</f>
        <v>#N/A</v>
      </c>
      <c r="F527" s="1">
        <f>IF(B527="QB",D527*0.87,IF(D527*1.85&gt;=11,D527*1.85,11))</f>
        <v>11</v>
      </c>
      <c r="G527" s="1" t="str">
        <f>IF(OR(B527="QB",B527="DST",B527="TE",B527="WR",B527="RB",C527="FA"),"True","False")</f>
        <v>False</v>
      </c>
      <c r="H527" t="str">
        <f>IF(C527="FA","False","True")</f>
        <v>True</v>
      </c>
      <c r="I527" s="1" t="str">
        <f>IF(AND(G527="True",H527="True"),"True","False")</f>
        <v>False</v>
      </c>
      <c r="K527" s="3" t="s">
        <v>236</v>
      </c>
      <c r="L527" s="3">
        <v>2200</v>
      </c>
      <c r="O527" s="4">
        <f>IFERROR(VLOOKUP(A527,'Name Changes'!$A$2:$B$300,2,FALSE),A527)</f>
        <v>0</v>
      </c>
      <c r="P527" s="4">
        <f t="shared" si="59"/>
        <v>0</v>
      </c>
      <c r="Q527" s="4">
        <f t="shared" si="60"/>
        <v>0</v>
      </c>
      <c r="R527" s="4" t="e">
        <f t="shared" si="61"/>
        <v>#N/A</v>
      </c>
      <c r="S527" s="4">
        <f t="shared" si="62"/>
        <v>0</v>
      </c>
      <c r="T527" s="4" t="e">
        <f t="shared" si="63"/>
        <v>#N/A</v>
      </c>
      <c r="U527" s="4">
        <f t="shared" si="64"/>
        <v>11</v>
      </c>
      <c r="X527" t="s">
        <v>849</v>
      </c>
      <c r="Y527" t="s">
        <v>527</v>
      </c>
    </row>
    <row r="528" spans="5:25" x14ac:dyDescent="0.25">
      <c r="E528" s="1" t="e">
        <f>VLOOKUP(C528,'Team Versus'!$B$2:$C$35,2,FALSE)</f>
        <v>#N/A</v>
      </c>
      <c r="F528" s="1">
        <f>IF(B528="QB",D528*0.87,IF(D528*1.85&gt;=11,D528*1.85,11))</f>
        <v>11</v>
      </c>
      <c r="G528" s="1" t="str">
        <f>IF(OR(B528="QB",B528="DST",B528="TE",B528="WR",B528="RB",C528="FA"),"True","False")</f>
        <v>False</v>
      </c>
      <c r="H528" t="str">
        <f>IF(C528="FA","False","True")</f>
        <v>True</v>
      </c>
      <c r="I528" s="1" t="str">
        <f>IF(AND(G528="True",H528="True"),"True","False")</f>
        <v>False</v>
      </c>
      <c r="K528" s="3" t="s">
        <v>237</v>
      </c>
      <c r="L528" s="3">
        <v>2200</v>
      </c>
      <c r="O528" s="4">
        <f>IFERROR(VLOOKUP(A528,'Name Changes'!$A$2:$B$300,2,FALSE),A528)</f>
        <v>0</v>
      </c>
      <c r="P528" s="4">
        <f t="shared" si="59"/>
        <v>0</v>
      </c>
      <c r="Q528" s="4">
        <f t="shared" si="60"/>
        <v>0</v>
      </c>
      <c r="R528" s="4" t="e">
        <f t="shared" si="61"/>
        <v>#N/A</v>
      </c>
      <c r="S528" s="4">
        <f t="shared" si="62"/>
        <v>0</v>
      </c>
      <c r="T528" s="4" t="e">
        <f t="shared" si="63"/>
        <v>#N/A</v>
      </c>
      <c r="U528" s="4">
        <f t="shared" si="64"/>
        <v>11</v>
      </c>
      <c r="X528" t="s">
        <v>461</v>
      </c>
      <c r="Y528">
        <v>1.9798989873223301</v>
      </c>
    </row>
    <row r="529" spans="5:25" x14ac:dyDescent="0.25">
      <c r="E529" s="1" t="e">
        <f>VLOOKUP(C529,'Team Versus'!$B$2:$C$35,2,FALSE)</f>
        <v>#N/A</v>
      </c>
      <c r="F529" s="1">
        <f>IF(B529="QB",D529*0.87,IF(D529*1.85&gt;=11,D529*1.85,11))</f>
        <v>11</v>
      </c>
      <c r="G529" s="1" t="str">
        <f>IF(OR(B529="QB",B529="DST",B529="TE",B529="WR",B529="RB",C529="FA"),"True","False")</f>
        <v>False</v>
      </c>
      <c r="H529" t="str">
        <f>IF(C529="FA","False","True")</f>
        <v>True</v>
      </c>
      <c r="I529" s="1" t="str">
        <f>IF(AND(G529="True",H529="True"),"True","False")</f>
        <v>False</v>
      </c>
      <c r="K529" s="3" t="s">
        <v>241</v>
      </c>
      <c r="L529" s="3">
        <v>2100</v>
      </c>
      <c r="O529" s="4">
        <f>IFERROR(VLOOKUP(A529,'Name Changes'!$A$2:$B$300,2,FALSE),A529)</f>
        <v>0</v>
      </c>
      <c r="P529" s="4">
        <f t="shared" si="59"/>
        <v>0</v>
      </c>
      <c r="Q529" s="4">
        <f t="shared" si="60"/>
        <v>0</v>
      </c>
      <c r="R529" s="4" t="e">
        <f t="shared" si="61"/>
        <v>#N/A</v>
      </c>
      <c r="S529" s="4">
        <f t="shared" si="62"/>
        <v>0</v>
      </c>
      <c r="T529" s="4" t="e">
        <f t="shared" si="63"/>
        <v>#N/A</v>
      </c>
      <c r="U529" s="4">
        <f t="shared" si="64"/>
        <v>11</v>
      </c>
      <c r="X529" t="s">
        <v>701</v>
      </c>
      <c r="Y529" t="s">
        <v>527</v>
      </c>
    </row>
    <row r="530" spans="5:25" x14ac:dyDescent="0.25">
      <c r="E530" s="1" t="e">
        <f>VLOOKUP(C530,'Team Versus'!$B$2:$C$35,2,FALSE)</f>
        <v>#N/A</v>
      </c>
      <c r="F530" s="1">
        <f>IF(B530="QB",D530*0.87,IF(D530*1.85&gt;=11,D530*1.85,11))</f>
        <v>11</v>
      </c>
      <c r="G530" s="1" t="str">
        <f>IF(OR(B530="QB",B530="DST",B530="TE",B530="WR",B530="RB",C530="FA"),"True","False")</f>
        <v>False</v>
      </c>
      <c r="H530" t="str">
        <f>IF(C530="FA","False","True")</f>
        <v>True</v>
      </c>
      <c r="I530" s="1" t="str">
        <f>IF(AND(G530="True",H530="True"),"True","False")</f>
        <v>False</v>
      </c>
      <c r="K530" s="3" t="s">
        <v>311</v>
      </c>
      <c r="L530" s="3">
        <v>2000</v>
      </c>
      <c r="O530" s="4">
        <f>IFERROR(VLOOKUP(A530,'Name Changes'!$A$2:$B$300,2,FALSE),A530)</f>
        <v>0</v>
      </c>
      <c r="P530" s="4">
        <f t="shared" si="59"/>
        <v>0</v>
      </c>
      <c r="Q530" s="4">
        <f t="shared" si="60"/>
        <v>0</v>
      </c>
      <c r="R530" s="4" t="e">
        <f t="shared" si="61"/>
        <v>#N/A</v>
      </c>
      <c r="S530" s="4">
        <f t="shared" si="62"/>
        <v>0</v>
      </c>
      <c r="T530" s="4" t="e">
        <f t="shared" si="63"/>
        <v>#N/A</v>
      </c>
      <c r="U530" s="4">
        <f t="shared" si="64"/>
        <v>11</v>
      </c>
      <c r="X530" t="s">
        <v>850</v>
      </c>
      <c r="Y530">
        <v>0.89095454429505005</v>
      </c>
    </row>
    <row r="531" spans="5:25" x14ac:dyDescent="0.25">
      <c r="E531" s="1" t="e">
        <f>VLOOKUP(C531,'Team Versus'!$B$2:$C$35,2,FALSE)</f>
        <v>#N/A</v>
      </c>
      <c r="F531" s="1">
        <f>IF(B531="QB",D531*0.87,IF(D531*1.85&gt;=11,D531*1.85,11))</f>
        <v>11</v>
      </c>
      <c r="G531" s="1" t="str">
        <f>IF(OR(B531="QB",B531="DST",B531="TE",B531="WR",B531="RB",C531="FA"),"True","False")</f>
        <v>False</v>
      </c>
      <c r="H531" t="str">
        <f>IF(C531="FA","False","True")</f>
        <v>True</v>
      </c>
      <c r="I531" s="1" t="str">
        <f>IF(AND(G531="True",H531="True"),"True","False")</f>
        <v>False</v>
      </c>
      <c r="O531" s="4">
        <f>IFERROR(VLOOKUP(A531,'Name Changes'!$A$2:$B$300,2,FALSE),A531)</f>
        <v>0</v>
      </c>
      <c r="P531" s="4">
        <f t="shared" si="59"/>
        <v>0</v>
      </c>
      <c r="Q531" s="4">
        <f t="shared" si="60"/>
        <v>0</v>
      </c>
      <c r="R531" s="4" t="e">
        <f t="shared" si="61"/>
        <v>#N/A</v>
      </c>
      <c r="S531" s="4">
        <f t="shared" si="62"/>
        <v>0</v>
      </c>
      <c r="T531" s="4" t="e">
        <f t="shared" si="63"/>
        <v>#N/A</v>
      </c>
      <c r="U531" s="4">
        <f t="shared" si="64"/>
        <v>11</v>
      </c>
      <c r="X531" t="s">
        <v>45</v>
      </c>
      <c r="Y531">
        <v>1.7119055172526301</v>
      </c>
    </row>
    <row r="532" spans="5:25" x14ac:dyDescent="0.25">
      <c r="E532" s="1" t="e">
        <f>VLOOKUP(C532,'Team Versus'!$B$2:$C$35,2,FALSE)</f>
        <v>#N/A</v>
      </c>
      <c r="F532" s="1">
        <f>IF(B532="QB",D532*0.87,IF(D532*1.85&gt;=11,D532*1.85,11))</f>
        <v>11</v>
      </c>
      <c r="G532" s="1" t="str">
        <f>IF(OR(B532="QB",B532="DST",B532="TE",B532="WR",B532="RB",C532="FA"),"True","False")</f>
        <v>False</v>
      </c>
      <c r="H532" t="str">
        <f>IF(C532="FA","False","True")</f>
        <v>True</v>
      </c>
      <c r="I532" s="1" t="str">
        <f>IF(AND(G532="True",H532="True"),"True","False")</f>
        <v>False</v>
      </c>
      <c r="O532" s="4">
        <f>IFERROR(VLOOKUP(A532,'Name Changes'!$A$2:$B$300,2,FALSE),A532)</f>
        <v>0</v>
      </c>
      <c r="P532" s="4">
        <f t="shared" si="59"/>
        <v>0</v>
      </c>
      <c r="Q532" s="4">
        <f t="shared" si="60"/>
        <v>0</v>
      </c>
      <c r="R532" s="4" t="e">
        <f t="shared" si="61"/>
        <v>#N/A</v>
      </c>
      <c r="S532" s="4">
        <f t="shared" si="62"/>
        <v>0</v>
      </c>
      <c r="T532" s="4" t="e">
        <f t="shared" si="63"/>
        <v>#N/A</v>
      </c>
      <c r="U532" s="4">
        <f t="shared" si="64"/>
        <v>11</v>
      </c>
      <c r="X532" t="s">
        <v>87</v>
      </c>
      <c r="Y532">
        <v>0.44042502364732</v>
      </c>
    </row>
    <row r="533" spans="5:25" x14ac:dyDescent="0.25">
      <c r="E533" s="1" t="e">
        <f>VLOOKUP(C533,'Team Versus'!$B$2:$C$35,2,FALSE)</f>
        <v>#N/A</v>
      </c>
      <c r="F533" s="1">
        <f>IF(B533="QB",D533*0.87,IF(D533*1.85&gt;=11,D533*1.85,11))</f>
        <v>11</v>
      </c>
      <c r="G533" s="1" t="str">
        <f>IF(OR(B533="QB",B533="DST",B533="TE",B533="WR",B533="RB",C533="FA"),"True","False")</f>
        <v>False</v>
      </c>
      <c r="H533" t="str">
        <f>IF(C533="FA","False","True")</f>
        <v>True</v>
      </c>
      <c r="I533" s="1" t="str">
        <f>IF(AND(G533="True",H533="True"),"True","False")</f>
        <v>False</v>
      </c>
      <c r="O533" s="4">
        <f>IFERROR(VLOOKUP(A533,'Name Changes'!$A$2:$B$300,2,FALSE),A533)</f>
        <v>0</v>
      </c>
      <c r="P533" s="4">
        <f t="shared" si="59"/>
        <v>0</v>
      </c>
      <c r="Q533" s="4">
        <f t="shared" si="60"/>
        <v>0</v>
      </c>
      <c r="R533" s="4" t="e">
        <f t="shared" si="61"/>
        <v>#N/A</v>
      </c>
      <c r="S533" s="4">
        <f t="shared" si="62"/>
        <v>0</v>
      </c>
      <c r="T533" s="4" t="e">
        <f t="shared" si="63"/>
        <v>#N/A</v>
      </c>
      <c r="U533" s="4">
        <f t="shared" si="64"/>
        <v>11</v>
      </c>
      <c r="X533" t="s">
        <v>384</v>
      </c>
      <c r="Y533">
        <v>1.0846703682858601</v>
      </c>
    </row>
    <row r="534" spans="5:25" x14ac:dyDescent="0.25">
      <c r="E534" s="1" t="e">
        <f>VLOOKUP(C534,'Team Versus'!$B$2:$C$35,2,FALSE)</f>
        <v>#N/A</v>
      </c>
      <c r="F534" s="1">
        <f>IF(B534="QB",D534*0.87,IF(D534*1.85&gt;=11,D534*1.85,11))</f>
        <v>11</v>
      </c>
      <c r="G534" s="1" t="str">
        <f>IF(OR(B534="QB",B534="DST",B534="TE",B534="WR",B534="RB",C534="FA"),"True","False")</f>
        <v>False</v>
      </c>
      <c r="H534" t="str">
        <f>IF(C534="FA","False","True")</f>
        <v>True</v>
      </c>
      <c r="I534" s="1" t="str">
        <f>IF(AND(G534="True",H534="True"),"True","False")</f>
        <v>False</v>
      </c>
      <c r="O534" s="4">
        <f>IFERROR(VLOOKUP(A534,'Name Changes'!$A$2:$B$300,2,FALSE),A534)</f>
        <v>0</v>
      </c>
      <c r="P534" s="4">
        <f t="shared" si="59"/>
        <v>0</v>
      </c>
      <c r="Q534" s="4">
        <f t="shared" si="60"/>
        <v>0</v>
      </c>
      <c r="R534" s="4" t="e">
        <f t="shared" si="61"/>
        <v>#N/A</v>
      </c>
      <c r="S534" s="4">
        <f t="shared" si="62"/>
        <v>0</v>
      </c>
      <c r="T534" s="4" t="e">
        <f t="shared" si="63"/>
        <v>#N/A</v>
      </c>
      <c r="U534" s="4">
        <f t="shared" si="64"/>
        <v>11</v>
      </c>
      <c r="X534" t="s">
        <v>851</v>
      </c>
      <c r="Y534">
        <v>0.89802561210691501</v>
      </c>
    </row>
    <row r="535" spans="5:25" x14ac:dyDescent="0.25">
      <c r="E535" s="1" t="e">
        <f>VLOOKUP(C535,'Team Versus'!$B$2:$C$35,2,FALSE)</f>
        <v>#N/A</v>
      </c>
      <c r="F535" s="1">
        <f>IF(B535="QB",D535*0.87,IF(D535*1.85&gt;=11,D535*1.85,11))</f>
        <v>11</v>
      </c>
      <c r="G535" s="1" t="str">
        <f>IF(OR(B535="QB",B535="DST",B535="TE",B535="WR",B535="RB",C535="FA"),"True","False")</f>
        <v>False</v>
      </c>
      <c r="H535" t="str">
        <f>IF(C535="FA","False","True")</f>
        <v>True</v>
      </c>
      <c r="I535" s="1" t="str">
        <f>IF(AND(G535="True",H535="True"),"True","False")</f>
        <v>False</v>
      </c>
      <c r="O535" s="4">
        <f>IFERROR(VLOOKUP(A535,'Name Changes'!$A$2:$B$300,2,FALSE),A535)</f>
        <v>0</v>
      </c>
      <c r="P535" s="4">
        <f t="shared" si="59"/>
        <v>0</v>
      </c>
      <c r="Q535" s="4">
        <f t="shared" si="60"/>
        <v>0</v>
      </c>
      <c r="R535" s="4" t="e">
        <f t="shared" si="61"/>
        <v>#N/A</v>
      </c>
      <c r="S535" s="4">
        <f t="shared" si="62"/>
        <v>0</v>
      </c>
      <c r="T535" s="4" t="e">
        <f t="shared" si="63"/>
        <v>#N/A</v>
      </c>
      <c r="U535" s="4">
        <f t="shared" si="64"/>
        <v>11</v>
      </c>
      <c r="X535" t="s">
        <v>852</v>
      </c>
      <c r="Y535">
        <v>0.91216774773064602</v>
      </c>
    </row>
    <row r="536" spans="5:25" x14ac:dyDescent="0.25">
      <c r="E536" s="1" t="e">
        <f>VLOOKUP(C536,'Team Versus'!$B$2:$C$35,2,FALSE)</f>
        <v>#N/A</v>
      </c>
      <c r="F536" s="1">
        <f>IF(B536="QB",D536*0.87,IF(D536*1.85&gt;=11,D536*1.85,11))</f>
        <v>11</v>
      </c>
      <c r="G536" s="1" t="str">
        <f>IF(OR(B536="QB",B536="DST",B536="TE",B536="WR",B536="RB",C536="FA"),"True","False")</f>
        <v>False</v>
      </c>
      <c r="H536" t="str">
        <f>IF(C536="FA","False","True")</f>
        <v>True</v>
      </c>
      <c r="I536" s="1" t="str">
        <f>IF(AND(G536="True",H536="True"),"True","False")</f>
        <v>False</v>
      </c>
      <c r="O536" s="4">
        <f>IFERROR(VLOOKUP(A536,'Name Changes'!$A$2:$B$300,2,FALSE),A536)</f>
        <v>0</v>
      </c>
      <c r="P536" s="4">
        <f t="shared" si="59"/>
        <v>0</v>
      </c>
      <c r="Q536" s="4">
        <f t="shared" si="60"/>
        <v>0</v>
      </c>
      <c r="R536" s="4" t="e">
        <f t="shared" si="61"/>
        <v>#N/A</v>
      </c>
      <c r="S536" s="4">
        <f t="shared" si="62"/>
        <v>0</v>
      </c>
      <c r="T536" s="4" t="e">
        <f t="shared" si="63"/>
        <v>#N/A</v>
      </c>
      <c r="U536" s="4">
        <f t="shared" si="64"/>
        <v>11</v>
      </c>
      <c r="X536" t="s">
        <v>853</v>
      </c>
      <c r="Y536" t="s">
        <v>527</v>
      </c>
    </row>
    <row r="537" spans="5:25" x14ac:dyDescent="0.25">
      <c r="E537" s="1" t="e">
        <f>VLOOKUP(C537,'Team Versus'!$B$2:$C$35,2,FALSE)</f>
        <v>#N/A</v>
      </c>
      <c r="F537" s="1">
        <f>IF(B537="QB",D537*0.87,IF(D537*1.85&gt;=11,D537*1.85,11))</f>
        <v>11</v>
      </c>
      <c r="G537" s="1" t="str">
        <f>IF(OR(B537="QB",B537="DST",B537="TE",B537="WR",B537="RB",C537="FA"),"True","False")</f>
        <v>False</v>
      </c>
      <c r="H537" t="str">
        <f>IF(C537="FA","False","True")</f>
        <v>True</v>
      </c>
      <c r="I537" s="1" t="str">
        <f>IF(AND(G537="True",H537="True"),"True","False")</f>
        <v>False</v>
      </c>
      <c r="O537" s="4">
        <f>IFERROR(VLOOKUP(A537,'Name Changes'!$A$2:$B$300,2,FALSE),A537)</f>
        <v>0</v>
      </c>
      <c r="P537" s="4">
        <f t="shared" si="59"/>
        <v>0</v>
      </c>
      <c r="Q537" s="4">
        <f t="shared" si="60"/>
        <v>0</v>
      </c>
      <c r="R537" s="4" t="e">
        <f t="shared" si="61"/>
        <v>#N/A</v>
      </c>
      <c r="S537" s="4">
        <f t="shared" si="62"/>
        <v>0</v>
      </c>
      <c r="T537" s="4" t="e">
        <f t="shared" si="63"/>
        <v>#N/A</v>
      </c>
      <c r="U537" s="4">
        <f t="shared" si="64"/>
        <v>11</v>
      </c>
      <c r="X537" t="s">
        <v>854</v>
      </c>
      <c r="Y537" t="s">
        <v>527</v>
      </c>
    </row>
    <row r="538" spans="5:25" x14ac:dyDescent="0.25">
      <c r="E538" s="1" t="e">
        <f>VLOOKUP(C538,'Team Versus'!$B$2:$C$35,2,FALSE)</f>
        <v>#N/A</v>
      </c>
      <c r="F538" s="1">
        <f>IF(B538="QB",D538*0.87,IF(D538*1.85&gt;=11,D538*1.85,11))</f>
        <v>11</v>
      </c>
      <c r="G538" s="1" t="str">
        <f>IF(OR(B538="QB",B538="DST",B538="TE",B538="WR",B538="RB",C538="FA"),"True","False")</f>
        <v>False</v>
      </c>
      <c r="H538" t="str">
        <f>IF(C538="FA","False","True")</f>
        <v>True</v>
      </c>
      <c r="I538" s="1" t="str">
        <f>IF(AND(G538="True",H538="True"),"True","False")</f>
        <v>False</v>
      </c>
      <c r="O538" s="4">
        <f>IFERROR(VLOOKUP(A538,'Name Changes'!$A$2:$B$300,2,FALSE),A538)</f>
        <v>0</v>
      </c>
      <c r="P538" s="4">
        <f t="shared" si="59"/>
        <v>0</v>
      </c>
      <c r="Q538" s="4">
        <f t="shared" si="60"/>
        <v>0</v>
      </c>
      <c r="R538" s="4" t="e">
        <f t="shared" si="61"/>
        <v>#N/A</v>
      </c>
      <c r="S538" s="4">
        <f t="shared" si="62"/>
        <v>0</v>
      </c>
      <c r="T538" s="4" t="e">
        <f t="shared" si="63"/>
        <v>#N/A</v>
      </c>
      <c r="U538" s="4">
        <f t="shared" si="64"/>
        <v>11</v>
      </c>
      <c r="X538" t="s">
        <v>855</v>
      </c>
      <c r="Y538" t="s">
        <v>527</v>
      </c>
    </row>
    <row r="539" spans="5:25" x14ac:dyDescent="0.25">
      <c r="E539" s="1" t="e">
        <f>VLOOKUP(C539,'Team Versus'!$B$2:$C$35,2,FALSE)</f>
        <v>#N/A</v>
      </c>
      <c r="F539" s="1">
        <f>IF(B539="QB",D539*0.87,IF(D539*1.85&gt;=11,D539*1.85,11))</f>
        <v>11</v>
      </c>
      <c r="G539" s="1" t="str">
        <f>IF(OR(B539="QB",B539="DST",B539="TE",B539="WR",B539="RB",C539="FA"),"True","False")</f>
        <v>False</v>
      </c>
      <c r="H539" t="str">
        <f>IF(C539="FA","False","True")</f>
        <v>True</v>
      </c>
      <c r="I539" s="1" t="str">
        <f>IF(AND(G539="True",H539="True"),"True","False")</f>
        <v>False</v>
      </c>
      <c r="O539" s="4">
        <f>IFERROR(VLOOKUP(A539,'Name Changes'!$A$2:$B$300,2,FALSE),A539)</f>
        <v>0</v>
      </c>
      <c r="P539" s="4">
        <f t="shared" si="59"/>
        <v>0</v>
      </c>
      <c r="Q539" s="4">
        <f t="shared" si="60"/>
        <v>0</v>
      </c>
      <c r="R539" s="4" t="e">
        <f t="shared" si="61"/>
        <v>#N/A</v>
      </c>
      <c r="S539" s="4">
        <f t="shared" si="62"/>
        <v>0</v>
      </c>
      <c r="T539" s="4" t="e">
        <f t="shared" si="63"/>
        <v>#N/A</v>
      </c>
      <c r="U539" s="4">
        <f t="shared" si="64"/>
        <v>11</v>
      </c>
      <c r="X539" t="s">
        <v>856</v>
      </c>
      <c r="Y539">
        <v>0.41070875946759899</v>
      </c>
    </row>
    <row r="540" spans="5:25" x14ac:dyDescent="0.25">
      <c r="E540" s="1" t="e">
        <f>VLOOKUP(C540,'Team Versus'!$B$2:$C$35,2,FALSE)</f>
        <v>#N/A</v>
      </c>
      <c r="F540" s="1">
        <f>IF(B540="QB",D540*0.87,IF(D540*1.85&gt;=11,D540*1.85,11))</f>
        <v>11</v>
      </c>
      <c r="G540" s="1" t="str">
        <f>IF(OR(B540="QB",B540="DST",B540="TE",B540="WR",B540="RB",C540="FA"),"True","False")</f>
        <v>False</v>
      </c>
      <c r="H540" t="str">
        <f>IF(C540="FA","False","True")</f>
        <v>True</v>
      </c>
      <c r="I540" s="1" t="str">
        <f>IF(AND(G540="True",H540="True"),"True","False")</f>
        <v>False</v>
      </c>
      <c r="O540" s="4">
        <f>IFERROR(VLOOKUP(A540,'Name Changes'!$A$2:$B$300,2,FALSE),A540)</f>
        <v>0</v>
      </c>
      <c r="P540" s="4">
        <f t="shared" si="59"/>
        <v>0</v>
      </c>
      <c r="Q540" s="4">
        <f t="shared" si="60"/>
        <v>0</v>
      </c>
      <c r="R540" s="4" t="e">
        <f t="shared" si="61"/>
        <v>#N/A</v>
      </c>
      <c r="S540" s="4">
        <f t="shared" si="62"/>
        <v>0</v>
      </c>
      <c r="T540" s="4" t="e">
        <f t="shared" si="63"/>
        <v>#N/A</v>
      </c>
      <c r="U540" s="4">
        <f t="shared" si="64"/>
        <v>11</v>
      </c>
      <c r="X540" t="s">
        <v>640</v>
      </c>
      <c r="Y540" t="s">
        <v>527</v>
      </c>
    </row>
    <row r="541" spans="5:25" x14ac:dyDescent="0.25">
      <c r="E541" s="1" t="e">
        <f>VLOOKUP(C541,'Team Versus'!$B$2:$C$35,2,FALSE)</f>
        <v>#N/A</v>
      </c>
      <c r="F541" s="1">
        <f>IF(B541="QB",D541*0.87,IF(D541*1.85&gt;=11,D541*1.85,11))</f>
        <v>11</v>
      </c>
      <c r="G541" s="1" t="str">
        <f>IF(OR(B541="QB",B541="DST",B541="TE",B541="WR",B541="RB",C541="FA"),"True","False")</f>
        <v>False</v>
      </c>
      <c r="H541" t="str">
        <f>IF(C541="FA","False","True")</f>
        <v>True</v>
      </c>
      <c r="I541" s="1" t="str">
        <f>IF(AND(G541="True",H541="True"),"True","False")</f>
        <v>False</v>
      </c>
      <c r="O541" s="4">
        <f>IFERROR(VLOOKUP(A541,'Name Changes'!$A$2:$B$300,2,FALSE),A541)</f>
        <v>0</v>
      </c>
      <c r="P541" s="4">
        <f t="shared" si="59"/>
        <v>0</v>
      </c>
      <c r="Q541" s="4">
        <f t="shared" si="60"/>
        <v>0</v>
      </c>
      <c r="R541" s="4" t="e">
        <f t="shared" si="61"/>
        <v>#N/A</v>
      </c>
      <c r="S541" s="4">
        <f t="shared" si="62"/>
        <v>0</v>
      </c>
      <c r="T541" s="4" t="e">
        <f t="shared" si="63"/>
        <v>#N/A</v>
      </c>
      <c r="U541" s="4">
        <f t="shared" si="64"/>
        <v>11</v>
      </c>
      <c r="X541" t="s">
        <v>857</v>
      </c>
      <c r="Y541">
        <v>0.53740115370177599</v>
      </c>
    </row>
    <row r="542" spans="5:25" x14ac:dyDescent="0.25">
      <c r="E542" s="1" t="e">
        <f>VLOOKUP(C542,'Team Versus'!$B$2:$C$35,2,FALSE)</f>
        <v>#N/A</v>
      </c>
      <c r="F542" s="1">
        <f>IF(B542="QB",D542*0.87,IF(D542*1.85&gt;=11,D542*1.85,11))</f>
        <v>11</v>
      </c>
      <c r="G542" s="1" t="str">
        <f>IF(OR(B542="QB",B542="DST",B542="TE",B542="WR",B542="RB",C542="FA"),"True","False")</f>
        <v>False</v>
      </c>
      <c r="H542" t="str">
        <f>IF(C542="FA","False","True")</f>
        <v>True</v>
      </c>
      <c r="I542" s="1" t="str">
        <f>IF(AND(G542="True",H542="True"),"True","False")</f>
        <v>False</v>
      </c>
      <c r="O542" s="4">
        <f>IFERROR(VLOOKUP(A542,'Name Changes'!$A$2:$B$300,2,FALSE),A542)</f>
        <v>0</v>
      </c>
      <c r="P542" s="4">
        <f t="shared" ref="P542:P605" si="65">C542</f>
        <v>0</v>
      </c>
      <c r="Q542" s="4">
        <f t="shared" ref="Q542:Q605" si="66">B542</f>
        <v>0</v>
      </c>
      <c r="R542" s="4" t="e">
        <f t="shared" ref="R542:R605" si="67">VLOOKUP(O542,$K$2:$L$700,2,FALSE)</f>
        <v>#N/A</v>
      </c>
      <c r="S542" s="4">
        <f t="shared" ref="S542:S605" si="68">D542</f>
        <v>0</v>
      </c>
      <c r="T542" s="4" t="e">
        <f t="shared" ref="T542:T605" si="69">E542</f>
        <v>#N/A</v>
      </c>
      <c r="U542" s="4">
        <f t="shared" ref="U542:U605" si="70">IF(F542="NA",4.4483,F542)</f>
        <v>11</v>
      </c>
      <c r="X542" t="s">
        <v>858</v>
      </c>
      <c r="Y542">
        <v>1.0535891039679599</v>
      </c>
    </row>
    <row r="543" spans="5:25" x14ac:dyDescent="0.25">
      <c r="E543" s="1" t="e">
        <f>VLOOKUP(C543,'Team Versus'!$B$2:$C$35,2,FALSE)</f>
        <v>#N/A</v>
      </c>
      <c r="F543" s="1">
        <f>IF(B543="QB",D543*0.87,IF(D543*1.85&gt;=11,D543*1.85,11))</f>
        <v>11</v>
      </c>
      <c r="G543" s="1" t="str">
        <f>IF(OR(B543="QB",B543="DST",B543="TE",B543="WR",B543="RB",C543="FA"),"True","False")</f>
        <v>False</v>
      </c>
      <c r="H543" t="str">
        <f>IF(C543="FA","False","True")</f>
        <v>True</v>
      </c>
      <c r="I543" s="1" t="str">
        <f>IF(AND(G543="True",H543="True"),"True","False")</f>
        <v>False</v>
      </c>
      <c r="O543" s="4">
        <f>IFERROR(VLOOKUP(A543,'Name Changes'!$A$2:$B$300,2,FALSE),A543)</f>
        <v>0</v>
      </c>
      <c r="P543" s="4">
        <f t="shared" si="65"/>
        <v>0</v>
      </c>
      <c r="Q543" s="4">
        <f t="shared" si="66"/>
        <v>0</v>
      </c>
      <c r="R543" s="4" t="e">
        <f t="shared" si="67"/>
        <v>#N/A</v>
      </c>
      <c r="S543" s="4">
        <f t="shared" si="68"/>
        <v>0</v>
      </c>
      <c r="T543" s="4" t="e">
        <f t="shared" si="69"/>
        <v>#N/A</v>
      </c>
      <c r="U543" s="4">
        <f t="shared" si="70"/>
        <v>11</v>
      </c>
      <c r="X543" t="s">
        <v>859</v>
      </c>
      <c r="Y543">
        <v>1.0253048327204899</v>
      </c>
    </row>
    <row r="544" spans="5:25" x14ac:dyDescent="0.25">
      <c r="E544" s="1" t="e">
        <f>VLOOKUP(C544,'Team Versus'!$B$2:$C$35,2,FALSE)</f>
        <v>#N/A</v>
      </c>
      <c r="F544" s="1">
        <f>IF(B544="QB",D544*0.87,IF(D544*1.85&gt;=11,D544*1.85,11))</f>
        <v>11</v>
      </c>
      <c r="G544" s="1" t="str">
        <f>IF(OR(B544="QB",B544="DST",B544="TE",B544="WR",B544="RB",C544="FA"),"True","False")</f>
        <v>False</v>
      </c>
      <c r="H544" t="str">
        <f>IF(C544="FA","False","True")</f>
        <v>True</v>
      </c>
      <c r="I544" s="1" t="str">
        <f>IF(AND(G544="True",H544="True"),"True","False")</f>
        <v>False</v>
      </c>
      <c r="O544" s="4">
        <f>IFERROR(VLOOKUP(A544,'Name Changes'!$A$2:$B$300,2,FALSE),A544)</f>
        <v>0</v>
      </c>
      <c r="P544" s="4">
        <f t="shared" si="65"/>
        <v>0</v>
      </c>
      <c r="Q544" s="4">
        <f t="shared" si="66"/>
        <v>0</v>
      </c>
      <c r="R544" s="4" t="e">
        <f t="shared" si="67"/>
        <v>#N/A</v>
      </c>
      <c r="S544" s="4">
        <f t="shared" si="68"/>
        <v>0</v>
      </c>
      <c r="T544" s="4" t="e">
        <f t="shared" si="69"/>
        <v>#N/A</v>
      </c>
      <c r="U544" s="4">
        <f t="shared" si="70"/>
        <v>11</v>
      </c>
      <c r="X544" t="s">
        <v>860</v>
      </c>
      <c r="Y544" t="s">
        <v>527</v>
      </c>
    </row>
    <row r="545" spans="5:25" x14ac:dyDescent="0.25">
      <c r="E545" s="1" t="e">
        <f>VLOOKUP(C545,'Team Versus'!$B$2:$C$35,2,FALSE)</f>
        <v>#N/A</v>
      </c>
      <c r="F545" s="1">
        <f>IF(B545="QB",D545*0.87,IF(D545*1.85&gt;=11,D545*1.85,11))</f>
        <v>11</v>
      </c>
      <c r="G545" s="1" t="str">
        <f>IF(OR(B545="QB",B545="DST",B545="TE",B545="WR",B545="RB",C545="FA"),"True","False")</f>
        <v>False</v>
      </c>
      <c r="H545" t="str">
        <f>IF(C545="FA","False","True")</f>
        <v>True</v>
      </c>
      <c r="I545" s="1" t="str">
        <f>IF(AND(G545="True",H545="True"),"True","False")</f>
        <v>False</v>
      </c>
      <c r="O545" s="4">
        <f>IFERROR(VLOOKUP(A545,'Name Changes'!$A$2:$B$300,2,FALSE),A545)</f>
        <v>0</v>
      </c>
      <c r="P545" s="4">
        <f t="shared" si="65"/>
        <v>0</v>
      </c>
      <c r="Q545" s="4">
        <f t="shared" si="66"/>
        <v>0</v>
      </c>
      <c r="R545" s="4" t="e">
        <f t="shared" si="67"/>
        <v>#N/A</v>
      </c>
      <c r="S545" s="4">
        <f t="shared" si="68"/>
        <v>0</v>
      </c>
      <c r="T545" s="4" t="e">
        <f t="shared" si="69"/>
        <v>#N/A</v>
      </c>
      <c r="U545" s="4">
        <f t="shared" si="70"/>
        <v>11</v>
      </c>
      <c r="X545" t="s">
        <v>861</v>
      </c>
      <c r="Y545" t="s">
        <v>527</v>
      </c>
    </row>
    <row r="546" spans="5:25" x14ac:dyDescent="0.25">
      <c r="E546" s="1" t="e">
        <f>VLOOKUP(C546,'Team Versus'!$B$2:$C$35,2,FALSE)</f>
        <v>#N/A</v>
      </c>
      <c r="F546" s="1">
        <f>IF(B546="QB",D546*0.87,IF(D546*1.85&gt;=11,D546*1.85,11))</f>
        <v>11</v>
      </c>
      <c r="G546" s="1" t="str">
        <f>IF(OR(B546="QB",B546="DST",B546="TE",B546="WR",B546="RB",C546="FA"),"True","False")</f>
        <v>False</v>
      </c>
      <c r="H546" t="str">
        <f>IF(C546="FA","False","True")</f>
        <v>True</v>
      </c>
      <c r="I546" s="1" t="str">
        <f>IF(AND(G546="True",H546="True"),"True","False")</f>
        <v>False</v>
      </c>
      <c r="O546" s="4">
        <f>IFERROR(VLOOKUP(A546,'Name Changes'!$A$2:$B$300,2,FALSE),A546)</f>
        <v>0</v>
      </c>
      <c r="P546" s="4">
        <f t="shared" si="65"/>
        <v>0</v>
      </c>
      <c r="Q546" s="4">
        <f t="shared" si="66"/>
        <v>0</v>
      </c>
      <c r="R546" s="4" t="e">
        <f t="shared" si="67"/>
        <v>#N/A</v>
      </c>
      <c r="S546" s="4">
        <f t="shared" si="68"/>
        <v>0</v>
      </c>
      <c r="T546" s="4" t="e">
        <f t="shared" si="69"/>
        <v>#N/A</v>
      </c>
      <c r="U546" s="4">
        <f t="shared" si="70"/>
        <v>11</v>
      </c>
      <c r="X546" t="s">
        <v>619</v>
      </c>
      <c r="Y546" t="s">
        <v>527</v>
      </c>
    </row>
    <row r="547" spans="5:25" x14ac:dyDescent="0.25">
      <c r="E547" s="1" t="e">
        <f>VLOOKUP(C547,'Team Versus'!$B$2:$C$35,2,FALSE)</f>
        <v>#N/A</v>
      </c>
      <c r="F547" s="1">
        <f>IF(B547="QB",D547*0.87,IF(D547*1.85&gt;=11,D547*1.85,11))</f>
        <v>11</v>
      </c>
      <c r="G547" s="1" t="str">
        <f>IF(OR(B547="QB",B547="DST",B547="TE",B547="WR",B547="RB",C547="FA"),"True","False")</f>
        <v>False</v>
      </c>
      <c r="H547" t="str">
        <f>IF(C547="FA","False","True")</f>
        <v>True</v>
      </c>
      <c r="I547" s="1" t="str">
        <f>IF(AND(G547="True",H547="True"),"True","False")</f>
        <v>False</v>
      </c>
      <c r="O547" s="4">
        <f>IFERROR(VLOOKUP(A547,'Name Changes'!$A$2:$B$300,2,FALSE),A547)</f>
        <v>0</v>
      </c>
      <c r="P547" s="4">
        <f t="shared" si="65"/>
        <v>0</v>
      </c>
      <c r="Q547" s="4">
        <f t="shared" si="66"/>
        <v>0</v>
      </c>
      <c r="R547" s="4" t="e">
        <f t="shared" si="67"/>
        <v>#N/A</v>
      </c>
      <c r="S547" s="4">
        <f t="shared" si="68"/>
        <v>0</v>
      </c>
      <c r="T547" s="4" t="e">
        <f t="shared" si="69"/>
        <v>#N/A</v>
      </c>
      <c r="U547" s="4">
        <f t="shared" si="70"/>
        <v>11</v>
      </c>
      <c r="X547" t="s">
        <v>488</v>
      </c>
      <c r="Y547" t="s">
        <v>527</v>
      </c>
    </row>
    <row r="548" spans="5:25" x14ac:dyDescent="0.25">
      <c r="E548" s="1" t="e">
        <f>VLOOKUP(C548,'Team Versus'!$B$2:$C$35,2,FALSE)</f>
        <v>#N/A</v>
      </c>
      <c r="F548" s="1">
        <f>IF(B548="QB",D548*0.87,IF(D548*1.85&gt;=11,D548*1.85,11))</f>
        <v>11</v>
      </c>
      <c r="G548" s="1" t="str">
        <f>IF(OR(B548="QB",B548="DST",B548="TE",B548="WR",B548="RB",C548="FA"),"True","False")</f>
        <v>False</v>
      </c>
      <c r="H548" t="str">
        <f>IF(C548="FA","False","True")</f>
        <v>True</v>
      </c>
      <c r="I548" s="1" t="str">
        <f>IF(AND(G548="True",H548="True"),"True","False")</f>
        <v>False</v>
      </c>
      <c r="O548" s="4">
        <f>IFERROR(VLOOKUP(A548,'Name Changes'!$A$2:$B$300,2,FALSE),A548)</f>
        <v>0</v>
      </c>
      <c r="P548" s="4">
        <f t="shared" si="65"/>
        <v>0</v>
      </c>
      <c r="Q548" s="4">
        <f t="shared" si="66"/>
        <v>0</v>
      </c>
      <c r="R548" s="4" t="e">
        <f t="shared" si="67"/>
        <v>#N/A</v>
      </c>
      <c r="S548" s="4">
        <f t="shared" si="68"/>
        <v>0</v>
      </c>
      <c r="T548" s="4" t="e">
        <f t="shared" si="69"/>
        <v>#N/A</v>
      </c>
      <c r="U548" s="4">
        <f t="shared" si="70"/>
        <v>11</v>
      </c>
      <c r="X548" t="s">
        <v>155</v>
      </c>
      <c r="Y548">
        <v>0.12727922061357899</v>
      </c>
    </row>
    <row r="549" spans="5:25" x14ac:dyDescent="0.25">
      <c r="E549" s="1" t="e">
        <f>VLOOKUP(C549,'Team Versus'!$B$2:$C$35,2,FALSE)</f>
        <v>#N/A</v>
      </c>
      <c r="F549" s="1">
        <f>IF(B549="QB",D549*0.87,IF(D549*1.85&gt;=11,D549*1.85,11))</f>
        <v>11</v>
      </c>
      <c r="G549" s="1" t="str">
        <f>IF(OR(B549="QB",B549="DST",B549="TE",B549="WR",B549="RB",C549="FA"),"True","False")</f>
        <v>False</v>
      </c>
      <c r="H549" t="str">
        <f>IF(C549="FA","False","True")</f>
        <v>True</v>
      </c>
      <c r="I549" s="1" t="str">
        <f>IF(AND(G549="True",H549="True"),"True","False")</f>
        <v>False</v>
      </c>
      <c r="O549" s="4">
        <f>IFERROR(VLOOKUP(A549,'Name Changes'!$A$2:$B$300,2,FALSE),A549)</f>
        <v>0</v>
      </c>
      <c r="P549" s="4">
        <f t="shared" si="65"/>
        <v>0</v>
      </c>
      <c r="Q549" s="4">
        <f t="shared" si="66"/>
        <v>0</v>
      </c>
      <c r="R549" s="4" t="e">
        <f t="shared" si="67"/>
        <v>#N/A</v>
      </c>
      <c r="S549" s="4">
        <f t="shared" si="68"/>
        <v>0</v>
      </c>
      <c r="T549" s="4" t="e">
        <f t="shared" si="69"/>
        <v>#N/A</v>
      </c>
      <c r="U549" s="4">
        <f t="shared" si="70"/>
        <v>11</v>
      </c>
      <c r="X549" t="s">
        <v>60</v>
      </c>
      <c r="Y549">
        <v>0.46881179592668099</v>
      </c>
    </row>
    <row r="550" spans="5:25" x14ac:dyDescent="0.25">
      <c r="E550" s="1" t="e">
        <f>VLOOKUP(C550,'Team Versus'!$B$2:$C$35,2,FALSE)</f>
        <v>#N/A</v>
      </c>
      <c r="F550" s="1">
        <f>IF(B550="QB",D550*0.87,IF(D550*1.85&gt;=11,D550*1.85,11))</f>
        <v>11</v>
      </c>
      <c r="G550" s="1" t="str">
        <f>IF(OR(B550="QB",B550="DST",B550="TE",B550="WR",B550="RB",C550="FA"),"True","False")</f>
        <v>False</v>
      </c>
      <c r="H550" t="str">
        <f>IF(C550="FA","False","True")</f>
        <v>True</v>
      </c>
      <c r="I550" s="1" t="str">
        <f>IF(AND(G550="True",H550="True"),"True","False")</f>
        <v>False</v>
      </c>
      <c r="O550" s="4">
        <f>IFERROR(VLOOKUP(A550,'Name Changes'!$A$2:$B$300,2,FALSE),A550)</f>
        <v>0</v>
      </c>
      <c r="P550" s="4">
        <f t="shared" si="65"/>
        <v>0</v>
      </c>
      <c r="Q550" s="4">
        <f t="shared" si="66"/>
        <v>0</v>
      </c>
      <c r="R550" s="4" t="e">
        <f t="shared" si="67"/>
        <v>#N/A</v>
      </c>
      <c r="S550" s="4">
        <f t="shared" si="68"/>
        <v>0</v>
      </c>
      <c r="T550" s="4" t="e">
        <f t="shared" si="69"/>
        <v>#N/A</v>
      </c>
      <c r="U550" s="4">
        <f t="shared" si="70"/>
        <v>11</v>
      </c>
      <c r="X550" t="s">
        <v>862</v>
      </c>
      <c r="Y550" t="s">
        <v>527</v>
      </c>
    </row>
    <row r="551" spans="5:25" x14ac:dyDescent="0.25">
      <c r="E551" s="1" t="e">
        <f>VLOOKUP(C551,'Team Versus'!$B$2:$C$35,2,FALSE)</f>
        <v>#N/A</v>
      </c>
      <c r="F551" s="1">
        <f>IF(B551="QB",D551*0.87,IF(D551*1.85&gt;=11,D551*1.85,11))</f>
        <v>11</v>
      </c>
      <c r="G551" s="1" t="str">
        <f>IF(OR(B551="QB",B551="DST",B551="TE",B551="WR",B551="RB",C551="FA"),"True","False")</f>
        <v>False</v>
      </c>
      <c r="H551" t="str">
        <f>IF(C551="FA","False","True")</f>
        <v>True</v>
      </c>
      <c r="I551" s="1" t="str">
        <f>IF(AND(G551="True",H551="True"),"True","False")</f>
        <v>False</v>
      </c>
      <c r="O551" s="4">
        <f>IFERROR(VLOOKUP(A551,'Name Changes'!$A$2:$B$300,2,FALSE),A551)</f>
        <v>0</v>
      </c>
      <c r="P551" s="4">
        <f t="shared" si="65"/>
        <v>0</v>
      </c>
      <c r="Q551" s="4">
        <f t="shared" si="66"/>
        <v>0</v>
      </c>
      <c r="R551" s="4" t="e">
        <f t="shared" si="67"/>
        <v>#N/A</v>
      </c>
      <c r="S551" s="4">
        <f t="shared" si="68"/>
        <v>0</v>
      </c>
      <c r="T551" s="4" t="e">
        <f t="shared" si="69"/>
        <v>#N/A</v>
      </c>
      <c r="U551" s="4">
        <f t="shared" si="70"/>
        <v>11</v>
      </c>
      <c r="X551" t="s">
        <v>863</v>
      </c>
      <c r="Y551" t="s">
        <v>527</v>
      </c>
    </row>
    <row r="552" spans="5:25" x14ac:dyDescent="0.25">
      <c r="E552" s="1" t="e">
        <f>VLOOKUP(C552,'Team Versus'!$B$2:$C$35,2,FALSE)</f>
        <v>#N/A</v>
      </c>
      <c r="F552" s="1">
        <f>IF(B552="QB",D552*0.87,IF(D552*1.85&gt;=11,D552*1.85,11))</f>
        <v>11</v>
      </c>
      <c r="G552" s="1" t="str">
        <f>IF(OR(B552="QB",B552="DST",B552="TE",B552="WR",B552="RB",C552="FA"),"True","False")</f>
        <v>False</v>
      </c>
      <c r="H552" t="str">
        <f>IF(C552="FA","False","True")</f>
        <v>True</v>
      </c>
      <c r="I552" s="1" t="str">
        <f>IF(AND(G552="True",H552="True"),"True","False")</f>
        <v>False</v>
      </c>
      <c r="O552" s="4">
        <f>IFERROR(VLOOKUP(A552,'Name Changes'!$A$2:$B$300,2,FALSE),A552)</f>
        <v>0</v>
      </c>
      <c r="P552" s="4">
        <f t="shared" si="65"/>
        <v>0</v>
      </c>
      <c r="Q552" s="4">
        <f t="shared" si="66"/>
        <v>0</v>
      </c>
      <c r="R552" s="4" t="e">
        <f t="shared" si="67"/>
        <v>#N/A</v>
      </c>
      <c r="S552" s="4">
        <f t="shared" si="68"/>
        <v>0</v>
      </c>
      <c r="T552" s="4" t="e">
        <f t="shared" si="69"/>
        <v>#N/A</v>
      </c>
      <c r="U552" s="4">
        <f t="shared" si="70"/>
        <v>11</v>
      </c>
      <c r="X552" t="s">
        <v>507</v>
      </c>
      <c r="Y552" t="s">
        <v>527</v>
      </c>
    </row>
    <row r="553" spans="5:25" x14ac:dyDescent="0.25">
      <c r="E553" s="1" t="e">
        <f>VLOOKUP(C553,'Team Versus'!$B$2:$C$35,2,FALSE)</f>
        <v>#N/A</v>
      </c>
      <c r="F553" s="1">
        <f>IF(B553="QB",D553*0.87,IF(D553*1.85&gt;=11,D553*1.85,11))</f>
        <v>11</v>
      </c>
      <c r="G553" s="1" t="str">
        <f>IF(OR(B553="QB",B553="DST",B553="TE",B553="WR",B553="RB",C553="FA"),"True","False")</f>
        <v>False</v>
      </c>
      <c r="H553" t="str">
        <f>IF(C553="FA","False","True")</f>
        <v>True</v>
      </c>
      <c r="I553" s="1" t="str">
        <f>IF(AND(G553="True",H553="True"),"True","False")</f>
        <v>False</v>
      </c>
      <c r="O553" s="4">
        <f>IFERROR(VLOOKUP(A553,'Name Changes'!$A$2:$B$300,2,FALSE),A553)</f>
        <v>0</v>
      </c>
      <c r="P553" s="4">
        <f t="shared" si="65"/>
        <v>0</v>
      </c>
      <c r="Q553" s="4">
        <f t="shared" si="66"/>
        <v>0</v>
      </c>
      <c r="R553" s="4" t="e">
        <f t="shared" si="67"/>
        <v>#N/A</v>
      </c>
      <c r="S553" s="4">
        <f t="shared" si="68"/>
        <v>0</v>
      </c>
      <c r="T553" s="4" t="e">
        <f t="shared" si="69"/>
        <v>#N/A</v>
      </c>
      <c r="U553" s="4">
        <f t="shared" si="70"/>
        <v>11</v>
      </c>
      <c r="X553" t="s">
        <v>864</v>
      </c>
      <c r="Y553" t="s">
        <v>527</v>
      </c>
    </row>
    <row r="554" spans="5:25" x14ac:dyDescent="0.25">
      <c r="E554" s="1" t="e">
        <f>VLOOKUP(C554,'Team Versus'!$B$2:$C$35,2,FALSE)</f>
        <v>#N/A</v>
      </c>
      <c r="F554" s="1">
        <f>IF(B554="QB",D554*0.87,IF(D554*1.85&gt;=11,D554*1.85,11))</f>
        <v>11</v>
      </c>
      <c r="G554" s="1" t="str">
        <f>IF(OR(B554="QB",B554="DST",B554="TE",B554="WR",B554="RB",C554="FA"),"True","False")</f>
        <v>False</v>
      </c>
      <c r="H554" t="str">
        <f>IF(C554="FA","False","True")</f>
        <v>True</v>
      </c>
      <c r="I554" s="1" t="str">
        <f>IF(AND(G554="True",H554="True"),"True","False")</f>
        <v>False</v>
      </c>
      <c r="O554" s="4">
        <f>IFERROR(VLOOKUP(A554,'Name Changes'!$A$2:$B$300,2,FALSE),A554)</f>
        <v>0</v>
      </c>
      <c r="P554" s="4">
        <f t="shared" si="65"/>
        <v>0</v>
      </c>
      <c r="Q554" s="4">
        <f t="shared" si="66"/>
        <v>0</v>
      </c>
      <c r="R554" s="4" t="e">
        <f t="shared" si="67"/>
        <v>#N/A</v>
      </c>
      <c r="S554" s="4">
        <f t="shared" si="68"/>
        <v>0</v>
      </c>
      <c r="T554" s="4" t="e">
        <f t="shared" si="69"/>
        <v>#N/A</v>
      </c>
      <c r="U554" s="4">
        <f t="shared" si="70"/>
        <v>11</v>
      </c>
      <c r="X554" t="s">
        <v>158</v>
      </c>
      <c r="Y554">
        <v>0.54459536533625397</v>
      </c>
    </row>
    <row r="555" spans="5:25" x14ac:dyDescent="0.25">
      <c r="E555" s="1" t="e">
        <f>VLOOKUP(C555,'Team Versus'!$B$2:$C$35,2,FALSE)</f>
        <v>#N/A</v>
      </c>
      <c r="F555" s="1">
        <f>IF(B555="QB",D555*0.87,IF(D555*1.85&gt;=11,D555*1.85,11))</f>
        <v>11</v>
      </c>
      <c r="G555" s="1" t="str">
        <f>IF(OR(B555="QB",B555="DST",B555="TE",B555="WR",B555="RB",C555="FA"),"True","False")</f>
        <v>False</v>
      </c>
      <c r="H555" t="str">
        <f>IF(C555="FA","False","True")</f>
        <v>True</v>
      </c>
      <c r="I555" s="1" t="str">
        <f>IF(AND(G555="True",H555="True"),"True","False")</f>
        <v>False</v>
      </c>
      <c r="O555" s="4">
        <f>IFERROR(VLOOKUP(A555,'Name Changes'!$A$2:$B$300,2,FALSE),A555)</f>
        <v>0</v>
      </c>
      <c r="P555" s="4">
        <f t="shared" si="65"/>
        <v>0</v>
      </c>
      <c r="Q555" s="4">
        <f t="shared" si="66"/>
        <v>0</v>
      </c>
      <c r="R555" s="4" t="e">
        <f t="shared" si="67"/>
        <v>#N/A</v>
      </c>
      <c r="S555" s="4">
        <f t="shared" si="68"/>
        <v>0</v>
      </c>
      <c r="T555" s="4" t="e">
        <f t="shared" si="69"/>
        <v>#N/A</v>
      </c>
      <c r="U555" s="4">
        <f t="shared" si="70"/>
        <v>11</v>
      </c>
      <c r="X555" t="s">
        <v>865</v>
      </c>
      <c r="Y555" t="s">
        <v>527</v>
      </c>
    </row>
    <row r="556" spans="5:25" x14ac:dyDescent="0.25">
      <c r="E556" s="1" t="e">
        <f>VLOOKUP(C556,'Team Versus'!$B$2:$C$35,2,FALSE)</f>
        <v>#N/A</v>
      </c>
      <c r="F556" s="1">
        <f>IF(B556="QB",D556*0.87,IF(D556*1.85&gt;=11,D556*1.85,11))</f>
        <v>11</v>
      </c>
      <c r="G556" s="1" t="str">
        <f>IF(OR(B556="QB",B556="DST",B556="TE",B556="WR",B556="RB",C556="FA"),"True","False")</f>
        <v>False</v>
      </c>
      <c r="H556" t="str">
        <f>IF(C556="FA","False","True")</f>
        <v>True</v>
      </c>
      <c r="I556" s="1" t="str">
        <f>IF(AND(G556="True",H556="True"),"True","False")</f>
        <v>False</v>
      </c>
      <c r="O556" s="4">
        <f>IFERROR(VLOOKUP(A556,'Name Changes'!$A$2:$B$300,2,FALSE),A556)</f>
        <v>0</v>
      </c>
      <c r="P556" s="4">
        <f t="shared" si="65"/>
        <v>0</v>
      </c>
      <c r="Q556" s="4">
        <f t="shared" si="66"/>
        <v>0</v>
      </c>
      <c r="R556" s="4" t="e">
        <f t="shared" si="67"/>
        <v>#N/A</v>
      </c>
      <c r="S556" s="4">
        <f t="shared" si="68"/>
        <v>0</v>
      </c>
      <c r="T556" s="4" t="e">
        <f t="shared" si="69"/>
        <v>#N/A</v>
      </c>
      <c r="U556" s="4">
        <f t="shared" si="70"/>
        <v>11</v>
      </c>
      <c r="X556" t="s">
        <v>138</v>
      </c>
      <c r="Y556">
        <v>1.1767026161382801</v>
      </c>
    </row>
    <row r="557" spans="5:25" x14ac:dyDescent="0.25">
      <c r="E557" s="1" t="e">
        <f>VLOOKUP(C557,'Team Versus'!$B$2:$C$35,2,FALSE)</f>
        <v>#N/A</v>
      </c>
      <c r="F557" s="1">
        <f>IF(B557="QB",D557*0.87,IF(D557*1.85&gt;=11,D557*1.85,11))</f>
        <v>11</v>
      </c>
      <c r="G557" s="1" t="str">
        <f>IF(OR(B557="QB",B557="DST",B557="TE",B557="WR",B557="RB",C557="FA"),"True","False")</f>
        <v>False</v>
      </c>
      <c r="H557" t="str">
        <f>IF(C557="FA","False","True")</f>
        <v>True</v>
      </c>
      <c r="I557" s="1" t="str">
        <f>IF(AND(G557="True",H557="True"),"True","False")</f>
        <v>False</v>
      </c>
      <c r="O557" s="4">
        <f>IFERROR(VLOOKUP(A557,'Name Changes'!$A$2:$B$300,2,FALSE),A557)</f>
        <v>0</v>
      </c>
      <c r="P557" s="4">
        <f t="shared" si="65"/>
        <v>0</v>
      </c>
      <c r="Q557" s="4">
        <f t="shared" si="66"/>
        <v>0</v>
      </c>
      <c r="R557" s="4" t="e">
        <f t="shared" si="67"/>
        <v>#N/A</v>
      </c>
      <c r="S557" s="4">
        <f t="shared" si="68"/>
        <v>0</v>
      </c>
      <c r="T557" s="4" t="e">
        <f t="shared" si="69"/>
        <v>#N/A</v>
      </c>
      <c r="U557" s="4">
        <f t="shared" si="70"/>
        <v>11</v>
      </c>
      <c r="X557" t="s">
        <v>866</v>
      </c>
      <c r="Y557">
        <v>1.3152186130069801</v>
      </c>
    </row>
    <row r="558" spans="5:25" x14ac:dyDescent="0.25">
      <c r="E558" s="1" t="e">
        <f>VLOOKUP(C558,'Team Versus'!$B$2:$C$35,2,FALSE)</f>
        <v>#N/A</v>
      </c>
      <c r="F558" s="1">
        <f>IF(B558="QB",D558*0.87,IF(D558*1.85&gt;=11,D558*1.85,11))</f>
        <v>11</v>
      </c>
      <c r="G558" s="1" t="str">
        <f>IF(OR(B558="QB",B558="DST",B558="TE",B558="WR",B558="RB",C558="FA"),"True","False")</f>
        <v>False</v>
      </c>
      <c r="H558" t="str">
        <f>IF(C558="FA","False","True")</f>
        <v>True</v>
      </c>
      <c r="I558" s="1" t="str">
        <f>IF(AND(G558="True",H558="True"),"True","False")</f>
        <v>False</v>
      </c>
      <c r="O558" s="4">
        <f>IFERROR(VLOOKUP(A558,'Name Changes'!$A$2:$B$300,2,FALSE),A558)</f>
        <v>0</v>
      </c>
      <c r="P558" s="4">
        <f t="shared" si="65"/>
        <v>0</v>
      </c>
      <c r="Q558" s="4">
        <f t="shared" si="66"/>
        <v>0</v>
      </c>
      <c r="R558" s="4" t="e">
        <f t="shared" si="67"/>
        <v>#N/A</v>
      </c>
      <c r="S558" s="4">
        <f t="shared" si="68"/>
        <v>0</v>
      </c>
      <c r="T558" s="4" t="e">
        <f t="shared" si="69"/>
        <v>#N/A</v>
      </c>
      <c r="U558" s="4">
        <f t="shared" si="70"/>
        <v>11</v>
      </c>
      <c r="X558" t="s">
        <v>867</v>
      </c>
      <c r="Y558" t="s">
        <v>527</v>
      </c>
    </row>
    <row r="559" spans="5:25" x14ac:dyDescent="0.25">
      <c r="E559" s="1" t="e">
        <f>VLOOKUP(C559,'Team Versus'!$B$2:$C$35,2,FALSE)</f>
        <v>#N/A</v>
      </c>
      <c r="F559" s="1">
        <f>IF(B559="QB",D559*0.87,IF(D559*1.85&gt;=11,D559*1.85,11))</f>
        <v>11</v>
      </c>
      <c r="G559" s="1" t="str">
        <f>IF(OR(B559="QB",B559="DST",B559="TE",B559="WR",B559="RB",C559="FA"),"True","False")</f>
        <v>False</v>
      </c>
      <c r="H559" t="str">
        <f>IF(C559="FA","False","True")</f>
        <v>True</v>
      </c>
      <c r="I559" s="1" t="str">
        <f>IF(AND(G559="True",H559="True"),"True","False")</f>
        <v>False</v>
      </c>
      <c r="O559" s="4">
        <f>IFERROR(VLOOKUP(A559,'Name Changes'!$A$2:$B$300,2,FALSE),A559)</f>
        <v>0</v>
      </c>
      <c r="P559" s="4">
        <f t="shared" si="65"/>
        <v>0</v>
      </c>
      <c r="Q559" s="4">
        <f t="shared" si="66"/>
        <v>0</v>
      </c>
      <c r="R559" s="4" t="e">
        <f t="shared" si="67"/>
        <v>#N/A</v>
      </c>
      <c r="S559" s="4">
        <f t="shared" si="68"/>
        <v>0</v>
      </c>
      <c r="T559" s="4" t="e">
        <f t="shared" si="69"/>
        <v>#N/A</v>
      </c>
      <c r="U559" s="4">
        <f t="shared" si="70"/>
        <v>11</v>
      </c>
      <c r="X559" t="s">
        <v>868</v>
      </c>
      <c r="Y559" t="s">
        <v>527</v>
      </c>
    </row>
    <row r="560" spans="5:25" x14ac:dyDescent="0.25">
      <c r="E560" s="1" t="e">
        <f>VLOOKUP(C560,'Team Versus'!$B$2:$C$35,2,FALSE)</f>
        <v>#N/A</v>
      </c>
      <c r="F560" s="1">
        <f>IF(B560="QB",D560*0.87,IF(D560*1.85&gt;=11,D560*1.85,11))</f>
        <v>11</v>
      </c>
      <c r="G560" s="1" t="str">
        <f>IF(OR(B560="QB",B560="DST",B560="TE",B560="WR",B560="RB",C560="FA"),"True","False")</f>
        <v>False</v>
      </c>
      <c r="H560" t="str">
        <f>IF(C560="FA","False","True")</f>
        <v>True</v>
      </c>
      <c r="I560" s="1" t="str">
        <f>IF(AND(G560="True",H560="True"),"True","False")</f>
        <v>False</v>
      </c>
      <c r="O560" s="4">
        <f>IFERROR(VLOOKUP(A560,'Name Changes'!$A$2:$B$300,2,FALSE),A560)</f>
        <v>0</v>
      </c>
      <c r="P560" s="4">
        <f t="shared" si="65"/>
        <v>0</v>
      </c>
      <c r="Q560" s="4">
        <f t="shared" si="66"/>
        <v>0</v>
      </c>
      <c r="R560" s="4" t="e">
        <f t="shared" si="67"/>
        <v>#N/A</v>
      </c>
      <c r="S560" s="4">
        <f t="shared" si="68"/>
        <v>0</v>
      </c>
      <c r="T560" s="4" t="e">
        <f t="shared" si="69"/>
        <v>#N/A</v>
      </c>
      <c r="U560" s="4">
        <f t="shared" si="70"/>
        <v>11</v>
      </c>
      <c r="X560" t="s">
        <v>127</v>
      </c>
      <c r="Y560">
        <v>1.0937925151069301</v>
      </c>
    </row>
    <row r="561" spans="5:25" x14ac:dyDescent="0.25">
      <c r="E561" s="1" t="e">
        <f>VLOOKUP(C561,'Team Versus'!$B$2:$C$35,2,FALSE)</f>
        <v>#N/A</v>
      </c>
      <c r="F561" s="1">
        <f>IF(B561="QB",D561*0.87,IF(D561*1.85&gt;=11,D561*1.85,11))</f>
        <v>11</v>
      </c>
      <c r="G561" s="1" t="str">
        <f>IF(OR(B561="QB",B561="DST",B561="TE",B561="WR",B561="RB",C561="FA"),"True","False")</f>
        <v>False</v>
      </c>
      <c r="H561" t="str">
        <f>IF(C561="FA","False","True")</f>
        <v>True</v>
      </c>
      <c r="I561" s="1" t="str">
        <f>IF(AND(G561="True",H561="True"),"True","False")</f>
        <v>False</v>
      </c>
      <c r="O561" s="4">
        <f>IFERROR(VLOOKUP(A561,'Name Changes'!$A$2:$B$300,2,FALSE),A561)</f>
        <v>0</v>
      </c>
      <c r="P561" s="4">
        <f t="shared" si="65"/>
        <v>0</v>
      </c>
      <c r="Q561" s="4">
        <f t="shared" si="66"/>
        <v>0</v>
      </c>
      <c r="R561" s="4" t="e">
        <f t="shared" si="67"/>
        <v>#N/A</v>
      </c>
      <c r="S561" s="4">
        <f t="shared" si="68"/>
        <v>0</v>
      </c>
      <c r="T561" s="4" t="e">
        <f t="shared" si="69"/>
        <v>#N/A</v>
      </c>
      <c r="U561" s="4">
        <f t="shared" si="70"/>
        <v>11</v>
      </c>
      <c r="X561" t="s">
        <v>869</v>
      </c>
      <c r="Y561" t="s">
        <v>527</v>
      </c>
    </row>
    <row r="562" spans="5:25" x14ac:dyDescent="0.25">
      <c r="E562" s="1" t="e">
        <f>VLOOKUP(C562,'Team Versus'!$B$2:$C$35,2,FALSE)</f>
        <v>#N/A</v>
      </c>
      <c r="F562" s="1">
        <f>IF(B562="QB",D562*0.87,IF(D562*1.85&gt;=11,D562*1.85,11))</f>
        <v>11</v>
      </c>
      <c r="G562" s="1" t="str">
        <f>IF(OR(B562="QB",B562="DST",B562="TE",B562="WR",B562="RB",C562="FA"),"True","False")</f>
        <v>False</v>
      </c>
      <c r="H562" t="str">
        <f>IF(C562="FA","False","True")</f>
        <v>True</v>
      </c>
      <c r="I562" s="1" t="str">
        <f>IF(AND(G562="True",H562="True"),"True","False")</f>
        <v>False</v>
      </c>
      <c r="O562" s="4">
        <f>IFERROR(VLOOKUP(A562,'Name Changes'!$A$2:$B$300,2,FALSE),A562)</f>
        <v>0</v>
      </c>
      <c r="P562" s="4">
        <f t="shared" si="65"/>
        <v>0</v>
      </c>
      <c r="Q562" s="4">
        <f t="shared" si="66"/>
        <v>0</v>
      </c>
      <c r="R562" s="4" t="e">
        <f t="shared" si="67"/>
        <v>#N/A</v>
      </c>
      <c r="S562" s="4">
        <f t="shared" si="68"/>
        <v>0</v>
      </c>
      <c r="T562" s="4" t="e">
        <f t="shared" si="69"/>
        <v>#N/A</v>
      </c>
      <c r="U562" s="4">
        <f t="shared" si="70"/>
        <v>11</v>
      </c>
      <c r="X562" t="s">
        <v>870</v>
      </c>
      <c r="Y562">
        <v>1.04651803615609</v>
      </c>
    </row>
    <row r="563" spans="5:25" x14ac:dyDescent="0.25">
      <c r="E563" s="1" t="e">
        <f>VLOOKUP(C563,'Team Versus'!$B$2:$C$35,2,FALSE)</f>
        <v>#N/A</v>
      </c>
      <c r="F563" s="1">
        <f>IF(B563="QB",D563*0.87,IF(D563*1.85&gt;=11,D563*1.85,11))</f>
        <v>11</v>
      </c>
      <c r="G563" s="1" t="str">
        <f>IF(OR(B563="QB",B563="DST",B563="TE",B563="WR",B563="RB",C563="FA"),"True","False")</f>
        <v>False</v>
      </c>
      <c r="H563" t="str">
        <f>IF(C563="FA","False","True")</f>
        <v>True</v>
      </c>
      <c r="I563" s="1" t="str">
        <f>IF(AND(G563="True",H563="True"),"True","False")</f>
        <v>False</v>
      </c>
      <c r="O563" s="4">
        <f>IFERROR(VLOOKUP(A563,'Name Changes'!$A$2:$B$300,2,FALSE),A563)</f>
        <v>0</v>
      </c>
      <c r="P563" s="4">
        <f t="shared" si="65"/>
        <v>0</v>
      </c>
      <c r="Q563" s="4">
        <f t="shared" si="66"/>
        <v>0</v>
      </c>
      <c r="R563" s="4" t="e">
        <f t="shared" si="67"/>
        <v>#N/A</v>
      </c>
      <c r="S563" s="4">
        <f t="shared" si="68"/>
        <v>0</v>
      </c>
      <c r="T563" s="4" t="e">
        <f t="shared" si="69"/>
        <v>#N/A</v>
      </c>
      <c r="U563" s="4">
        <f t="shared" si="70"/>
        <v>11</v>
      </c>
      <c r="X563" t="s">
        <v>871</v>
      </c>
      <c r="Y563">
        <v>1.13137084989848</v>
      </c>
    </row>
    <row r="564" spans="5:25" x14ac:dyDescent="0.25">
      <c r="E564" s="1" t="e">
        <f>VLOOKUP(C564,'Team Versus'!$B$2:$C$35,2,FALSE)</f>
        <v>#N/A</v>
      </c>
      <c r="F564" s="1">
        <f>IF(B564="QB",D564*0.87,IF(D564*1.85&gt;=11,D564*1.85,11))</f>
        <v>11</v>
      </c>
      <c r="G564" s="1" t="str">
        <f>IF(OR(B564="QB",B564="DST",B564="TE",B564="WR",B564="RB",C564="FA"),"True","False")</f>
        <v>False</v>
      </c>
      <c r="H564" t="str">
        <f>IF(C564="FA","False","True")</f>
        <v>True</v>
      </c>
      <c r="I564" s="1" t="str">
        <f>IF(AND(G564="True",H564="True"),"True","False")</f>
        <v>False</v>
      </c>
      <c r="O564" s="4">
        <f>IFERROR(VLOOKUP(A564,'Name Changes'!$A$2:$B$300,2,FALSE),A564)</f>
        <v>0</v>
      </c>
      <c r="P564" s="4">
        <f t="shared" si="65"/>
        <v>0</v>
      </c>
      <c r="Q564" s="4">
        <f t="shared" si="66"/>
        <v>0</v>
      </c>
      <c r="R564" s="4" t="e">
        <f t="shared" si="67"/>
        <v>#N/A</v>
      </c>
      <c r="S564" s="4">
        <f t="shared" si="68"/>
        <v>0</v>
      </c>
      <c r="T564" s="4" t="e">
        <f t="shared" si="69"/>
        <v>#N/A</v>
      </c>
      <c r="U564" s="4">
        <f t="shared" si="70"/>
        <v>11</v>
      </c>
      <c r="X564" t="s">
        <v>872</v>
      </c>
      <c r="Y564" t="s">
        <v>527</v>
      </c>
    </row>
    <row r="565" spans="5:25" x14ac:dyDescent="0.25">
      <c r="E565" s="1" t="e">
        <f>VLOOKUP(C565,'Team Versus'!$B$2:$C$35,2,FALSE)</f>
        <v>#N/A</v>
      </c>
      <c r="F565" s="1">
        <f>IF(B565="QB",D565*0.87,IF(D565*1.85&gt;=11,D565*1.85,11))</f>
        <v>11</v>
      </c>
      <c r="G565" s="1" t="str">
        <f>IF(OR(B565="QB",B565="DST",B565="TE",B565="WR",B565="RB",C565="FA"),"True","False")</f>
        <v>False</v>
      </c>
      <c r="H565" t="str">
        <f>IF(C565="FA","False","True")</f>
        <v>True</v>
      </c>
      <c r="I565" s="1" t="str">
        <f>IF(AND(G565="True",H565="True"),"True","False")</f>
        <v>False</v>
      </c>
      <c r="O565" s="4">
        <f>IFERROR(VLOOKUP(A565,'Name Changes'!$A$2:$B$300,2,FALSE),A565)</f>
        <v>0</v>
      </c>
      <c r="P565" s="4">
        <f t="shared" si="65"/>
        <v>0</v>
      </c>
      <c r="Q565" s="4">
        <f t="shared" si="66"/>
        <v>0</v>
      </c>
      <c r="R565" s="4" t="e">
        <f t="shared" si="67"/>
        <v>#N/A</v>
      </c>
      <c r="S565" s="4">
        <f t="shared" si="68"/>
        <v>0</v>
      </c>
      <c r="T565" s="4" t="e">
        <f t="shared" si="69"/>
        <v>#N/A</v>
      </c>
      <c r="U565" s="4">
        <f t="shared" si="70"/>
        <v>11</v>
      </c>
      <c r="X565" t="s">
        <v>140</v>
      </c>
      <c r="Y565">
        <v>0.294156420973604</v>
      </c>
    </row>
    <row r="566" spans="5:25" x14ac:dyDescent="0.25">
      <c r="E566" s="1" t="e">
        <f>VLOOKUP(C566,'Team Versus'!$B$2:$C$35,2,FALSE)</f>
        <v>#N/A</v>
      </c>
      <c r="F566" s="1">
        <f>IF(B566="QB",D566*0.87,IF(D566*1.85&gt;=11,D566*1.85,11))</f>
        <v>11</v>
      </c>
      <c r="G566" s="1" t="str">
        <f>IF(OR(B566="QB",B566="DST",B566="TE",B566="WR",B566="RB",C566="FA"),"True","False")</f>
        <v>False</v>
      </c>
      <c r="H566" t="str">
        <f>IF(C566="FA","False","True")</f>
        <v>True</v>
      </c>
      <c r="I566" s="1" t="str">
        <f>IF(AND(G566="True",H566="True"),"True","False")</f>
        <v>False</v>
      </c>
      <c r="O566" s="4">
        <f>IFERROR(VLOOKUP(A566,'Name Changes'!$A$2:$B$300,2,FALSE),A566)</f>
        <v>0</v>
      </c>
      <c r="P566" s="4">
        <f t="shared" si="65"/>
        <v>0</v>
      </c>
      <c r="Q566" s="4">
        <f t="shared" si="66"/>
        <v>0</v>
      </c>
      <c r="R566" s="4" t="e">
        <f t="shared" si="67"/>
        <v>#N/A</v>
      </c>
      <c r="S566" s="4">
        <f t="shared" si="68"/>
        <v>0</v>
      </c>
      <c r="T566" s="4" t="e">
        <f t="shared" si="69"/>
        <v>#N/A</v>
      </c>
      <c r="U566" s="4">
        <f t="shared" si="70"/>
        <v>11</v>
      </c>
      <c r="X566" t="s">
        <v>873</v>
      </c>
      <c r="Y566" t="s">
        <v>527</v>
      </c>
    </row>
    <row r="567" spans="5:25" x14ac:dyDescent="0.25">
      <c r="E567" s="1" t="e">
        <f>VLOOKUP(C567,'Team Versus'!$B$2:$C$35,2,FALSE)</f>
        <v>#N/A</v>
      </c>
      <c r="F567" s="1">
        <f>IF(B567="QB",D567*0.87,IF(D567*1.85&gt;=11,D567*1.85,11))</f>
        <v>11</v>
      </c>
      <c r="G567" s="1" t="str">
        <f>IF(OR(B567="QB",B567="DST",B567="TE",B567="WR",B567="RB",C567="FA"),"True","False")</f>
        <v>False</v>
      </c>
      <c r="H567" t="str">
        <f>IF(C567="FA","False","True")</f>
        <v>True</v>
      </c>
      <c r="I567" s="1" t="str">
        <f>IF(AND(G567="True",H567="True"),"True","False")</f>
        <v>False</v>
      </c>
      <c r="O567" s="4">
        <f>IFERROR(VLOOKUP(A567,'Name Changes'!$A$2:$B$300,2,FALSE),A567)</f>
        <v>0</v>
      </c>
      <c r="P567" s="4">
        <f t="shared" si="65"/>
        <v>0</v>
      </c>
      <c r="Q567" s="4">
        <f t="shared" si="66"/>
        <v>0</v>
      </c>
      <c r="R567" s="4" t="e">
        <f t="shared" si="67"/>
        <v>#N/A</v>
      </c>
      <c r="S567" s="4">
        <f t="shared" si="68"/>
        <v>0</v>
      </c>
      <c r="T567" s="4" t="e">
        <f t="shared" si="69"/>
        <v>#N/A</v>
      </c>
      <c r="U567" s="4">
        <f t="shared" si="70"/>
        <v>11</v>
      </c>
      <c r="X567" t="s">
        <v>99</v>
      </c>
      <c r="Y567">
        <v>0.68165093706383195</v>
      </c>
    </row>
    <row r="568" spans="5:25" x14ac:dyDescent="0.25">
      <c r="E568" s="1" t="e">
        <f>VLOOKUP(C568,'Team Versus'!$B$2:$C$35,2,FALSE)</f>
        <v>#N/A</v>
      </c>
      <c r="F568" s="1">
        <f>IF(B568="QB",D568*0.87,IF(D568*1.85&gt;=11,D568*1.85,11))</f>
        <v>11</v>
      </c>
      <c r="G568" s="1" t="str">
        <f>IF(OR(B568="QB",B568="DST",B568="TE",B568="WR",B568="RB",C568="FA"),"True","False")</f>
        <v>False</v>
      </c>
      <c r="H568" t="str">
        <f>IF(C568="FA","False","True")</f>
        <v>True</v>
      </c>
      <c r="I568" s="1" t="str">
        <f>IF(AND(G568="True",H568="True"),"True","False")</f>
        <v>False</v>
      </c>
      <c r="O568" s="4">
        <f>IFERROR(VLOOKUP(A568,'Name Changes'!$A$2:$B$300,2,FALSE),A568)</f>
        <v>0</v>
      </c>
      <c r="P568" s="4">
        <f t="shared" si="65"/>
        <v>0</v>
      </c>
      <c r="Q568" s="4">
        <f t="shared" si="66"/>
        <v>0</v>
      </c>
      <c r="R568" s="4" t="e">
        <f t="shared" si="67"/>
        <v>#N/A</v>
      </c>
      <c r="S568" s="4">
        <f t="shared" si="68"/>
        <v>0</v>
      </c>
      <c r="T568" s="4" t="e">
        <f t="shared" si="69"/>
        <v>#N/A</v>
      </c>
      <c r="U568" s="4">
        <f t="shared" si="70"/>
        <v>11</v>
      </c>
      <c r="X568" t="s">
        <v>124</v>
      </c>
      <c r="Y568" t="s">
        <v>527</v>
      </c>
    </row>
    <row r="569" spans="5:25" x14ac:dyDescent="0.25">
      <c r="E569" s="1" t="e">
        <f>VLOOKUP(C569,'Team Versus'!$B$2:$C$35,2,FALSE)</f>
        <v>#N/A</v>
      </c>
      <c r="F569" s="1">
        <f>IF(B569="QB",D569*0.87,IF(D569*1.85&gt;=11,D569*1.85,11))</f>
        <v>11</v>
      </c>
      <c r="G569" s="1" t="str">
        <f>IF(OR(B569="QB",B569="DST",B569="TE",B569="WR",B569="RB",C569="FA"),"True","False")</f>
        <v>False</v>
      </c>
      <c r="H569" t="str">
        <f>IF(C569="FA","False","True")</f>
        <v>True</v>
      </c>
      <c r="I569" s="1" t="str">
        <f>IF(AND(G569="True",H569="True"),"True","False")</f>
        <v>False</v>
      </c>
      <c r="O569" s="4">
        <f>IFERROR(VLOOKUP(A569,'Name Changes'!$A$2:$B$300,2,FALSE),A569)</f>
        <v>0</v>
      </c>
      <c r="P569" s="4">
        <f t="shared" si="65"/>
        <v>0</v>
      </c>
      <c r="Q569" s="4">
        <f t="shared" si="66"/>
        <v>0</v>
      </c>
      <c r="R569" s="4" t="e">
        <f t="shared" si="67"/>
        <v>#N/A</v>
      </c>
      <c r="S569" s="4">
        <f t="shared" si="68"/>
        <v>0</v>
      </c>
      <c r="T569" s="4" t="e">
        <f t="shared" si="69"/>
        <v>#N/A</v>
      </c>
      <c r="U569" s="4">
        <f t="shared" si="70"/>
        <v>11</v>
      </c>
      <c r="X569" t="s">
        <v>465</v>
      </c>
      <c r="Y569">
        <v>0.296858775632656</v>
      </c>
    </row>
    <row r="570" spans="5:25" x14ac:dyDescent="0.25">
      <c r="E570" s="1" t="e">
        <f>VLOOKUP(C570,'Team Versus'!$B$2:$C$35,2,FALSE)</f>
        <v>#N/A</v>
      </c>
      <c r="F570" s="1">
        <f>IF(B570="QB",D570*0.87,IF(D570*1.85&gt;=11,D570*1.85,11))</f>
        <v>11</v>
      </c>
      <c r="G570" s="1" t="str">
        <f>IF(OR(B570="QB",B570="DST",B570="TE",B570="WR",B570="RB",C570="FA"),"True","False")</f>
        <v>False</v>
      </c>
      <c r="H570" t="str">
        <f>IF(C570="FA","False","True")</f>
        <v>True</v>
      </c>
      <c r="I570" s="1" t="str">
        <f>IF(AND(G570="True",H570="True"),"True","False")</f>
        <v>False</v>
      </c>
      <c r="O570" s="4">
        <f>IFERROR(VLOOKUP(A570,'Name Changes'!$A$2:$B$300,2,FALSE),A570)</f>
        <v>0</v>
      </c>
      <c r="P570" s="4">
        <f t="shared" si="65"/>
        <v>0</v>
      </c>
      <c r="Q570" s="4">
        <f t="shared" si="66"/>
        <v>0</v>
      </c>
      <c r="R570" s="4" t="e">
        <f t="shared" si="67"/>
        <v>#N/A</v>
      </c>
      <c r="S570" s="4">
        <f t="shared" si="68"/>
        <v>0</v>
      </c>
      <c r="T570" s="4" t="e">
        <f t="shared" si="69"/>
        <v>#N/A</v>
      </c>
      <c r="U570" s="4">
        <f t="shared" si="70"/>
        <v>11</v>
      </c>
      <c r="X570" t="s">
        <v>874</v>
      </c>
      <c r="Y570" t="s">
        <v>527</v>
      </c>
    </row>
    <row r="571" spans="5:25" x14ac:dyDescent="0.25">
      <c r="E571" s="1" t="e">
        <f>VLOOKUP(C571,'Team Versus'!$B$2:$C$35,2,FALSE)</f>
        <v>#N/A</v>
      </c>
      <c r="F571" s="1">
        <f>IF(B571="QB",D571*0.87,IF(D571*1.85&gt;=11,D571*1.85,11))</f>
        <v>11</v>
      </c>
      <c r="G571" s="1" t="str">
        <f>IF(OR(B571="QB",B571="DST",B571="TE",B571="WR",B571="RB",C571="FA"),"True","False")</f>
        <v>False</v>
      </c>
      <c r="H571" t="str">
        <f>IF(C571="FA","False","True")</f>
        <v>True</v>
      </c>
      <c r="I571" s="1" t="str">
        <f>IF(AND(G571="True",H571="True"),"True","False")</f>
        <v>False</v>
      </c>
      <c r="O571" s="4">
        <f>IFERROR(VLOOKUP(A571,'Name Changes'!$A$2:$B$300,2,FALSE),A571)</f>
        <v>0</v>
      </c>
      <c r="P571" s="4">
        <f t="shared" si="65"/>
        <v>0</v>
      </c>
      <c r="Q571" s="4">
        <f t="shared" si="66"/>
        <v>0</v>
      </c>
      <c r="R571" s="4" t="e">
        <f t="shared" si="67"/>
        <v>#N/A</v>
      </c>
      <c r="S571" s="4">
        <f t="shared" si="68"/>
        <v>0</v>
      </c>
      <c r="T571" s="4" t="e">
        <f t="shared" si="69"/>
        <v>#N/A</v>
      </c>
      <c r="U571" s="4">
        <f t="shared" si="70"/>
        <v>11</v>
      </c>
      <c r="X571" t="s">
        <v>875</v>
      </c>
      <c r="Y571">
        <v>0.78332422260205603</v>
      </c>
    </row>
    <row r="572" spans="5:25" x14ac:dyDescent="0.25">
      <c r="E572" s="1" t="e">
        <f>VLOOKUP(C572,'Team Versus'!$B$2:$C$35,2,FALSE)</f>
        <v>#N/A</v>
      </c>
      <c r="F572" s="1">
        <f>IF(B572="QB",D572*0.87,IF(D572*1.85&gt;=11,D572*1.85,11))</f>
        <v>11</v>
      </c>
      <c r="G572" s="1" t="str">
        <f>IF(OR(B572="QB",B572="DST",B572="TE",B572="WR",B572="RB",C572="FA"),"True","False")</f>
        <v>False</v>
      </c>
      <c r="H572" t="str">
        <f>IF(C572="FA","False","True")</f>
        <v>True</v>
      </c>
      <c r="I572" s="1" t="str">
        <f>IF(AND(G572="True",H572="True"),"True","False")</f>
        <v>False</v>
      </c>
      <c r="O572" s="4">
        <f>IFERROR(VLOOKUP(A572,'Name Changes'!$A$2:$B$300,2,FALSE),A572)</f>
        <v>0</v>
      </c>
      <c r="P572" s="4">
        <f t="shared" si="65"/>
        <v>0</v>
      </c>
      <c r="Q572" s="4">
        <f t="shared" si="66"/>
        <v>0</v>
      </c>
      <c r="R572" s="4" t="e">
        <f t="shared" si="67"/>
        <v>#N/A</v>
      </c>
      <c r="S572" s="4">
        <f t="shared" si="68"/>
        <v>0</v>
      </c>
      <c r="T572" s="4" t="e">
        <f t="shared" si="69"/>
        <v>#N/A</v>
      </c>
      <c r="U572" s="4">
        <f t="shared" si="70"/>
        <v>11</v>
      </c>
      <c r="X572" t="s">
        <v>484</v>
      </c>
      <c r="Y572">
        <v>0.934088057947429</v>
      </c>
    </row>
    <row r="573" spans="5:25" x14ac:dyDescent="0.25">
      <c r="E573" s="1" t="e">
        <f>VLOOKUP(C573,'Team Versus'!$B$2:$C$35,2,FALSE)</f>
        <v>#N/A</v>
      </c>
      <c r="F573" s="1">
        <f>IF(B573="QB",D573*0.87,IF(D573*1.85&gt;=11,D573*1.85,11))</f>
        <v>11</v>
      </c>
      <c r="G573" s="1" t="str">
        <f>IF(OR(B573="QB",B573="DST",B573="TE",B573="WR",B573="RB",C573="FA"),"True","False")</f>
        <v>False</v>
      </c>
      <c r="H573" t="str">
        <f>IF(C573="FA","False","True")</f>
        <v>True</v>
      </c>
      <c r="I573" s="1" t="str">
        <f>IF(AND(G573="True",H573="True"),"True","False")</f>
        <v>False</v>
      </c>
      <c r="O573" s="4">
        <f>IFERROR(VLOOKUP(A573,'Name Changes'!$A$2:$B$300,2,FALSE),A573)</f>
        <v>0</v>
      </c>
      <c r="P573" s="4">
        <f t="shared" si="65"/>
        <v>0</v>
      </c>
      <c r="Q573" s="4">
        <f t="shared" si="66"/>
        <v>0</v>
      </c>
      <c r="R573" s="4" t="e">
        <f t="shared" si="67"/>
        <v>#N/A</v>
      </c>
      <c r="S573" s="4">
        <f t="shared" si="68"/>
        <v>0</v>
      </c>
      <c r="T573" s="4" t="e">
        <f t="shared" si="69"/>
        <v>#N/A</v>
      </c>
      <c r="U573" s="4">
        <f t="shared" si="70"/>
        <v>11</v>
      </c>
      <c r="X573" t="s">
        <v>876</v>
      </c>
      <c r="Y573" t="s">
        <v>527</v>
      </c>
    </row>
    <row r="574" spans="5:25" x14ac:dyDescent="0.25">
      <c r="E574" s="1" t="e">
        <f>VLOOKUP(C574,'Team Versus'!$B$2:$C$35,2,FALSE)</f>
        <v>#N/A</v>
      </c>
      <c r="F574" s="1">
        <f>IF(B574="QB",D574*0.87,IF(D574*1.85&gt;=11,D574*1.85,11))</f>
        <v>11</v>
      </c>
      <c r="G574" s="1" t="str">
        <f>IF(OR(B574="QB",B574="DST",B574="TE",B574="WR",B574="RB",C574="FA"),"True","False")</f>
        <v>False</v>
      </c>
      <c r="H574" t="str">
        <f>IF(C574="FA","False","True")</f>
        <v>True</v>
      </c>
      <c r="I574" s="1" t="str">
        <f>IF(AND(G574="True",H574="True"),"True","False")</f>
        <v>False</v>
      </c>
      <c r="O574" s="4">
        <f>IFERROR(VLOOKUP(A574,'Name Changes'!$A$2:$B$300,2,FALSE),A574)</f>
        <v>0</v>
      </c>
      <c r="P574" s="4">
        <f t="shared" si="65"/>
        <v>0</v>
      </c>
      <c r="Q574" s="4">
        <f t="shared" si="66"/>
        <v>0</v>
      </c>
      <c r="R574" s="4" t="e">
        <f t="shared" si="67"/>
        <v>#N/A</v>
      </c>
      <c r="S574" s="4">
        <f t="shared" si="68"/>
        <v>0</v>
      </c>
      <c r="T574" s="4" t="e">
        <f t="shared" si="69"/>
        <v>#N/A</v>
      </c>
      <c r="U574" s="4">
        <f t="shared" si="70"/>
        <v>11</v>
      </c>
      <c r="X574" t="s">
        <v>877</v>
      </c>
      <c r="Y574" t="s">
        <v>527</v>
      </c>
    </row>
    <row r="575" spans="5:25" x14ac:dyDescent="0.25">
      <c r="E575" s="1" t="e">
        <f>VLOOKUP(C575,'Team Versus'!$B$2:$C$35,2,FALSE)</f>
        <v>#N/A</v>
      </c>
      <c r="F575" s="1">
        <f>IF(B575="QB",D575*0.87,IF(D575*1.85&gt;=11,D575*1.85,11))</f>
        <v>11</v>
      </c>
      <c r="G575" s="1" t="str">
        <f>IF(OR(B575="QB",B575="DST",B575="TE",B575="WR",B575="RB",C575="FA"),"True","False")</f>
        <v>False</v>
      </c>
      <c r="H575" t="str">
        <f>IF(C575="FA","False","True")</f>
        <v>True</v>
      </c>
      <c r="I575" s="1" t="str">
        <f>IF(AND(G575="True",H575="True"),"True","False")</f>
        <v>False</v>
      </c>
      <c r="O575" s="4">
        <f>IFERROR(VLOOKUP(A575,'Name Changes'!$A$2:$B$300,2,FALSE),A575)</f>
        <v>0</v>
      </c>
      <c r="P575" s="4">
        <f t="shared" si="65"/>
        <v>0</v>
      </c>
      <c r="Q575" s="4">
        <f t="shared" si="66"/>
        <v>0</v>
      </c>
      <c r="R575" s="4" t="e">
        <f t="shared" si="67"/>
        <v>#N/A</v>
      </c>
      <c r="S575" s="4">
        <f t="shared" si="68"/>
        <v>0</v>
      </c>
      <c r="T575" s="4" t="e">
        <f t="shared" si="69"/>
        <v>#N/A</v>
      </c>
      <c r="U575" s="4">
        <f t="shared" si="70"/>
        <v>11</v>
      </c>
      <c r="X575" t="s">
        <v>878</v>
      </c>
      <c r="Y575">
        <v>0.50204581464244802</v>
      </c>
    </row>
    <row r="576" spans="5:25" x14ac:dyDescent="0.25">
      <c r="E576" s="1" t="e">
        <f>VLOOKUP(C576,'Team Versus'!$B$2:$C$35,2,FALSE)</f>
        <v>#N/A</v>
      </c>
      <c r="F576" s="1">
        <f>IF(B576="QB",D576*0.87,IF(D576*1.85&gt;=11,D576*1.85,11))</f>
        <v>11</v>
      </c>
      <c r="G576" s="1" t="str">
        <f>IF(OR(B576="QB",B576="DST",B576="TE",B576="WR",B576="RB",C576="FA"),"True","False")</f>
        <v>False</v>
      </c>
      <c r="H576" t="str">
        <f>IF(C576="FA","False","True")</f>
        <v>True</v>
      </c>
      <c r="I576" s="1" t="str">
        <f>IF(AND(G576="True",H576="True"),"True","False")</f>
        <v>False</v>
      </c>
      <c r="O576" s="4">
        <f>IFERROR(VLOOKUP(A576,'Name Changes'!$A$2:$B$300,2,FALSE),A576)</f>
        <v>0</v>
      </c>
      <c r="P576" s="4">
        <f t="shared" si="65"/>
        <v>0</v>
      </c>
      <c r="Q576" s="4">
        <f t="shared" si="66"/>
        <v>0</v>
      </c>
      <c r="R576" s="4" t="e">
        <f t="shared" si="67"/>
        <v>#N/A</v>
      </c>
      <c r="S576" s="4">
        <f t="shared" si="68"/>
        <v>0</v>
      </c>
      <c r="T576" s="4" t="e">
        <f t="shared" si="69"/>
        <v>#N/A</v>
      </c>
      <c r="U576" s="4">
        <f t="shared" si="70"/>
        <v>11</v>
      </c>
      <c r="X576" t="s">
        <v>879</v>
      </c>
      <c r="Y576" t="s">
        <v>527</v>
      </c>
    </row>
    <row r="577" spans="5:25" x14ac:dyDescent="0.25">
      <c r="E577" s="1" t="e">
        <f>VLOOKUP(C577,'Team Versus'!$B$2:$C$35,2,FALSE)</f>
        <v>#N/A</v>
      </c>
      <c r="F577" s="1">
        <f>IF(B577="QB",D577*0.87,IF(D577*1.85&gt;=11,D577*1.85,11))</f>
        <v>11</v>
      </c>
      <c r="G577" s="1" t="str">
        <f>IF(OR(B577="QB",B577="DST",B577="TE",B577="WR",B577="RB",C577="FA"),"True","False")</f>
        <v>False</v>
      </c>
      <c r="H577" t="str">
        <f>IF(C577="FA","False","True")</f>
        <v>True</v>
      </c>
      <c r="I577" s="1" t="str">
        <f>IF(AND(G577="True",H577="True"),"True","False")</f>
        <v>False</v>
      </c>
      <c r="O577" s="4">
        <f>IFERROR(VLOOKUP(A577,'Name Changes'!$A$2:$B$300,2,FALSE),A577)</f>
        <v>0</v>
      </c>
      <c r="P577" s="4">
        <f t="shared" si="65"/>
        <v>0</v>
      </c>
      <c r="Q577" s="4">
        <f t="shared" si="66"/>
        <v>0</v>
      </c>
      <c r="R577" s="4" t="e">
        <f t="shared" si="67"/>
        <v>#N/A</v>
      </c>
      <c r="S577" s="4">
        <f t="shared" si="68"/>
        <v>0</v>
      </c>
      <c r="T577" s="4" t="e">
        <f t="shared" si="69"/>
        <v>#N/A</v>
      </c>
      <c r="U577" s="4">
        <f t="shared" si="70"/>
        <v>11</v>
      </c>
      <c r="X577" t="s">
        <v>31</v>
      </c>
      <c r="Y577">
        <v>0.30506999168348098</v>
      </c>
    </row>
    <row r="578" spans="5:25" x14ac:dyDescent="0.25">
      <c r="E578" s="1" t="e">
        <f>VLOOKUP(C578,'Team Versus'!$B$2:$C$35,2,FALSE)</f>
        <v>#N/A</v>
      </c>
      <c r="F578" s="1">
        <f>IF(B578="QB",D578*0.87,IF(D578*1.85&gt;=11,D578*1.85,11))</f>
        <v>11</v>
      </c>
      <c r="G578" s="1" t="str">
        <f>IF(OR(B578="QB",B578="DST",B578="TE",B578="WR",B578="RB",C578="FA"),"True","False")</f>
        <v>False</v>
      </c>
      <c r="H578" t="str">
        <f>IF(C578="FA","False","True")</f>
        <v>True</v>
      </c>
      <c r="I578" s="1" t="str">
        <f>IF(AND(G578="True",H578="True"),"True","False")</f>
        <v>False</v>
      </c>
      <c r="O578" s="4">
        <f>IFERROR(VLOOKUP(A578,'Name Changes'!$A$2:$B$300,2,FALSE),A578)</f>
        <v>0</v>
      </c>
      <c r="P578" s="4">
        <f t="shared" si="65"/>
        <v>0</v>
      </c>
      <c r="Q578" s="4">
        <f t="shared" si="66"/>
        <v>0</v>
      </c>
      <c r="R578" s="4" t="e">
        <f t="shared" si="67"/>
        <v>#N/A</v>
      </c>
      <c r="S578" s="4">
        <f t="shared" si="68"/>
        <v>0</v>
      </c>
      <c r="T578" s="4" t="e">
        <f t="shared" si="69"/>
        <v>#N/A</v>
      </c>
      <c r="U578" s="4">
        <f t="shared" si="70"/>
        <v>11</v>
      </c>
      <c r="X578" t="s">
        <v>880</v>
      </c>
      <c r="Y578" t="s">
        <v>527</v>
      </c>
    </row>
    <row r="579" spans="5:25" x14ac:dyDescent="0.25">
      <c r="E579" s="1" t="e">
        <f>VLOOKUP(C579,'Team Versus'!$B$2:$C$35,2,FALSE)</f>
        <v>#N/A</v>
      </c>
      <c r="F579" s="1">
        <f>IF(B579="QB",D579*0.87,IF(D579*1.85&gt;=11,D579*1.85,11))</f>
        <v>11</v>
      </c>
      <c r="G579" s="1" t="str">
        <f>IF(OR(B579="QB",B579="DST",B579="TE",B579="WR",B579="RB",C579="FA"),"True","False")</f>
        <v>False</v>
      </c>
      <c r="H579" t="str">
        <f>IF(C579="FA","False","True")</f>
        <v>True</v>
      </c>
      <c r="I579" s="1" t="str">
        <f>IF(AND(G579="True",H579="True"),"True","False")</f>
        <v>False</v>
      </c>
      <c r="O579" s="4">
        <f>IFERROR(VLOOKUP(A579,'Name Changes'!$A$2:$B$300,2,FALSE),A579)</f>
        <v>0</v>
      </c>
      <c r="P579" s="4">
        <f t="shared" si="65"/>
        <v>0</v>
      </c>
      <c r="Q579" s="4">
        <f t="shared" si="66"/>
        <v>0</v>
      </c>
      <c r="R579" s="4" t="e">
        <f t="shared" si="67"/>
        <v>#N/A</v>
      </c>
      <c r="S579" s="4">
        <f t="shared" si="68"/>
        <v>0</v>
      </c>
      <c r="T579" s="4" t="e">
        <f t="shared" si="69"/>
        <v>#N/A</v>
      </c>
      <c r="U579" s="4">
        <f t="shared" si="70"/>
        <v>11</v>
      </c>
      <c r="X579" t="s">
        <v>881</v>
      </c>
      <c r="Y579">
        <v>0</v>
      </c>
    </row>
    <row r="580" spans="5:25" x14ac:dyDescent="0.25">
      <c r="E580" s="1" t="e">
        <f>VLOOKUP(C580,'Team Versus'!$B$2:$C$35,2,FALSE)</f>
        <v>#N/A</v>
      </c>
      <c r="F580" s="1">
        <f>IF(B580="QB",D580*0.87,IF(D580*1.85&gt;=11,D580*1.85,11))</f>
        <v>11</v>
      </c>
      <c r="G580" s="1" t="str">
        <f>IF(OR(B580="QB",B580="DST",B580="TE",B580="WR",B580="RB",C580="FA"),"True","False")</f>
        <v>False</v>
      </c>
      <c r="H580" t="str">
        <f>IF(C580="FA","False","True")</f>
        <v>True</v>
      </c>
      <c r="I580" s="1" t="str">
        <f>IF(AND(G580="True",H580="True"),"True","False")</f>
        <v>False</v>
      </c>
      <c r="O580" s="4">
        <f>IFERROR(VLOOKUP(A580,'Name Changes'!$A$2:$B$300,2,FALSE),A580)</f>
        <v>0</v>
      </c>
      <c r="P580" s="4">
        <f t="shared" si="65"/>
        <v>0</v>
      </c>
      <c r="Q580" s="4">
        <f t="shared" si="66"/>
        <v>0</v>
      </c>
      <c r="R580" s="4" t="e">
        <f t="shared" si="67"/>
        <v>#N/A</v>
      </c>
      <c r="S580" s="4">
        <f t="shared" si="68"/>
        <v>0</v>
      </c>
      <c r="T580" s="4" t="e">
        <f t="shared" si="69"/>
        <v>#N/A</v>
      </c>
      <c r="U580" s="4">
        <f t="shared" si="70"/>
        <v>11</v>
      </c>
      <c r="X580" t="s">
        <v>35</v>
      </c>
      <c r="Y580">
        <v>3.2244069222106599</v>
      </c>
    </row>
    <row r="581" spans="5:25" x14ac:dyDescent="0.25">
      <c r="E581" s="1" t="e">
        <f>VLOOKUP(C581,'Team Versus'!$B$2:$C$35,2,FALSE)</f>
        <v>#N/A</v>
      </c>
      <c r="F581" s="1">
        <f>IF(B581="QB",D581*0.87,IF(D581*1.85&gt;=11,D581*1.85,11))</f>
        <v>11</v>
      </c>
      <c r="G581" s="1" t="str">
        <f>IF(OR(B581="QB",B581="DST",B581="TE",B581="WR",B581="RB",C581="FA"),"True","False")</f>
        <v>False</v>
      </c>
      <c r="H581" t="str">
        <f>IF(C581="FA","False","True")</f>
        <v>True</v>
      </c>
      <c r="I581" s="1" t="str">
        <f>IF(AND(G581="True",H581="True"),"True","False")</f>
        <v>False</v>
      </c>
      <c r="O581" s="4">
        <f>IFERROR(VLOOKUP(A581,'Name Changes'!$A$2:$B$300,2,FALSE),A581)</f>
        <v>0</v>
      </c>
      <c r="P581" s="4">
        <f t="shared" si="65"/>
        <v>0</v>
      </c>
      <c r="Q581" s="4">
        <f t="shared" si="66"/>
        <v>0</v>
      </c>
      <c r="R581" s="4" t="e">
        <f t="shared" si="67"/>
        <v>#N/A</v>
      </c>
      <c r="S581" s="4">
        <f t="shared" si="68"/>
        <v>0</v>
      </c>
      <c r="T581" s="4" t="e">
        <f t="shared" si="69"/>
        <v>#N/A</v>
      </c>
      <c r="U581" s="4">
        <f t="shared" si="70"/>
        <v>11</v>
      </c>
      <c r="X581" t="s">
        <v>882</v>
      </c>
      <c r="Y581">
        <v>0.499039941017488</v>
      </c>
    </row>
    <row r="582" spans="5:25" x14ac:dyDescent="0.25">
      <c r="E582" s="1" t="e">
        <f>VLOOKUP(C582,'Team Versus'!$B$2:$C$35,2,FALSE)</f>
        <v>#N/A</v>
      </c>
      <c r="F582" s="1">
        <f>IF(B582="QB",D582*0.87,IF(D582*1.85&gt;=11,D582*1.85,11))</f>
        <v>11</v>
      </c>
      <c r="G582" s="1" t="str">
        <f>IF(OR(B582="QB",B582="DST",B582="TE",B582="WR",B582="RB",C582="FA"),"True","False")</f>
        <v>False</v>
      </c>
      <c r="H582" t="str">
        <f>IF(C582="FA","False","True")</f>
        <v>True</v>
      </c>
      <c r="I582" s="1" t="str">
        <f>IF(AND(G582="True",H582="True"),"True","False")</f>
        <v>False</v>
      </c>
      <c r="O582" s="4">
        <f>IFERROR(VLOOKUP(A582,'Name Changes'!$A$2:$B$300,2,FALSE),A582)</f>
        <v>0</v>
      </c>
      <c r="P582" s="4">
        <f t="shared" si="65"/>
        <v>0</v>
      </c>
      <c r="Q582" s="4">
        <f t="shared" si="66"/>
        <v>0</v>
      </c>
      <c r="R582" s="4" t="e">
        <f t="shared" si="67"/>
        <v>#N/A</v>
      </c>
      <c r="S582" s="4">
        <f t="shared" si="68"/>
        <v>0</v>
      </c>
      <c r="T582" s="4" t="e">
        <f t="shared" si="69"/>
        <v>#N/A</v>
      </c>
      <c r="U582" s="4">
        <f t="shared" si="70"/>
        <v>11</v>
      </c>
      <c r="X582" t="s">
        <v>883</v>
      </c>
      <c r="Y582">
        <v>1.4990663761154801</v>
      </c>
    </row>
    <row r="583" spans="5:25" x14ac:dyDescent="0.25">
      <c r="E583" s="1" t="e">
        <f>VLOOKUP(C583,'Team Versus'!$B$2:$C$35,2,FALSE)</f>
        <v>#N/A</v>
      </c>
      <c r="F583" s="1">
        <f>IF(B583="QB",D583*0.87,IF(D583*1.85&gt;=11,D583*1.85,11))</f>
        <v>11</v>
      </c>
      <c r="G583" s="1" t="str">
        <f>IF(OR(B583="QB",B583="DST",B583="TE",B583="WR",B583="RB",C583="FA"),"True","False")</f>
        <v>False</v>
      </c>
      <c r="H583" t="str">
        <f>IF(C583="FA","False","True")</f>
        <v>True</v>
      </c>
      <c r="I583" s="1" t="str">
        <f>IF(AND(G583="True",H583="True"),"True","False")</f>
        <v>False</v>
      </c>
      <c r="O583" s="4">
        <f>IFERROR(VLOOKUP(A583,'Name Changes'!$A$2:$B$300,2,FALSE),A583)</f>
        <v>0</v>
      </c>
      <c r="P583" s="4">
        <f t="shared" si="65"/>
        <v>0</v>
      </c>
      <c r="Q583" s="4">
        <f t="shared" si="66"/>
        <v>0</v>
      </c>
      <c r="R583" s="4" t="e">
        <f t="shared" si="67"/>
        <v>#N/A</v>
      </c>
      <c r="S583" s="4">
        <f t="shared" si="68"/>
        <v>0</v>
      </c>
      <c r="T583" s="4" t="e">
        <f t="shared" si="69"/>
        <v>#N/A</v>
      </c>
      <c r="U583" s="4">
        <f t="shared" si="70"/>
        <v>11</v>
      </c>
      <c r="X583" t="s">
        <v>884</v>
      </c>
      <c r="Y583" t="s">
        <v>527</v>
      </c>
    </row>
    <row r="584" spans="5:25" x14ac:dyDescent="0.25">
      <c r="E584" s="1" t="e">
        <f>VLOOKUP(C584,'Team Versus'!$B$2:$C$35,2,FALSE)</f>
        <v>#N/A</v>
      </c>
      <c r="F584" s="1">
        <f>IF(B584="QB",D584*0.87,IF(D584*1.85&gt;=11,D584*1.85,11))</f>
        <v>11</v>
      </c>
      <c r="G584" s="1" t="str">
        <f>IF(OR(B584="QB",B584="DST",B584="TE",B584="WR",B584="RB",C584="FA"),"True","False")</f>
        <v>False</v>
      </c>
      <c r="H584" t="str">
        <f>IF(C584="FA","False","True")</f>
        <v>True</v>
      </c>
      <c r="I584" s="1" t="str">
        <f>IF(AND(G584="True",H584="True"),"True","False")</f>
        <v>False</v>
      </c>
      <c r="O584" s="4">
        <f>IFERROR(VLOOKUP(A584,'Name Changes'!$A$2:$B$300,2,FALSE),A584)</f>
        <v>0</v>
      </c>
      <c r="P584" s="4">
        <f t="shared" si="65"/>
        <v>0</v>
      </c>
      <c r="Q584" s="4">
        <f t="shared" si="66"/>
        <v>0</v>
      </c>
      <c r="R584" s="4" t="e">
        <f t="shared" si="67"/>
        <v>#N/A</v>
      </c>
      <c r="S584" s="4">
        <f t="shared" si="68"/>
        <v>0</v>
      </c>
      <c r="T584" s="4" t="e">
        <f t="shared" si="69"/>
        <v>#N/A</v>
      </c>
      <c r="U584" s="4">
        <f t="shared" si="70"/>
        <v>11</v>
      </c>
      <c r="X584" t="s">
        <v>885</v>
      </c>
      <c r="Y584">
        <v>0.74953318805774005</v>
      </c>
    </row>
    <row r="585" spans="5:25" x14ac:dyDescent="0.25">
      <c r="E585" s="1" t="e">
        <f>VLOOKUP(C585,'Team Versus'!$B$2:$C$35,2,FALSE)</f>
        <v>#N/A</v>
      </c>
      <c r="F585" s="1">
        <f>IF(B585="QB",D585*0.87,IF(D585*1.85&gt;=11,D585*1.85,11))</f>
        <v>11</v>
      </c>
      <c r="G585" s="1" t="str">
        <f>IF(OR(B585="QB",B585="DST",B585="TE",B585="WR",B585="RB",C585="FA"),"True","False")</f>
        <v>False</v>
      </c>
      <c r="H585" t="str">
        <f>IF(C585="FA","False","True")</f>
        <v>True</v>
      </c>
      <c r="I585" s="1" t="str">
        <f>IF(AND(G585="True",H585="True"),"True","False")</f>
        <v>False</v>
      </c>
      <c r="O585" s="4">
        <f>IFERROR(VLOOKUP(A585,'Name Changes'!$A$2:$B$300,2,FALSE),A585)</f>
        <v>0</v>
      </c>
      <c r="P585" s="4">
        <f t="shared" si="65"/>
        <v>0</v>
      </c>
      <c r="Q585" s="4">
        <f t="shared" si="66"/>
        <v>0</v>
      </c>
      <c r="R585" s="4" t="e">
        <f t="shared" si="67"/>
        <v>#N/A</v>
      </c>
      <c r="S585" s="4">
        <f t="shared" si="68"/>
        <v>0</v>
      </c>
      <c r="T585" s="4" t="e">
        <f t="shared" si="69"/>
        <v>#N/A</v>
      </c>
      <c r="U585" s="4">
        <f t="shared" si="70"/>
        <v>11</v>
      </c>
      <c r="X585" t="s">
        <v>886</v>
      </c>
      <c r="Y585" t="s">
        <v>527</v>
      </c>
    </row>
    <row r="586" spans="5:25" x14ac:dyDescent="0.25">
      <c r="E586" s="1" t="e">
        <f>VLOOKUP(C586,'Team Versus'!$B$2:$C$35,2,FALSE)</f>
        <v>#N/A</v>
      </c>
      <c r="F586" s="1">
        <f>IF(B586="QB",D586*0.87,IF(D586*1.85&gt;=11,D586*1.85,11))</f>
        <v>11</v>
      </c>
      <c r="G586" s="1" t="str">
        <f>IF(OR(B586="QB",B586="DST",B586="TE",B586="WR",B586="RB",C586="FA"),"True","False")</f>
        <v>False</v>
      </c>
      <c r="H586" t="str">
        <f>IF(C586="FA","False","True")</f>
        <v>True</v>
      </c>
      <c r="I586" s="1" t="str">
        <f>IF(AND(G586="True",H586="True"),"True","False")</f>
        <v>False</v>
      </c>
      <c r="O586" s="4">
        <f>IFERROR(VLOOKUP(A586,'Name Changes'!$A$2:$B$300,2,FALSE),A586)</f>
        <v>0</v>
      </c>
      <c r="P586" s="4">
        <f t="shared" si="65"/>
        <v>0</v>
      </c>
      <c r="Q586" s="4">
        <f t="shared" si="66"/>
        <v>0</v>
      </c>
      <c r="R586" s="4" t="e">
        <f t="shared" si="67"/>
        <v>#N/A</v>
      </c>
      <c r="S586" s="4">
        <f t="shared" si="68"/>
        <v>0</v>
      </c>
      <c r="T586" s="4" t="e">
        <f t="shared" si="69"/>
        <v>#N/A</v>
      </c>
      <c r="U586" s="4">
        <f t="shared" si="70"/>
        <v>11</v>
      </c>
      <c r="X586" t="s">
        <v>378</v>
      </c>
      <c r="Y586" t="s">
        <v>527</v>
      </c>
    </row>
    <row r="587" spans="5:25" x14ac:dyDescent="0.25">
      <c r="E587" s="1" t="e">
        <f>VLOOKUP(C587,'Team Versus'!$B$2:$C$35,2,FALSE)</f>
        <v>#N/A</v>
      </c>
      <c r="F587" s="1">
        <f>IF(B587="QB",D587*0.87,IF(D587*1.85&gt;=11,D587*1.85,11))</f>
        <v>11</v>
      </c>
      <c r="G587" s="1" t="str">
        <f>IF(OR(B587="QB",B587="DST",B587="TE",B587="WR",B587="RB",C587="FA"),"True","False")</f>
        <v>False</v>
      </c>
      <c r="H587" t="str">
        <f>IF(C587="FA","False","True")</f>
        <v>True</v>
      </c>
      <c r="I587" s="1" t="str">
        <f>IF(AND(G587="True",H587="True"),"True","False")</f>
        <v>False</v>
      </c>
      <c r="O587" s="4">
        <f>IFERROR(VLOOKUP(A587,'Name Changes'!$A$2:$B$300,2,FALSE),A587)</f>
        <v>0</v>
      </c>
      <c r="P587" s="4">
        <f t="shared" si="65"/>
        <v>0</v>
      </c>
      <c r="Q587" s="4">
        <f t="shared" si="66"/>
        <v>0</v>
      </c>
      <c r="R587" s="4" t="e">
        <f t="shared" si="67"/>
        <v>#N/A</v>
      </c>
      <c r="S587" s="4">
        <f t="shared" si="68"/>
        <v>0</v>
      </c>
      <c r="T587" s="4" t="e">
        <f t="shared" si="69"/>
        <v>#N/A</v>
      </c>
      <c r="U587" s="4">
        <f t="shared" si="70"/>
        <v>11</v>
      </c>
      <c r="X587" t="s">
        <v>887</v>
      </c>
      <c r="Y587" t="s">
        <v>527</v>
      </c>
    </row>
    <row r="588" spans="5:25" x14ac:dyDescent="0.25">
      <c r="E588" s="1" t="e">
        <f>VLOOKUP(C588,'Team Versus'!$B$2:$C$35,2,FALSE)</f>
        <v>#N/A</v>
      </c>
      <c r="F588" s="1">
        <f>IF(B588="QB",D588*0.87,IF(D588*1.85&gt;=11,D588*1.85,11))</f>
        <v>11</v>
      </c>
      <c r="G588" s="1" t="str">
        <f>IF(OR(B588="QB",B588="DST",B588="TE",B588="WR",B588="RB",C588="FA"),"True","False")</f>
        <v>False</v>
      </c>
      <c r="H588" t="str">
        <f>IF(C588="FA","False","True")</f>
        <v>True</v>
      </c>
      <c r="I588" s="1" t="str">
        <f>IF(AND(G588="True",H588="True"),"True","False")</f>
        <v>False</v>
      </c>
      <c r="O588" s="4">
        <f>IFERROR(VLOOKUP(A588,'Name Changes'!$A$2:$B$300,2,FALSE),A588)</f>
        <v>0</v>
      </c>
      <c r="P588" s="4">
        <f t="shared" si="65"/>
        <v>0</v>
      </c>
      <c r="Q588" s="4">
        <f t="shared" si="66"/>
        <v>0</v>
      </c>
      <c r="R588" s="4" t="e">
        <f t="shared" si="67"/>
        <v>#N/A</v>
      </c>
      <c r="S588" s="4">
        <f t="shared" si="68"/>
        <v>0</v>
      </c>
      <c r="T588" s="4" t="e">
        <f t="shared" si="69"/>
        <v>#N/A</v>
      </c>
      <c r="U588" s="4">
        <f t="shared" si="70"/>
        <v>11</v>
      </c>
      <c r="X588" t="s">
        <v>128</v>
      </c>
      <c r="Y588">
        <v>0.74190432294032005</v>
      </c>
    </row>
    <row r="589" spans="5:25" x14ac:dyDescent="0.25">
      <c r="E589" s="1" t="e">
        <f>VLOOKUP(C589,'Team Versus'!$B$2:$C$35,2,FALSE)</f>
        <v>#N/A</v>
      </c>
      <c r="F589" s="1">
        <f>IF(B589="QB",D589*0.87,IF(D589*1.85&gt;=11,D589*1.85,11))</f>
        <v>11</v>
      </c>
      <c r="G589" s="1" t="str">
        <f>IF(OR(B589="QB",B589="DST",B589="TE",B589="WR",B589="RB",C589="FA"),"True","False")</f>
        <v>False</v>
      </c>
      <c r="H589" t="str">
        <f>IF(C589="FA","False","True")</f>
        <v>True</v>
      </c>
      <c r="I589" s="1" t="str">
        <f>IF(AND(G589="True",H589="True"),"True","False")</f>
        <v>False</v>
      </c>
      <c r="O589" s="4">
        <f>IFERROR(VLOOKUP(A589,'Name Changes'!$A$2:$B$300,2,FALSE),A589)</f>
        <v>0</v>
      </c>
      <c r="P589" s="4">
        <f t="shared" si="65"/>
        <v>0</v>
      </c>
      <c r="Q589" s="4">
        <f t="shared" si="66"/>
        <v>0</v>
      </c>
      <c r="R589" s="4" t="e">
        <f t="shared" si="67"/>
        <v>#N/A</v>
      </c>
      <c r="S589" s="4">
        <f t="shared" si="68"/>
        <v>0</v>
      </c>
      <c r="T589" s="4" t="e">
        <f t="shared" si="69"/>
        <v>#N/A</v>
      </c>
      <c r="U589" s="4">
        <f t="shared" si="70"/>
        <v>11</v>
      </c>
      <c r="X589" t="s">
        <v>517</v>
      </c>
      <c r="Y589">
        <v>0.88395949084858505</v>
      </c>
    </row>
    <row r="590" spans="5:25" x14ac:dyDescent="0.25">
      <c r="E590" s="1" t="e">
        <f>VLOOKUP(C590,'Team Versus'!$B$2:$C$35,2,FALSE)</f>
        <v>#N/A</v>
      </c>
      <c r="F590" s="1">
        <f>IF(B590="QB",D590*0.87,IF(D590*1.85&gt;=11,D590*1.85,11))</f>
        <v>11</v>
      </c>
      <c r="G590" s="1" t="str">
        <f>IF(OR(B590="QB",B590="DST",B590="TE",B590="WR",B590="RB",C590="FA"),"True","False")</f>
        <v>False</v>
      </c>
      <c r="H590" t="str">
        <f>IF(C590="FA","False","True")</f>
        <v>True</v>
      </c>
      <c r="I590" s="1" t="str">
        <f>IF(AND(G590="True",H590="True"),"True","False")</f>
        <v>False</v>
      </c>
      <c r="O590" s="4">
        <f>IFERROR(VLOOKUP(A590,'Name Changes'!$A$2:$B$300,2,FALSE),A590)</f>
        <v>0</v>
      </c>
      <c r="P590" s="4">
        <f t="shared" si="65"/>
        <v>0</v>
      </c>
      <c r="Q590" s="4">
        <f t="shared" si="66"/>
        <v>0</v>
      </c>
      <c r="R590" s="4" t="e">
        <f t="shared" si="67"/>
        <v>#N/A</v>
      </c>
      <c r="S590" s="4">
        <f t="shared" si="68"/>
        <v>0</v>
      </c>
      <c r="T590" s="4" t="e">
        <f t="shared" si="69"/>
        <v>#N/A</v>
      </c>
      <c r="U590" s="4">
        <f t="shared" si="70"/>
        <v>11</v>
      </c>
      <c r="X590" t="s">
        <v>329</v>
      </c>
      <c r="Y590">
        <v>0.125157900270019</v>
      </c>
    </row>
    <row r="591" spans="5:25" x14ac:dyDescent="0.25">
      <c r="E591" s="1" t="e">
        <f>VLOOKUP(C591,'Team Versus'!$B$2:$C$35,2,FALSE)</f>
        <v>#N/A</v>
      </c>
      <c r="F591" s="1">
        <f>IF(B591="QB",D591*0.87,IF(D591*1.85&gt;=11,D591*1.85,11))</f>
        <v>11</v>
      </c>
      <c r="G591" s="1" t="str">
        <f>IF(OR(B591="QB",B591="DST",B591="TE",B591="WR",B591="RB",C591="FA"),"True","False")</f>
        <v>False</v>
      </c>
      <c r="H591" t="str">
        <f>IF(C591="FA","False","True")</f>
        <v>True</v>
      </c>
      <c r="I591" s="1" t="str">
        <f>IF(AND(G591="True",H591="True"),"True","False")</f>
        <v>False</v>
      </c>
      <c r="O591" s="4">
        <f>IFERROR(VLOOKUP(A591,'Name Changes'!$A$2:$B$300,2,FALSE),A591)</f>
        <v>0</v>
      </c>
      <c r="P591" s="4">
        <f t="shared" si="65"/>
        <v>0</v>
      </c>
      <c r="Q591" s="4">
        <f t="shared" si="66"/>
        <v>0</v>
      </c>
      <c r="R591" s="4" t="e">
        <f t="shared" si="67"/>
        <v>#N/A</v>
      </c>
      <c r="S591" s="4">
        <f t="shared" si="68"/>
        <v>0</v>
      </c>
      <c r="T591" s="4" t="e">
        <f t="shared" si="69"/>
        <v>#N/A</v>
      </c>
      <c r="U591" s="4">
        <f t="shared" si="70"/>
        <v>11</v>
      </c>
      <c r="X591" t="s">
        <v>888</v>
      </c>
      <c r="Y591" t="s">
        <v>527</v>
      </c>
    </row>
    <row r="592" spans="5:25" x14ac:dyDescent="0.25">
      <c r="E592" s="1" t="e">
        <f>VLOOKUP(C592,'Team Versus'!$B$2:$C$35,2,FALSE)</f>
        <v>#N/A</v>
      </c>
      <c r="F592" s="1">
        <f>IF(B592="QB",D592*0.87,IF(D592*1.85&gt;=11,D592*1.85,11))</f>
        <v>11</v>
      </c>
      <c r="G592" s="1" t="str">
        <f>IF(OR(B592="QB",B592="DST",B592="TE",B592="WR",B592="RB",C592="FA"),"True","False")</f>
        <v>False</v>
      </c>
      <c r="H592" t="str">
        <f>IF(C592="FA","False","True")</f>
        <v>True</v>
      </c>
      <c r="I592" s="1" t="str">
        <f>IF(AND(G592="True",H592="True"),"True","False")</f>
        <v>False</v>
      </c>
      <c r="O592" s="4">
        <f>IFERROR(VLOOKUP(A592,'Name Changes'!$A$2:$B$300,2,FALSE),A592)</f>
        <v>0</v>
      </c>
      <c r="P592" s="4">
        <f t="shared" si="65"/>
        <v>0</v>
      </c>
      <c r="Q592" s="4">
        <f t="shared" si="66"/>
        <v>0</v>
      </c>
      <c r="R592" s="4" t="e">
        <f t="shared" si="67"/>
        <v>#N/A</v>
      </c>
      <c r="S592" s="4">
        <f t="shared" si="68"/>
        <v>0</v>
      </c>
      <c r="T592" s="4" t="e">
        <f t="shared" si="69"/>
        <v>#N/A</v>
      </c>
      <c r="U592" s="4">
        <f t="shared" si="70"/>
        <v>11</v>
      </c>
      <c r="X592" t="s">
        <v>889</v>
      </c>
      <c r="Y592" t="s">
        <v>527</v>
      </c>
    </row>
    <row r="593" spans="5:25" x14ac:dyDescent="0.25">
      <c r="E593" s="1" t="e">
        <f>VLOOKUP(C593,'Team Versus'!$B$2:$C$35,2,FALSE)</f>
        <v>#N/A</v>
      </c>
      <c r="F593" s="1">
        <f>IF(B593="QB",D593*0.87,IF(D593*1.85&gt;=11,D593*1.85,11))</f>
        <v>11</v>
      </c>
      <c r="G593" s="1" t="str">
        <f>IF(OR(B593="QB",B593="DST",B593="TE",B593="WR",B593="RB",C593="FA"),"True","False")</f>
        <v>False</v>
      </c>
      <c r="H593" t="str">
        <f>IF(C593="FA","False","True")</f>
        <v>True</v>
      </c>
      <c r="I593" s="1" t="str">
        <f>IF(AND(G593="True",H593="True"),"True","False")</f>
        <v>False</v>
      </c>
      <c r="O593" s="4">
        <f>IFERROR(VLOOKUP(A593,'Name Changes'!$A$2:$B$300,2,FALSE),A593)</f>
        <v>0</v>
      </c>
      <c r="P593" s="4">
        <f t="shared" si="65"/>
        <v>0</v>
      </c>
      <c r="Q593" s="4">
        <f t="shared" si="66"/>
        <v>0</v>
      </c>
      <c r="R593" s="4" t="e">
        <f t="shared" si="67"/>
        <v>#N/A</v>
      </c>
      <c r="S593" s="4">
        <f t="shared" si="68"/>
        <v>0</v>
      </c>
      <c r="T593" s="4" t="e">
        <f t="shared" si="69"/>
        <v>#N/A</v>
      </c>
      <c r="U593" s="4">
        <f t="shared" si="70"/>
        <v>11</v>
      </c>
      <c r="X593" t="s">
        <v>890</v>
      </c>
      <c r="Y593" t="s">
        <v>527</v>
      </c>
    </row>
    <row r="594" spans="5:25" x14ac:dyDescent="0.25">
      <c r="E594" s="1" t="e">
        <f>VLOOKUP(C594,'Team Versus'!$B$2:$C$35,2,FALSE)</f>
        <v>#N/A</v>
      </c>
      <c r="F594" s="1">
        <f>IF(B594="QB",D594*0.87,IF(D594*1.85&gt;=11,D594*1.85,11))</f>
        <v>11</v>
      </c>
      <c r="G594" s="1" t="str">
        <f>IF(OR(B594="QB",B594="DST",B594="TE",B594="WR",B594="RB",C594="FA"),"True","False")</f>
        <v>False</v>
      </c>
      <c r="H594" t="str">
        <f>IF(C594="FA","False","True")</f>
        <v>True</v>
      </c>
      <c r="I594" s="1" t="str">
        <f>IF(AND(G594="True",H594="True"),"True","False")</f>
        <v>False</v>
      </c>
      <c r="O594" s="4">
        <f>IFERROR(VLOOKUP(A594,'Name Changes'!$A$2:$B$300,2,FALSE),A594)</f>
        <v>0</v>
      </c>
      <c r="P594" s="4">
        <f t="shared" si="65"/>
        <v>0</v>
      </c>
      <c r="Q594" s="4">
        <f t="shared" si="66"/>
        <v>0</v>
      </c>
      <c r="R594" s="4" t="e">
        <f t="shared" si="67"/>
        <v>#N/A</v>
      </c>
      <c r="S594" s="4">
        <f t="shared" si="68"/>
        <v>0</v>
      </c>
      <c r="T594" s="4" t="e">
        <f t="shared" si="69"/>
        <v>#N/A</v>
      </c>
      <c r="U594" s="4">
        <f t="shared" si="70"/>
        <v>11</v>
      </c>
      <c r="X594" t="s">
        <v>891</v>
      </c>
      <c r="Y594" t="s">
        <v>527</v>
      </c>
    </row>
    <row r="595" spans="5:25" x14ac:dyDescent="0.25">
      <c r="E595" s="1" t="e">
        <f>VLOOKUP(C595,'Team Versus'!$B$2:$C$35,2,FALSE)</f>
        <v>#N/A</v>
      </c>
      <c r="F595" s="1">
        <f>IF(B595="QB",D595*0.87,IF(D595*1.85&gt;=11,D595*1.85,11))</f>
        <v>11</v>
      </c>
      <c r="G595" s="1" t="str">
        <f>IF(OR(B595="QB",B595="DST",B595="TE",B595="WR",B595="RB",C595="FA"),"True","False")</f>
        <v>False</v>
      </c>
      <c r="H595" t="str">
        <f>IF(C595="FA","False","True")</f>
        <v>True</v>
      </c>
      <c r="I595" s="1" t="str">
        <f>IF(AND(G595="True",H595="True"),"True","False")</f>
        <v>False</v>
      </c>
      <c r="O595" s="4">
        <f>IFERROR(VLOOKUP(A595,'Name Changes'!$A$2:$B$300,2,FALSE),A595)</f>
        <v>0</v>
      </c>
      <c r="P595" s="4">
        <f t="shared" si="65"/>
        <v>0</v>
      </c>
      <c r="Q595" s="4">
        <f t="shared" si="66"/>
        <v>0</v>
      </c>
      <c r="R595" s="4" t="e">
        <f t="shared" si="67"/>
        <v>#N/A</v>
      </c>
      <c r="S595" s="4">
        <f t="shared" si="68"/>
        <v>0</v>
      </c>
      <c r="T595" s="4" t="e">
        <f t="shared" si="69"/>
        <v>#N/A</v>
      </c>
      <c r="U595" s="4">
        <f t="shared" si="70"/>
        <v>11</v>
      </c>
      <c r="X595" t="s">
        <v>472</v>
      </c>
      <c r="Y595">
        <v>1.1127301526903799</v>
      </c>
    </row>
    <row r="596" spans="5:25" x14ac:dyDescent="0.25">
      <c r="E596" s="1" t="e">
        <f>VLOOKUP(C596,'Team Versus'!$B$2:$C$35,2,FALSE)</f>
        <v>#N/A</v>
      </c>
      <c r="F596" s="1">
        <f>IF(B596="QB",D596*0.87,IF(D596*1.85&gt;=11,D596*1.85,11))</f>
        <v>11</v>
      </c>
      <c r="G596" s="1" t="str">
        <f>IF(OR(B596="QB",B596="DST",B596="TE",B596="WR",B596="RB",C596="FA"),"True","False")</f>
        <v>False</v>
      </c>
      <c r="H596" t="str">
        <f>IF(C596="FA","False","True")</f>
        <v>True</v>
      </c>
      <c r="I596" s="1" t="str">
        <f>IF(AND(G596="True",H596="True"),"True","False")</f>
        <v>False</v>
      </c>
      <c r="O596" s="4">
        <f>IFERROR(VLOOKUP(A596,'Name Changes'!$A$2:$B$300,2,FALSE),A596)</f>
        <v>0</v>
      </c>
      <c r="P596" s="4">
        <f t="shared" si="65"/>
        <v>0</v>
      </c>
      <c r="Q596" s="4">
        <f t="shared" si="66"/>
        <v>0</v>
      </c>
      <c r="R596" s="4" t="e">
        <f t="shared" si="67"/>
        <v>#N/A</v>
      </c>
      <c r="S596" s="4">
        <f t="shared" si="68"/>
        <v>0</v>
      </c>
      <c r="T596" s="4" t="e">
        <f t="shared" si="69"/>
        <v>#N/A</v>
      </c>
      <c r="U596" s="4">
        <f t="shared" si="70"/>
        <v>11</v>
      </c>
      <c r="X596" t="s">
        <v>466</v>
      </c>
      <c r="Y596">
        <v>0.83330646415700005</v>
      </c>
    </row>
    <row r="597" spans="5:25" x14ac:dyDescent="0.25">
      <c r="E597" s="1" t="e">
        <f>VLOOKUP(C597,'Team Versus'!$B$2:$C$35,2,FALSE)</f>
        <v>#N/A</v>
      </c>
      <c r="F597" s="1">
        <f>IF(B597="QB",D597*0.87,IF(D597*1.85&gt;=11,D597*1.85,11))</f>
        <v>11</v>
      </c>
      <c r="G597" s="1" t="str">
        <f>IF(OR(B597="QB",B597="DST",B597="TE",B597="WR",B597="RB",C597="FA"),"True","False")</f>
        <v>False</v>
      </c>
      <c r="H597" t="str">
        <f>IF(C597="FA","False","True")</f>
        <v>True</v>
      </c>
      <c r="I597" s="1" t="str">
        <f>IF(AND(G597="True",H597="True"),"True","False")</f>
        <v>False</v>
      </c>
      <c r="O597" s="4">
        <f>IFERROR(VLOOKUP(A597,'Name Changes'!$A$2:$B$300,2,FALSE),A597)</f>
        <v>0</v>
      </c>
      <c r="P597" s="4">
        <f t="shared" si="65"/>
        <v>0</v>
      </c>
      <c r="Q597" s="4">
        <f t="shared" si="66"/>
        <v>0</v>
      </c>
      <c r="R597" s="4" t="e">
        <f t="shared" si="67"/>
        <v>#N/A</v>
      </c>
      <c r="S597" s="4">
        <f t="shared" si="68"/>
        <v>0</v>
      </c>
      <c r="T597" s="4" t="e">
        <f t="shared" si="69"/>
        <v>#N/A</v>
      </c>
      <c r="U597" s="4">
        <f t="shared" si="70"/>
        <v>11</v>
      </c>
      <c r="X597" t="s">
        <v>892</v>
      </c>
      <c r="Y597" t="s">
        <v>527</v>
      </c>
    </row>
    <row r="598" spans="5:25" x14ac:dyDescent="0.25">
      <c r="E598" s="1" t="e">
        <f>VLOOKUP(C598,'Team Versus'!$B$2:$C$35,2,FALSE)</f>
        <v>#N/A</v>
      </c>
      <c r="F598" s="1">
        <f>IF(B598="QB",D598*0.87,IF(D598*1.85&gt;=11,D598*1.85,11))</f>
        <v>11</v>
      </c>
      <c r="G598" s="1" t="str">
        <f>IF(OR(B598="QB",B598="DST",B598="TE",B598="WR",B598="RB",C598="FA"),"True","False")</f>
        <v>False</v>
      </c>
      <c r="H598" t="str">
        <f>IF(C598="FA","False","True")</f>
        <v>True</v>
      </c>
      <c r="I598" s="1" t="str">
        <f>IF(AND(G598="True",H598="True"),"True","False")</f>
        <v>False</v>
      </c>
      <c r="O598" s="4">
        <f>IFERROR(VLOOKUP(A598,'Name Changes'!$A$2:$B$300,2,FALSE),A598)</f>
        <v>0</v>
      </c>
      <c r="P598" s="4">
        <f t="shared" si="65"/>
        <v>0</v>
      </c>
      <c r="Q598" s="4">
        <f t="shared" si="66"/>
        <v>0</v>
      </c>
      <c r="R598" s="4" t="e">
        <f t="shared" si="67"/>
        <v>#N/A</v>
      </c>
      <c r="S598" s="4">
        <f t="shared" si="68"/>
        <v>0</v>
      </c>
      <c r="T598" s="4" t="e">
        <f t="shared" si="69"/>
        <v>#N/A</v>
      </c>
      <c r="U598" s="4">
        <f t="shared" si="70"/>
        <v>11</v>
      </c>
      <c r="X598" t="s">
        <v>893</v>
      </c>
      <c r="Y598" t="s">
        <v>527</v>
      </c>
    </row>
    <row r="599" spans="5:25" x14ac:dyDescent="0.25">
      <c r="E599" s="1" t="e">
        <f>VLOOKUP(C599,'Team Versus'!$B$2:$C$35,2,FALSE)</f>
        <v>#N/A</v>
      </c>
      <c r="F599" s="1">
        <f>IF(B599="QB",D599*0.87,IF(D599*1.85&gt;=11,D599*1.85,11))</f>
        <v>11</v>
      </c>
      <c r="G599" s="1" t="str">
        <f>IF(OR(B599="QB",B599="DST",B599="TE",B599="WR",B599="RB",C599="FA"),"True","False")</f>
        <v>False</v>
      </c>
      <c r="H599" t="str">
        <f>IF(C599="FA","False","True")</f>
        <v>True</v>
      </c>
      <c r="I599" s="1" t="str">
        <f>IF(AND(G599="True",H599="True"),"True","False")</f>
        <v>False</v>
      </c>
      <c r="O599" s="4">
        <f>IFERROR(VLOOKUP(A599,'Name Changes'!$A$2:$B$300,2,FALSE),A599)</f>
        <v>0</v>
      </c>
      <c r="P599" s="4">
        <f t="shared" si="65"/>
        <v>0</v>
      </c>
      <c r="Q599" s="4">
        <f t="shared" si="66"/>
        <v>0</v>
      </c>
      <c r="R599" s="4" t="e">
        <f t="shared" si="67"/>
        <v>#N/A</v>
      </c>
      <c r="S599" s="4">
        <f t="shared" si="68"/>
        <v>0</v>
      </c>
      <c r="T599" s="4" t="e">
        <f t="shared" si="69"/>
        <v>#N/A</v>
      </c>
      <c r="U599" s="4">
        <f t="shared" si="70"/>
        <v>11</v>
      </c>
      <c r="X599" t="s">
        <v>467</v>
      </c>
      <c r="Y599">
        <v>0.313497930860762</v>
      </c>
    </row>
    <row r="600" spans="5:25" x14ac:dyDescent="0.25">
      <c r="E600" s="1" t="e">
        <f>VLOOKUP(C600,'Team Versus'!$B$2:$C$35,2,FALSE)</f>
        <v>#N/A</v>
      </c>
      <c r="F600" s="1">
        <f>IF(B600="QB",D600*0.87,IF(D600*1.85&gt;=11,D600*1.85,11))</f>
        <v>11</v>
      </c>
      <c r="G600" s="1" t="str">
        <f>IF(OR(B600="QB",B600="DST",B600="TE",B600="WR",B600="RB",C600="FA"),"True","False")</f>
        <v>False</v>
      </c>
      <c r="H600" t="str">
        <f>IF(C600="FA","False","True")</f>
        <v>True</v>
      </c>
      <c r="I600" s="1" t="str">
        <f>IF(AND(G600="True",H600="True"),"True","False")</f>
        <v>False</v>
      </c>
      <c r="O600" s="4">
        <f>IFERROR(VLOOKUP(A600,'Name Changes'!$A$2:$B$300,2,FALSE),A600)</f>
        <v>0</v>
      </c>
      <c r="P600" s="4">
        <f t="shared" si="65"/>
        <v>0</v>
      </c>
      <c r="Q600" s="4">
        <f t="shared" si="66"/>
        <v>0</v>
      </c>
      <c r="R600" s="4" t="e">
        <f t="shared" si="67"/>
        <v>#N/A</v>
      </c>
      <c r="S600" s="4">
        <f t="shared" si="68"/>
        <v>0</v>
      </c>
      <c r="T600" s="4" t="e">
        <f t="shared" si="69"/>
        <v>#N/A</v>
      </c>
      <c r="U600" s="4">
        <f t="shared" si="70"/>
        <v>11</v>
      </c>
      <c r="X600" t="s">
        <v>323</v>
      </c>
      <c r="Y600">
        <v>2.92742207411231</v>
      </c>
    </row>
    <row r="601" spans="5:25" x14ac:dyDescent="0.25">
      <c r="E601" s="1" t="e">
        <f>VLOOKUP(C601,'Team Versus'!$B$2:$C$35,2,FALSE)</f>
        <v>#N/A</v>
      </c>
      <c r="F601" s="1">
        <f>IF(B601="QB",D601*0.87,IF(D601*1.85&gt;=11,D601*1.85,11))</f>
        <v>11</v>
      </c>
      <c r="G601" s="1" t="str">
        <f>IF(OR(B601="QB",B601="DST",B601="TE",B601="WR",B601="RB",C601="FA"),"True","False")</f>
        <v>False</v>
      </c>
      <c r="H601" t="str">
        <f>IF(C601="FA","False","True")</f>
        <v>True</v>
      </c>
      <c r="I601" s="1" t="str">
        <f>IF(AND(G601="True",H601="True"),"True","False")</f>
        <v>False</v>
      </c>
      <c r="O601" s="4">
        <f>IFERROR(VLOOKUP(A601,'Name Changes'!$A$2:$B$300,2,FALSE),A601)</f>
        <v>0</v>
      </c>
      <c r="P601" s="4">
        <f t="shared" si="65"/>
        <v>0</v>
      </c>
      <c r="Q601" s="4">
        <f t="shared" si="66"/>
        <v>0</v>
      </c>
      <c r="R601" s="4" t="e">
        <f t="shared" si="67"/>
        <v>#N/A</v>
      </c>
      <c r="S601" s="4">
        <f t="shared" si="68"/>
        <v>0</v>
      </c>
      <c r="T601" s="4" t="e">
        <f t="shared" si="69"/>
        <v>#N/A</v>
      </c>
      <c r="U601" s="4">
        <f t="shared" si="70"/>
        <v>11</v>
      </c>
      <c r="X601" t="s">
        <v>476</v>
      </c>
      <c r="Y601">
        <v>0.60669761825805801</v>
      </c>
    </row>
    <row r="602" spans="5:25" x14ac:dyDescent="0.25">
      <c r="E602" s="1" t="e">
        <f>VLOOKUP(C602,'Team Versus'!$B$2:$C$35,2,FALSE)</f>
        <v>#N/A</v>
      </c>
      <c r="F602" s="1">
        <f>IF(B602="QB",D602*0.87,IF(D602*1.85&gt;=11,D602*1.85,11))</f>
        <v>11</v>
      </c>
      <c r="G602" s="1" t="str">
        <f>IF(OR(B602="QB",B602="DST",B602="TE",B602="WR",B602="RB",C602="FA"),"True","False")</f>
        <v>False</v>
      </c>
      <c r="H602" t="str">
        <f>IF(C602="FA","False","True")</f>
        <v>True</v>
      </c>
      <c r="I602" s="1" t="str">
        <f>IF(AND(G602="True",H602="True"),"True","False")</f>
        <v>False</v>
      </c>
      <c r="O602" s="4">
        <f>IFERROR(VLOOKUP(A602,'Name Changes'!$A$2:$B$300,2,FALSE),A602)</f>
        <v>0</v>
      </c>
      <c r="P602" s="4">
        <f t="shared" si="65"/>
        <v>0</v>
      </c>
      <c r="Q602" s="4">
        <f t="shared" si="66"/>
        <v>0</v>
      </c>
      <c r="R602" s="4" t="e">
        <f t="shared" si="67"/>
        <v>#N/A</v>
      </c>
      <c r="S602" s="4">
        <f t="shared" si="68"/>
        <v>0</v>
      </c>
      <c r="T602" s="4" t="e">
        <f t="shared" si="69"/>
        <v>#N/A</v>
      </c>
      <c r="U602" s="4">
        <f t="shared" si="70"/>
        <v>11</v>
      </c>
      <c r="X602" t="s">
        <v>894</v>
      </c>
      <c r="Y602" t="s">
        <v>527</v>
      </c>
    </row>
    <row r="603" spans="5:25" x14ac:dyDescent="0.25">
      <c r="E603" s="1" t="e">
        <f>VLOOKUP(C603,'Team Versus'!$B$2:$C$35,2,FALSE)</f>
        <v>#N/A</v>
      </c>
      <c r="F603" s="1">
        <f>IF(B603="QB",D603*0.87,IF(D603*1.85&gt;=11,D603*1.85,11))</f>
        <v>11</v>
      </c>
      <c r="G603" s="1" t="str">
        <f>IF(OR(B603="QB",B603="DST",B603="TE",B603="WR",B603="RB",C603="FA"),"True","False")</f>
        <v>False</v>
      </c>
      <c r="H603" t="str">
        <f>IF(C603="FA","False","True")</f>
        <v>True</v>
      </c>
      <c r="I603" s="1" t="str">
        <f>IF(AND(G603="True",H603="True"),"True","False")</f>
        <v>False</v>
      </c>
      <c r="O603" s="4">
        <f>IFERROR(VLOOKUP(A603,'Name Changes'!$A$2:$B$300,2,FALSE),A603)</f>
        <v>0</v>
      </c>
      <c r="P603" s="4">
        <f t="shared" si="65"/>
        <v>0</v>
      </c>
      <c r="Q603" s="4">
        <f t="shared" si="66"/>
        <v>0</v>
      </c>
      <c r="R603" s="4" t="e">
        <f t="shared" si="67"/>
        <v>#N/A</v>
      </c>
      <c r="S603" s="4">
        <f t="shared" si="68"/>
        <v>0</v>
      </c>
      <c r="T603" s="4" t="e">
        <f t="shared" si="69"/>
        <v>#N/A</v>
      </c>
      <c r="U603" s="4">
        <f t="shared" si="70"/>
        <v>11</v>
      </c>
      <c r="X603" t="s">
        <v>333</v>
      </c>
      <c r="Y603" t="s">
        <v>527</v>
      </c>
    </row>
    <row r="604" spans="5:25" x14ac:dyDescent="0.25">
      <c r="E604" s="1" t="e">
        <f>VLOOKUP(C604,'Team Versus'!$B$2:$C$35,2,FALSE)</f>
        <v>#N/A</v>
      </c>
      <c r="F604" s="1">
        <f>IF(B604="QB",D604*0.87,IF(D604*1.85&gt;=11,D604*1.85,11))</f>
        <v>11</v>
      </c>
      <c r="G604" s="1" t="str">
        <f>IF(OR(B604="QB",B604="DST",B604="TE",B604="WR",B604="RB",C604="FA"),"True","False")</f>
        <v>False</v>
      </c>
      <c r="H604" t="str">
        <f>IF(C604="FA","False","True")</f>
        <v>True</v>
      </c>
      <c r="I604" s="1" t="str">
        <f>IF(AND(G604="True",H604="True"),"True","False")</f>
        <v>False</v>
      </c>
      <c r="O604" s="4">
        <f>IFERROR(VLOOKUP(A604,'Name Changes'!$A$2:$B$300,2,FALSE),A604)</f>
        <v>0</v>
      </c>
      <c r="P604" s="4">
        <f t="shared" si="65"/>
        <v>0</v>
      </c>
      <c r="Q604" s="4">
        <f t="shared" si="66"/>
        <v>0</v>
      </c>
      <c r="R604" s="4" t="e">
        <f t="shared" si="67"/>
        <v>#N/A</v>
      </c>
      <c r="S604" s="4">
        <f t="shared" si="68"/>
        <v>0</v>
      </c>
      <c r="T604" s="4" t="e">
        <f t="shared" si="69"/>
        <v>#N/A</v>
      </c>
      <c r="U604" s="4">
        <f t="shared" si="70"/>
        <v>11</v>
      </c>
      <c r="X604" t="s">
        <v>895</v>
      </c>
      <c r="Y604" t="s">
        <v>527</v>
      </c>
    </row>
    <row r="605" spans="5:25" x14ac:dyDescent="0.25">
      <c r="E605" s="1" t="e">
        <f>VLOOKUP(C605,'Team Versus'!$B$2:$C$35,2,FALSE)</f>
        <v>#N/A</v>
      </c>
      <c r="F605" s="1">
        <f>IF(B605="QB",D605*0.87,IF(D605*1.85&gt;=11,D605*1.85,11))</f>
        <v>11</v>
      </c>
      <c r="G605" s="1" t="str">
        <f>IF(OR(B605="QB",B605="DST",B605="TE",B605="WR",B605="RB",C605="FA"),"True","False")</f>
        <v>False</v>
      </c>
      <c r="H605" t="str">
        <f>IF(C605="FA","False","True")</f>
        <v>True</v>
      </c>
      <c r="I605" s="1" t="str">
        <f>IF(AND(G605="True",H605="True"),"True","False")</f>
        <v>False</v>
      </c>
      <c r="O605" s="4">
        <f>IFERROR(VLOOKUP(A605,'Name Changes'!$A$2:$B$300,2,FALSE),A605)</f>
        <v>0</v>
      </c>
      <c r="P605" s="4">
        <f t="shared" si="65"/>
        <v>0</v>
      </c>
      <c r="Q605" s="4">
        <f t="shared" si="66"/>
        <v>0</v>
      </c>
      <c r="R605" s="4" t="e">
        <f t="shared" si="67"/>
        <v>#N/A</v>
      </c>
      <c r="S605" s="4">
        <f t="shared" si="68"/>
        <v>0</v>
      </c>
      <c r="T605" s="4" t="e">
        <f t="shared" si="69"/>
        <v>#N/A</v>
      </c>
      <c r="U605" s="4">
        <f t="shared" si="70"/>
        <v>11</v>
      </c>
      <c r="X605" t="s">
        <v>94</v>
      </c>
      <c r="Y605">
        <v>1.05429621074914</v>
      </c>
    </row>
    <row r="606" spans="5:25" x14ac:dyDescent="0.25">
      <c r="E606" s="1" t="e">
        <f>VLOOKUP(C606,'Team Versus'!$B$2:$C$35,2,FALSE)</f>
        <v>#N/A</v>
      </c>
      <c r="F606" s="1">
        <f>IF(B606="QB",D606*0.87,IF(D606*1.85&gt;=11,D606*1.85,11))</f>
        <v>11</v>
      </c>
      <c r="G606" s="1" t="str">
        <f>IF(OR(B606="QB",B606="DST",B606="TE",B606="WR",B606="RB",C606="FA"),"True","False")</f>
        <v>False</v>
      </c>
      <c r="H606" t="str">
        <f>IF(C606="FA","False","True")</f>
        <v>True</v>
      </c>
      <c r="I606" s="1" t="str">
        <f>IF(AND(G606="True",H606="True"),"True","False")</f>
        <v>False</v>
      </c>
      <c r="O606" s="4">
        <f>IFERROR(VLOOKUP(A606,'Name Changes'!$A$2:$B$300,2,FALSE),A606)</f>
        <v>0</v>
      </c>
      <c r="P606" s="4">
        <f t="shared" ref="P606:P669" si="71">C606</f>
        <v>0</v>
      </c>
      <c r="Q606" s="4">
        <f t="shared" ref="Q606:Q669" si="72">B606</f>
        <v>0</v>
      </c>
      <c r="R606" s="4" t="e">
        <f t="shared" ref="R606:R669" si="73">VLOOKUP(O606,$K$2:$L$700,2,FALSE)</f>
        <v>#N/A</v>
      </c>
      <c r="S606" s="4">
        <f t="shared" ref="S606:S669" si="74">D606</f>
        <v>0</v>
      </c>
      <c r="T606" s="4" t="e">
        <f t="shared" ref="T606:T669" si="75">E606</f>
        <v>#N/A</v>
      </c>
      <c r="U606" s="4">
        <f t="shared" ref="U606:U669" si="76">IF(F606="NA",4.4483,F606)</f>
        <v>11</v>
      </c>
      <c r="X606" t="s">
        <v>387</v>
      </c>
      <c r="Y606">
        <v>1.51957247276989</v>
      </c>
    </row>
    <row r="607" spans="5:25" x14ac:dyDescent="0.25">
      <c r="E607" s="1" t="e">
        <f>VLOOKUP(C607,'Team Versus'!$B$2:$C$35,2,FALSE)</f>
        <v>#N/A</v>
      </c>
      <c r="F607" s="1">
        <f>IF(B607="QB",D607*0.87,IF(D607*1.85&gt;=11,D607*1.85,11))</f>
        <v>11</v>
      </c>
      <c r="G607" s="1" t="str">
        <f>IF(OR(B607="QB",B607="DST",B607="TE",B607="WR",B607="RB",C607="FA"),"True","False")</f>
        <v>False</v>
      </c>
      <c r="H607" t="str">
        <f>IF(C607="FA","False","True")</f>
        <v>True</v>
      </c>
      <c r="I607" s="1" t="str">
        <f>IF(AND(G607="True",H607="True"),"True","False")</f>
        <v>False</v>
      </c>
      <c r="O607" s="4">
        <f>IFERROR(VLOOKUP(A607,'Name Changes'!$A$2:$B$300,2,FALSE),A607)</f>
        <v>0</v>
      </c>
      <c r="P607" s="4">
        <f t="shared" si="71"/>
        <v>0</v>
      </c>
      <c r="Q607" s="4">
        <f t="shared" si="72"/>
        <v>0</v>
      </c>
      <c r="R607" s="4" t="e">
        <f t="shared" si="73"/>
        <v>#N/A</v>
      </c>
      <c r="S607" s="4">
        <f t="shared" si="74"/>
        <v>0</v>
      </c>
      <c r="T607" s="4" t="e">
        <f t="shared" si="75"/>
        <v>#N/A</v>
      </c>
      <c r="U607" s="4">
        <f t="shared" si="76"/>
        <v>11</v>
      </c>
      <c r="X607" t="s">
        <v>518</v>
      </c>
      <c r="Y607">
        <v>0.38561458574940699</v>
      </c>
    </row>
    <row r="608" spans="5:25" x14ac:dyDescent="0.25">
      <c r="E608" s="1" t="e">
        <f>VLOOKUP(C608,'Team Versus'!$B$2:$C$35,2,FALSE)</f>
        <v>#N/A</v>
      </c>
      <c r="F608" s="1">
        <f>IF(B608="QB",D608*0.87,IF(D608*1.85&gt;=11,D608*1.85,11))</f>
        <v>11</v>
      </c>
      <c r="G608" s="1" t="str">
        <f>IF(OR(B608="QB",B608="DST",B608="TE",B608="WR",B608="RB",C608="FA"),"True","False")</f>
        <v>False</v>
      </c>
      <c r="H608" t="str">
        <f>IF(C608="FA","False","True")</f>
        <v>True</v>
      </c>
      <c r="I608" s="1" t="str">
        <f>IF(AND(G608="True",H608="True"),"True","False")</f>
        <v>False</v>
      </c>
      <c r="O608" s="4">
        <f>IFERROR(VLOOKUP(A608,'Name Changes'!$A$2:$B$300,2,FALSE),A608)</f>
        <v>0</v>
      </c>
      <c r="P608" s="4">
        <f t="shared" si="71"/>
        <v>0</v>
      </c>
      <c r="Q608" s="4">
        <f t="shared" si="72"/>
        <v>0</v>
      </c>
      <c r="R608" s="4" t="e">
        <f t="shared" si="73"/>
        <v>#N/A</v>
      </c>
      <c r="S608" s="4">
        <f t="shared" si="74"/>
        <v>0</v>
      </c>
      <c r="T608" s="4" t="e">
        <f t="shared" si="75"/>
        <v>#N/A</v>
      </c>
      <c r="U608" s="4">
        <f t="shared" si="76"/>
        <v>11</v>
      </c>
      <c r="X608" t="s">
        <v>477</v>
      </c>
      <c r="Y608">
        <v>0.45254833995938998</v>
      </c>
    </row>
    <row r="609" spans="5:25" x14ac:dyDescent="0.25">
      <c r="E609" s="1" t="e">
        <f>VLOOKUP(C609,'Team Versus'!$B$2:$C$35,2,FALSE)</f>
        <v>#N/A</v>
      </c>
      <c r="F609" s="1">
        <f>IF(B609="QB",D609*0.87,IF(D609*1.85&gt;=11,D609*1.85,11))</f>
        <v>11</v>
      </c>
      <c r="G609" s="1" t="str">
        <f>IF(OR(B609="QB",B609="DST",B609="TE",B609="WR",B609="RB",C609="FA"),"True","False")</f>
        <v>False</v>
      </c>
      <c r="H609" t="str">
        <f>IF(C609="FA","False","True")</f>
        <v>True</v>
      </c>
      <c r="I609" s="1" t="str">
        <f>IF(AND(G609="True",H609="True"),"True","False")</f>
        <v>False</v>
      </c>
      <c r="O609" s="4">
        <f>IFERROR(VLOOKUP(A609,'Name Changes'!$A$2:$B$300,2,FALSE),A609)</f>
        <v>0</v>
      </c>
      <c r="P609" s="4">
        <f t="shared" si="71"/>
        <v>0</v>
      </c>
      <c r="Q609" s="4">
        <f t="shared" si="72"/>
        <v>0</v>
      </c>
      <c r="R609" s="4" t="e">
        <f t="shared" si="73"/>
        <v>#N/A</v>
      </c>
      <c r="S609" s="4">
        <f t="shared" si="74"/>
        <v>0</v>
      </c>
      <c r="T609" s="4" t="e">
        <f t="shared" si="75"/>
        <v>#N/A</v>
      </c>
      <c r="U609" s="4">
        <f t="shared" si="76"/>
        <v>11</v>
      </c>
      <c r="X609" t="s">
        <v>896</v>
      </c>
      <c r="Y609" t="s">
        <v>527</v>
      </c>
    </row>
    <row r="610" spans="5:25" x14ac:dyDescent="0.25">
      <c r="E610" s="1" t="e">
        <f>VLOOKUP(C610,'Team Versus'!$B$2:$C$35,2,FALSE)</f>
        <v>#N/A</v>
      </c>
      <c r="F610" s="1">
        <f>IF(B610="QB",D610*0.87,IF(D610*1.85&gt;=11,D610*1.85,11))</f>
        <v>11</v>
      </c>
      <c r="G610" s="1" t="str">
        <f>IF(OR(B610="QB",B610="DST",B610="TE",B610="WR",B610="RB",C610="FA"),"True","False")</f>
        <v>False</v>
      </c>
      <c r="H610" t="str">
        <f>IF(C610="FA","False","True")</f>
        <v>True</v>
      </c>
      <c r="I610" s="1" t="str">
        <f>IF(AND(G610="True",H610="True"),"True","False")</f>
        <v>False</v>
      </c>
      <c r="O610" s="4">
        <f>IFERROR(VLOOKUP(A610,'Name Changes'!$A$2:$B$300,2,FALSE),A610)</f>
        <v>0</v>
      </c>
      <c r="P610" s="4">
        <f t="shared" si="71"/>
        <v>0</v>
      </c>
      <c r="Q610" s="4">
        <f t="shared" si="72"/>
        <v>0</v>
      </c>
      <c r="R610" s="4" t="e">
        <f t="shared" si="73"/>
        <v>#N/A</v>
      </c>
      <c r="S610" s="4">
        <f t="shared" si="74"/>
        <v>0</v>
      </c>
      <c r="T610" s="4" t="e">
        <f t="shared" si="75"/>
        <v>#N/A</v>
      </c>
      <c r="U610" s="4">
        <f t="shared" si="76"/>
        <v>11</v>
      </c>
      <c r="X610" t="s">
        <v>647</v>
      </c>
      <c r="Y610" t="s">
        <v>527</v>
      </c>
    </row>
    <row r="611" spans="5:25" x14ac:dyDescent="0.25">
      <c r="E611" s="1" t="e">
        <f>VLOOKUP(C611,'Team Versus'!$B$2:$C$35,2,FALSE)</f>
        <v>#N/A</v>
      </c>
      <c r="F611" s="1">
        <f>IF(B611="QB",D611*0.87,IF(D611*1.85&gt;=11,D611*1.85,11))</f>
        <v>11</v>
      </c>
      <c r="G611" s="1" t="str">
        <f>IF(OR(B611="QB",B611="DST",B611="TE",B611="WR",B611="RB",C611="FA"),"True","False")</f>
        <v>False</v>
      </c>
      <c r="H611" t="str">
        <f>IF(C611="FA","False","True")</f>
        <v>True</v>
      </c>
      <c r="I611" s="1" t="str">
        <f>IF(AND(G611="True",H611="True"),"True","False")</f>
        <v>False</v>
      </c>
      <c r="O611" s="4">
        <f>IFERROR(VLOOKUP(A611,'Name Changes'!$A$2:$B$300,2,FALSE),A611)</f>
        <v>0</v>
      </c>
      <c r="P611" s="4">
        <f t="shared" si="71"/>
        <v>0</v>
      </c>
      <c r="Q611" s="4">
        <f t="shared" si="72"/>
        <v>0</v>
      </c>
      <c r="R611" s="4" t="e">
        <f t="shared" si="73"/>
        <v>#N/A</v>
      </c>
      <c r="S611" s="4">
        <f t="shared" si="74"/>
        <v>0</v>
      </c>
      <c r="T611" s="4" t="e">
        <f t="shared" si="75"/>
        <v>#N/A</v>
      </c>
      <c r="U611" s="4">
        <f t="shared" si="76"/>
        <v>11</v>
      </c>
      <c r="X611" t="s">
        <v>67</v>
      </c>
      <c r="Y611">
        <v>7.4953318805774105E-2</v>
      </c>
    </row>
    <row r="612" spans="5:25" x14ac:dyDescent="0.25">
      <c r="E612" s="1" t="e">
        <f>VLOOKUP(C612,'Team Versus'!$B$2:$C$35,2,FALSE)</f>
        <v>#N/A</v>
      </c>
      <c r="F612" s="1">
        <f>IF(B612="QB",D612*0.87,IF(D612*1.85&gt;=11,D612*1.85,11))</f>
        <v>11</v>
      </c>
      <c r="G612" s="1" t="str">
        <f>IF(OR(B612="QB",B612="DST",B612="TE",B612="WR",B612="RB",C612="FA"),"True","False")</f>
        <v>False</v>
      </c>
      <c r="H612" t="str">
        <f>IF(C612="FA","False","True")</f>
        <v>True</v>
      </c>
      <c r="I612" s="1" t="str">
        <f>IF(AND(G612="True",H612="True"),"True","False")</f>
        <v>False</v>
      </c>
      <c r="O612" s="4">
        <f>IFERROR(VLOOKUP(A612,'Name Changes'!$A$2:$B$300,2,FALSE),A612)</f>
        <v>0</v>
      </c>
      <c r="P612" s="4">
        <f t="shared" si="71"/>
        <v>0</v>
      </c>
      <c r="Q612" s="4">
        <f t="shared" si="72"/>
        <v>0</v>
      </c>
      <c r="R612" s="4" t="e">
        <f t="shared" si="73"/>
        <v>#N/A</v>
      </c>
      <c r="S612" s="4">
        <f t="shared" si="74"/>
        <v>0</v>
      </c>
      <c r="T612" s="4" t="e">
        <f t="shared" si="75"/>
        <v>#N/A</v>
      </c>
      <c r="U612" s="4">
        <f t="shared" si="76"/>
        <v>11</v>
      </c>
      <c r="X612" t="s">
        <v>897</v>
      </c>
      <c r="Y612" t="s">
        <v>527</v>
      </c>
    </row>
    <row r="613" spans="5:25" x14ac:dyDescent="0.25">
      <c r="E613" s="1" t="e">
        <f>VLOOKUP(C613,'Team Versus'!$B$2:$C$35,2,FALSE)</f>
        <v>#N/A</v>
      </c>
      <c r="F613" s="1">
        <f>IF(B613="QB",D613*0.87,IF(D613*1.85&gt;=11,D613*1.85,11))</f>
        <v>11</v>
      </c>
      <c r="G613" s="1" t="str">
        <f>IF(OR(B613="QB",B613="DST",B613="TE",B613="WR",B613="RB",C613="FA"),"True","False")</f>
        <v>False</v>
      </c>
      <c r="H613" t="str">
        <f>IF(C613="FA","False","True")</f>
        <v>True</v>
      </c>
      <c r="I613" s="1" t="str">
        <f>IF(AND(G613="True",H613="True"),"True","False")</f>
        <v>False</v>
      </c>
      <c r="O613" s="4">
        <f>IFERROR(VLOOKUP(A613,'Name Changes'!$A$2:$B$300,2,FALSE),A613)</f>
        <v>0</v>
      </c>
      <c r="P613" s="4">
        <f t="shared" si="71"/>
        <v>0</v>
      </c>
      <c r="Q613" s="4">
        <f t="shared" si="72"/>
        <v>0</v>
      </c>
      <c r="R613" s="4" t="e">
        <f t="shared" si="73"/>
        <v>#N/A</v>
      </c>
      <c r="S613" s="4">
        <f t="shared" si="74"/>
        <v>0</v>
      </c>
      <c r="T613" s="4" t="e">
        <f t="shared" si="75"/>
        <v>#N/A</v>
      </c>
      <c r="U613" s="4">
        <f t="shared" si="76"/>
        <v>11</v>
      </c>
      <c r="X613" t="s">
        <v>898</v>
      </c>
      <c r="Y613" t="s">
        <v>527</v>
      </c>
    </row>
    <row r="614" spans="5:25" x14ac:dyDescent="0.25">
      <c r="E614" s="1" t="e">
        <f>VLOOKUP(C614,'Team Versus'!$B$2:$C$35,2,FALSE)</f>
        <v>#N/A</v>
      </c>
      <c r="F614" s="1">
        <f>IF(B614="QB",D614*0.87,IF(D614*1.85&gt;=11,D614*1.85,11))</f>
        <v>11</v>
      </c>
      <c r="G614" s="1" t="str">
        <f>IF(OR(B614="QB",B614="DST",B614="TE",B614="WR",B614="RB",C614="FA"),"True","False")</f>
        <v>False</v>
      </c>
      <c r="H614" t="str">
        <f>IF(C614="FA","False","True")</f>
        <v>True</v>
      </c>
      <c r="I614" s="1" t="str">
        <f>IF(AND(G614="True",H614="True"),"True","False")</f>
        <v>False</v>
      </c>
      <c r="O614" s="4">
        <f>IFERROR(VLOOKUP(A614,'Name Changes'!$A$2:$B$300,2,FALSE),A614)</f>
        <v>0</v>
      </c>
      <c r="P614" s="4">
        <f t="shared" si="71"/>
        <v>0</v>
      </c>
      <c r="Q614" s="4">
        <f t="shared" si="72"/>
        <v>0</v>
      </c>
      <c r="R614" s="4" t="e">
        <f t="shared" si="73"/>
        <v>#N/A</v>
      </c>
      <c r="S614" s="4">
        <f t="shared" si="74"/>
        <v>0</v>
      </c>
      <c r="T614" s="4" t="e">
        <f t="shared" si="75"/>
        <v>#N/A</v>
      </c>
      <c r="U614" s="4">
        <f t="shared" si="76"/>
        <v>11</v>
      </c>
      <c r="X614" t="s">
        <v>332</v>
      </c>
      <c r="Y614">
        <v>0.71629916934197202</v>
      </c>
    </row>
    <row r="615" spans="5:25" x14ac:dyDescent="0.25">
      <c r="E615" s="1" t="e">
        <f>VLOOKUP(C615,'Team Versus'!$B$2:$C$35,2,FALSE)</f>
        <v>#N/A</v>
      </c>
      <c r="F615" s="1">
        <f>IF(B615="QB",D615*0.87,IF(D615*1.85&gt;=11,D615*1.85,11))</f>
        <v>11</v>
      </c>
      <c r="G615" s="1" t="str">
        <f>IF(OR(B615="QB",B615="DST",B615="TE",B615="WR",B615="RB",C615="FA"),"True","False")</f>
        <v>False</v>
      </c>
      <c r="H615" t="str">
        <f>IF(C615="FA","False","True")</f>
        <v>True</v>
      </c>
      <c r="I615" s="1" t="str">
        <f>IF(AND(G615="True",H615="True"),"True","False")</f>
        <v>False</v>
      </c>
      <c r="O615" s="4">
        <f>IFERROR(VLOOKUP(A615,'Name Changes'!$A$2:$B$300,2,FALSE),A615)</f>
        <v>0</v>
      </c>
      <c r="P615" s="4">
        <f t="shared" si="71"/>
        <v>0</v>
      </c>
      <c r="Q615" s="4">
        <f t="shared" si="72"/>
        <v>0</v>
      </c>
      <c r="R615" s="4" t="e">
        <f t="shared" si="73"/>
        <v>#N/A</v>
      </c>
      <c r="S615" s="4">
        <f t="shared" si="74"/>
        <v>0</v>
      </c>
      <c r="T615" s="4" t="e">
        <f t="shared" si="75"/>
        <v>#N/A</v>
      </c>
      <c r="U615" s="4">
        <f t="shared" si="76"/>
        <v>11</v>
      </c>
      <c r="X615" t="s">
        <v>899</v>
      </c>
      <c r="Y615" t="s">
        <v>527</v>
      </c>
    </row>
    <row r="616" spans="5:25" x14ac:dyDescent="0.25">
      <c r="E616" s="1" t="e">
        <f>VLOOKUP(C616,'Team Versus'!$B$2:$C$35,2,FALSE)</f>
        <v>#N/A</v>
      </c>
      <c r="F616" s="1">
        <f>IF(B616="QB",D616*0.87,IF(D616*1.85&gt;=11,D616*1.85,11))</f>
        <v>11</v>
      </c>
      <c r="G616" s="1" t="str">
        <f>IF(OR(B616="QB",B616="DST",B616="TE",B616="WR",B616="RB",C616="FA"),"True","False")</f>
        <v>False</v>
      </c>
      <c r="H616" t="str">
        <f>IF(C616="FA","False","True")</f>
        <v>True</v>
      </c>
      <c r="I616" s="1" t="str">
        <f>IF(AND(G616="True",H616="True"),"True","False")</f>
        <v>False</v>
      </c>
      <c r="O616" s="4">
        <f>IFERROR(VLOOKUP(A616,'Name Changes'!$A$2:$B$300,2,FALSE),A616)</f>
        <v>0</v>
      </c>
      <c r="P616" s="4">
        <f t="shared" si="71"/>
        <v>0</v>
      </c>
      <c r="Q616" s="4">
        <f t="shared" si="72"/>
        <v>0</v>
      </c>
      <c r="R616" s="4" t="e">
        <f t="shared" si="73"/>
        <v>#N/A</v>
      </c>
      <c r="S616" s="4">
        <f t="shared" si="74"/>
        <v>0</v>
      </c>
      <c r="T616" s="4" t="e">
        <f t="shared" si="75"/>
        <v>#N/A</v>
      </c>
      <c r="U616" s="4">
        <f t="shared" si="76"/>
        <v>11</v>
      </c>
      <c r="X616" t="s">
        <v>900</v>
      </c>
      <c r="Y616" t="s">
        <v>527</v>
      </c>
    </row>
    <row r="617" spans="5:25" x14ac:dyDescent="0.25">
      <c r="E617" s="1" t="e">
        <f>VLOOKUP(C617,'Team Versus'!$B$2:$C$35,2,FALSE)</f>
        <v>#N/A</v>
      </c>
      <c r="F617" s="1">
        <f>IF(B617="QB",D617*0.87,IF(D617*1.85&gt;=11,D617*1.85,11))</f>
        <v>11</v>
      </c>
      <c r="G617" s="1" t="str">
        <f>IF(OR(B617="QB",B617="DST",B617="TE",B617="WR",B617="RB",C617="FA"),"True","False")</f>
        <v>False</v>
      </c>
      <c r="H617" t="str">
        <f>IF(C617="FA","False","True")</f>
        <v>True</v>
      </c>
      <c r="I617" s="1" t="str">
        <f>IF(AND(G617="True",H617="True"),"True","False")</f>
        <v>False</v>
      </c>
      <c r="O617" s="4">
        <f>IFERROR(VLOOKUP(A617,'Name Changes'!$A$2:$B$300,2,FALSE),A617)</f>
        <v>0</v>
      </c>
      <c r="P617" s="4">
        <f t="shared" si="71"/>
        <v>0</v>
      </c>
      <c r="Q617" s="4">
        <f t="shared" si="72"/>
        <v>0</v>
      </c>
      <c r="R617" s="4" t="e">
        <f t="shared" si="73"/>
        <v>#N/A</v>
      </c>
      <c r="S617" s="4">
        <f t="shared" si="74"/>
        <v>0</v>
      </c>
      <c r="T617" s="4" t="e">
        <f t="shared" si="75"/>
        <v>#N/A</v>
      </c>
      <c r="U617" s="4">
        <f t="shared" si="76"/>
        <v>11</v>
      </c>
      <c r="X617" t="s">
        <v>901</v>
      </c>
      <c r="Y617" t="s">
        <v>1074</v>
      </c>
    </row>
    <row r="618" spans="5:25" x14ac:dyDescent="0.25">
      <c r="E618" s="1" t="e">
        <f>VLOOKUP(C618,'Team Versus'!$B$2:$C$35,2,FALSE)</f>
        <v>#N/A</v>
      </c>
      <c r="F618" s="1">
        <f>IF(B618="QB",D618*0.87,IF(D618*1.85&gt;=11,D618*1.85,11))</f>
        <v>11</v>
      </c>
      <c r="G618" s="1" t="str">
        <f>IF(OR(B618="QB",B618="DST",B618="TE",B618="WR",B618="RB",C618="FA"),"True","False")</f>
        <v>False</v>
      </c>
      <c r="H618" t="str">
        <f>IF(C618="FA","False","True")</f>
        <v>True</v>
      </c>
      <c r="I618" s="1" t="str">
        <f>IF(AND(G618="True",H618="True"),"True","False")</f>
        <v>False</v>
      </c>
      <c r="O618" s="4">
        <f>IFERROR(VLOOKUP(A618,'Name Changes'!$A$2:$B$300,2,FALSE),A618)</f>
        <v>0</v>
      </c>
      <c r="P618" s="4">
        <f t="shared" si="71"/>
        <v>0</v>
      </c>
      <c r="Q618" s="4">
        <f t="shared" si="72"/>
        <v>0</v>
      </c>
      <c r="R618" s="4" t="e">
        <f t="shared" si="73"/>
        <v>#N/A</v>
      </c>
      <c r="S618" s="4">
        <f t="shared" si="74"/>
        <v>0</v>
      </c>
      <c r="T618" s="4" t="e">
        <f t="shared" si="75"/>
        <v>#N/A</v>
      </c>
      <c r="U618" s="4">
        <f t="shared" si="76"/>
        <v>11</v>
      </c>
      <c r="X618" t="s">
        <v>902</v>
      </c>
      <c r="Y618" t="s">
        <v>527</v>
      </c>
    </row>
    <row r="619" spans="5:25" x14ac:dyDescent="0.25">
      <c r="E619" s="1" t="e">
        <f>VLOOKUP(C619,'Team Versus'!$B$2:$C$35,2,FALSE)</f>
        <v>#N/A</v>
      </c>
      <c r="F619" s="1">
        <f>IF(B619="QB",D619*0.87,IF(D619*1.85&gt;=11,D619*1.85,11))</f>
        <v>11</v>
      </c>
      <c r="G619" s="1" t="str">
        <f>IF(OR(B619="QB",B619="DST",B619="TE",B619="WR",B619="RB",C619="FA"),"True","False")</f>
        <v>False</v>
      </c>
      <c r="H619" t="str">
        <f>IF(C619="FA","False","True")</f>
        <v>True</v>
      </c>
      <c r="I619" s="1" t="str">
        <f>IF(AND(G619="True",H619="True"),"True","False")</f>
        <v>False</v>
      </c>
      <c r="O619" s="4">
        <f>IFERROR(VLOOKUP(A619,'Name Changes'!$A$2:$B$300,2,FALSE),A619)</f>
        <v>0</v>
      </c>
      <c r="P619" s="4">
        <f t="shared" si="71"/>
        <v>0</v>
      </c>
      <c r="Q619" s="4">
        <f t="shared" si="72"/>
        <v>0</v>
      </c>
      <c r="R619" s="4" t="e">
        <f t="shared" si="73"/>
        <v>#N/A</v>
      </c>
      <c r="S619" s="4">
        <f t="shared" si="74"/>
        <v>0</v>
      </c>
      <c r="T619" s="4" t="e">
        <f t="shared" si="75"/>
        <v>#N/A</v>
      </c>
      <c r="U619" s="4">
        <f t="shared" si="76"/>
        <v>11</v>
      </c>
      <c r="X619" t="s">
        <v>903</v>
      </c>
      <c r="Y619">
        <v>0.55225039610669402</v>
      </c>
    </row>
    <row r="620" spans="5:25" x14ac:dyDescent="0.25">
      <c r="E620" s="1" t="e">
        <f>VLOOKUP(C620,'Team Versus'!$B$2:$C$35,2,FALSE)</f>
        <v>#N/A</v>
      </c>
      <c r="F620" s="1">
        <f>IF(B620="QB",D620*0.87,IF(D620*1.85&gt;=11,D620*1.85,11))</f>
        <v>11</v>
      </c>
      <c r="G620" s="1" t="str">
        <f>IF(OR(B620="QB",B620="DST",B620="TE",B620="WR",B620="RB",C620="FA"),"True","False")</f>
        <v>False</v>
      </c>
      <c r="H620" t="str">
        <f>IF(C620="FA","False","True")</f>
        <v>True</v>
      </c>
      <c r="I620" s="1" t="str">
        <f>IF(AND(G620="True",H620="True"),"True","False")</f>
        <v>False</v>
      </c>
      <c r="O620" s="4">
        <f>IFERROR(VLOOKUP(A620,'Name Changes'!$A$2:$B$300,2,FALSE),A620)</f>
        <v>0</v>
      </c>
      <c r="P620" s="4">
        <f t="shared" si="71"/>
        <v>0</v>
      </c>
      <c r="Q620" s="4">
        <f t="shared" si="72"/>
        <v>0</v>
      </c>
      <c r="R620" s="4" t="e">
        <f t="shared" si="73"/>
        <v>#N/A</v>
      </c>
      <c r="S620" s="4">
        <f t="shared" si="74"/>
        <v>0</v>
      </c>
      <c r="T620" s="4" t="e">
        <f t="shared" si="75"/>
        <v>#N/A</v>
      </c>
      <c r="U620" s="4">
        <f t="shared" si="76"/>
        <v>11</v>
      </c>
      <c r="X620" t="s">
        <v>473</v>
      </c>
      <c r="Y620" t="s">
        <v>1074</v>
      </c>
    </row>
    <row r="621" spans="5:25" x14ac:dyDescent="0.25">
      <c r="E621" s="1" t="e">
        <f>VLOOKUP(C621,'Team Versus'!$B$2:$C$35,2,FALSE)</f>
        <v>#N/A</v>
      </c>
      <c r="F621" s="1">
        <f>IF(B621="QB",D621*0.87,IF(D621*1.85&gt;=11,D621*1.85,11))</f>
        <v>11</v>
      </c>
      <c r="G621" s="1" t="str">
        <f>IF(OR(B621="QB",B621="DST",B621="TE",B621="WR",B621="RB",C621="FA"),"True","False")</f>
        <v>False</v>
      </c>
      <c r="H621" t="str">
        <f>IF(C621="FA","False","True")</f>
        <v>True</v>
      </c>
      <c r="I621" s="1" t="str">
        <f>IF(AND(G621="True",H621="True"),"True","False")</f>
        <v>False</v>
      </c>
      <c r="O621" s="4">
        <f>IFERROR(VLOOKUP(A621,'Name Changes'!$A$2:$B$300,2,FALSE),A621)</f>
        <v>0</v>
      </c>
      <c r="P621" s="4">
        <f t="shared" si="71"/>
        <v>0</v>
      </c>
      <c r="Q621" s="4">
        <f t="shared" si="72"/>
        <v>0</v>
      </c>
      <c r="R621" s="4" t="e">
        <f t="shared" si="73"/>
        <v>#N/A</v>
      </c>
      <c r="S621" s="4">
        <f t="shared" si="74"/>
        <v>0</v>
      </c>
      <c r="T621" s="4" t="e">
        <f t="shared" si="75"/>
        <v>#N/A</v>
      </c>
      <c r="U621" s="4">
        <f t="shared" si="76"/>
        <v>11</v>
      </c>
      <c r="X621" t="s">
        <v>904</v>
      </c>
      <c r="Y621" t="s">
        <v>527</v>
      </c>
    </row>
    <row r="622" spans="5:25" x14ac:dyDescent="0.25">
      <c r="E622" s="1" t="e">
        <f>VLOOKUP(C622,'Team Versus'!$B$2:$C$35,2,FALSE)</f>
        <v>#N/A</v>
      </c>
      <c r="F622" s="1">
        <f>IF(B622="QB",D622*0.87,IF(D622*1.85&gt;=11,D622*1.85,11))</f>
        <v>11</v>
      </c>
      <c r="G622" s="1" t="str">
        <f>IF(OR(B622="QB",B622="DST",B622="TE",B622="WR",B622="RB",C622="FA"),"True","False")</f>
        <v>False</v>
      </c>
      <c r="H622" t="str">
        <f>IF(C622="FA","False","True")</f>
        <v>True</v>
      </c>
      <c r="I622" s="1" t="str">
        <f>IF(AND(G622="True",H622="True"),"True","False")</f>
        <v>False</v>
      </c>
      <c r="O622" s="4">
        <f>IFERROR(VLOOKUP(A622,'Name Changes'!$A$2:$B$300,2,FALSE),A622)</f>
        <v>0</v>
      </c>
      <c r="P622" s="4">
        <f t="shared" si="71"/>
        <v>0</v>
      </c>
      <c r="Q622" s="4">
        <f t="shared" si="72"/>
        <v>0</v>
      </c>
      <c r="R622" s="4" t="e">
        <f t="shared" si="73"/>
        <v>#N/A</v>
      </c>
      <c r="S622" s="4">
        <f t="shared" si="74"/>
        <v>0</v>
      </c>
      <c r="T622" s="4" t="e">
        <f t="shared" si="75"/>
        <v>#N/A</v>
      </c>
      <c r="U622" s="4">
        <f t="shared" si="76"/>
        <v>11</v>
      </c>
      <c r="X622" t="s">
        <v>905</v>
      </c>
      <c r="Y622" t="s">
        <v>527</v>
      </c>
    </row>
    <row r="623" spans="5:25" x14ac:dyDescent="0.25">
      <c r="E623" s="1" t="e">
        <f>VLOOKUP(C623,'Team Versus'!$B$2:$C$35,2,FALSE)</f>
        <v>#N/A</v>
      </c>
      <c r="F623" s="1">
        <f>IF(B623="QB",D623*0.87,IF(D623*1.85&gt;=11,D623*1.85,11))</f>
        <v>11</v>
      </c>
      <c r="G623" s="1" t="str">
        <f>IF(OR(B623="QB",B623="DST",B623="TE",B623="WR",B623="RB",C623="FA"),"True","False")</f>
        <v>False</v>
      </c>
      <c r="H623" t="str">
        <f>IF(C623="FA","False","True")</f>
        <v>True</v>
      </c>
      <c r="I623" s="1" t="str">
        <f>IF(AND(G623="True",H623="True"),"True","False")</f>
        <v>False</v>
      </c>
      <c r="O623" s="4">
        <f>IFERROR(VLOOKUP(A623,'Name Changes'!$A$2:$B$300,2,FALSE),A623)</f>
        <v>0</v>
      </c>
      <c r="P623" s="4">
        <f t="shared" si="71"/>
        <v>0</v>
      </c>
      <c r="Q623" s="4">
        <f t="shared" si="72"/>
        <v>0</v>
      </c>
      <c r="R623" s="4" t="e">
        <f t="shared" si="73"/>
        <v>#N/A</v>
      </c>
      <c r="S623" s="4">
        <f t="shared" si="74"/>
        <v>0</v>
      </c>
      <c r="T623" s="4" t="e">
        <f t="shared" si="75"/>
        <v>#N/A</v>
      </c>
      <c r="U623" s="4">
        <f t="shared" si="76"/>
        <v>11</v>
      </c>
      <c r="X623" t="s">
        <v>906</v>
      </c>
      <c r="Y623">
        <v>1.54856385079854</v>
      </c>
    </row>
    <row r="624" spans="5:25" x14ac:dyDescent="0.25">
      <c r="E624" s="1" t="e">
        <f>VLOOKUP(C624,'Team Versus'!$B$2:$C$35,2,FALSE)</f>
        <v>#N/A</v>
      </c>
      <c r="F624" s="1">
        <f>IF(B624="QB",D624*0.87,IF(D624*1.85&gt;=11,D624*1.85,11))</f>
        <v>11</v>
      </c>
      <c r="G624" s="1" t="str">
        <f>IF(OR(B624="QB",B624="DST",B624="TE",B624="WR",B624="RB",C624="FA"),"True","False")</f>
        <v>False</v>
      </c>
      <c r="H624" t="str">
        <f>IF(C624="FA","False","True")</f>
        <v>True</v>
      </c>
      <c r="I624" s="1" t="str">
        <f>IF(AND(G624="True",H624="True"),"True","False")</f>
        <v>False</v>
      </c>
      <c r="O624" s="4">
        <f>IFERROR(VLOOKUP(A624,'Name Changes'!$A$2:$B$300,2,FALSE),A624)</f>
        <v>0</v>
      </c>
      <c r="P624" s="4">
        <f t="shared" si="71"/>
        <v>0</v>
      </c>
      <c r="Q624" s="4">
        <f t="shared" si="72"/>
        <v>0</v>
      </c>
      <c r="R624" s="4" t="e">
        <f t="shared" si="73"/>
        <v>#N/A</v>
      </c>
      <c r="S624" s="4">
        <f t="shared" si="74"/>
        <v>0</v>
      </c>
      <c r="T624" s="4" t="e">
        <f t="shared" si="75"/>
        <v>#N/A</v>
      </c>
      <c r="U624" s="4">
        <f t="shared" si="76"/>
        <v>11</v>
      </c>
      <c r="X624" t="s">
        <v>907</v>
      </c>
      <c r="Y624" t="s">
        <v>527</v>
      </c>
    </row>
    <row r="625" spans="5:25" x14ac:dyDescent="0.25">
      <c r="E625" s="1" t="e">
        <f>VLOOKUP(C625,'Team Versus'!$B$2:$C$35,2,FALSE)</f>
        <v>#N/A</v>
      </c>
      <c r="F625" s="1">
        <f>IF(B625="QB",D625*0.87,IF(D625*1.85&gt;=11,D625*1.85,11))</f>
        <v>11</v>
      </c>
      <c r="G625" s="1" t="str">
        <f>IF(OR(B625="QB",B625="DST",B625="TE",B625="WR",B625="RB",C625="FA"),"True","False")</f>
        <v>False</v>
      </c>
      <c r="H625" t="str">
        <f>IF(C625="FA","False","True")</f>
        <v>True</v>
      </c>
      <c r="I625" s="1" t="str">
        <f>IF(AND(G625="True",H625="True"),"True","False")</f>
        <v>False</v>
      </c>
      <c r="O625" s="4">
        <f>IFERROR(VLOOKUP(A625,'Name Changes'!$A$2:$B$300,2,FALSE),A625)</f>
        <v>0</v>
      </c>
      <c r="P625" s="4">
        <f t="shared" si="71"/>
        <v>0</v>
      </c>
      <c r="Q625" s="4">
        <f t="shared" si="72"/>
        <v>0</v>
      </c>
      <c r="R625" s="4" t="e">
        <f t="shared" si="73"/>
        <v>#N/A</v>
      </c>
      <c r="S625" s="4">
        <f t="shared" si="74"/>
        <v>0</v>
      </c>
      <c r="T625" s="4" t="e">
        <f t="shared" si="75"/>
        <v>#N/A</v>
      </c>
      <c r="U625" s="4">
        <f t="shared" si="76"/>
        <v>11</v>
      </c>
      <c r="X625" t="s">
        <v>908</v>
      </c>
      <c r="Y625" t="s">
        <v>527</v>
      </c>
    </row>
    <row r="626" spans="5:25" x14ac:dyDescent="0.25">
      <c r="E626" s="1" t="e">
        <f>VLOOKUP(C626,'Team Versus'!$B$2:$C$35,2,FALSE)</f>
        <v>#N/A</v>
      </c>
      <c r="F626" s="1">
        <f>IF(B626="QB",D626*0.87,IF(D626*1.85&gt;=11,D626*1.85,11))</f>
        <v>11</v>
      </c>
      <c r="G626" s="1" t="str">
        <f>IF(OR(B626="QB",B626="DST",B626="TE",B626="WR",B626="RB",C626="FA"),"True","False")</f>
        <v>False</v>
      </c>
      <c r="H626" t="str">
        <f>IF(C626="FA","False","True")</f>
        <v>True</v>
      </c>
      <c r="I626" s="1" t="str">
        <f>IF(AND(G626="True",H626="True"),"True","False")</f>
        <v>False</v>
      </c>
      <c r="O626" s="4">
        <f>IFERROR(VLOOKUP(A626,'Name Changes'!$A$2:$B$300,2,FALSE),A626)</f>
        <v>0</v>
      </c>
      <c r="P626" s="4">
        <f t="shared" si="71"/>
        <v>0</v>
      </c>
      <c r="Q626" s="4">
        <f t="shared" si="72"/>
        <v>0</v>
      </c>
      <c r="R626" s="4" t="e">
        <f t="shared" si="73"/>
        <v>#N/A</v>
      </c>
      <c r="S626" s="4">
        <f t="shared" si="74"/>
        <v>0</v>
      </c>
      <c r="T626" s="4" t="e">
        <f t="shared" si="75"/>
        <v>#N/A</v>
      </c>
      <c r="U626" s="4">
        <f t="shared" si="76"/>
        <v>11</v>
      </c>
      <c r="X626" t="s">
        <v>909</v>
      </c>
      <c r="Y626" t="s">
        <v>527</v>
      </c>
    </row>
    <row r="627" spans="5:25" x14ac:dyDescent="0.25">
      <c r="E627" s="1" t="e">
        <f>VLOOKUP(C627,'Team Versus'!$B$2:$C$35,2,FALSE)</f>
        <v>#N/A</v>
      </c>
      <c r="F627" s="1">
        <f>IF(B627="QB",D627*0.87,IF(D627*1.85&gt;=11,D627*1.85,11))</f>
        <v>11</v>
      </c>
      <c r="G627" s="1" t="str">
        <f>IF(OR(B627="QB",B627="DST",B627="TE",B627="WR",B627="RB",C627="FA"),"True","False")</f>
        <v>False</v>
      </c>
      <c r="H627" t="str">
        <f>IF(C627="FA","False","True")</f>
        <v>True</v>
      </c>
      <c r="I627" s="1" t="str">
        <f>IF(AND(G627="True",H627="True"),"True","False")</f>
        <v>False</v>
      </c>
      <c r="O627" s="4">
        <f>IFERROR(VLOOKUP(A627,'Name Changes'!$A$2:$B$300,2,FALSE),A627)</f>
        <v>0</v>
      </c>
      <c r="P627" s="4">
        <f t="shared" si="71"/>
        <v>0</v>
      </c>
      <c r="Q627" s="4">
        <f t="shared" si="72"/>
        <v>0</v>
      </c>
      <c r="R627" s="4" t="e">
        <f t="shared" si="73"/>
        <v>#N/A</v>
      </c>
      <c r="S627" s="4">
        <f t="shared" si="74"/>
        <v>0</v>
      </c>
      <c r="T627" s="4" t="e">
        <f t="shared" si="75"/>
        <v>#N/A</v>
      </c>
      <c r="U627" s="4">
        <f t="shared" si="76"/>
        <v>11</v>
      </c>
      <c r="X627" t="s">
        <v>386</v>
      </c>
      <c r="Y627">
        <v>1.47007499808683</v>
      </c>
    </row>
    <row r="628" spans="5:25" x14ac:dyDescent="0.25">
      <c r="E628" s="1" t="e">
        <f>VLOOKUP(C628,'Team Versus'!$B$2:$C$35,2,FALSE)</f>
        <v>#N/A</v>
      </c>
      <c r="F628" s="1">
        <f>IF(B628="QB",D628*0.87,IF(D628*1.85&gt;=11,D628*1.85,11))</f>
        <v>11</v>
      </c>
      <c r="G628" s="1" t="str">
        <f>IF(OR(B628="QB",B628="DST",B628="TE",B628="WR",B628="RB",C628="FA"),"True","False")</f>
        <v>False</v>
      </c>
      <c r="H628" t="str">
        <f>IF(C628="FA","False","True")</f>
        <v>True</v>
      </c>
      <c r="I628" s="1" t="str">
        <f>IF(AND(G628="True",H628="True"),"True","False")</f>
        <v>False</v>
      </c>
      <c r="O628" s="4">
        <f>IFERROR(VLOOKUP(A628,'Name Changes'!$A$2:$B$300,2,FALSE),A628)</f>
        <v>0</v>
      </c>
      <c r="P628" s="4">
        <f t="shared" si="71"/>
        <v>0</v>
      </c>
      <c r="Q628" s="4">
        <f t="shared" si="72"/>
        <v>0</v>
      </c>
      <c r="R628" s="4" t="e">
        <f t="shared" si="73"/>
        <v>#N/A</v>
      </c>
      <c r="S628" s="4">
        <f t="shared" si="74"/>
        <v>0</v>
      </c>
      <c r="T628" s="4" t="e">
        <f t="shared" si="75"/>
        <v>#N/A</v>
      </c>
      <c r="U628" s="4">
        <f t="shared" si="76"/>
        <v>11</v>
      </c>
      <c r="X628" t="s">
        <v>181</v>
      </c>
      <c r="Y628">
        <v>0.63958271904050201</v>
      </c>
    </row>
    <row r="629" spans="5:25" x14ac:dyDescent="0.25">
      <c r="E629" s="1" t="e">
        <f>VLOOKUP(C629,'Team Versus'!$B$2:$C$35,2,FALSE)</f>
        <v>#N/A</v>
      </c>
      <c r="F629" s="1">
        <f>IF(B629="QB",D629*0.87,IF(D629*1.85&gt;=11,D629*1.85,11))</f>
        <v>11</v>
      </c>
      <c r="G629" s="1" t="str">
        <f>IF(OR(B629="QB",B629="DST",B629="TE",B629="WR",B629="RB",C629="FA"),"True","False")</f>
        <v>False</v>
      </c>
      <c r="H629" t="str">
        <f>IF(C629="FA","False","True")</f>
        <v>True</v>
      </c>
      <c r="I629" s="1" t="str">
        <f>IF(AND(G629="True",H629="True"),"True","False")</f>
        <v>False</v>
      </c>
      <c r="O629" s="4">
        <f>IFERROR(VLOOKUP(A629,'Name Changes'!$A$2:$B$300,2,FALSE),A629)</f>
        <v>0</v>
      </c>
      <c r="P629" s="4">
        <f t="shared" si="71"/>
        <v>0</v>
      </c>
      <c r="Q629" s="4">
        <f t="shared" si="72"/>
        <v>0</v>
      </c>
      <c r="R629" s="4" t="e">
        <f t="shared" si="73"/>
        <v>#N/A</v>
      </c>
      <c r="S629" s="4">
        <f t="shared" si="74"/>
        <v>0</v>
      </c>
      <c r="T629" s="4" t="e">
        <f t="shared" si="75"/>
        <v>#N/A</v>
      </c>
      <c r="U629" s="4">
        <f t="shared" si="76"/>
        <v>11</v>
      </c>
      <c r="X629" t="s">
        <v>910</v>
      </c>
      <c r="Y629" t="s">
        <v>1074</v>
      </c>
    </row>
    <row r="630" spans="5:25" x14ac:dyDescent="0.25">
      <c r="E630" s="1" t="e">
        <f>VLOOKUP(C630,'Team Versus'!$B$2:$C$35,2,FALSE)</f>
        <v>#N/A</v>
      </c>
      <c r="F630" s="1">
        <f>IF(B630="QB",D630*0.87,IF(D630*1.85&gt;=11,D630*1.85,11))</f>
        <v>11</v>
      </c>
      <c r="G630" s="1" t="str">
        <f>IF(OR(B630="QB",B630="DST",B630="TE",B630="WR",B630="RB",C630="FA"),"True","False")</f>
        <v>False</v>
      </c>
      <c r="H630" t="str">
        <f>IF(C630="FA","False","True")</f>
        <v>True</v>
      </c>
      <c r="I630" s="1" t="str">
        <f>IF(AND(G630="True",H630="True"),"True","False")</f>
        <v>False</v>
      </c>
      <c r="O630" s="4">
        <f>IFERROR(VLOOKUP(A630,'Name Changes'!$A$2:$B$300,2,FALSE),A630)</f>
        <v>0</v>
      </c>
      <c r="P630" s="4">
        <f t="shared" si="71"/>
        <v>0</v>
      </c>
      <c r="Q630" s="4">
        <f t="shared" si="72"/>
        <v>0</v>
      </c>
      <c r="R630" s="4" t="e">
        <f t="shared" si="73"/>
        <v>#N/A</v>
      </c>
      <c r="S630" s="4">
        <f t="shared" si="74"/>
        <v>0</v>
      </c>
      <c r="T630" s="4" t="e">
        <f t="shared" si="75"/>
        <v>#N/A</v>
      </c>
      <c r="U630" s="4">
        <f t="shared" si="76"/>
        <v>11</v>
      </c>
      <c r="X630" t="s">
        <v>911</v>
      </c>
      <c r="Y630" t="s">
        <v>1074</v>
      </c>
    </row>
    <row r="631" spans="5:25" x14ac:dyDescent="0.25">
      <c r="E631" s="1" t="e">
        <f>VLOOKUP(C631,'Team Versus'!$B$2:$C$35,2,FALSE)</f>
        <v>#N/A</v>
      </c>
      <c r="F631" s="1">
        <f>IF(B631="QB",D631*0.87,IF(D631*1.85&gt;=11,D631*1.85,11))</f>
        <v>11</v>
      </c>
      <c r="G631" s="1" t="str">
        <f>IF(OR(B631="QB",B631="DST",B631="TE",B631="WR",B631="RB",C631="FA"),"True","False")</f>
        <v>False</v>
      </c>
      <c r="H631" t="str">
        <f>IF(C631="FA","False","True")</f>
        <v>True</v>
      </c>
      <c r="I631" s="1" t="str">
        <f>IF(AND(G631="True",H631="True"),"True","False")</f>
        <v>False</v>
      </c>
      <c r="O631" s="4">
        <f>IFERROR(VLOOKUP(A631,'Name Changes'!$A$2:$B$300,2,FALSE),A631)</f>
        <v>0</v>
      </c>
      <c r="P631" s="4">
        <f t="shared" si="71"/>
        <v>0</v>
      </c>
      <c r="Q631" s="4">
        <f t="shared" si="72"/>
        <v>0</v>
      </c>
      <c r="R631" s="4" t="e">
        <f t="shared" si="73"/>
        <v>#N/A</v>
      </c>
      <c r="S631" s="4">
        <f t="shared" si="74"/>
        <v>0</v>
      </c>
      <c r="T631" s="4" t="e">
        <f t="shared" si="75"/>
        <v>#N/A</v>
      </c>
      <c r="U631" s="4">
        <f t="shared" si="76"/>
        <v>11</v>
      </c>
      <c r="X631" t="s">
        <v>100</v>
      </c>
      <c r="Y631">
        <v>0.99277792078591298</v>
      </c>
    </row>
    <row r="632" spans="5:25" x14ac:dyDescent="0.25">
      <c r="E632" s="1" t="e">
        <f>VLOOKUP(C632,'Team Versus'!$B$2:$C$35,2,FALSE)</f>
        <v>#N/A</v>
      </c>
      <c r="F632" s="1">
        <f>IF(B632="QB",D632*0.87,IF(D632*1.85&gt;=11,D632*1.85,11))</f>
        <v>11</v>
      </c>
      <c r="G632" s="1" t="str">
        <f>IF(OR(B632="QB",B632="DST",B632="TE",B632="WR",B632="RB",C632="FA"),"True","False")</f>
        <v>False</v>
      </c>
      <c r="H632" t="str">
        <f>IF(C632="FA","False","True")</f>
        <v>True</v>
      </c>
      <c r="I632" s="1" t="str">
        <f>IF(AND(G632="True",H632="True"),"True","False")</f>
        <v>False</v>
      </c>
      <c r="O632" s="4">
        <f>IFERROR(VLOOKUP(A632,'Name Changes'!$A$2:$B$300,2,FALSE),A632)</f>
        <v>0</v>
      </c>
      <c r="P632" s="4">
        <f t="shared" si="71"/>
        <v>0</v>
      </c>
      <c r="Q632" s="4">
        <f t="shared" si="72"/>
        <v>0</v>
      </c>
      <c r="R632" s="4" t="e">
        <f t="shared" si="73"/>
        <v>#N/A</v>
      </c>
      <c r="S632" s="4">
        <f t="shared" si="74"/>
        <v>0</v>
      </c>
      <c r="T632" s="4" t="e">
        <f t="shared" si="75"/>
        <v>#N/A</v>
      </c>
      <c r="U632" s="4">
        <f t="shared" si="76"/>
        <v>11</v>
      </c>
      <c r="X632" t="s">
        <v>912</v>
      </c>
      <c r="Y632" t="s">
        <v>527</v>
      </c>
    </row>
    <row r="633" spans="5:25" x14ac:dyDescent="0.25">
      <c r="E633" s="1" t="e">
        <f>VLOOKUP(C633,'Team Versus'!$B$2:$C$35,2,FALSE)</f>
        <v>#N/A</v>
      </c>
      <c r="F633" s="1">
        <f>IF(B633="QB",D633*0.87,IF(D633*1.85&gt;=11,D633*1.85,11))</f>
        <v>11</v>
      </c>
      <c r="G633" s="1" t="str">
        <f>IF(OR(B633="QB",B633="DST",B633="TE",B633="WR",B633="RB",C633="FA"),"True","False")</f>
        <v>False</v>
      </c>
      <c r="H633" t="str">
        <f>IF(C633="FA","False","True")</f>
        <v>True</v>
      </c>
      <c r="I633" s="1" t="str">
        <f>IF(AND(G633="True",H633="True"),"True","False")</f>
        <v>False</v>
      </c>
      <c r="O633" s="4">
        <f>IFERROR(VLOOKUP(A633,'Name Changes'!$A$2:$B$300,2,FALSE),A633)</f>
        <v>0</v>
      </c>
      <c r="P633" s="4">
        <f t="shared" si="71"/>
        <v>0</v>
      </c>
      <c r="Q633" s="4">
        <f t="shared" si="72"/>
        <v>0</v>
      </c>
      <c r="R633" s="4" t="e">
        <f t="shared" si="73"/>
        <v>#N/A</v>
      </c>
      <c r="S633" s="4">
        <f t="shared" si="74"/>
        <v>0</v>
      </c>
      <c r="T633" s="4" t="e">
        <f t="shared" si="75"/>
        <v>#N/A</v>
      </c>
      <c r="U633" s="4">
        <f t="shared" si="76"/>
        <v>11</v>
      </c>
      <c r="X633" t="s">
        <v>913</v>
      </c>
      <c r="Y633" t="s">
        <v>527</v>
      </c>
    </row>
    <row r="634" spans="5:25" x14ac:dyDescent="0.25">
      <c r="E634" s="1" t="e">
        <f>VLOOKUP(C634,'Team Versus'!$B$2:$C$35,2,FALSE)</f>
        <v>#N/A</v>
      </c>
      <c r="F634" s="1">
        <f>IF(B634="QB",D634*0.87,IF(D634*1.85&gt;=11,D634*1.85,11))</f>
        <v>11</v>
      </c>
      <c r="G634" s="1" t="str">
        <f>IF(OR(B634="QB",B634="DST",B634="TE",B634="WR",B634="RB",C634="FA"),"True","False")</f>
        <v>False</v>
      </c>
      <c r="H634" t="str">
        <f>IF(C634="FA","False","True")</f>
        <v>True</v>
      </c>
      <c r="I634" s="1" t="str">
        <f>IF(AND(G634="True",H634="True"),"True","False")</f>
        <v>False</v>
      </c>
      <c r="O634" s="4">
        <f>IFERROR(VLOOKUP(A634,'Name Changes'!$A$2:$B$300,2,FALSE),A634)</f>
        <v>0</v>
      </c>
      <c r="P634" s="4">
        <f t="shared" si="71"/>
        <v>0</v>
      </c>
      <c r="Q634" s="4">
        <f t="shared" si="72"/>
        <v>0</v>
      </c>
      <c r="R634" s="4" t="e">
        <f t="shared" si="73"/>
        <v>#N/A</v>
      </c>
      <c r="S634" s="4">
        <f t="shared" si="74"/>
        <v>0</v>
      </c>
      <c r="T634" s="4" t="e">
        <f t="shared" si="75"/>
        <v>#N/A</v>
      </c>
      <c r="U634" s="4">
        <f t="shared" si="76"/>
        <v>11</v>
      </c>
      <c r="X634" t="s">
        <v>914</v>
      </c>
      <c r="Y634">
        <v>1.73948268171891</v>
      </c>
    </row>
    <row r="635" spans="5:25" x14ac:dyDescent="0.25">
      <c r="E635" s="1" t="e">
        <f>VLOOKUP(C635,'Team Versus'!$B$2:$C$35,2,FALSE)</f>
        <v>#N/A</v>
      </c>
      <c r="F635" s="1">
        <f>IF(B635="QB",D635*0.87,IF(D635*1.85&gt;=11,D635*1.85,11))</f>
        <v>11</v>
      </c>
      <c r="G635" s="1" t="str">
        <f>IF(OR(B635="QB",B635="DST",B635="TE",B635="WR",B635="RB",C635="FA"),"True","False")</f>
        <v>False</v>
      </c>
      <c r="H635" t="str">
        <f>IF(C635="FA","False","True")</f>
        <v>True</v>
      </c>
      <c r="I635" s="1" t="str">
        <f>IF(AND(G635="True",H635="True"),"True","False")</f>
        <v>False</v>
      </c>
      <c r="O635" s="4">
        <f>IFERROR(VLOOKUP(A635,'Name Changes'!$A$2:$B$300,2,FALSE),A635)</f>
        <v>0</v>
      </c>
      <c r="P635" s="4">
        <f t="shared" si="71"/>
        <v>0</v>
      </c>
      <c r="Q635" s="4">
        <f t="shared" si="72"/>
        <v>0</v>
      </c>
      <c r="R635" s="4" t="e">
        <f t="shared" si="73"/>
        <v>#N/A</v>
      </c>
      <c r="S635" s="4">
        <f t="shared" si="74"/>
        <v>0</v>
      </c>
      <c r="T635" s="4" t="e">
        <f t="shared" si="75"/>
        <v>#N/A</v>
      </c>
      <c r="U635" s="4">
        <f t="shared" si="76"/>
        <v>11</v>
      </c>
      <c r="X635" t="s">
        <v>915</v>
      </c>
      <c r="Y635" t="s">
        <v>527</v>
      </c>
    </row>
    <row r="636" spans="5:25" x14ac:dyDescent="0.25">
      <c r="E636" s="1" t="e">
        <f>VLOOKUP(C636,'Team Versus'!$B$2:$C$35,2,FALSE)</f>
        <v>#N/A</v>
      </c>
      <c r="F636" s="1">
        <f>IF(B636="QB",D636*0.87,IF(D636*1.85&gt;=11,D636*1.85,11))</f>
        <v>11</v>
      </c>
      <c r="G636" s="1" t="str">
        <f>IF(OR(B636="QB",B636="DST",B636="TE",B636="WR",B636="RB",C636="FA"),"True","False")</f>
        <v>False</v>
      </c>
      <c r="H636" t="str">
        <f>IF(C636="FA","False","True")</f>
        <v>True</v>
      </c>
      <c r="I636" s="1" t="str">
        <f>IF(AND(G636="True",H636="True"),"True","False")</f>
        <v>False</v>
      </c>
      <c r="O636" s="4">
        <f>IFERROR(VLOOKUP(A636,'Name Changes'!$A$2:$B$300,2,FALSE),A636)</f>
        <v>0</v>
      </c>
      <c r="P636" s="4">
        <f t="shared" si="71"/>
        <v>0</v>
      </c>
      <c r="Q636" s="4">
        <f t="shared" si="72"/>
        <v>0</v>
      </c>
      <c r="R636" s="4" t="e">
        <f t="shared" si="73"/>
        <v>#N/A</v>
      </c>
      <c r="S636" s="4">
        <f t="shared" si="74"/>
        <v>0</v>
      </c>
      <c r="T636" s="4" t="e">
        <f t="shared" si="75"/>
        <v>#N/A</v>
      </c>
      <c r="U636" s="4">
        <f t="shared" si="76"/>
        <v>11</v>
      </c>
      <c r="X636" t="s">
        <v>916</v>
      </c>
      <c r="Y636">
        <v>0.53598694013940296</v>
      </c>
    </row>
    <row r="637" spans="5:25" x14ac:dyDescent="0.25">
      <c r="E637" s="1" t="e">
        <f>VLOOKUP(C637,'Team Versus'!$B$2:$C$35,2,FALSE)</f>
        <v>#N/A</v>
      </c>
      <c r="F637" s="1">
        <f>IF(B637="QB",D637*0.87,IF(D637*1.85&gt;=11,D637*1.85,11))</f>
        <v>11</v>
      </c>
      <c r="G637" s="1" t="str">
        <f>IF(OR(B637="QB",B637="DST",B637="TE",B637="WR",B637="RB",C637="FA"),"True","False")</f>
        <v>False</v>
      </c>
      <c r="H637" t="str">
        <f>IF(C637="FA","False","True")</f>
        <v>True</v>
      </c>
      <c r="I637" s="1" t="str">
        <f>IF(AND(G637="True",H637="True"),"True","False")</f>
        <v>False</v>
      </c>
      <c r="O637" s="4">
        <f>IFERROR(VLOOKUP(A637,'Name Changes'!$A$2:$B$300,2,FALSE),A637)</f>
        <v>0</v>
      </c>
      <c r="P637" s="4">
        <f t="shared" si="71"/>
        <v>0</v>
      </c>
      <c r="Q637" s="4">
        <f t="shared" si="72"/>
        <v>0</v>
      </c>
      <c r="R637" s="4" t="e">
        <f t="shared" si="73"/>
        <v>#N/A</v>
      </c>
      <c r="S637" s="4">
        <f t="shared" si="74"/>
        <v>0</v>
      </c>
      <c r="T637" s="4" t="e">
        <f t="shared" si="75"/>
        <v>#N/A</v>
      </c>
      <c r="U637" s="4">
        <f t="shared" si="76"/>
        <v>11</v>
      </c>
      <c r="X637" t="s">
        <v>917</v>
      </c>
      <c r="Y637" t="s">
        <v>527</v>
      </c>
    </row>
    <row r="638" spans="5:25" x14ac:dyDescent="0.25">
      <c r="E638" s="1" t="e">
        <f>VLOOKUP(C638,'Team Versus'!$B$2:$C$35,2,FALSE)</f>
        <v>#N/A</v>
      </c>
      <c r="F638" s="1">
        <f>IF(B638="QB",D638*0.87,IF(D638*1.85&gt;=11,D638*1.85,11))</f>
        <v>11</v>
      </c>
      <c r="G638" s="1" t="str">
        <f>IF(OR(B638="QB",B638="DST",B638="TE",B638="WR",B638="RB",C638="FA"),"True","False")</f>
        <v>False</v>
      </c>
      <c r="H638" t="str">
        <f>IF(C638="FA","False","True")</f>
        <v>True</v>
      </c>
      <c r="I638" s="1" t="str">
        <f>IF(AND(G638="True",H638="True"),"True","False")</f>
        <v>False</v>
      </c>
      <c r="O638" s="4">
        <f>IFERROR(VLOOKUP(A638,'Name Changes'!$A$2:$B$300,2,FALSE),A638)</f>
        <v>0</v>
      </c>
      <c r="P638" s="4">
        <f t="shared" si="71"/>
        <v>0</v>
      </c>
      <c r="Q638" s="4">
        <f t="shared" si="72"/>
        <v>0</v>
      </c>
      <c r="R638" s="4" t="e">
        <f t="shared" si="73"/>
        <v>#N/A</v>
      </c>
      <c r="S638" s="4">
        <f t="shared" si="74"/>
        <v>0</v>
      </c>
      <c r="T638" s="4" t="e">
        <f t="shared" si="75"/>
        <v>#N/A</v>
      </c>
      <c r="U638" s="4">
        <f t="shared" si="76"/>
        <v>11</v>
      </c>
      <c r="X638" t="s">
        <v>918</v>
      </c>
      <c r="Y638" t="s">
        <v>527</v>
      </c>
    </row>
    <row r="639" spans="5:25" x14ac:dyDescent="0.25">
      <c r="E639" s="1" t="e">
        <f>VLOOKUP(C639,'Team Versus'!$B$2:$C$35,2,FALSE)</f>
        <v>#N/A</v>
      </c>
      <c r="F639" s="1">
        <f>IF(B639="QB",D639*0.87,IF(D639*1.85&gt;=11,D639*1.85,11))</f>
        <v>11</v>
      </c>
      <c r="G639" s="1" t="str">
        <f>IF(OR(B639="QB",B639="DST",B639="TE",B639="WR",B639="RB",C639="FA"),"True","False")</f>
        <v>False</v>
      </c>
      <c r="H639" t="str">
        <f>IF(C639="FA","False","True")</f>
        <v>True</v>
      </c>
      <c r="I639" s="1" t="str">
        <f>IF(AND(G639="True",H639="True"),"True","False")</f>
        <v>False</v>
      </c>
      <c r="O639" s="4">
        <f>IFERROR(VLOOKUP(A639,'Name Changes'!$A$2:$B$300,2,FALSE),A639)</f>
        <v>0</v>
      </c>
      <c r="P639" s="4">
        <f t="shared" si="71"/>
        <v>0</v>
      </c>
      <c r="Q639" s="4">
        <f t="shared" si="72"/>
        <v>0</v>
      </c>
      <c r="R639" s="4" t="e">
        <f t="shared" si="73"/>
        <v>#N/A</v>
      </c>
      <c r="S639" s="4">
        <f t="shared" si="74"/>
        <v>0</v>
      </c>
      <c r="T639" s="4" t="e">
        <f t="shared" si="75"/>
        <v>#N/A</v>
      </c>
      <c r="U639" s="4">
        <f t="shared" si="76"/>
        <v>11</v>
      </c>
      <c r="X639" t="s">
        <v>374</v>
      </c>
      <c r="Y639">
        <v>0.889115422214102</v>
      </c>
    </row>
    <row r="640" spans="5:25" x14ac:dyDescent="0.25">
      <c r="E640" s="1" t="e">
        <f>VLOOKUP(C640,'Team Versus'!$B$2:$C$35,2,FALSE)</f>
        <v>#N/A</v>
      </c>
      <c r="F640" s="1">
        <f>IF(B640="QB",D640*0.87,IF(D640*1.85&gt;=11,D640*1.85,11))</f>
        <v>11</v>
      </c>
      <c r="G640" s="1" t="str">
        <f>IF(OR(B640="QB",B640="DST",B640="TE",B640="WR",B640="RB",C640="FA"),"True","False")</f>
        <v>False</v>
      </c>
      <c r="H640" t="str">
        <f>IF(C640="FA","False","True")</f>
        <v>True</v>
      </c>
      <c r="I640" s="1" t="str">
        <f>IF(AND(G640="True",H640="True"),"True","False")</f>
        <v>False</v>
      </c>
      <c r="O640" s="4">
        <f>IFERROR(VLOOKUP(A640,'Name Changes'!$A$2:$B$300,2,FALSE),A640)</f>
        <v>0</v>
      </c>
      <c r="P640" s="4">
        <f t="shared" si="71"/>
        <v>0</v>
      </c>
      <c r="Q640" s="4">
        <f t="shared" si="72"/>
        <v>0</v>
      </c>
      <c r="R640" s="4" t="e">
        <f t="shared" si="73"/>
        <v>#N/A</v>
      </c>
      <c r="S640" s="4">
        <f t="shared" si="74"/>
        <v>0</v>
      </c>
      <c r="T640" s="4" t="e">
        <f t="shared" si="75"/>
        <v>#N/A</v>
      </c>
      <c r="U640" s="4">
        <f t="shared" si="76"/>
        <v>11</v>
      </c>
      <c r="X640" t="s">
        <v>376</v>
      </c>
      <c r="Y640">
        <v>9.4752308678997296E-2</v>
      </c>
    </row>
    <row r="641" spans="5:25" x14ac:dyDescent="0.25">
      <c r="E641" s="1" t="e">
        <f>VLOOKUP(C641,'Team Versus'!$B$2:$C$35,2,FALSE)</f>
        <v>#N/A</v>
      </c>
      <c r="F641" s="1">
        <f>IF(B641="QB",D641*0.87,IF(D641*1.85&gt;=11,D641*1.85,11))</f>
        <v>11</v>
      </c>
      <c r="G641" s="1" t="str">
        <f>IF(OR(B641="QB",B641="DST",B641="TE",B641="WR",B641="RB",C641="FA"),"True","False")</f>
        <v>False</v>
      </c>
      <c r="H641" t="str">
        <f>IF(C641="FA","False","True")</f>
        <v>True</v>
      </c>
      <c r="I641" s="1" t="str">
        <f>IF(AND(G641="True",H641="True"),"True","False")</f>
        <v>False</v>
      </c>
      <c r="O641" s="4">
        <f>IFERROR(VLOOKUP(A641,'Name Changes'!$A$2:$B$300,2,FALSE),A641)</f>
        <v>0</v>
      </c>
      <c r="P641" s="4">
        <f t="shared" si="71"/>
        <v>0</v>
      </c>
      <c r="Q641" s="4">
        <f t="shared" si="72"/>
        <v>0</v>
      </c>
      <c r="R641" s="4" t="e">
        <f t="shared" si="73"/>
        <v>#N/A</v>
      </c>
      <c r="S641" s="4">
        <f t="shared" si="74"/>
        <v>0</v>
      </c>
      <c r="T641" s="4" t="e">
        <f t="shared" si="75"/>
        <v>#N/A</v>
      </c>
      <c r="U641" s="4">
        <f t="shared" si="76"/>
        <v>11</v>
      </c>
      <c r="X641" t="s">
        <v>919</v>
      </c>
      <c r="Y641">
        <v>0.11313708498984799</v>
      </c>
    </row>
    <row r="642" spans="5:25" x14ac:dyDescent="0.25">
      <c r="E642" s="1" t="e">
        <f>VLOOKUP(C642,'Team Versus'!$B$2:$C$35,2,FALSE)</f>
        <v>#N/A</v>
      </c>
      <c r="F642" s="1">
        <f>IF(B642="QB",D642*0.87,IF(D642*1.85&gt;=11,D642*1.85,11))</f>
        <v>11</v>
      </c>
      <c r="G642" s="1" t="str">
        <f>IF(OR(B642="QB",B642="DST",B642="TE",B642="WR",B642="RB",C642="FA"),"True","False")</f>
        <v>False</v>
      </c>
      <c r="H642" t="str">
        <f>IF(C642="FA","False","True")</f>
        <v>True</v>
      </c>
      <c r="I642" s="1" t="str">
        <f>IF(AND(G642="True",H642="True"),"True","False")</f>
        <v>False</v>
      </c>
      <c r="O642" s="4">
        <f>IFERROR(VLOOKUP(A642,'Name Changes'!$A$2:$B$300,2,FALSE),A642)</f>
        <v>0</v>
      </c>
      <c r="P642" s="4">
        <f t="shared" si="71"/>
        <v>0</v>
      </c>
      <c r="Q642" s="4">
        <f t="shared" si="72"/>
        <v>0</v>
      </c>
      <c r="R642" s="4" t="e">
        <f t="shared" si="73"/>
        <v>#N/A</v>
      </c>
      <c r="S642" s="4">
        <f t="shared" si="74"/>
        <v>0</v>
      </c>
      <c r="T642" s="4" t="e">
        <f t="shared" si="75"/>
        <v>#N/A</v>
      </c>
      <c r="U642" s="4">
        <f t="shared" si="76"/>
        <v>11</v>
      </c>
      <c r="X642" t="s">
        <v>920</v>
      </c>
      <c r="Y642" t="s">
        <v>527</v>
      </c>
    </row>
    <row r="643" spans="5:25" x14ac:dyDescent="0.25">
      <c r="E643" s="1" t="e">
        <f>VLOOKUP(C643,'Team Versus'!$B$2:$C$35,2,FALSE)</f>
        <v>#N/A</v>
      </c>
      <c r="F643" s="1">
        <f>IF(B643="QB",D643*0.87,IF(D643*1.85&gt;=11,D643*1.85,11))</f>
        <v>11</v>
      </c>
      <c r="G643" s="1" t="str">
        <f>IF(OR(B643="QB",B643="DST",B643="TE",B643="WR",B643="RB",C643="FA"),"True","False")</f>
        <v>False</v>
      </c>
      <c r="H643" t="str">
        <f>IF(C643="FA","False","True")</f>
        <v>True</v>
      </c>
      <c r="I643" s="1" t="str">
        <f>IF(AND(G643="True",H643="True"),"True","False")</f>
        <v>False</v>
      </c>
      <c r="O643" s="4">
        <f>IFERROR(VLOOKUP(A643,'Name Changes'!$A$2:$B$300,2,FALSE),A643)</f>
        <v>0</v>
      </c>
      <c r="P643" s="4">
        <f t="shared" si="71"/>
        <v>0</v>
      </c>
      <c r="Q643" s="4">
        <f t="shared" si="72"/>
        <v>0</v>
      </c>
      <c r="R643" s="4" t="e">
        <f t="shared" si="73"/>
        <v>#N/A</v>
      </c>
      <c r="S643" s="4">
        <f t="shared" si="74"/>
        <v>0</v>
      </c>
      <c r="T643" s="4" t="e">
        <f t="shared" si="75"/>
        <v>#N/A</v>
      </c>
      <c r="U643" s="4">
        <f t="shared" si="76"/>
        <v>11</v>
      </c>
      <c r="X643" t="s">
        <v>921</v>
      </c>
      <c r="Y643" t="s">
        <v>527</v>
      </c>
    </row>
    <row r="644" spans="5:25" x14ac:dyDescent="0.25">
      <c r="E644" s="1" t="e">
        <f>VLOOKUP(C644,'Team Versus'!$B$2:$C$35,2,FALSE)</f>
        <v>#N/A</v>
      </c>
      <c r="F644" s="1">
        <f>IF(B644="QB",D644*0.87,IF(D644*1.85&gt;=11,D644*1.85,11))</f>
        <v>11</v>
      </c>
      <c r="G644" s="1" t="str">
        <f>IF(OR(B644="QB",B644="DST",B644="TE",B644="WR",B644="RB",C644="FA"),"True","False")</f>
        <v>False</v>
      </c>
      <c r="H644" t="str">
        <f>IF(C644="FA","False","True")</f>
        <v>True</v>
      </c>
      <c r="I644" s="1" t="str">
        <f>IF(AND(G644="True",H644="True"),"True","False")</f>
        <v>False</v>
      </c>
      <c r="O644" s="4">
        <f>IFERROR(VLOOKUP(A644,'Name Changes'!$A$2:$B$300,2,FALSE),A644)</f>
        <v>0</v>
      </c>
      <c r="P644" s="4">
        <f t="shared" si="71"/>
        <v>0</v>
      </c>
      <c r="Q644" s="4">
        <f t="shared" si="72"/>
        <v>0</v>
      </c>
      <c r="R644" s="4" t="e">
        <f t="shared" si="73"/>
        <v>#N/A</v>
      </c>
      <c r="S644" s="4">
        <f t="shared" si="74"/>
        <v>0</v>
      </c>
      <c r="T644" s="4" t="e">
        <f t="shared" si="75"/>
        <v>#N/A</v>
      </c>
      <c r="U644" s="4">
        <f t="shared" si="76"/>
        <v>11</v>
      </c>
      <c r="X644" t="s">
        <v>478</v>
      </c>
      <c r="Y644" t="s">
        <v>527</v>
      </c>
    </row>
    <row r="645" spans="5:25" x14ac:dyDescent="0.25">
      <c r="E645" s="1" t="e">
        <f>VLOOKUP(C645,'Team Versus'!$B$2:$C$35,2,FALSE)</f>
        <v>#N/A</v>
      </c>
      <c r="F645" s="1">
        <f>IF(B645="QB",D645*0.87,IF(D645*1.85&gt;=11,D645*1.85,11))</f>
        <v>11</v>
      </c>
      <c r="G645" s="1" t="str">
        <f>IF(OR(B645="QB",B645="DST",B645="TE",B645="WR",B645="RB",C645="FA"),"True","False")</f>
        <v>False</v>
      </c>
      <c r="H645" t="str">
        <f>IF(C645="FA","False","True")</f>
        <v>True</v>
      </c>
      <c r="I645" s="1" t="str">
        <f>IF(AND(G645="True",H645="True"),"True","False")</f>
        <v>False</v>
      </c>
      <c r="O645" s="4">
        <f>IFERROR(VLOOKUP(A645,'Name Changes'!$A$2:$B$300,2,FALSE),A645)</f>
        <v>0</v>
      </c>
      <c r="P645" s="4">
        <f t="shared" si="71"/>
        <v>0</v>
      </c>
      <c r="Q645" s="4">
        <f t="shared" si="72"/>
        <v>0</v>
      </c>
      <c r="R645" s="4" t="e">
        <f t="shared" si="73"/>
        <v>#N/A</v>
      </c>
      <c r="S645" s="4">
        <f t="shared" si="74"/>
        <v>0</v>
      </c>
      <c r="T645" s="4" t="e">
        <f t="shared" si="75"/>
        <v>#N/A</v>
      </c>
      <c r="U645" s="4">
        <f t="shared" si="76"/>
        <v>11</v>
      </c>
      <c r="X645" t="s">
        <v>922</v>
      </c>
      <c r="Y645" t="s">
        <v>527</v>
      </c>
    </row>
    <row r="646" spans="5:25" x14ac:dyDescent="0.25">
      <c r="E646" s="1" t="e">
        <f>VLOOKUP(C646,'Team Versus'!$B$2:$C$35,2,FALSE)</f>
        <v>#N/A</v>
      </c>
      <c r="F646" s="1">
        <f>IF(B646="QB",D646*0.87,IF(D646*1.85&gt;=11,D646*1.85,11))</f>
        <v>11</v>
      </c>
      <c r="G646" s="1" t="str">
        <f>IF(OR(B646="QB",B646="DST",B646="TE",B646="WR",B646="RB",C646="FA"),"True","False")</f>
        <v>False</v>
      </c>
      <c r="H646" t="str">
        <f>IF(C646="FA","False","True")</f>
        <v>True</v>
      </c>
      <c r="I646" s="1" t="str">
        <f>IF(AND(G646="True",H646="True"),"True","False")</f>
        <v>False</v>
      </c>
      <c r="O646" s="4">
        <f>IFERROR(VLOOKUP(A646,'Name Changes'!$A$2:$B$300,2,FALSE),A646)</f>
        <v>0</v>
      </c>
      <c r="P646" s="4">
        <f t="shared" si="71"/>
        <v>0</v>
      </c>
      <c r="Q646" s="4">
        <f t="shared" si="72"/>
        <v>0</v>
      </c>
      <c r="R646" s="4" t="e">
        <f t="shared" si="73"/>
        <v>#N/A</v>
      </c>
      <c r="S646" s="4">
        <f t="shared" si="74"/>
        <v>0</v>
      </c>
      <c r="T646" s="4" t="e">
        <f t="shared" si="75"/>
        <v>#N/A</v>
      </c>
      <c r="U646" s="4">
        <f t="shared" si="76"/>
        <v>11</v>
      </c>
      <c r="X646" t="s">
        <v>393</v>
      </c>
      <c r="Y646">
        <v>0.28284271247461901</v>
      </c>
    </row>
    <row r="647" spans="5:25" x14ac:dyDescent="0.25">
      <c r="E647" s="1" t="e">
        <f>VLOOKUP(C647,'Team Versus'!$B$2:$C$35,2,FALSE)</f>
        <v>#N/A</v>
      </c>
      <c r="F647" s="1">
        <f>IF(B647="QB",D647*0.87,IF(D647*1.85&gt;=11,D647*1.85,11))</f>
        <v>11</v>
      </c>
      <c r="G647" s="1" t="str">
        <f>IF(OR(B647="QB",B647="DST",B647="TE",B647="WR",B647="RB",C647="FA"),"True","False")</f>
        <v>False</v>
      </c>
      <c r="H647" t="str">
        <f>IF(C647="FA","False","True")</f>
        <v>True</v>
      </c>
      <c r="I647" s="1" t="str">
        <f>IF(AND(G647="True",H647="True"),"True","False")</f>
        <v>False</v>
      </c>
      <c r="O647" s="4">
        <f>IFERROR(VLOOKUP(A647,'Name Changes'!$A$2:$B$300,2,FALSE),A647)</f>
        <v>0</v>
      </c>
      <c r="P647" s="4">
        <f t="shared" si="71"/>
        <v>0</v>
      </c>
      <c r="Q647" s="4">
        <f t="shared" si="72"/>
        <v>0</v>
      </c>
      <c r="R647" s="4" t="e">
        <f t="shared" si="73"/>
        <v>#N/A</v>
      </c>
      <c r="S647" s="4">
        <f t="shared" si="74"/>
        <v>0</v>
      </c>
      <c r="T647" s="4" t="e">
        <f t="shared" si="75"/>
        <v>#N/A</v>
      </c>
      <c r="U647" s="4">
        <f t="shared" si="76"/>
        <v>11</v>
      </c>
      <c r="X647" t="s">
        <v>923</v>
      </c>
      <c r="Y647" t="s">
        <v>1074</v>
      </c>
    </row>
    <row r="648" spans="5:25" x14ac:dyDescent="0.25">
      <c r="E648" s="1" t="e">
        <f>VLOOKUP(C648,'Team Versus'!$B$2:$C$35,2,FALSE)</f>
        <v>#N/A</v>
      </c>
      <c r="F648" s="1">
        <f>IF(B648="QB",D648*0.87,IF(D648*1.85&gt;=11,D648*1.85,11))</f>
        <v>11</v>
      </c>
      <c r="G648" s="1" t="str">
        <f>IF(OR(B648="QB",B648="DST",B648="TE",B648="WR",B648="RB",C648="FA"),"True","False")</f>
        <v>False</v>
      </c>
      <c r="H648" t="str">
        <f>IF(C648="FA","False","True")</f>
        <v>True</v>
      </c>
      <c r="I648" s="1" t="str">
        <f>IF(AND(G648="True",H648="True"),"True","False")</f>
        <v>False</v>
      </c>
      <c r="O648" s="4">
        <f>IFERROR(VLOOKUP(A648,'Name Changes'!$A$2:$B$300,2,FALSE),A648)</f>
        <v>0</v>
      </c>
      <c r="P648" s="4">
        <f t="shared" si="71"/>
        <v>0</v>
      </c>
      <c r="Q648" s="4">
        <f t="shared" si="72"/>
        <v>0</v>
      </c>
      <c r="R648" s="4" t="e">
        <f t="shared" si="73"/>
        <v>#N/A</v>
      </c>
      <c r="S648" s="4">
        <f t="shared" si="74"/>
        <v>0</v>
      </c>
      <c r="T648" s="4" t="e">
        <f t="shared" si="75"/>
        <v>#N/A</v>
      </c>
      <c r="U648" s="4">
        <f t="shared" si="76"/>
        <v>11</v>
      </c>
      <c r="X648" t="s">
        <v>924</v>
      </c>
      <c r="Y648" t="s">
        <v>527</v>
      </c>
    </row>
    <row r="649" spans="5:25" x14ac:dyDescent="0.25">
      <c r="E649" s="1" t="e">
        <f>VLOOKUP(C649,'Team Versus'!$B$2:$C$35,2,FALSE)</f>
        <v>#N/A</v>
      </c>
      <c r="F649" s="1">
        <f>IF(B649="QB",D649*0.87,IF(D649*1.85&gt;=11,D649*1.85,11))</f>
        <v>11</v>
      </c>
      <c r="G649" s="1" t="str">
        <f>IF(OR(B649="QB",B649="DST",B649="TE",B649="WR",B649="RB",C649="FA"),"True","False")</f>
        <v>False</v>
      </c>
      <c r="H649" t="str">
        <f>IF(C649="FA","False","True")</f>
        <v>True</v>
      </c>
      <c r="I649" s="1" t="str">
        <f>IF(AND(G649="True",H649="True"),"True","False")</f>
        <v>False</v>
      </c>
      <c r="O649" s="4">
        <f>IFERROR(VLOOKUP(A649,'Name Changes'!$A$2:$B$300,2,FALSE),A649)</f>
        <v>0</v>
      </c>
      <c r="P649" s="4">
        <f t="shared" si="71"/>
        <v>0</v>
      </c>
      <c r="Q649" s="4">
        <f t="shared" si="72"/>
        <v>0</v>
      </c>
      <c r="R649" s="4" t="e">
        <f t="shared" si="73"/>
        <v>#N/A</v>
      </c>
      <c r="S649" s="4">
        <f t="shared" si="74"/>
        <v>0</v>
      </c>
      <c r="T649" s="4" t="e">
        <f t="shared" si="75"/>
        <v>#N/A</v>
      </c>
      <c r="U649" s="4">
        <f t="shared" si="76"/>
        <v>11</v>
      </c>
      <c r="X649" t="s">
        <v>175</v>
      </c>
      <c r="Y649">
        <v>0.21496046148070999</v>
      </c>
    </row>
    <row r="650" spans="5:25" x14ac:dyDescent="0.25">
      <c r="E650" s="1" t="e">
        <f>VLOOKUP(C650,'Team Versus'!$B$2:$C$35,2,FALSE)</f>
        <v>#N/A</v>
      </c>
      <c r="F650" s="1">
        <f>IF(B650="QB",D650*0.87,IF(D650*1.85&gt;=11,D650*1.85,11))</f>
        <v>11</v>
      </c>
      <c r="G650" s="1" t="str">
        <f>IF(OR(B650="QB",B650="DST",B650="TE",B650="WR",B650="RB",C650="FA"),"True","False")</f>
        <v>False</v>
      </c>
      <c r="H650" t="str">
        <f>IF(C650="FA","False","True")</f>
        <v>True</v>
      </c>
      <c r="I650" s="1" t="str">
        <f>IF(AND(G650="True",H650="True"),"True","False")</f>
        <v>False</v>
      </c>
      <c r="O650" s="4">
        <f>IFERROR(VLOOKUP(A650,'Name Changes'!$A$2:$B$300,2,FALSE),A650)</f>
        <v>0</v>
      </c>
      <c r="P650" s="4">
        <f t="shared" si="71"/>
        <v>0</v>
      </c>
      <c r="Q650" s="4">
        <f t="shared" si="72"/>
        <v>0</v>
      </c>
      <c r="R650" s="4" t="e">
        <f t="shared" si="73"/>
        <v>#N/A</v>
      </c>
      <c r="S650" s="4">
        <f t="shared" si="74"/>
        <v>0</v>
      </c>
      <c r="T650" s="4" t="e">
        <f t="shared" si="75"/>
        <v>#N/A</v>
      </c>
      <c r="U650" s="4">
        <f t="shared" si="76"/>
        <v>11</v>
      </c>
      <c r="X650" t="s">
        <v>925</v>
      </c>
      <c r="Y650" t="s">
        <v>527</v>
      </c>
    </row>
    <row r="651" spans="5:25" x14ac:dyDescent="0.25">
      <c r="E651" s="1" t="e">
        <f>VLOOKUP(C651,'Team Versus'!$B$2:$C$35,2,FALSE)</f>
        <v>#N/A</v>
      </c>
      <c r="F651" s="1">
        <f>IF(B651="QB",D651*0.87,IF(D651*1.85&gt;=11,D651*1.85,11))</f>
        <v>11</v>
      </c>
      <c r="G651" s="1" t="str">
        <f>IF(OR(B651="QB",B651="DST",B651="TE",B651="WR",B651="RB",C651="FA"),"True","False")</f>
        <v>False</v>
      </c>
      <c r="H651" t="str">
        <f>IF(C651="FA","False","True")</f>
        <v>True</v>
      </c>
      <c r="I651" s="1" t="str">
        <f>IF(AND(G651="True",H651="True"),"True","False")</f>
        <v>False</v>
      </c>
      <c r="O651" s="4">
        <f>IFERROR(VLOOKUP(A651,'Name Changes'!$A$2:$B$300,2,FALSE),A651)</f>
        <v>0</v>
      </c>
      <c r="P651" s="4">
        <f t="shared" si="71"/>
        <v>0</v>
      </c>
      <c r="Q651" s="4">
        <f t="shared" si="72"/>
        <v>0</v>
      </c>
      <c r="R651" s="4" t="e">
        <f t="shared" si="73"/>
        <v>#N/A</v>
      </c>
      <c r="S651" s="4">
        <f t="shared" si="74"/>
        <v>0</v>
      </c>
      <c r="T651" s="4" t="e">
        <f t="shared" si="75"/>
        <v>#N/A</v>
      </c>
      <c r="U651" s="4">
        <f t="shared" si="76"/>
        <v>11</v>
      </c>
      <c r="X651" t="s">
        <v>164</v>
      </c>
      <c r="Y651">
        <v>0.48644482280104301</v>
      </c>
    </row>
    <row r="652" spans="5:25" x14ac:dyDescent="0.25">
      <c r="E652" s="1" t="e">
        <f>VLOOKUP(C652,'Team Versus'!$B$2:$C$35,2,FALSE)</f>
        <v>#N/A</v>
      </c>
      <c r="F652" s="1">
        <f>IF(B652="QB",D652*0.87,IF(D652*1.85&gt;=11,D652*1.85,11))</f>
        <v>11</v>
      </c>
      <c r="G652" s="1" t="str">
        <f>IF(OR(B652="QB",B652="DST",B652="TE",B652="WR",B652="RB",C652="FA"),"True","False")</f>
        <v>False</v>
      </c>
      <c r="H652" t="str">
        <f>IF(C652="FA","False","True")</f>
        <v>True</v>
      </c>
      <c r="I652" s="1" t="str">
        <f>IF(AND(G652="True",H652="True"),"True","False")</f>
        <v>False</v>
      </c>
      <c r="O652" s="4">
        <f>IFERROR(VLOOKUP(A652,'Name Changes'!$A$2:$B$300,2,FALSE),A652)</f>
        <v>0</v>
      </c>
      <c r="P652" s="4">
        <f t="shared" si="71"/>
        <v>0</v>
      </c>
      <c r="Q652" s="4">
        <f t="shared" si="72"/>
        <v>0</v>
      </c>
      <c r="R652" s="4" t="e">
        <f t="shared" si="73"/>
        <v>#N/A</v>
      </c>
      <c r="S652" s="4">
        <f t="shared" si="74"/>
        <v>0</v>
      </c>
      <c r="T652" s="4" t="e">
        <f t="shared" si="75"/>
        <v>#N/A</v>
      </c>
      <c r="U652" s="4">
        <f t="shared" si="76"/>
        <v>11</v>
      </c>
      <c r="X652" t="s">
        <v>926</v>
      </c>
      <c r="Y652" t="s">
        <v>527</v>
      </c>
    </row>
    <row r="653" spans="5:25" x14ac:dyDescent="0.25">
      <c r="E653" s="1" t="e">
        <f>VLOOKUP(C653,'Team Versus'!$B$2:$C$35,2,FALSE)</f>
        <v>#N/A</v>
      </c>
      <c r="F653" s="1">
        <f>IF(B653="QB",D653*0.87,IF(D653*1.85&gt;=11,D653*1.85,11))</f>
        <v>11</v>
      </c>
      <c r="G653" s="1" t="str">
        <f>IF(OR(B653="QB",B653="DST",B653="TE",B653="WR",B653="RB",C653="FA"),"True","False")</f>
        <v>False</v>
      </c>
      <c r="H653" t="str">
        <f>IF(C653="FA","False","True")</f>
        <v>True</v>
      </c>
      <c r="I653" s="1" t="str">
        <f>IF(AND(G653="True",H653="True"),"True","False")</f>
        <v>False</v>
      </c>
      <c r="O653" s="4">
        <f>IFERROR(VLOOKUP(A653,'Name Changes'!$A$2:$B$300,2,FALSE),A653)</f>
        <v>0</v>
      </c>
      <c r="P653" s="4">
        <f t="shared" si="71"/>
        <v>0</v>
      </c>
      <c r="Q653" s="4">
        <f t="shared" si="72"/>
        <v>0</v>
      </c>
      <c r="R653" s="4" t="e">
        <f t="shared" si="73"/>
        <v>#N/A</v>
      </c>
      <c r="S653" s="4">
        <f t="shared" si="74"/>
        <v>0</v>
      </c>
      <c r="T653" s="4" t="e">
        <f t="shared" si="75"/>
        <v>#N/A</v>
      </c>
      <c r="U653" s="4">
        <f t="shared" si="76"/>
        <v>11</v>
      </c>
      <c r="X653" t="s">
        <v>482</v>
      </c>
      <c r="Y653">
        <v>0.87256976798420005</v>
      </c>
    </row>
    <row r="654" spans="5:25" x14ac:dyDescent="0.25">
      <c r="E654" s="1" t="e">
        <f>VLOOKUP(C654,'Team Versus'!$B$2:$C$35,2,FALSE)</f>
        <v>#N/A</v>
      </c>
      <c r="F654" s="1">
        <f>IF(B654="QB",D654*0.87,IF(D654*1.85&gt;=11,D654*1.85,11))</f>
        <v>11</v>
      </c>
      <c r="G654" s="1" t="str">
        <f>IF(OR(B654="QB",B654="DST",B654="TE",B654="WR",B654="RB",C654="FA"),"True","False")</f>
        <v>False</v>
      </c>
      <c r="H654" t="str">
        <f>IF(C654="FA","False","True")</f>
        <v>True</v>
      </c>
      <c r="I654" s="1" t="str">
        <f>IF(AND(G654="True",H654="True"),"True","False")</f>
        <v>False</v>
      </c>
      <c r="O654" s="4">
        <f>IFERROR(VLOOKUP(A654,'Name Changes'!$A$2:$B$300,2,FALSE),A654)</f>
        <v>0</v>
      </c>
      <c r="P654" s="4">
        <f t="shared" si="71"/>
        <v>0</v>
      </c>
      <c r="Q654" s="4">
        <f t="shared" si="72"/>
        <v>0</v>
      </c>
      <c r="R654" s="4" t="e">
        <f t="shared" si="73"/>
        <v>#N/A</v>
      </c>
      <c r="S654" s="4">
        <f t="shared" si="74"/>
        <v>0</v>
      </c>
      <c r="T654" s="4" t="e">
        <f t="shared" si="75"/>
        <v>#N/A</v>
      </c>
      <c r="U654" s="4">
        <f t="shared" si="76"/>
        <v>11</v>
      </c>
      <c r="X654" t="s">
        <v>927</v>
      </c>
      <c r="Y654" t="s">
        <v>527</v>
      </c>
    </row>
    <row r="655" spans="5:25" x14ac:dyDescent="0.25">
      <c r="E655" s="1" t="e">
        <f>VLOOKUP(C655,'Team Versus'!$B$2:$C$35,2,FALSE)</f>
        <v>#N/A</v>
      </c>
      <c r="F655" s="1">
        <f>IF(B655="QB",D655*0.87,IF(D655*1.85&gt;=11,D655*1.85,11))</f>
        <v>11</v>
      </c>
      <c r="G655" s="1" t="str">
        <f>IF(OR(B655="QB",B655="DST",B655="TE",B655="WR",B655="RB",C655="FA"),"True","False")</f>
        <v>False</v>
      </c>
      <c r="H655" t="str">
        <f>IF(C655="FA","False","True")</f>
        <v>True</v>
      </c>
      <c r="I655" s="1" t="str">
        <f>IF(AND(G655="True",H655="True"),"True","False")</f>
        <v>False</v>
      </c>
      <c r="O655" s="4">
        <f>IFERROR(VLOOKUP(A655,'Name Changes'!$A$2:$B$300,2,FALSE),A655)</f>
        <v>0</v>
      </c>
      <c r="P655" s="4">
        <f t="shared" si="71"/>
        <v>0</v>
      </c>
      <c r="Q655" s="4">
        <f t="shared" si="72"/>
        <v>0</v>
      </c>
      <c r="R655" s="4" t="e">
        <f t="shared" si="73"/>
        <v>#N/A</v>
      </c>
      <c r="S655" s="4">
        <f t="shared" si="74"/>
        <v>0</v>
      </c>
      <c r="T655" s="4" t="e">
        <f t="shared" si="75"/>
        <v>#N/A</v>
      </c>
      <c r="U655" s="4">
        <f t="shared" si="76"/>
        <v>11</v>
      </c>
      <c r="X655" t="s">
        <v>382</v>
      </c>
      <c r="Y655" t="s">
        <v>527</v>
      </c>
    </row>
    <row r="656" spans="5:25" x14ac:dyDescent="0.25">
      <c r="E656" s="1" t="e">
        <f>VLOOKUP(C656,'Team Versus'!$B$2:$C$35,2,FALSE)</f>
        <v>#N/A</v>
      </c>
      <c r="F656" s="1">
        <f>IF(B656="QB",D656*0.87,IF(D656*1.85&gt;=11,D656*1.85,11))</f>
        <v>11</v>
      </c>
      <c r="G656" s="1" t="str">
        <f>IF(OR(B656="QB",B656="DST",B656="TE",B656="WR",B656="RB",C656="FA"),"True","False")</f>
        <v>False</v>
      </c>
      <c r="H656" t="str">
        <f>IF(C656="FA","False","True")</f>
        <v>True</v>
      </c>
      <c r="I656" s="1" t="str">
        <f>IF(AND(G656="True",H656="True"),"True","False")</f>
        <v>False</v>
      </c>
      <c r="O656" s="4">
        <f>IFERROR(VLOOKUP(A656,'Name Changes'!$A$2:$B$300,2,FALSE),A656)</f>
        <v>0</v>
      </c>
      <c r="P656" s="4">
        <f t="shared" si="71"/>
        <v>0</v>
      </c>
      <c r="Q656" s="4">
        <f t="shared" si="72"/>
        <v>0</v>
      </c>
      <c r="R656" s="4" t="e">
        <f t="shared" si="73"/>
        <v>#N/A</v>
      </c>
      <c r="S656" s="4">
        <f t="shared" si="74"/>
        <v>0</v>
      </c>
      <c r="T656" s="4" t="e">
        <f t="shared" si="75"/>
        <v>#N/A</v>
      </c>
      <c r="U656" s="4">
        <f t="shared" si="76"/>
        <v>11</v>
      </c>
      <c r="X656" t="s">
        <v>126</v>
      </c>
      <c r="Y656">
        <v>1.2727922061357699E-2</v>
      </c>
    </row>
    <row r="657" spans="5:25" x14ac:dyDescent="0.25">
      <c r="E657" s="1" t="e">
        <f>VLOOKUP(C657,'Team Versus'!$B$2:$C$35,2,FALSE)</f>
        <v>#N/A</v>
      </c>
      <c r="F657" s="1">
        <f>IF(B657="QB",D657*0.87,IF(D657*1.85&gt;=11,D657*1.85,11))</f>
        <v>11</v>
      </c>
      <c r="G657" s="1" t="str">
        <f>IF(OR(B657="QB",B657="DST",B657="TE",B657="WR",B657="RB",C657="FA"),"True","False")</f>
        <v>False</v>
      </c>
      <c r="H657" t="str">
        <f>IF(C657="FA","False","True")</f>
        <v>True</v>
      </c>
      <c r="I657" s="1" t="str">
        <f>IF(AND(G657="True",H657="True"),"True","False")</f>
        <v>False</v>
      </c>
      <c r="O657" s="4">
        <f>IFERROR(VLOOKUP(A657,'Name Changes'!$A$2:$B$300,2,FALSE),A657)</f>
        <v>0</v>
      </c>
      <c r="P657" s="4">
        <f t="shared" si="71"/>
        <v>0</v>
      </c>
      <c r="Q657" s="4">
        <f t="shared" si="72"/>
        <v>0</v>
      </c>
      <c r="R657" s="4" t="e">
        <f t="shared" si="73"/>
        <v>#N/A</v>
      </c>
      <c r="S657" s="4">
        <f t="shared" si="74"/>
        <v>0</v>
      </c>
      <c r="T657" s="4" t="e">
        <f t="shared" si="75"/>
        <v>#N/A</v>
      </c>
      <c r="U657" s="4">
        <f t="shared" si="76"/>
        <v>11</v>
      </c>
      <c r="X657" t="s">
        <v>928</v>
      </c>
      <c r="Y657" t="s">
        <v>527</v>
      </c>
    </row>
    <row r="658" spans="5:25" x14ac:dyDescent="0.25">
      <c r="E658" s="1" t="e">
        <f>VLOOKUP(C658,'Team Versus'!$B$2:$C$35,2,FALSE)</f>
        <v>#N/A</v>
      </c>
      <c r="F658" s="1">
        <f>IF(B658="QB",D658*0.87,IF(D658*1.85&gt;=11,D658*1.85,11))</f>
        <v>11</v>
      </c>
      <c r="G658" s="1" t="str">
        <f>IF(OR(B658="QB",B658="DST",B658="TE",B658="WR",B658="RB",C658="FA"),"True","False")</f>
        <v>False</v>
      </c>
      <c r="H658" t="str">
        <f>IF(C658="FA","False","True")</f>
        <v>True</v>
      </c>
      <c r="I658" s="1" t="str">
        <f>IF(AND(G658="True",H658="True"),"True","False")</f>
        <v>False</v>
      </c>
      <c r="O658" s="4">
        <f>IFERROR(VLOOKUP(A658,'Name Changes'!$A$2:$B$300,2,FALSE),A658)</f>
        <v>0</v>
      </c>
      <c r="P658" s="4">
        <f t="shared" si="71"/>
        <v>0</v>
      </c>
      <c r="Q658" s="4">
        <f t="shared" si="72"/>
        <v>0</v>
      </c>
      <c r="R658" s="4" t="e">
        <f t="shared" si="73"/>
        <v>#N/A</v>
      </c>
      <c r="S658" s="4">
        <f t="shared" si="74"/>
        <v>0</v>
      </c>
      <c r="T658" s="4" t="e">
        <f t="shared" si="75"/>
        <v>#N/A</v>
      </c>
      <c r="U658" s="4">
        <f t="shared" si="76"/>
        <v>11</v>
      </c>
      <c r="X658" t="s">
        <v>479</v>
      </c>
      <c r="Y658">
        <v>7.7781745930520299E-2</v>
      </c>
    </row>
    <row r="659" spans="5:25" x14ac:dyDescent="0.25">
      <c r="E659" s="1" t="e">
        <f>VLOOKUP(C659,'Team Versus'!$B$2:$C$35,2,FALSE)</f>
        <v>#N/A</v>
      </c>
      <c r="F659" s="1">
        <f>IF(B659="QB",D659*0.87,IF(D659*1.85&gt;=11,D659*1.85,11))</f>
        <v>11</v>
      </c>
      <c r="G659" s="1" t="str">
        <f>IF(OR(B659="QB",B659="DST",B659="TE",B659="WR",B659="RB",C659="FA"),"True","False")</f>
        <v>False</v>
      </c>
      <c r="H659" t="str">
        <f>IF(C659="FA","False","True")</f>
        <v>True</v>
      </c>
      <c r="I659" s="1" t="str">
        <f>IF(AND(G659="True",H659="True"),"True","False")</f>
        <v>False</v>
      </c>
      <c r="O659" s="4">
        <f>IFERROR(VLOOKUP(A659,'Name Changes'!$A$2:$B$300,2,FALSE),A659)</f>
        <v>0</v>
      </c>
      <c r="P659" s="4">
        <f t="shared" si="71"/>
        <v>0</v>
      </c>
      <c r="Q659" s="4">
        <f t="shared" si="72"/>
        <v>0</v>
      </c>
      <c r="R659" s="4" t="e">
        <f t="shared" si="73"/>
        <v>#N/A</v>
      </c>
      <c r="S659" s="4">
        <f t="shared" si="74"/>
        <v>0</v>
      </c>
      <c r="T659" s="4" t="e">
        <f t="shared" si="75"/>
        <v>#N/A</v>
      </c>
      <c r="U659" s="4">
        <f t="shared" si="76"/>
        <v>11</v>
      </c>
      <c r="X659" t="s">
        <v>929</v>
      </c>
      <c r="Y659" t="s">
        <v>527</v>
      </c>
    </row>
    <row r="660" spans="5:25" x14ac:dyDescent="0.25">
      <c r="E660" s="1" t="e">
        <f>VLOOKUP(C660,'Team Versus'!$B$2:$C$35,2,FALSE)</f>
        <v>#N/A</v>
      </c>
      <c r="F660" s="1">
        <f>IF(B660="QB",D660*0.87,IF(D660*1.85&gt;=11,D660*1.85,11))</f>
        <v>11</v>
      </c>
      <c r="G660" s="1" t="str">
        <f>IF(OR(B660="QB",B660="DST",B660="TE",B660="WR",B660="RB",C660="FA"),"True","False")</f>
        <v>False</v>
      </c>
      <c r="H660" t="str">
        <f>IF(C660="FA","False","True")</f>
        <v>True</v>
      </c>
      <c r="I660" s="1" t="str">
        <f>IF(AND(G660="True",H660="True"),"True","False")</f>
        <v>False</v>
      </c>
      <c r="O660" s="4">
        <f>IFERROR(VLOOKUP(A660,'Name Changes'!$A$2:$B$300,2,FALSE),A660)</f>
        <v>0</v>
      </c>
      <c r="P660" s="4">
        <f t="shared" si="71"/>
        <v>0</v>
      </c>
      <c r="Q660" s="4">
        <f t="shared" si="72"/>
        <v>0</v>
      </c>
      <c r="R660" s="4" t="e">
        <f t="shared" si="73"/>
        <v>#N/A</v>
      </c>
      <c r="S660" s="4">
        <f t="shared" si="74"/>
        <v>0</v>
      </c>
      <c r="T660" s="4" t="e">
        <f t="shared" si="75"/>
        <v>#N/A</v>
      </c>
      <c r="U660" s="4">
        <f t="shared" si="76"/>
        <v>11</v>
      </c>
      <c r="X660" t="s">
        <v>930</v>
      </c>
      <c r="Y660" t="s">
        <v>527</v>
      </c>
    </row>
    <row r="661" spans="5:25" x14ac:dyDescent="0.25">
      <c r="E661" s="1" t="e">
        <f>VLOOKUP(C661,'Team Versus'!$B$2:$C$35,2,FALSE)</f>
        <v>#N/A</v>
      </c>
      <c r="F661" s="1">
        <f>IF(B661="QB",D661*0.87,IF(D661*1.85&gt;=11,D661*1.85,11))</f>
        <v>11</v>
      </c>
      <c r="G661" s="1" t="str">
        <f>IF(OR(B661="QB",B661="DST",B661="TE",B661="WR",B661="RB",C661="FA"),"True","False")</f>
        <v>False</v>
      </c>
      <c r="H661" t="str">
        <f>IF(C661="FA","False","True")</f>
        <v>True</v>
      </c>
      <c r="I661" s="1" t="str">
        <f>IF(AND(G661="True",H661="True"),"True","False")</f>
        <v>False</v>
      </c>
      <c r="O661" s="4">
        <f>IFERROR(VLOOKUP(A661,'Name Changes'!$A$2:$B$300,2,FALSE),A661)</f>
        <v>0</v>
      </c>
      <c r="P661" s="4">
        <f t="shared" si="71"/>
        <v>0</v>
      </c>
      <c r="Q661" s="4">
        <f t="shared" si="72"/>
        <v>0</v>
      </c>
      <c r="R661" s="4" t="e">
        <f t="shared" si="73"/>
        <v>#N/A</v>
      </c>
      <c r="S661" s="4">
        <f t="shared" si="74"/>
        <v>0</v>
      </c>
      <c r="T661" s="4" t="e">
        <f t="shared" si="75"/>
        <v>#N/A</v>
      </c>
      <c r="U661" s="4">
        <f t="shared" si="76"/>
        <v>11</v>
      </c>
      <c r="X661" t="s">
        <v>931</v>
      </c>
      <c r="Y661" t="s">
        <v>527</v>
      </c>
    </row>
    <row r="662" spans="5:25" x14ac:dyDescent="0.25">
      <c r="E662" s="1" t="e">
        <f>VLOOKUP(C662,'Team Versus'!$B$2:$C$35,2,FALSE)</f>
        <v>#N/A</v>
      </c>
      <c r="F662" s="1">
        <f>IF(B662="QB",D662*0.87,IF(D662*1.85&gt;=11,D662*1.85,11))</f>
        <v>11</v>
      </c>
      <c r="G662" s="1" t="str">
        <f>IF(OR(B662="QB",B662="DST",B662="TE",B662="WR",B662="RB",C662="FA"),"True","False")</f>
        <v>False</v>
      </c>
      <c r="H662" t="str">
        <f>IF(C662="FA","False","True")</f>
        <v>True</v>
      </c>
      <c r="I662" s="1" t="str">
        <f>IF(AND(G662="True",H662="True"),"True","False")</f>
        <v>False</v>
      </c>
      <c r="O662" s="4">
        <f>IFERROR(VLOOKUP(A662,'Name Changes'!$A$2:$B$300,2,FALSE),A662)</f>
        <v>0</v>
      </c>
      <c r="P662" s="4">
        <f t="shared" si="71"/>
        <v>0</v>
      </c>
      <c r="Q662" s="4">
        <f t="shared" si="72"/>
        <v>0</v>
      </c>
      <c r="R662" s="4" t="e">
        <f t="shared" si="73"/>
        <v>#N/A</v>
      </c>
      <c r="S662" s="4">
        <f t="shared" si="74"/>
        <v>0</v>
      </c>
      <c r="T662" s="4" t="e">
        <f t="shared" si="75"/>
        <v>#N/A</v>
      </c>
      <c r="U662" s="4">
        <f t="shared" si="76"/>
        <v>11</v>
      </c>
      <c r="X662" t="s">
        <v>932</v>
      </c>
      <c r="Y662" t="s">
        <v>527</v>
      </c>
    </row>
    <row r="663" spans="5:25" x14ac:dyDescent="0.25">
      <c r="E663" s="1" t="e">
        <f>VLOOKUP(C663,'Team Versus'!$B$2:$C$35,2,FALSE)</f>
        <v>#N/A</v>
      </c>
      <c r="F663" s="1">
        <f>IF(B663="QB",D663*0.87,IF(D663*1.85&gt;=11,D663*1.85,11))</f>
        <v>11</v>
      </c>
      <c r="G663" s="1" t="str">
        <f>IF(OR(B663="QB",B663="DST",B663="TE",B663="WR",B663="RB",C663="FA"),"True","False")</f>
        <v>False</v>
      </c>
      <c r="H663" t="str">
        <f>IF(C663="FA","False","True")</f>
        <v>True</v>
      </c>
      <c r="I663" s="1" t="str">
        <f>IF(AND(G663="True",H663="True"),"True","False")</f>
        <v>False</v>
      </c>
      <c r="O663" s="4">
        <f>IFERROR(VLOOKUP(A663,'Name Changes'!$A$2:$B$300,2,FALSE),A663)</f>
        <v>0</v>
      </c>
      <c r="P663" s="4">
        <f t="shared" si="71"/>
        <v>0</v>
      </c>
      <c r="Q663" s="4">
        <f t="shared" si="72"/>
        <v>0</v>
      </c>
      <c r="R663" s="4" t="e">
        <f t="shared" si="73"/>
        <v>#N/A</v>
      </c>
      <c r="S663" s="4">
        <f t="shared" si="74"/>
        <v>0</v>
      </c>
      <c r="T663" s="4" t="e">
        <f t="shared" si="75"/>
        <v>#N/A</v>
      </c>
      <c r="U663" s="4">
        <f t="shared" si="76"/>
        <v>11</v>
      </c>
      <c r="X663" t="s">
        <v>933</v>
      </c>
      <c r="Y663" t="s">
        <v>527</v>
      </c>
    </row>
    <row r="664" spans="5:25" x14ac:dyDescent="0.25">
      <c r="E664" s="1" t="e">
        <f>VLOOKUP(C664,'Team Versus'!$B$2:$C$35,2,FALSE)</f>
        <v>#N/A</v>
      </c>
      <c r="F664" s="1">
        <f>IF(B664="QB",D664*0.87,IF(D664*1.85&gt;=11,D664*1.85,11))</f>
        <v>11</v>
      </c>
      <c r="G664" s="1" t="str">
        <f>IF(OR(B664="QB",B664="DST",B664="TE",B664="WR",B664="RB",C664="FA"),"True","False")</f>
        <v>False</v>
      </c>
      <c r="H664" t="str">
        <f>IF(C664="FA","False","True")</f>
        <v>True</v>
      </c>
      <c r="I664" s="1" t="str">
        <f>IF(AND(G664="True",H664="True"),"True","False")</f>
        <v>False</v>
      </c>
      <c r="O664" s="4">
        <f>IFERROR(VLOOKUP(A664,'Name Changes'!$A$2:$B$300,2,FALSE),A664)</f>
        <v>0</v>
      </c>
      <c r="P664" s="4">
        <f t="shared" si="71"/>
        <v>0</v>
      </c>
      <c r="Q664" s="4">
        <f t="shared" si="72"/>
        <v>0</v>
      </c>
      <c r="R664" s="4" t="e">
        <f t="shared" si="73"/>
        <v>#N/A</v>
      </c>
      <c r="S664" s="4">
        <f t="shared" si="74"/>
        <v>0</v>
      </c>
      <c r="T664" s="4" t="e">
        <f t="shared" si="75"/>
        <v>#N/A</v>
      </c>
      <c r="U664" s="4">
        <f t="shared" si="76"/>
        <v>11</v>
      </c>
      <c r="X664" t="s">
        <v>122</v>
      </c>
      <c r="Y664">
        <v>0.51618795026618003</v>
      </c>
    </row>
    <row r="665" spans="5:25" x14ac:dyDescent="0.25">
      <c r="E665" s="1" t="e">
        <f>VLOOKUP(C665,'Team Versus'!$B$2:$C$35,2,FALSE)</f>
        <v>#N/A</v>
      </c>
      <c r="F665" s="1">
        <f>IF(B665="QB",D665*0.87,IF(D665*1.85&gt;=11,D665*1.85,11))</f>
        <v>11</v>
      </c>
      <c r="G665" s="1" t="str">
        <f>IF(OR(B665="QB",B665="DST",B665="TE",B665="WR",B665="RB",C665="FA"),"True","False")</f>
        <v>False</v>
      </c>
      <c r="H665" t="str">
        <f>IF(C665="FA","False","True")</f>
        <v>True</v>
      </c>
      <c r="I665" s="1" t="str">
        <f>IF(AND(G665="True",H665="True"),"True","False")</f>
        <v>False</v>
      </c>
      <c r="O665" s="4">
        <f>IFERROR(VLOOKUP(A665,'Name Changes'!$A$2:$B$300,2,FALSE),A665)</f>
        <v>0</v>
      </c>
      <c r="P665" s="4">
        <f t="shared" si="71"/>
        <v>0</v>
      </c>
      <c r="Q665" s="4">
        <f t="shared" si="72"/>
        <v>0</v>
      </c>
      <c r="R665" s="4" t="e">
        <f t="shared" si="73"/>
        <v>#N/A</v>
      </c>
      <c r="S665" s="4">
        <f t="shared" si="74"/>
        <v>0</v>
      </c>
      <c r="T665" s="4" t="e">
        <f t="shared" si="75"/>
        <v>#N/A</v>
      </c>
      <c r="U665" s="4">
        <f t="shared" si="76"/>
        <v>11</v>
      </c>
      <c r="X665" t="s">
        <v>934</v>
      </c>
      <c r="Y665" t="s">
        <v>527</v>
      </c>
    </row>
    <row r="666" spans="5:25" x14ac:dyDescent="0.25">
      <c r="E666" s="1" t="e">
        <f>VLOOKUP(C666,'Team Versus'!$B$2:$C$35,2,FALSE)</f>
        <v>#N/A</v>
      </c>
      <c r="F666" s="1">
        <f>IF(B666="QB",D666*0.87,IF(D666*1.85&gt;=11,D666*1.85,11))</f>
        <v>11</v>
      </c>
      <c r="G666" s="1" t="str">
        <f>IF(OR(B666="QB",B666="DST",B666="TE",B666="WR",B666="RB",C666="FA"),"True","False")</f>
        <v>False</v>
      </c>
      <c r="H666" t="str">
        <f>IF(C666="FA","False","True")</f>
        <v>True</v>
      </c>
      <c r="I666" s="1" t="str">
        <f>IF(AND(G666="True",H666="True"),"True","False")</f>
        <v>False</v>
      </c>
      <c r="O666" s="4">
        <f>IFERROR(VLOOKUP(A666,'Name Changes'!$A$2:$B$300,2,FALSE),A666)</f>
        <v>0</v>
      </c>
      <c r="P666" s="4">
        <f t="shared" si="71"/>
        <v>0</v>
      </c>
      <c r="Q666" s="4">
        <f t="shared" si="72"/>
        <v>0</v>
      </c>
      <c r="R666" s="4" t="e">
        <f t="shared" si="73"/>
        <v>#N/A</v>
      </c>
      <c r="S666" s="4">
        <f t="shared" si="74"/>
        <v>0</v>
      </c>
      <c r="T666" s="4" t="e">
        <f t="shared" si="75"/>
        <v>#N/A</v>
      </c>
      <c r="U666" s="4">
        <f t="shared" si="76"/>
        <v>11</v>
      </c>
      <c r="X666" t="s">
        <v>935</v>
      </c>
      <c r="Y666" t="s">
        <v>527</v>
      </c>
    </row>
    <row r="667" spans="5:25" x14ac:dyDescent="0.25">
      <c r="E667" s="1" t="e">
        <f>VLOOKUP(C667,'Team Versus'!$B$2:$C$35,2,FALSE)</f>
        <v>#N/A</v>
      </c>
      <c r="F667" s="1">
        <f>IF(B667="QB",D667*0.87,IF(D667*1.85&gt;=11,D667*1.85,11))</f>
        <v>11</v>
      </c>
      <c r="G667" s="1" t="str">
        <f>IF(OR(B667="QB",B667="DST",B667="TE",B667="WR",B667="RB",C667="FA"),"True","False")</f>
        <v>False</v>
      </c>
      <c r="H667" t="str">
        <f>IF(C667="FA","False","True")</f>
        <v>True</v>
      </c>
      <c r="I667" s="1" t="str">
        <f>IF(AND(G667="True",H667="True"),"True","False")</f>
        <v>False</v>
      </c>
      <c r="O667" s="4">
        <f>IFERROR(VLOOKUP(A667,'Name Changes'!$A$2:$B$300,2,FALSE),A667)</f>
        <v>0</v>
      </c>
      <c r="P667" s="4">
        <f t="shared" si="71"/>
        <v>0</v>
      </c>
      <c r="Q667" s="4">
        <f t="shared" si="72"/>
        <v>0</v>
      </c>
      <c r="R667" s="4" t="e">
        <f t="shared" si="73"/>
        <v>#N/A</v>
      </c>
      <c r="S667" s="4">
        <f t="shared" si="74"/>
        <v>0</v>
      </c>
      <c r="T667" s="4" t="e">
        <f t="shared" si="75"/>
        <v>#N/A</v>
      </c>
      <c r="U667" s="4">
        <f t="shared" si="76"/>
        <v>11</v>
      </c>
      <c r="X667" t="s">
        <v>936</v>
      </c>
      <c r="Y667" t="s">
        <v>527</v>
      </c>
    </row>
    <row r="668" spans="5:25" x14ac:dyDescent="0.25">
      <c r="E668" s="1" t="e">
        <f>VLOOKUP(C668,'Team Versus'!$B$2:$C$35,2,FALSE)</f>
        <v>#N/A</v>
      </c>
      <c r="F668" s="1">
        <f>IF(B668="QB",D668*0.87,IF(D668*1.85&gt;=11,D668*1.85,11))</f>
        <v>11</v>
      </c>
      <c r="G668" s="1" t="str">
        <f>IF(OR(B668="QB",B668="DST",B668="TE",B668="WR",B668="RB",C668="FA"),"True","False")</f>
        <v>False</v>
      </c>
      <c r="H668" t="str">
        <f>IF(C668="FA","False","True")</f>
        <v>True</v>
      </c>
      <c r="I668" s="1" t="str">
        <f>IF(AND(G668="True",H668="True"),"True","False")</f>
        <v>False</v>
      </c>
      <c r="O668" s="4">
        <f>IFERROR(VLOOKUP(A668,'Name Changes'!$A$2:$B$300,2,FALSE),A668)</f>
        <v>0</v>
      </c>
      <c r="P668" s="4">
        <f t="shared" si="71"/>
        <v>0</v>
      </c>
      <c r="Q668" s="4">
        <f t="shared" si="72"/>
        <v>0</v>
      </c>
      <c r="R668" s="4" t="e">
        <f t="shared" si="73"/>
        <v>#N/A</v>
      </c>
      <c r="S668" s="4">
        <f t="shared" si="74"/>
        <v>0</v>
      </c>
      <c r="T668" s="4" t="e">
        <f t="shared" si="75"/>
        <v>#N/A</v>
      </c>
      <c r="U668" s="4">
        <f t="shared" si="76"/>
        <v>11</v>
      </c>
      <c r="X668" t="s">
        <v>471</v>
      </c>
      <c r="Y668" t="s">
        <v>527</v>
      </c>
    </row>
    <row r="669" spans="5:25" x14ac:dyDescent="0.25">
      <c r="E669" s="1" t="e">
        <f>VLOOKUP(C669,'Team Versus'!$B$2:$C$35,2,FALSE)</f>
        <v>#N/A</v>
      </c>
      <c r="F669" s="1">
        <f>IF(B669="QB",D669*0.87,IF(D669*1.85&gt;=11,D669*1.85,11))</f>
        <v>11</v>
      </c>
      <c r="G669" s="1" t="str">
        <f>IF(OR(B669="QB",B669="DST",B669="TE",B669="WR",B669="RB",C669="FA"),"True","False")</f>
        <v>False</v>
      </c>
      <c r="H669" t="str">
        <f>IF(C669="FA","False","True")</f>
        <v>True</v>
      </c>
      <c r="I669" s="1" t="str">
        <f>IF(AND(G669="True",H669="True"),"True","False")</f>
        <v>False</v>
      </c>
      <c r="O669" s="4">
        <f>IFERROR(VLOOKUP(A669,'Name Changes'!$A$2:$B$300,2,FALSE),A669)</f>
        <v>0</v>
      </c>
      <c r="P669" s="4">
        <f t="shared" si="71"/>
        <v>0</v>
      </c>
      <c r="Q669" s="4">
        <f t="shared" si="72"/>
        <v>0</v>
      </c>
      <c r="R669" s="4" t="e">
        <f t="shared" si="73"/>
        <v>#N/A</v>
      </c>
      <c r="S669" s="4">
        <f t="shared" si="74"/>
        <v>0</v>
      </c>
      <c r="T669" s="4" t="e">
        <f t="shared" si="75"/>
        <v>#N/A</v>
      </c>
      <c r="U669" s="4">
        <f t="shared" si="76"/>
        <v>11</v>
      </c>
      <c r="X669" t="s">
        <v>937</v>
      </c>
      <c r="Y669" t="s">
        <v>527</v>
      </c>
    </row>
    <row r="670" spans="5:25" x14ac:dyDescent="0.25">
      <c r="E670" s="1" t="e">
        <f>VLOOKUP(C670,'Team Versus'!$B$2:$C$35,2,FALSE)</f>
        <v>#N/A</v>
      </c>
      <c r="F670" s="1">
        <f>IF(B670="QB",D670*0.87,IF(D670*1.85&gt;=11,D670*1.85,11))</f>
        <v>11</v>
      </c>
      <c r="G670" s="1" t="str">
        <f>IF(OR(B670="QB",B670="DST",B670="TE",B670="WR",B670="RB",C670="FA"),"True","False")</f>
        <v>False</v>
      </c>
      <c r="H670" t="str">
        <f>IF(C670="FA","False","True")</f>
        <v>True</v>
      </c>
      <c r="I670" s="1" t="str">
        <f>IF(AND(G670="True",H670="True"),"True","False")</f>
        <v>False</v>
      </c>
      <c r="O670" s="4">
        <f>IFERROR(VLOOKUP(A670,'Name Changes'!$A$2:$B$300,2,FALSE),A670)</f>
        <v>0</v>
      </c>
      <c r="P670" s="4">
        <f t="shared" ref="P670:P733" si="77">C670</f>
        <v>0</v>
      </c>
      <c r="Q670" s="4">
        <f t="shared" ref="Q670:Q733" si="78">B670</f>
        <v>0</v>
      </c>
      <c r="R670" s="4" t="e">
        <f t="shared" ref="R670:R733" si="79">VLOOKUP(O670,$K$2:$L$700,2,FALSE)</f>
        <v>#N/A</v>
      </c>
      <c r="S670" s="4">
        <f t="shared" ref="S670:S733" si="80">D670</f>
        <v>0</v>
      </c>
      <c r="T670" s="4" t="e">
        <f t="shared" ref="T670:T733" si="81">E670</f>
        <v>#N/A</v>
      </c>
      <c r="U670" s="4">
        <f t="shared" ref="U670:U733" si="82">IF(F670="NA",4.4483,F670)</f>
        <v>11</v>
      </c>
      <c r="X670" t="s">
        <v>938</v>
      </c>
      <c r="Y670" t="s">
        <v>527</v>
      </c>
    </row>
    <row r="671" spans="5:25" x14ac:dyDescent="0.25">
      <c r="E671" s="1" t="e">
        <f>VLOOKUP(C671,'Team Versus'!$B$2:$C$35,2,FALSE)</f>
        <v>#N/A</v>
      </c>
      <c r="F671" s="1">
        <f>IF(B671="QB",D671*0.87,IF(D671*1.85&gt;=11,D671*1.85,11))</f>
        <v>11</v>
      </c>
      <c r="G671" s="1" t="str">
        <f>IF(OR(B671="QB",B671="DST",B671="TE",B671="WR",B671="RB",C671="FA"),"True","False")</f>
        <v>False</v>
      </c>
      <c r="H671" t="str">
        <f>IF(C671="FA","False","True")</f>
        <v>True</v>
      </c>
      <c r="I671" s="1" t="str">
        <f>IF(AND(G671="True",H671="True"),"True","False")</f>
        <v>False</v>
      </c>
      <c r="O671" s="4">
        <f>IFERROR(VLOOKUP(A671,'Name Changes'!$A$2:$B$300,2,FALSE),A671)</f>
        <v>0</v>
      </c>
      <c r="P671" s="4">
        <f t="shared" si="77"/>
        <v>0</v>
      </c>
      <c r="Q671" s="4">
        <f t="shared" si="78"/>
        <v>0</v>
      </c>
      <c r="R671" s="4" t="e">
        <f t="shared" si="79"/>
        <v>#N/A</v>
      </c>
      <c r="S671" s="4">
        <f t="shared" si="80"/>
        <v>0</v>
      </c>
      <c r="T671" s="4" t="e">
        <f t="shared" si="81"/>
        <v>#N/A</v>
      </c>
      <c r="U671" s="4">
        <f t="shared" si="82"/>
        <v>11</v>
      </c>
      <c r="X671" t="s">
        <v>530</v>
      </c>
      <c r="Y671">
        <v>1.33218917575546</v>
      </c>
    </row>
    <row r="672" spans="5:25" x14ac:dyDescent="0.25">
      <c r="E672" s="1" t="e">
        <f>VLOOKUP(C672,'Team Versus'!$B$2:$C$35,2,FALSE)</f>
        <v>#N/A</v>
      </c>
      <c r="F672" s="1">
        <f>IF(B672="QB",D672*0.87,IF(D672*1.85&gt;=11,D672*1.85,11))</f>
        <v>11</v>
      </c>
      <c r="G672" s="1" t="str">
        <f>IF(OR(B672="QB",B672="DST",B672="TE",B672="WR",B672="RB",C672="FA"),"True","False")</f>
        <v>False</v>
      </c>
      <c r="H672" t="str">
        <f>IF(C672="FA","False","True")</f>
        <v>True</v>
      </c>
      <c r="I672" s="1" t="str">
        <f>IF(AND(G672="True",H672="True"),"True","False")</f>
        <v>False</v>
      </c>
      <c r="O672" s="4">
        <f>IFERROR(VLOOKUP(A672,'Name Changes'!$A$2:$B$300,2,FALSE),A672)</f>
        <v>0</v>
      </c>
      <c r="P672" s="4">
        <f t="shared" si="77"/>
        <v>0</v>
      </c>
      <c r="Q672" s="4">
        <f t="shared" si="78"/>
        <v>0</v>
      </c>
      <c r="R672" s="4" t="e">
        <f t="shared" si="79"/>
        <v>#N/A</v>
      </c>
      <c r="S672" s="4">
        <f t="shared" si="80"/>
        <v>0</v>
      </c>
      <c r="T672" s="4" t="e">
        <f t="shared" si="81"/>
        <v>#N/A</v>
      </c>
      <c r="U672" s="4">
        <f t="shared" si="82"/>
        <v>11</v>
      </c>
      <c r="X672" t="s">
        <v>939</v>
      </c>
      <c r="Y672" t="s">
        <v>527</v>
      </c>
    </row>
    <row r="673" spans="5:25" x14ac:dyDescent="0.25">
      <c r="E673" s="1" t="e">
        <f>VLOOKUP(C673,'Team Versus'!$B$2:$C$35,2,FALSE)</f>
        <v>#N/A</v>
      </c>
      <c r="F673" s="1">
        <f>IF(B673="QB",D673*0.87,IF(D673*1.85&gt;=11,D673*1.85,11))</f>
        <v>11</v>
      </c>
      <c r="G673" s="1" t="str">
        <f>IF(OR(B673="QB",B673="DST",B673="TE",B673="WR",B673="RB",C673="FA"),"True","False")</f>
        <v>False</v>
      </c>
      <c r="H673" t="str">
        <f>IF(C673="FA","False","True")</f>
        <v>True</v>
      </c>
      <c r="I673" s="1" t="str">
        <f>IF(AND(G673="True",H673="True"),"True","False")</f>
        <v>False</v>
      </c>
      <c r="O673" s="4">
        <f>IFERROR(VLOOKUP(A673,'Name Changes'!$A$2:$B$300,2,FALSE),A673)</f>
        <v>0</v>
      </c>
      <c r="P673" s="4">
        <f t="shared" si="77"/>
        <v>0</v>
      </c>
      <c r="Q673" s="4">
        <f t="shared" si="78"/>
        <v>0</v>
      </c>
      <c r="R673" s="4" t="e">
        <f t="shared" si="79"/>
        <v>#N/A</v>
      </c>
      <c r="S673" s="4">
        <f t="shared" si="80"/>
        <v>0</v>
      </c>
      <c r="T673" s="4" t="e">
        <f t="shared" si="81"/>
        <v>#N/A</v>
      </c>
      <c r="U673" s="4">
        <f t="shared" si="82"/>
        <v>11</v>
      </c>
      <c r="X673" t="s">
        <v>404</v>
      </c>
      <c r="Y673">
        <v>0.49497474683058401</v>
      </c>
    </row>
    <row r="674" spans="5:25" x14ac:dyDescent="0.25">
      <c r="E674" s="1" t="e">
        <f>VLOOKUP(C674,'Team Versus'!$B$2:$C$35,2,FALSE)</f>
        <v>#N/A</v>
      </c>
      <c r="F674" s="1">
        <f>IF(B674="QB",D674*0.87,IF(D674*1.85&gt;=11,D674*1.85,11))</f>
        <v>11</v>
      </c>
      <c r="G674" s="1" t="str">
        <f>IF(OR(B674="QB",B674="DST",B674="TE",B674="WR",B674="RB",C674="FA"),"True","False")</f>
        <v>False</v>
      </c>
      <c r="H674" t="str">
        <f>IF(C674="FA","False","True")</f>
        <v>True</v>
      </c>
      <c r="I674" s="1" t="str">
        <f>IF(AND(G674="True",H674="True"),"True","False")</f>
        <v>False</v>
      </c>
      <c r="O674" s="4">
        <f>IFERROR(VLOOKUP(A674,'Name Changes'!$A$2:$B$300,2,FALSE),A674)</f>
        <v>0</v>
      </c>
      <c r="P674" s="4">
        <f t="shared" si="77"/>
        <v>0</v>
      </c>
      <c r="Q674" s="4">
        <f t="shared" si="78"/>
        <v>0</v>
      </c>
      <c r="R674" s="4" t="e">
        <f t="shared" si="79"/>
        <v>#N/A</v>
      </c>
      <c r="S674" s="4">
        <f t="shared" si="80"/>
        <v>0</v>
      </c>
      <c r="T674" s="4" t="e">
        <f t="shared" si="81"/>
        <v>#N/A</v>
      </c>
      <c r="U674" s="4">
        <f t="shared" si="82"/>
        <v>11</v>
      </c>
      <c r="X674" t="s">
        <v>940</v>
      </c>
      <c r="Y674" t="s">
        <v>527</v>
      </c>
    </row>
    <row r="675" spans="5:25" x14ac:dyDescent="0.25">
      <c r="E675" s="1" t="e">
        <f>VLOOKUP(C675,'Team Versus'!$B$2:$C$35,2,FALSE)</f>
        <v>#N/A</v>
      </c>
      <c r="F675" s="1">
        <f>IF(B675="QB",D675*0.87,IF(D675*1.85&gt;=11,D675*1.85,11))</f>
        <v>11</v>
      </c>
      <c r="G675" s="1" t="str">
        <f>IF(OR(B675="QB",B675="DST",B675="TE",B675="WR",B675="RB",C675="FA"),"True","False")</f>
        <v>False</v>
      </c>
      <c r="H675" t="str">
        <f>IF(C675="FA","False","True")</f>
        <v>True</v>
      </c>
      <c r="I675" s="1" t="str">
        <f>IF(AND(G675="True",H675="True"),"True","False")</f>
        <v>False</v>
      </c>
      <c r="O675" s="4">
        <f>IFERROR(VLOOKUP(A675,'Name Changes'!$A$2:$B$300,2,FALSE),A675)</f>
        <v>0</v>
      </c>
      <c r="P675" s="4">
        <f t="shared" si="77"/>
        <v>0</v>
      </c>
      <c r="Q675" s="4">
        <f t="shared" si="78"/>
        <v>0</v>
      </c>
      <c r="R675" s="4" t="e">
        <f t="shared" si="79"/>
        <v>#N/A</v>
      </c>
      <c r="S675" s="4">
        <f t="shared" si="80"/>
        <v>0</v>
      </c>
      <c r="T675" s="4" t="e">
        <f t="shared" si="81"/>
        <v>#N/A</v>
      </c>
      <c r="U675" s="4">
        <f t="shared" si="82"/>
        <v>11</v>
      </c>
      <c r="X675" t="s">
        <v>941</v>
      </c>
      <c r="Y675" t="s">
        <v>527</v>
      </c>
    </row>
    <row r="676" spans="5:25" x14ac:dyDescent="0.25">
      <c r="E676" s="1" t="e">
        <f>VLOOKUP(C676,'Team Versus'!$B$2:$C$35,2,FALSE)</f>
        <v>#N/A</v>
      </c>
      <c r="F676" s="1">
        <f>IF(B676="QB",D676*0.87,IF(D676*1.85&gt;=11,D676*1.85,11))</f>
        <v>11</v>
      </c>
      <c r="G676" s="1" t="str">
        <f>IF(OR(B676="QB",B676="DST",B676="TE",B676="WR",B676="RB",C676="FA"),"True","False")</f>
        <v>False</v>
      </c>
      <c r="H676" t="str">
        <f>IF(C676="FA","False","True")</f>
        <v>True</v>
      </c>
      <c r="I676" s="1" t="str">
        <f>IF(AND(G676="True",H676="True"),"True","False")</f>
        <v>False</v>
      </c>
      <c r="O676" s="4">
        <f>IFERROR(VLOOKUP(A676,'Name Changes'!$A$2:$B$300,2,FALSE),A676)</f>
        <v>0</v>
      </c>
      <c r="P676" s="4">
        <f t="shared" si="77"/>
        <v>0</v>
      </c>
      <c r="Q676" s="4">
        <f t="shared" si="78"/>
        <v>0</v>
      </c>
      <c r="R676" s="4" t="e">
        <f t="shared" si="79"/>
        <v>#N/A</v>
      </c>
      <c r="S676" s="4">
        <f t="shared" si="80"/>
        <v>0</v>
      </c>
      <c r="T676" s="4" t="e">
        <f t="shared" si="81"/>
        <v>#N/A</v>
      </c>
      <c r="U676" s="4">
        <f t="shared" si="82"/>
        <v>11</v>
      </c>
      <c r="X676" t="s">
        <v>383</v>
      </c>
      <c r="Y676">
        <v>0.24324473272817199</v>
      </c>
    </row>
    <row r="677" spans="5:25" x14ac:dyDescent="0.25">
      <c r="E677" s="1" t="e">
        <f>VLOOKUP(C677,'Team Versus'!$B$2:$C$35,2,FALSE)</f>
        <v>#N/A</v>
      </c>
      <c r="F677" s="1">
        <f>IF(B677="QB",D677*0.87,IF(D677*1.85&gt;=11,D677*1.85,11))</f>
        <v>11</v>
      </c>
      <c r="G677" s="1" t="str">
        <f>IF(OR(B677="QB",B677="DST",B677="TE",B677="WR",B677="RB",C677="FA"),"True","False")</f>
        <v>False</v>
      </c>
      <c r="H677" t="str">
        <f>IF(C677="FA","False","True")</f>
        <v>True</v>
      </c>
      <c r="I677" s="1" t="str">
        <f>IF(AND(G677="True",H677="True"),"True","False")</f>
        <v>False</v>
      </c>
      <c r="O677" s="4">
        <f>IFERROR(VLOOKUP(A677,'Name Changes'!$A$2:$B$300,2,FALSE),A677)</f>
        <v>0</v>
      </c>
      <c r="P677" s="4">
        <f t="shared" si="77"/>
        <v>0</v>
      </c>
      <c r="Q677" s="4">
        <f t="shared" si="78"/>
        <v>0</v>
      </c>
      <c r="R677" s="4" t="e">
        <f t="shared" si="79"/>
        <v>#N/A</v>
      </c>
      <c r="S677" s="4">
        <f t="shared" si="80"/>
        <v>0</v>
      </c>
      <c r="T677" s="4" t="e">
        <f t="shared" si="81"/>
        <v>#N/A</v>
      </c>
      <c r="U677" s="4">
        <f t="shared" si="82"/>
        <v>11</v>
      </c>
      <c r="X677" t="s">
        <v>520</v>
      </c>
      <c r="Y677">
        <v>0.38537319574666801</v>
      </c>
    </row>
    <row r="678" spans="5:25" x14ac:dyDescent="0.25">
      <c r="E678" s="1" t="e">
        <f>VLOOKUP(C678,'Team Versus'!$B$2:$C$35,2,FALSE)</f>
        <v>#N/A</v>
      </c>
      <c r="F678" s="1">
        <f>IF(B678="QB",D678*0.87,IF(D678*1.85&gt;=11,D678*1.85,11))</f>
        <v>11</v>
      </c>
      <c r="G678" s="1" t="str">
        <f>IF(OR(B678="QB",B678="DST",B678="TE",B678="WR",B678="RB",C678="FA"),"True","False")</f>
        <v>False</v>
      </c>
      <c r="H678" t="str">
        <f>IF(C678="FA","False","True")</f>
        <v>True</v>
      </c>
      <c r="I678" s="1" t="str">
        <f>IF(AND(G678="True",H678="True"),"True","False")</f>
        <v>False</v>
      </c>
      <c r="O678" s="4">
        <f>IFERROR(VLOOKUP(A678,'Name Changes'!$A$2:$B$300,2,FALSE),A678)</f>
        <v>0</v>
      </c>
      <c r="P678" s="4">
        <f t="shared" si="77"/>
        <v>0</v>
      </c>
      <c r="Q678" s="4">
        <f t="shared" si="78"/>
        <v>0</v>
      </c>
      <c r="R678" s="4" t="e">
        <f t="shared" si="79"/>
        <v>#N/A</v>
      </c>
      <c r="S678" s="4">
        <f t="shared" si="80"/>
        <v>0</v>
      </c>
      <c r="T678" s="4" t="e">
        <f t="shared" si="81"/>
        <v>#N/A</v>
      </c>
      <c r="U678" s="4">
        <f t="shared" si="82"/>
        <v>11</v>
      </c>
      <c r="X678" t="s">
        <v>942</v>
      </c>
      <c r="Y678">
        <v>0.104651803615609</v>
      </c>
    </row>
    <row r="679" spans="5:25" x14ac:dyDescent="0.25">
      <c r="E679" s="1" t="e">
        <f>VLOOKUP(C679,'Team Versus'!$B$2:$C$35,2,FALSE)</f>
        <v>#N/A</v>
      </c>
      <c r="F679" s="1">
        <f>IF(B679="QB",D679*0.87,IF(D679*1.85&gt;=11,D679*1.85,11))</f>
        <v>11</v>
      </c>
      <c r="G679" s="1" t="str">
        <f>IF(OR(B679="QB",B679="DST",B679="TE",B679="WR",B679="RB",C679="FA"),"True","False")</f>
        <v>False</v>
      </c>
      <c r="H679" t="str">
        <f>IF(C679="FA","False","True")</f>
        <v>True</v>
      </c>
      <c r="I679" s="1" t="str">
        <f>IF(AND(G679="True",H679="True"),"True","False")</f>
        <v>False</v>
      </c>
      <c r="O679" s="4">
        <f>IFERROR(VLOOKUP(A679,'Name Changes'!$A$2:$B$300,2,FALSE),A679)</f>
        <v>0</v>
      </c>
      <c r="P679" s="4">
        <f t="shared" si="77"/>
        <v>0</v>
      </c>
      <c r="Q679" s="4">
        <f t="shared" si="78"/>
        <v>0</v>
      </c>
      <c r="R679" s="4" t="e">
        <f t="shared" si="79"/>
        <v>#N/A</v>
      </c>
      <c r="S679" s="4">
        <f t="shared" si="80"/>
        <v>0</v>
      </c>
      <c r="T679" s="4" t="e">
        <f t="shared" si="81"/>
        <v>#N/A</v>
      </c>
      <c r="U679" s="4">
        <f t="shared" si="82"/>
        <v>11</v>
      </c>
      <c r="X679" t="s">
        <v>943</v>
      </c>
      <c r="Y679" t="s">
        <v>527</v>
      </c>
    </row>
    <row r="680" spans="5:25" x14ac:dyDescent="0.25">
      <c r="E680" s="1" t="e">
        <f>VLOOKUP(C680,'Team Versus'!$B$2:$C$35,2,FALSE)</f>
        <v>#N/A</v>
      </c>
      <c r="F680" s="1">
        <f>IF(B680="QB",D680*0.87,IF(D680*1.85&gt;=11,D680*1.85,11))</f>
        <v>11</v>
      </c>
      <c r="G680" s="1" t="str">
        <f>IF(OR(B680="QB",B680="DST",B680="TE",B680="WR",B680="RB",C680="FA"),"True","False")</f>
        <v>False</v>
      </c>
      <c r="H680" t="str">
        <f>IF(C680="FA","False","True")</f>
        <v>True</v>
      </c>
      <c r="I680" s="1" t="str">
        <f>IF(AND(G680="True",H680="True"),"True","False")</f>
        <v>False</v>
      </c>
      <c r="O680" s="4">
        <f>IFERROR(VLOOKUP(A680,'Name Changes'!$A$2:$B$300,2,FALSE),A680)</f>
        <v>0</v>
      </c>
      <c r="P680" s="4">
        <f t="shared" si="77"/>
        <v>0</v>
      </c>
      <c r="Q680" s="4">
        <f t="shared" si="78"/>
        <v>0</v>
      </c>
      <c r="R680" s="4" t="e">
        <f t="shared" si="79"/>
        <v>#N/A</v>
      </c>
      <c r="S680" s="4">
        <f t="shared" si="80"/>
        <v>0</v>
      </c>
      <c r="T680" s="4" t="e">
        <f t="shared" si="81"/>
        <v>#N/A</v>
      </c>
      <c r="U680" s="4">
        <f t="shared" si="82"/>
        <v>11</v>
      </c>
      <c r="X680" t="s">
        <v>944</v>
      </c>
      <c r="Y680" t="s">
        <v>527</v>
      </c>
    </row>
    <row r="681" spans="5:25" x14ac:dyDescent="0.25">
      <c r="E681" s="1" t="e">
        <f>VLOOKUP(C681,'Team Versus'!$B$2:$C$35,2,FALSE)</f>
        <v>#N/A</v>
      </c>
      <c r="F681" s="1">
        <f>IF(B681="QB",D681*0.87,IF(D681*1.85&gt;=11,D681*1.85,11))</f>
        <v>11</v>
      </c>
      <c r="G681" s="1" t="str">
        <f>IF(OR(B681="QB",B681="DST",B681="TE",B681="WR",B681="RB",C681="FA"),"True","False")</f>
        <v>False</v>
      </c>
      <c r="H681" t="str">
        <f>IF(C681="FA","False","True")</f>
        <v>True</v>
      </c>
      <c r="I681" s="1" t="str">
        <f>IF(AND(G681="True",H681="True"),"True","False")</f>
        <v>False</v>
      </c>
      <c r="O681" s="4">
        <f>IFERROR(VLOOKUP(A681,'Name Changes'!$A$2:$B$300,2,FALSE),A681)</f>
        <v>0</v>
      </c>
      <c r="P681" s="4">
        <f t="shared" si="77"/>
        <v>0</v>
      </c>
      <c r="Q681" s="4">
        <f t="shared" si="78"/>
        <v>0</v>
      </c>
      <c r="R681" s="4" t="e">
        <f t="shared" si="79"/>
        <v>#N/A</v>
      </c>
      <c r="S681" s="4">
        <f t="shared" si="80"/>
        <v>0</v>
      </c>
      <c r="T681" s="4" t="e">
        <f t="shared" si="81"/>
        <v>#N/A</v>
      </c>
      <c r="U681" s="4">
        <f t="shared" si="82"/>
        <v>11</v>
      </c>
      <c r="X681" t="s">
        <v>945</v>
      </c>
      <c r="Y681" t="s">
        <v>527</v>
      </c>
    </row>
    <row r="682" spans="5:25" x14ac:dyDescent="0.25">
      <c r="E682" s="1" t="e">
        <f>VLOOKUP(C682,'Team Versus'!$B$2:$C$35,2,FALSE)</f>
        <v>#N/A</v>
      </c>
      <c r="F682" s="1">
        <f>IF(B682="QB",D682*0.87,IF(D682*1.85&gt;=11,D682*1.85,11))</f>
        <v>11</v>
      </c>
      <c r="G682" s="1" t="str">
        <f>IF(OR(B682="QB",B682="DST",B682="TE",B682="WR",B682="RB",C682="FA"),"True","False")</f>
        <v>False</v>
      </c>
      <c r="H682" t="str">
        <f>IF(C682="FA","False","True")</f>
        <v>True</v>
      </c>
      <c r="I682" s="1" t="str">
        <f>IF(AND(G682="True",H682="True"),"True","False")</f>
        <v>False</v>
      </c>
      <c r="O682" s="4">
        <f>IFERROR(VLOOKUP(A682,'Name Changes'!$A$2:$B$300,2,FALSE),A682)</f>
        <v>0</v>
      </c>
      <c r="P682" s="4">
        <f t="shared" si="77"/>
        <v>0</v>
      </c>
      <c r="Q682" s="4">
        <f t="shared" si="78"/>
        <v>0</v>
      </c>
      <c r="R682" s="4" t="e">
        <f t="shared" si="79"/>
        <v>#N/A</v>
      </c>
      <c r="S682" s="4">
        <f t="shared" si="80"/>
        <v>0</v>
      </c>
      <c r="T682" s="4" t="e">
        <f t="shared" si="81"/>
        <v>#N/A</v>
      </c>
      <c r="U682" s="4">
        <f t="shared" si="82"/>
        <v>11</v>
      </c>
      <c r="X682" t="s">
        <v>946</v>
      </c>
      <c r="Y682" t="s">
        <v>527</v>
      </c>
    </row>
    <row r="683" spans="5:25" x14ac:dyDescent="0.25">
      <c r="E683" s="1" t="e">
        <f>VLOOKUP(C683,'Team Versus'!$B$2:$C$35,2,FALSE)</f>
        <v>#N/A</v>
      </c>
      <c r="F683" s="1">
        <f>IF(B683="QB",D683*0.87,IF(D683*1.85&gt;=11,D683*1.85,11))</f>
        <v>11</v>
      </c>
      <c r="G683" s="1" t="str">
        <f>IF(OR(B683="QB",B683="DST",B683="TE",B683="WR",B683="RB",C683="FA"),"True","False")</f>
        <v>False</v>
      </c>
      <c r="H683" t="str">
        <f>IF(C683="FA","False","True")</f>
        <v>True</v>
      </c>
      <c r="I683" s="1" t="str">
        <f>IF(AND(G683="True",H683="True"),"True","False")</f>
        <v>False</v>
      </c>
      <c r="O683" s="4">
        <f>IFERROR(VLOOKUP(A683,'Name Changes'!$A$2:$B$300,2,FALSE),A683)</f>
        <v>0</v>
      </c>
      <c r="P683" s="4">
        <f t="shared" si="77"/>
        <v>0</v>
      </c>
      <c r="Q683" s="4">
        <f t="shared" si="78"/>
        <v>0</v>
      </c>
      <c r="R683" s="4" t="e">
        <f t="shared" si="79"/>
        <v>#N/A</v>
      </c>
      <c r="S683" s="4">
        <f t="shared" si="80"/>
        <v>0</v>
      </c>
      <c r="T683" s="4" t="e">
        <f t="shared" si="81"/>
        <v>#N/A</v>
      </c>
      <c r="U683" s="4">
        <f t="shared" si="82"/>
        <v>11</v>
      </c>
      <c r="X683" t="s">
        <v>481</v>
      </c>
      <c r="Y683" t="s">
        <v>527</v>
      </c>
    </row>
    <row r="684" spans="5:25" x14ac:dyDescent="0.25">
      <c r="E684" s="1" t="e">
        <f>VLOOKUP(C684,'Team Versus'!$B$2:$C$35,2,FALSE)</f>
        <v>#N/A</v>
      </c>
      <c r="F684" s="1">
        <f>IF(B684="QB",D684*0.87,IF(D684*1.85&gt;=11,D684*1.85,11))</f>
        <v>11</v>
      </c>
      <c r="G684" s="1" t="str">
        <f>IF(OR(B684="QB",B684="DST",B684="TE",B684="WR",B684="RB",C684="FA"),"True","False")</f>
        <v>False</v>
      </c>
      <c r="H684" t="str">
        <f>IF(C684="FA","False","True")</f>
        <v>True</v>
      </c>
      <c r="I684" s="1" t="str">
        <f>IF(AND(G684="True",H684="True"),"True","False")</f>
        <v>False</v>
      </c>
      <c r="O684" s="4">
        <f>IFERROR(VLOOKUP(A684,'Name Changes'!$A$2:$B$300,2,FALSE),A684)</f>
        <v>0</v>
      </c>
      <c r="P684" s="4">
        <f t="shared" si="77"/>
        <v>0</v>
      </c>
      <c r="Q684" s="4">
        <f t="shared" si="78"/>
        <v>0</v>
      </c>
      <c r="R684" s="4" t="e">
        <f t="shared" si="79"/>
        <v>#N/A</v>
      </c>
      <c r="S684" s="4">
        <f t="shared" si="80"/>
        <v>0</v>
      </c>
      <c r="T684" s="4" t="e">
        <f t="shared" si="81"/>
        <v>#N/A</v>
      </c>
      <c r="U684" s="4">
        <f t="shared" si="82"/>
        <v>11</v>
      </c>
      <c r="X684" t="s">
        <v>457</v>
      </c>
      <c r="Y684">
        <v>0.63837516269818695</v>
      </c>
    </row>
    <row r="685" spans="5:25" x14ac:dyDescent="0.25">
      <c r="E685" s="1" t="e">
        <f>VLOOKUP(C685,'Team Versus'!$B$2:$C$35,2,FALSE)</f>
        <v>#N/A</v>
      </c>
      <c r="F685" s="1">
        <f>IF(B685="QB",D685*0.87,IF(D685*1.85&gt;=11,D685*1.85,11))</f>
        <v>11</v>
      </c>
      <c r="G685" s="1" t="str">
        <f>IF(OR(B685="QB",B685="DST",B685="TE",B685="WR",B685="RB",C685="FA"),"True","False")</f>
        <v>False</v>
      </c>
      <c r="H685" t="str">
        <f>IF(C685="FA","False","True")</f>
        <v>True</v>
      </c>
      <c r="I685" s="1" t="str">
        <f>IF(AND(G685="True",H685="True"),"True","False")</f>
        <v>False</v>
      </c>
      <c r="O685" s="4">
        <f>IFERROR(VLOOKUP(A685,'Name Changes'!$A$2:$B$300,2,FALSE),A685)</f>
        <v>0</v>
      </c>
      <c r="P685" s="4">
        <f t="shared" si="77"/>
        <v>0</v>
      </c>
      <c r="Q685" s="4">
        <f t="shared" si="78"/>
        <v>0</v>
      </c>
      <c r="R685" s="4" t="e">
        <f t="shared" si="79"/>
        <v>#N/A</v>
      </c>
      <c r="S685" s="4">
        <f t="shared" si="80"/>
        <v>0</v>
      </c>
      <c r="T685" s="4" t="e">
        <f t="shared" si="81"/>
        <v>#N/A</v>
      </c>
      <c r="U685" s="4">
        <f t="shared" si="82"/>
        <v>11</v>
      </c>
      <c r="X685" t="s">
        <v>863</v>
      </c>
      <c r="Y685">
        <v>0.31112698372208097</v>
      </c>
    </row>
    <row r="686" spans="5:25" x14ac:dyDescent="0.25">
      <c r="E686" s="1" t="e">
        <f>VLOOKUP(C686,'Team Versus'!$B$2:$C$35,2,FALSE)</f>
        <v>#N/A</v>
      </c>
      <c r="F686" s="1">
        <f>IF(B686="QB",D686*0.87,IF(D686*1.85&gt;=11,D686*1.85,11))</f>
        <v>11</v>
      </c>
      <c r="G686" s="1" t="str">
        <f>IF(OR(B686="QB",B686="DST",B686="TE",B686="WR",B686="RB",C686="FA"),"True","False")</f>
        <v>False</v>
      </c>
      <c r="H686" t="str">
        <f>IF(C686="FA","False","True")</f>
        <v>True</v>
      </c>
      <c r="I686" s="1" t="str">
        <f>IF(AND(G686="True",H686="True"),"True","False")</f>
        <v>False</v>
      </c>
      <c r="O686" s="4">
        <f>IFERROR(VLOOKUP(A686,'Name Changes'!$A$2:$B$300,2,FALSE),A686)</f>
        <v>0</v>
      </c>
      <c r="P686" s="4">
        <f t="shared" si="77"/>
        <v>0</v>
      </c>
      <c r="Q686" s="4">
        <f t="shared" si="78"/>
        <v>0</v>
      </c>
      <c r="R686" s="4" t="e">
        <f t="shared" si="79"/>
        <v>#N/A</v>
      </c>
      <c r="S686" s="4">
        <f t="shared" si="80"/>
        <v>0</v>
      </c>
      <c r="T686" s="4" t="e">
        <f t="shared" si="81"/>
        <v>#N/A</v>
      </c>
      <c r="U686" s="4">
        <f t="shared" si="82"/>
        <v>11</v>
      </c>
      <c r="X686" t="s">
        <v>947</v>
      </c>
      <c r="Y686" t="s">
        <v>527</v>
      </c>
    </row>
    <row r="687" spans="5:25" x14ac:dyDescent="0.25">
      <c r="E687" s="1" t="e">
        <f>VLOOKUP(C687,'Team Versus'!$B$2:$C$35,2,FALSE)</f>
        <v>#N/A</v>
      </c>
      <c r="F687" s="1">
        <f>IF(B687="QB",D687*0.87,IF(D687*1.85&gt;=11,D687*1.85,11))</f>
        <v>11</v>
      </c>
      <c r="G687" s="1" t="str">
        <f>IF(OR(B687="QB",B687="DST",B687="TE",B687="WR",B687="RB",C687="FA"),"True","False")</f>
        <v>False</v>
      </c>
      <c r="H687" t="str">
        <f>IF(C687="FA","False","True")</f>
        <v>True</v>
      </c>
      <c r="I687" s="1" t="str">
        <f>IF(AND(G687="True",H687="True"),"True","False")</f>
        <v>False</v>
      </c>
      <c r="O687" s="4">
        <f>IFERROR(VLOOKUP(A687,'Name Changes'!$A$2:$B$300,2,FALSE),A687)</f>
        <v>0</v>
      </c>
      <c r="P687" s="4">
        <f t="shared" si="77"/>
        <v>0</v>
      </c>
      <c r="Q687" s="4">
        <f t="shared" si="78"/>
        <v>0</v>
      </c>
      <c r="R687" s="4" t="e">
        <f t="shared" si="79"/>
        <v>#N/A</v>
      </c>
      <c r="S687" s="4">
        <f t="shared" si="80"/>
        <v>0</v>
      </c>
      <c r="T687" s="4" t="e">
        <f t="shared" si="81"/>
        <v>#N/A</v>
      </c>
      <c r="U687" s="4">
        <f t="shared" si="82"/>
        <v>11</v>
      </c>
      <c r="X687" t="s">
        <v>948</v>
      </c>
      <c r="Y687" t="s">
        <v>527</v>
      </c>
    </row>
    <row r="688" spans="5:25" x14ac:dyDescent="0.25">
      <c r="E688" s="1" t="e">
        <f>VLOOKUP(C688,'Team Versus'!$B$2:$C$35,2,FALSE)</f>
        <v>#N/A</v>
      </c>
      <c r="F688" s="1">
        <f>IF(B688="QB",D688*0.87,IF(D688*1.85&gt;=11,D688*1.85,11))</f>
        <v>11</v>
      </c>
      <c r="G688" s="1" t="str">
        <f>IF(OR(B688="QB",B688="DST",B688="TE",B688="WR",B688="RB",C688="FA"),"True","False")</f>
        <v>False</v>
      </c>
      <c r="H688" t="str">
        <f>IF(C688="FA","False","True")</f>
        <v>True</v>
      </c>
      <c r="I688" s="1" t="str">
        <f>IF(AND(G688="True",H688="True"),"True","False")</f>
        <v>False</v>
      </c>
      <c r="O688" s="4">
        <f>IFERROR(VLOOKUP(A688,'Name Changes'!$A$2:$B$300,2,FALSE),A688)</f>
        <v>0</v>
      </c>
      <c r="P688" s="4">
        <f t="shared" si="77"/>
        <v>0</v>
      </c>
      <c r="Q688" s="4">
        <f t="shared" si="78"/>
        <v>0</v>
      </c>
      <c r="R688" s="4" t="e">
        <f t="shared" si="79"/>
        <v>#N/A</v>
      </c>
      <c r="S688" s="4">
        <f t="shared" si="80"/>
        <v>0</v>
      </c>
      <c r="T688" s="4" t="e">
        <f t="shared" si="81"/>
        <v>#N/A</v>
      </c>
      <c r="U688" s="4">
        <f t="shared" si="82"/>
        <v>11</v>
      </c>
      <c r="X688" t="s">
        <v>157</v>
      </c>
      <c r="Y688" t="s">
        <v>527</v>
      </c>
    </row>
    <row r="689" spans="5:25" x14ac:dyDescent="0.25">
      <c r="E689" s="1" t="e">
        <f>VLOOKUP(C689,'Team Versus'!$B$2:$C$35,2,FALSE)</f>
        <v>#N/A</v>
      </c>
      <c r="F689" s="1">
        <f>IF(B689="QB",D689*0.87,IF(D689*1.85&gt;=11,D689*1.85,11))</f>
        <v>11</v>
      </c>
      <c r="G689" s="1" t="str">
        <f>IF(OR(B689="QB",B689="DST",B689="TE",B689="WR",B689="RB",C689="FA"),"True","False")</f>
        <v>False</v>
      </c>
      <c r="H689" t="str">
        <f>IF(C689="FA","False","True")</f>
        <v>True</v>
      </c>
      <c r="I689" s="1" t="str">
        <f>IF(AND(G689="True",H689="True"),"True","False")</f>
        <v>False</v>
      </c>
      <c r="O689" s="4">
        <f>IFERROR(VLOOKUP(A689,'Name Changes'!$A$2:$B$300,2,FALSE),A689)</f>
        <v>0</v>
      </c>
      <c r="P689" s="4">
        <f t="shared" si="77"/>
        <v>0</v>
      </c>
      <c r="Q689" s="4">
        <f t="shared" si="78"/>
        <v>0</v>
      </c>
      <c r="R689" s="4" t="e">
        <f t="shared" si="79"/>
        <v>#N/A</v>
      </c>
      <c r="S689" s="4">
        <f t="shared" si="80"/>
        <v>0</v>
      </c>
      <c r="T689" s="4" t="e">
        <f t="shared" si="81"/>
        <v>#N/A</v>
      </c>
      <c r="U689" s="4">
        <f t="shared" si="82"/>
        <v>11</v>
      </c>
      <c r="X689" t="s">
        <v>949</v>
      </c>
      <c r="Y689">
        <v>0.25385133444597102</v>
      </c>
    </row>
    <row r="690" spans="5:25" x14ac:dyDescent="0.25">
      <c r="E690" s="1" t="e">
        <f>VLOOKUP(C690,'Team Versus'!$B$2:$C$35,2,FALSE)</f>
        <v>#N/A</v>
      </c>
      <c r="F690" s="1">
        <f>IF(B690="QB",D690*0.87,IF(D690*1.85&gt;=11,D690*1.85,11))</f>
        <v>11</v>
      </c>
      <c r="G690" s="1" t="str">
        <f>IF(OR(B690="QB",B690="DST",B690="TE",B690="WR",B690="RB",C690="FA"),"True","False")</f>
        <v>False</v>
      </c>
      <c r="H690" t="str">
        <f>IF(C690="FA","False","True")</f>
        <v>True</v>
      </c>
      <c r="I690" s="1" t="str">
        <f>IF(AND(G690="True",H690="True"),"True","False")</f>
        <v>False</v>
      </c>
      <c r="O690" s="4">
        <f>IFERROR(VLOOKUP(A690,'Name Changes'!$A$2:$B$300,2,FALSE),A690)</f>
        <v>0</v>
      </c>
      <c r="P690" s="4">
        <f t="shared" si="77"/>
        <v>0</v>
      </c>
      <c r="Q690" s="4">
        <f t="shared" si="78"/>
        <v>0</v>
      </c>
      <c r="R690" s="4" t="e">
        <f t="shared" si="79"/>
        <v>#N/A</v>
      </c>
      <c r="S690" s="4">
        <f t="shared" si="80"/>
        <v>0</v>
      </c>
      <c r="T690" s="4" t="e">
        <f t="shared" si="81"/>
        <v>#N/A</v>
      </c>
      <c r="U690" s="4">
        <f t="shared" si="82"/>
        <v>11</v>
      </c>
      <c r="X690" t="s">
        <v>950</v>
      </c>
      <c r="Y690" t="s">
        <v>527</v>
      </c>
    </row>
    <row r="691" spans="5:25" x14ac:dyDescent="0.25">
      <c r="E691" s="1" t="e">
        <f>VLOOKUP(C691,'Team Versus'!$B$2:$C$35,2,FALSE)</f>
        <v>#N/A</v>
      </c>
      <c r="F691" s="1">
        <f>IF(B691="QB",D691*0.87,IF(D691*1.85&gt;=11,D691*1.85,11))</f>
        <v>11</v>
      </c>
      <c r="G691" s="1" t="str">
        <f>IF(OR(B691="QB",B691="DST",B691="TE",B691="WR",B691="RB",C691="FA"),"True","False")</f>
        <v>False</v>
      </c>
      <c r="H691" t="str">
        <f>IF(C691="FA","False","True")</f>
        <v>True</v>
      </c>
      <c r="I691" s="1" t="str">
        <f>IF(AND(G691="True",H691="True"),"True","False")</f>
        <v>False</v>
      </c>
      <c r="O691" s="4">
        <f>IFERROR(VLOOKUP(A691,'Name Changes'!$A$2:$B$300,2,FALSE),A691)</f>
        <v>0</v>
      </c>
      <c r="P691" s="4">
        <f t="shared" si="77"/>
        <v>0</v>
      </c>
      <c r="Q691" s="4">
        <f t="shared" si="78"/>
        <v>0</v>
      </c>
      <c r="R691" s="4" t="e">
        <f t="shared" si="79"/>
        <v>#N/A</v>
      </c>
      <c r="S691" s="4">
        <f t="shared" si="80"/>
        <v>0</v>
      </c>
      <c r="T691" s="4" t="e">
        <f t="shared" si="81"/>
        <v>#N/A</v>
      </c>
      <c r="U691" s="4">
        <f t="shared" si="82"/>
        <v>11</v>
      </c>
      <c r="X691" t="s">
        <v>951</v>
      </c>
      <c r="Y691" t="s">
        <v>527</v>
      </c>
    </row>
    <row r="692" spans="5:25" x14ac:dyDescent="0.25">
      <c r="E692" s="1" t="e">
        <f>VLOOKUP(C692,'Team Versus'!$B$2:$C$35,2,FALSE)</f>
        <v>#N/A</v>
      </c>
      <c r="F692" s="1">
        <f>IF(B692="QB",D692*0.87,IF(D692*1.85&gt;=11,D692*1.85,11))</f>
        <v>11</v>
      </c>
      <c r="G692" s="1" t="str">
        <f>IF(OR(B692="QB",B692="DST",B692="TE",B692="WR",B692="RB",C692="FA"),"True","False")</f>
        <v>False</v>
      </c>
      <c r="H692" t="str">
        <f>IF(C692="FA","False","True")</f>
        <v>True</v>
      </c>
      <c r="I692" s="1" t="str">
        <f>IF(AND(G692="True",H692="True"),"True","False")</f>
        <v>False</v>
      </c>
      <c r="O692" s="4">
        <f>IFERROR(VLOOKUP(A692,'Name Changes'!$A$2:$B$300,2,FALSE),A692)</f>
        <v>0</v>
      </c>
      <c r="P692" s="4">
        <f t="shared" si="77"/>
        <v>0</v>
      </c>
      <c r="Q692" s="4">
        <f t="shared" si="78"/>
        <v>0</v>
      </c>
      <c r="R692" s="4" t="e">
        <f t="shared" si="79"/>
        <v>#N/A</v>
      </c>
      <c r="S692" s="4">
        <f t="shared" si="80"/>
        <v>0</v>
      </c>
      <c r="T692" s="4" t="e">
        <f t="shared" si="81"/>
        <v>#N/A</v>
      </c>
      <c r="U692" s="4">
        <f t="shared" si="82"/>
        <v>11</v>
      </c>
      <c r="X692" t="s">
        <v>952</v>
      </c>
      <c r="Y692" t="s">
        <v>527</v>
      </c>
    </row>
    <row r="693" spans="5:25" x14ac:dyDescent="0.25">
      <c r="E693" s="1" t="e">
        <f>VLOOKUP(C693,'Team Versus'!$B$2:$C$35,2,FALSE)</f>
        <v>#N/A</v>
      </c>
      <c r="F693" s="1">
        <f>IF(B693="QB",D693*0.87,IF(D693*1.85&gt;=11,D693*1.85,11))</f>
        <v>11</v>
      </c>
      <c r="G693" s="1" t="str">
        <f>IF(OR(B693="QB",B693="DST",B693="TE",B693="WR",B693="RB",C693="FA"),"True","False")</f>
        <v>False</v>
      </c>
      <c r="H693" t="str">
        <f>IF(C693="FA","False","True")</f>
        <v>True</v>
      </c>
      <c r="I693" s="1" t="str">
        <f>IF(AND(G693="True",H693="True"),"True","False")</f>
        <v>False</v>
      </c>
      <c r="O693" s="4">
        <f>IFERROR(VLOOKUP(A693,'Name Changes'!$A$2:$B$300,2,FALSE),A693)</f>
        <v>0</v>
      </c>
      <c r="P693" s="4">
        <f t="shared" si="77"/>
        <v>0</v>
      </c>
      <c r="Q693" s="4">
        <f t="shared" si="78"/>
        <v>0</v>
      </c>
      <c r="R693" s="4" t="e">
        <f t="shared" si="79"/>
        <v>#N/A</v>
      </c>
      <c r="S693" s="4">
        <f t="shared" si="80"/>
        <v>0</v>
      </c>
      <c r="T693" s="4" t="e">
        <f t="shared" si="81"/>
        <v>#N/A</v>
      </c>
      <c r="U693" s="4">
        <f t="shared" si="82"/>
        <v>11</v>
      </c>
      <c r="X693" t="s">
        <v>953</v>
      </c>
      <c r="Y693">
        <v>1.0620743853421899</v>
      </c>
    </row>
    <row r="694" spans="5:25" x14ac:dyDescent="0.25">
      <c r="E694" s="1" t="e">
        <f>VLOOKUP(C694,'Team Versus'!$B$2:$C$35,2,FALSE)</f>
        <v>#N/A</v>
      </c>
      <c r="F694" s="1">
        <f>IF(B694="QB",D694*0.87,IF(D694*1.85&gt;=11,D694*1.85,11))</f>
        <v>11</v>
      </c>
      <c r="G694" s="1" t="str">
        <f>IF(OR(B694="QB",B694="DST",B694="TE",B694="WR",B694="RB",C694="FA"),"True","False")</f>
        <v>False</v>
      </c>
      <c r="H694" t="str">
        <f>IF(C694="FA","False","True")</f>
        <v>True</v>
      </c>
      <c r="I694" s="1" t="str">
        <f>IF(AND(G694="True",H694="True"),"True","False")</f>
        <v>False</v>
      </c>
      <c r="O694" s="4">
        <f>IFERROR(VLOOKUP(A694,'Name Changes'!$A$2:$B$300,2,FALSE),A694)</f>
        <v>0</v>
      </c>
      <c r="P694" s="4">
        <f t="shared" si="77"/>
        <v>0</v>
      </c>
      <c r="Q694" s="4">
        <f t="shared" si="78"/>
        <v>0</v>
      </c>
      <c r="R694" s="4" t="e">
        <f t="shared" si="79"/>
        <v>#N/A</v>
      </c>
      <c r="S694" s="4">
        <f t="shared" si="80"/>
        <v>0</v>
      </c>
      <c r="T694" s="4" t="e">
        <f t="shared" si="81"/>
        <v>#N/A</v>
      </c>
      <c r="U694" s="4">
        <f t="shared" si="82"/>
        <v>11</v>
      </c>
      <c r="X694" t="s">
        <v>954</v>
      </c>
      <c r="Y694" t="s">
        <v>527</v>
      </c>
    </row>
    <row r="695" spans="5:25" x14ac:dyDescent="0.25">
      <c r="E695" s="1" t="e">
        <f>VLOOKUP(C695,'Team Versus'!$B$2:$C$35,2,FALSE)</f>
        <v>#N/A</v>
      </c>
      <c r="F695" s="1">
        <f>IF(B695="QB",D695*0.87,IF(D695*1.85&gt;=11,D695*1.85,11))</f>
        <v>11</v>
      </c>
      <c r="G695" s="1" t="str">
        <f>IF(OR(B695="QB",B695="DST",B695="TE",B695="WR",B695="RB",C695="FA"),"True","False")</f>
        <v>False</v>
      </c>
      <c r="H695" t="str">
        <f>IF(C695="FA","False","True")</f>
        <v>True</v>
      </c>
      <c r="I695" s="1" t="str">
        <f>IF(AND(G695="True",H695="True"),"True","False")</f>
        <v>False</v>
      </c>
      <c r="O695" s="4">
        <f>IFERROR(VLOOKUP(A695,'Name Changes'!$A$2:$B$300,2,FALSE),A695)</f>
        <v>0</v>
      </c>
      <c r="P695" s="4">
        <f t="shared" si="77"/>
        <v>0</v>
      </c>
      <c r="Q695" s="4">
        <f t="shared" si="78"/>
        <v>0</v>
      </c>
      <c r="R695" s="4" t="e">
        <f t="shared" si="79"/>
        <v>#N/A</v>
      </c>
      <c r="S695" s="4">
        <f t="shared" si="80"/>
        <v>0</v>
      </c>
      <c r="T695" s="4" t="e">
        <f t="shared" si="81"/>
        <v>#N/A</v>
      </c>
      <c r="U695" s="4">
        <f t="shared" si="82"/>
        <v>11</v>
      </c>
      <c r="X695" t="s">
        <v>399</v>
      </c>
      <c r="Y695">
        <v>0.234759451353934</v>
      </c>
    </row>
    <row r="696" spans="5:25" x14ac:dyDescent="0.25">
      <c r="E696" s="1" t="e">
        <f>VLOOKUP(C696,'Team Versus'!$B$2:$C$35,2,FALSE)</f>
        <v>#N/A</v>
      </c>
      <c r="F696" s="1">
        <f>IF(B696="QB",D696*0.87,IF(D696*1.85&gt;=11,D696*1.85,11))</f>
        <v>11</v>
      </c>
      <c r="G696" s="1" t="str">
        <f>IF(OR(B696="QB",B696="DST",B696="TE",B696="WR",B696="RB",C696="FA"),"True","False")</f>
        <v>False</v>
      </c>
      <c r="H696" t="str">
        <f>IF(C696="FA","False","True")</f>
        <v>True</v>
      </c>
      <c r="I696" s="1" t="str">
        <f>IF(AND(G696="True",H696="True"),"True","False")</f>
        <v>False</v>
      </c>
      <c r="O696" s="4">
        <f>IFERROR(VLOOKUP(A696,'Name Changes'!$A$2:$B$300,2,FALSE),A696)</f>
        <v>0</v>
      </c>
      <c r="P696" s="4">
        <f t="shared" si="77"/>
        <v>0</v>
      </c>
      <c r="Q696" s="4">
        <f t="shared" si="78"/>
        <v>0</v>
      </c>
      <c r="R696" s="4" t="e">
        <f t="shared" si="79"/>
        <v>#N/A</v>
      </c>
      <c r="S696" s="4">
        <f t="shared" si="80"/>
        <v>0</v>
      </c>
      <c r="T696" s="4" t="e">
        <f t="shared" si="81"/>
        <v>#N/A</v>
      </c>
      <c r="U696" s="4">
        <f t="shared" si="82"/>
        <v>11</v>
      </c>
      <c r="X696" t="s">
        <v>955</v>
      </c>
      <c r="Y696" t="s">
        <v>527</v>
      </c>
    </row>
    <row r="697" spans="5:25" x14ac:dyDescent="0.25">
      <c r="E697" s="1" t="e">
        <f>VLOOKUP(C697,'Team Versus'!$B$2:$C$35,2,FALSE)</f>
        <v>#N/A</v>
      </c>
      <c r="F697" s="1">
        <f>IF(B697="QB",D697*0.87,IF(D697*1.85&gt;=11,D697*1.85,11))</f>
        <v>11</v>
      </c>
      <c r="G697" s="1" t="str">
        <f>IF(OR(B697="QB",B697="DST",B697="TE",B697="WR",B697="RB",C697="FA"),"True","False")</f>
        <v>False</v>
      </c>
      <c r="H697" t="str">
        <f>IF(C697="FA","False","True")</f>
        <v>True</v>
      </c>
      <c r="I697" s="1" t="str">
        <f>IF(AND(G697="True",H697="True"),"True","False")</f>
        <v>False</v>
      </c>
      <c r="O697" s="4">
        <f>IFERROR(VLOOKUP(A697,'Name Changes'!$A$2:$B$300,2,FALSE),A697)</f>
        <v>0</v>
      </c>
      <c r="P697" s="4">
        <f t="shared" si="77"/>
        <v>0</v>
      </c>
      <c r="Q697" s="4">
        <f t="shared" si="78"/>
        <v>0</v>
      </c>
      <c r="R697" s="4" t="e">
        <f t="shared" si="79"/>
        <v>#N/A</v>
      </c>
      <c r="S697" s="4">
        <f t="shared" si="80"/>
        <v>0</v>
      </c>
      <c r="T697" s="4" t="e">
        <f t="shared" si="81"/>
        <v>#N/A</v>
      </c>
      <c r="U697" s="4">
        <f t="shared" si="82"/>
        <v>11</v>
      </c>
      <c r="X697" t="s">
        <v>956</v>
      </c>
      <c r="Y697" t="s">
        <v>527</v>
      </c>
    </row>
    <row r="698" spans="5:25" x14ac:dyDescent="0.25">
      <c r="E698" s="1" t="e">
        <f>VLOOKUP(C698,'Team Versus'!$B$2:$C$35,2,FALSE)</f>
        <v>#N/A</v>
      </c>
      <c r="F698" s="1">
        <f>IF(B698="QB",D698*0.87,IF(D698*1.85&gt;=11,D698*1.85,11))</f>
        <v>11</v>
      </c>
      <c r="G698" s="1" t="str">
        <f>IF(OR(B698="QB",B698="DST",B698="TE",B698="WR",B698="RB",C698="FA"),"True","False")</f>
        <v>False</v>
      </c>
      <c r="H698" t="str">
        <f>IF(C698="FA","False","True")</f>
        <v>True</v>
      </c>
      <c r="I698" s="1" t="str">
        <f>IF(AND(G698="True",H698="True"),"True","False")</f>
        <v>False</v>
      </c>
      <c r="O698" s="4">
        <f>IFERROR(VLOOKUP(A698,'Name Changes'!$A$2:$B$300,2,FALSE),A698)</f>
        <v>0</v>
      </c>
      <c r="P698" s="4">
        <f t="shared" si="77"/>
        <v>0</v>
      </c>
      <c r="Q698" s="4">
        <f t="shared" si="78"/>
        <v>0</v>
      </c>
      <c r="R698" s="4" t="e">
        <f t="shared" si="79"/>
        <v>#N/A</v>
      </c>
      <c r="S698" s="4">
        <f t="shared" si="80"/>
        <v>0</v>
      </c>
      <c r="T698" s="4" t="e">
        <f t="shared" si="81"/>
        <v>#N/A</v>
      </c>
      <c r="U698" s="4">
        <f t="shared" si="82"/>
        <v>11</v>
      </c>
      <c r="X698" t="s">
        <v>957</v>
      </c>
      <c r="Y698" t="s">
        <v>527</v>
      </c>
    </row>
    <row r="699" spans="5:25" x14ac:dyDescent="0.25">
      <c r="E699" s="1" t="e">
        <f>VLOOKUP(C699,'Team Versus'!$B$2:$C$35,2,FALSE)</f>
        <v>#N/A</v>
      </c>
      <c r="F699" s="1">
        <f>IF(B699="QB",D699*0.87,IF(D699*1.85&gt;=11,D699*1.85,11))</f>
        <v>11</v>
      </c>
      <c r="G699" s="1" t="str">
        <f>IF(OR(B699="QB",B699="DST",B699="TE",B699="WR",B699="RB",C699="FA"),"True","False")</f>
        <v>False</v>
      </c>
      <c r="H699" t="str">
        <f>IF(C699="FA","False","True")</f>
        <v>True</v>
      </c>
      <c r="I699" s="1" t="str">
        <f>IF(AND(G699="True",H699="True"),"True","False")</f>
        <v>False</v>
      </c>
      <c r="O699" s="4">
        <f>IFERROR(VLOOKUP(A699,'Name Changes'!$A$2:$B$300,2,FALSE),A699)</f>
        <v>0</v>
      </c>
      <c r="P699" s="4">
        <f t="shared" si="77"/>
        <v>0</v>
      </c>
      <c r="Q699" s="4">
        <f t="shared" si="78"/>
        <v>0</v>
      </c>
      <c r="R699" s="4" t="e">
        <f t="shared" si="79"/>
        <v>#N/A</v>
      </c>
      <c r="S699" s="4">
        <f t="shared" si="80"/>
        <v>0</v>
      </c>
      <c r="T699" s="4" t="e">
        <f t="shared" si="81"/>
        <v>#N/A</v>
      </c>
      <c r="U699" s="4">
        <f t="shared" si="82"/>
        <v>11</v>
      </c>
      <c r="X699" t="s">
        <v>958</v>
      </c>
      <c r="Y699" t="s">
        <v>527</v>
      </c>
    </row>
    <row r="700" spans="5:25" x14ac:dyDescent="0.25">
      <c r="E700" s="1" t="e">
        <f>VLOOKUP(C700,'Team Versus'!$B$2:$C$35,2,FALSE)</f>
        <v>#N/A</v>
      </c>
      <c r="F700" s="1">
        <f>IF(B700="QB",D700*0.87,IF(D700*1.85&gt;=11,D700*1.85,11))</f>
        <v>11</v>
      </c>
      <c r="G700" s="1" t="str">
        <f>IF(OR(B700="QB",B700="DST",B700="TE",B700="WR",B700="RB",C700="FA"),"True","False")</f>
        <v>False</v>
      </c>
      <c r="H700" t="str">
        <f>IF(C700="FA","False","True")</f>
        <v>True</v>
      </c>
      <c r="I700" s="1" t="str">
        <f>IF(AND(G700="True",H700="True"),"True","False")</f>
        <v>False</v>
      </c>
      <c r="O700" s="4">
        <f>IFERROR(VLOOKUP(A700,'Name Changes'!$A$2:$B$300,2,FALSE),A700)</f>
        <v>0</v>
      </c>
      <c r="P700" s="4">
        <f t="shared" si="77"/>
        <v>0</v>
      </c>
      <c r="Q700" s="4">
        <f t="shared" si="78"/>
        <v>0</v>
      </c>
      <c r="R700" s="4" t="e">
        <f t="shared" si="79"/>
        <v>#N/A</v>
      </c>
      <c r="S700" s="4">
        <f t="shared" si="80"/>
        <v>0</v>
      </c>
      <c r="T700" s="4" t="e">
        <f t="shared" si="81"/>
        <v>#N/A</v>
      </c>
      <c r="U700" s="4">
        <f t="shared" si="82"/>
        <v>11</v>
      </c>
      <c r="X700" t="s">
        <v>959</v>
      </c>
      <c r="Y700" t="s">
        <v>527</v>
      </c>
    </row>
    <row r="701" spans="5:25" x14ac:dyDescent="0.25">
      <c r="E701" s="1" t="e">
        <f>VLOOKUP(C701,'Team Versus'!$B$2:$C$35,2,FALSE)</f>
        <v>#N/A</v>
      </c>
      <c r="F701" s="1">
        <f>IF(B701="QB",D701*0.87,IF(D701*1.85&gt;=11,D701*1.85,11))</f>
        <v>11</v>
      </c>
      <c r="G701" s="1" t="str">
        <f>IF(OR(B701="QB",B701="DST",B701="TE",B701="WR",B701="RB",C701="FA"),"True","False")</f>
        <v>False</v>
      </c>
      <c r="H701" t="str">
        <f>IF(C701="FA","False","True")</f>
        <v>True</v>
      </c>
      <c r="I701" s="1" t="str">
        <f>IF(AND(G701="True",H701="True"),"True","False")</f>
        <v>False</v>
      </c>
      <c r="O701" s="4">
        <f>IFERROR(VLOOKUP(A701,'Name Changes'!$A$2:$B$300,2,FALSE),A701)</f>
        <v>0</v>
      </c>
      <c r="P701" s="4">
        <f t="shared" si="77"/>
        <v>0</v>
      </c>
      <c r="Q701" s="4">
        <f t="shared" si="78"/>
        <v>0</v>
      </c>
      <c r="R701" s="4" t="e">
        <f t="shared" si="79"/>
        <v>#N/A</v>
      </c>
      <c r="S701" s="4">
        <f t="shared" si="80"/>
        <v>0</v>
      </c>
      <c r="T701" s="4" t="e">
        <f t="shared" si="81"/>
        <v>#N/A</v>
      </c>
      <c r="U701" s="4">
        <f t="shared" si="82"/>
        <v>11</v>
      </c>
      <c r="X701" t="s">
        <v>519</v>
      </c>
      <c r="Y701" t="s">
        <v>527</v>
      </c>
    </row>
    <row r="702" spans="5:25" x14ac:dyDescent="0.25">
      <c r="E702" s="1" t="e">
        <f>VLOOKUP(C702,'Team Versus'!$B$2:$C$35,2,FALSE)</f>
        <v>#N/A</v>
      </c>
      <c r="F702" s="1">
        <f>IF(B702="QB",D702*0.87,IF(D702*1.85&gt;=11,D702*1.85,11))</f>
        <v>11</v>
      </c>
      <c r="G702" s="1" t="str">
        <f>IF(OR(B702="QB",B702="DST",B702="TE",B702="WR",B702="RB",C702="FA"),"True","False")</f>
        <v>False</v>
      </c>
      <c r="H702" t="str">
        <f>IF(C702="FA","False","True")</f>
        <v>True</v>
      </c>
      <c r="I702" s="1" t="str">
        <f>IF(AND(G702="True",H702="True"),"True","False")</f>
        <v>False</v>
      </c>
      <c r="O702" s="4">
        <f>IFERROR(VLOOKUP(A702,'Name Changes'!$A$2:$B$300,2,FALSE),A702)</f>
        <v>0</v>
      </c>
      <c r="P702" s="4">
        <f t="shared" si="77"/>
        <v>0</v>
      </c>
      <c r="Q702" s="4">
        <f t="shared" si="78"/>
        <v>0</v>
      </c>
      <c r="R702" s="4" t="e">
        <f t="shared" si="79"/>
        <v>#N/A</v>
      </c>
      <c r="S702" s="4">
        <f t="shared" si="80"/>
        <v>0</v>
      </c>
      <c r="T702" s="4" t="e">
        <f t="shared" si="81"/>
        <v>#N/A</v>
      </c>
      <c r="U702" s="4">
        <f t="shared" si="82"/>
        <v>11</v>
      </c>
      <c r="X702" t="s">
        <v>960</v>
      </c>
      <c r="Y702" t="s">
        <v>527</v>
      </c>
    </row>
    <row r="703" spans="5:25" x14ac:dyDescent="0.25">
      <c r="E703" s="1" t="e">
        <f>VLOOKUP(C703,'Team Versus'!$B$2:$C$35,2,FALSE)</f>
        <v>#N/A</v>
      </c>
      <c r="F703" s="1">
        <f>IF(B703="QB",D703*0.87,IF(D703*1.85&gt;=11,D703*1.85,11))</f>
        <v>11</v>
      </c>
      <c r="G703" s="1" t="str">
        <f>IF(OR(B703="QB",B703="DST",B703="TE",B703="WR",B703="RB",C703="FA"),"True","False")</f>
        <v>False</v>
      </c>
      <c r="H703" t="str">
        <f>IF(C703="FA","False","True")</f>
        <v>True</v>
      </c>
      <c r="I703" s="1" t="str">
        <f>IF(AND(G703="True",H703="True"),"True","False")</f>
        <v>False</v>
      </c>
      <c r="O703" s="4">
        <f>IFERROR(VLOOKUP(A703,'Name Changes'!$A$2:$B$300,2,FALSE),A703)</f>
        <v>0</v>
      </c>
      <c r="P703" s="4">
        <f t="shared" si="77"/>
        <v>0</v>
      </c>
      <c r="Q703" s="4">
        <f t="shared" si="78"/>
        <v>0</v>
      </c>
      <c r="R703" s="4" t="e">
        <f t="shared" si="79"/>
        <v>#N/A</v>
      </c>
      <c r="S703" s="4">
        <f t="shared" si="80"/>
        <v>0</v>
      </c>
      <c r="T703" s="4" t="e">
        <f t="shared" si="81"/>
        <v>#N/A</v>
      </c>
      <c r="U703" s="4">
        <f t="shared" si="82"/>
        <v>11</v>
      </c>
      <c r="X703" t="s">
        <v>961</v>
      </c>
      <c r="Y703" t="s">
        <v>527</v>
      </c>
    </row>
    <row r="704" spans="5:25" x14ac:dyDescent="0.25">
      <c r="E704" s="1" t="e">
        <f>VLOOKUP(C704,'Team Versus'!$B$2:$C$35,2,FALSE)</f>
        <v>#N/A</v>
      </c>
      <c r="F704" s="1">
        <f>IF(B704="QB",D704*0.87,IF(D704*1.85&gt;=11,D704*1.85,11))</f>
        <v>11</v>
      </c>
      <c r="G704" s="1" t="str">
        <f>IF(OR(B704="QB",B704="DST",B704="TE",B704="WR",B704="RB",C704="FA"),"True","False")</f>
        <v>False</v>
      </c>
      <c r="H704" t="str">
        <f>IF(C704="FA","False","True")</f>
        <v>True</v>
      </c>
      <c r="I704" s="1" t="str">
        <f>IF(AND(G704="True",H704="True"),"True","False")</f>
        <v>False</v>
      </c>
      <c r="O704" s="4">
        <f>IFERROR(VLOOKUP(A704,'Name Changes'!$A$2:$B$300,2,FALSE),A704)</f>
        <v>0</v>
      </c>
      <c r="P704" s="4">
        <f t="shared" si="77"/>
        <v>0</v>
      </c>
      <c r="Q704" s="4">
        <f t="shared" si="78"/>
        <v>0</v>
      </c>
      <c r="R704" s="4" t="e">
        <f t="shared" si="79"/>
        <v>#N/A</v>
      </c>
      <c r="S704" s="4">
        <f t="shared" si="80"/>
        <v>0</v>
      </c>
      <c r="T704" s="4" t="e">
        <f t="shared" si="81"/>
        <v>#N/A</v>
      </c>
      <c r="U704" s="4">
        <f t="shared" si="82"/>
        <v>11</v>
      </c>
      <c r="X704" t="s">
        <v>962</v>
      </c>
      <c r="Y704" t="s">
        <v>527</v>
      </c>
    </row>
    <row r="705" spans="5:25" x14ac:dyDescent="0.25">
      <c r="E705" s="1" t="e">
        <f>VLOOKUP(C705,'Team Versus'!$B$2:$C$35,2,FALSE)</f>
        <v>#N/A</v>
      </c>
      <c r="F705" s="1">
        <f>IF(B705="QB",D705*0.87,IF(D705*1.85&gt;=11,D705*1.85,11))</f>
        <v>11</v>
      </c>
      <c r="G705" s="1" t="str">
        <f>IF(OR(B705="QB",B705="DST",B705="TE",B705="WR",B705="RB",C705="FA"),"True","False")</f>
        <v>False</v>
      </c>
      <c r="H705" t="str">
        <f>IF(C705="FA","False","True")</f>
        <v>True</v>
      </c>
      <c r="I705" s="1" t="str">
        <f>IF(AND(G705="True",H705="True"),"True","False")</f>
        <v>False</v>
      </c>
      <c r="O705" s="4">
        <f>IFERROR(VLOOKUP(A705,'Name Changes'!$A$2:$B$300,2,FALSE),A705)</f>
        <v>0</v>
      </c>
      <c r="P705" s="4">
        <f t="shared" si="77"/>
        <v>0</v>
      </c>
      <c r="Q705" s="4">
        <f t="shared" si="78"/>
        <v>0</v>
      </c>
      <c r="R705" s="4" t="e">
        <f t="shared" si="79"/>
        <v>#N/A</v>
      </c>
      <c r="S705" s="4">
        <f t="shared" si="80"/>
        <v>0</v>
      </c>
      <c r="T705" s="4" t="e">
        <f t="shared" si="81"/>
        <v>#N/A</v>
      </c>
      <c r="U705" s="4">
        <f t="shared" si="82"/>
        <v>11</v>
      </c>
      <c r="X705" t="s">
        <v>963</v>
      </c>
      <c r="Y705">
        <v>0.249608693758851</v>
      </c>
    </row>
    <row r="706" spans="5:25" x14ac:dyDescent="0.25">
      <c r="E706" s="1" t="e">
        <f>VLOOKUP(C706,'Team Versus'!$B$2:$C$35,2,FALSE)</f>
        <v>#N/A</v>
      </c>
      <c r="F706" s="1">
        <f>IF(B706="QB",D706*0.87,IF(D706*1.85&gt;=11,D706*1.85,11))</f>
        <v>11</v>
      </c>
      <c r="G706" s="1" t="str">
        <f>IF(OR(B706="QB",B706="DST",B706="TE",B706="WR",B706="RB",C706="FA"),"True","False")</f>
        <v>False</v>
      </c>
      <c r="H706" t="str">
        <f>IF(C706="FA","False","True")</f>
        <v>True</v>
      </c>
      <c r="I706" s="1" t="str">
        <f>IF(AND(G706="True",H706="True"),"True","False")</f>
        <v>False</v>
      </c>
      <c r="O706" s="4">
        <f>IFERROR(VLOOKUP(A706,'Name Changes'!$A$2:$B$300,2,FALSE),A706)</f>
        <v>0</v>
      </c>
      <c r="P706" s="4">
        <f t="shared" si="77"/>
        <v>0</v>
      </c>
      <c r="Q706" s="4">
        <f t="shared" si="78"/>
        <v>0</v>
      </c>
      <c r="R706" s="4" t="e">
        <f t="shared" si="79"/>
        <v>#N/A</v>
      </c>
      <c r="S706" s="4">
        <f t="shared" si="80"/>
        <v>0</v>
      </c>
      <c r="T706" s="4" t="e">
        <f t="shared" si="81"/>
        <v>#N/A</v>
      </c>
      <c r="U706" s="4">
        <f t="shared" si="82"/>
        <v>11</v>
      </c>
      <c r="X706" t="s">
        <v>964</v>
      </c>
      <c r="Y706" t="s">
        <v>527</v>
      </c>
    </row>
    <row r="707" spans="5:25" x14ac:dyDescent="0.25">
      <c r="E707" s="1" t="e">
        <f>VLOOKUP(C707,'Team Versus'!$B$2:$C$35,2,FALSE)</f>
        <v>#N/A</v>
      </c>
      <c r="F707" s="1">
        <f>IF(B707="QB",D707*0.87,IF(D707*1.85&gt;=11,D707*1.85,11))</f>
        <v>11</v>
      </c>
      <c r="G707" s="1" t="str">
        <f>IF(OR(B707="QB",B707="DST",B707="TE",B707="WR",B707="RB",C707="FA"),"True","False")</f>
        <v>False</v>
      </c>
      <c r="H707" t="str">
        <f>IF(C707="FA","False","True")</f>
        <v>True</v>
      </c>
      <c r="I707" s="1" t="str">
        <f>IF(AND(G707="True",H707="True"),"True","False")</f>
        <v>False</v>
      </c>
      <c r="O707" s="4">
        <f>IFERROR(VLOOKUP(A707,'Name Changes'!$A$2:$B$300,2,FALSE),A707)</f>
        <v>0</v>
      </c>
      <c r="P707" s="4">
        <f t="shared" si="77"/>
        <v>0</v>
      </c>
      <c r="Q707" s="4">
        <f t="shared" si="78"/>
        <v>0</v>
      </c>
      <c r="R707" s="4" t="e">
        <f t="shared" si="79"/>
        <v>#N/A</v>
      </c>
      <c r="S707" s="4">
        <f t="shared" si="80"/>
        <v>0</v>
      </c>
      <c r="T707" s="4" t="e">
        <f t="shared" si="81"/>
        <v>#N/A</v>
      </c>
      <c r="U707" s="4">
        <f t="shared" si="82"/>
        <v>11</v>
      </c>
      <c r="X707" t="s">
        <v>965</v>
      </c>
      <c r="Y707" t="s">
        <v>527</v>
      </c>
    </row>
    <row r="708" spans="5:25" x14ac:dyDescent="0.25">
      <c r="E708" s="1" t="e">
        <f>VLOOKUP(C708,'Team Versus'!$B$2:$C$35,2,FALSE)</f>
        <v>#N/A</v>
      </c>
      <c r="F708" s="1">
        <f>IF(B708="QB",D708*0.87,IF(D708*1.85&gt;=11,D708*1.85,11))</f>
        <v>11</v>
      </c>
      <c r="G708" s="1" t="str">
        <f>IF(OR(B708="QB",B708="DST",B708="TE",B708="WR",B708="RB",C708="FA"),"True","False")</f>
        <v>False</v>
      </c>
      <c r="H708" t="str">
        <f>IF(C708="FA","False","True")</f>
        <v>True</v>
      </c>
      <c r="I708" s="1" t="str">
        <f>IF(AND(G708="True",H708="True"),"True","False")</f>
        <v>False</v>
      </c>
      <c r="O708" s="4">
        <f>IFERROR(VLOOKUP(A708,'Name Changes'!$A$2:$B$300,2,FALSE),A708)</f>
        <v>0</v>
      </c>
      <c r="P708" s="4">
        <f t="shared" si="77"/>
        <v>0</v>
      </c>
      <c r="Q708" s="4">
        <f t="shared" si="78"/>
        <v>0</v>
      </c>
      <c r="R708" s="4" t="e">
        <f t="shared" si="79"/>
        <v>#N/A</v>
      </c>
      <c r="S708" s="4">
        <f t="shared" si="80"/>
        <v>0</v>
      </c>
      <c r="T708" s="4" t="e">
        <f t="shared" si="81"/>
        <v>#N/A</v>
      </c>
      <c r="U708" s="4">
        <f t="shared" si="82"/>
        <v>11</v>
      </c>
      <c r="X708" t="s">
        <v>966</v>
      </c>
      <c r="Y708" t="s">
        <v>527</v>
      </c>
    </row>
    <row r="709" spans="5:25" x14ac:dyDescent="0.25">
      <c r="E709" s="1" t="e">
        <f>VLOOKUP(C709,'Team Versus'!$B$2:$C$35,2,FALSE)</f>
        <v>#N/A</v>
      </c>
      <c r="F709" s="1">
        <f>IF(B709="QB",D709*0.87,IF(D709*1.85&gt;=11,D709*1.85,11))</f>
        <v>11</v>
      </c>
      <c r="G709" s="1" t="str">
        <f>IF(OR(B709="QB",B709="DST",B709="TE",B709="WR",B709="RB",C709="FA"),"True","False")</f>
        <v>False</v>
      </c>
      <c r="H709" t="str">
        <f>IF(C709="FA","False","True")</f>
        <v>True</v>
      </c>
      <c r="I709" s="1" t="str">
        <f>IF(AND(G709="True",H709="True"),"True","False")</f>
        <v>False</v>
      </c>
      <c r="O709" s="4">
        <f>IFERROR(VLOOKUP(A709,'Name Changes'!$A$2:$B$300,2,FALSE),A709)</f>
        <v>0</v>
      </c>
      <c r="P709" s="4">
        <f t="shared" si="77"/>
        <v>0</v>
      </c>
      <c r="Q709" s="4">
        <f t="shared" si="78"/>
        <v>0</v>
      </c>
      <c r="R709" s="4" t="e">
        <f t="shared" si="79"/>
        <v>#N/A</v>
      </c>
      <c r="S709" s="4">
        <f t="shared" si="80"/>
        <v>0</v>
      </c>
      <c r="T709" s="4" t="e">
        <f t="shared" si="81"/>
        <v>#N/A</v>
      </c>
      <c r="U709" s="4">
        <f t="shared" si="82"/>
        <v>11</v>
      </c>
      <c r="X709" t="s">
        <v>402</v>
      </c>
      <c r="Y709">
        <v>0.14495689014324201</v>
      </c>
    </row>
    <row r="710" spans="5:25" x14ac:dyDescent="0.25">
      <c r="E710" s="1" t="e">
        <f>VLOOKUP(C710,'Team Versus'!$B$2:$C$35,2,FALSE)</f>
        <v>#N/A</v>
      </c>
      <c r="F710" s="1">
        <f>IF(B710="QB",D710*0.87,IF(D710*1.85&gt;=11,D710*1.85,11))</f>
        <v>11</v>
      </c>
      <c r="G710" s="1" t="str">
        <f>IF(OR(B710="QB",B710="DST",B710="TE",B710="WR",B710="RB",C710="FA"),"True","False")</f>
        <v>False</v>
      </c>
      <c r="H710" t="str">
        <f>IF(C710="FA","False","True")</f>
        <v>True</v>
      </c>
      <c r="I710" s="1" t="str">
        <f>IF(AND(G710="True",H710="True"),"True","False")</f>
        <v>False</v>
      </c>
      <c r="O710" s="4">
        <f>IFERROR(VLOOKUP(A710,'Name Changes'!$A$2:$B$300,2,FALSE),A710)</f>
        <v>0</v>
      </c>
      <c r="P710" s="4">
        <f t="shared" si="77"/>
        <v>0</v>
      </c>
      <c r="Q710" s="4">
        <f t="shared" si="78"/>
        <v>0</v>
      </c>
      <c r="R710" s="4" t="e">
        <f t="shared" si="79"/>
        <v>#N/A</v>
      </c>
      <c r="S710" s="4">
        <f t="shared" si="80"/>
        <v>0</v>
      </c>
      <c r="T710" s="4" t="e">
        <f t="shared" si="81"/>
        <v>#N/A</v>
      </c>
      <c r="U710" s="4">
        <f t="shared" si="82"/>
        <v>11</v>
      </c>
      <c r="X710" t="s">
        <v>474</v>
      </c>
      <c r="Y710">
        <v>0.441941738241592</v>
      </c>
    </row>
    <row r="711" spans="5:25" x14ac:dyDescent="0.25">
      <c r="E711" s="1" t="e">
        <f>VLOOKUP(C711,'Team Versus'!$B$2:$C$35,2,FALSE)</f>
        <v>#N/A</v>
      </c>
      <c r="F711" s="1">
        <f>IF(B711="QB",D711*0.87,IF(D711*1.85&gt;=11,D711*1.85,11))</f>
        <v>11</v>
      </c>
      <c r="G711" s="1" t="str">
        <f>IF(OR(B711="QB",B711="DST",B711="TE",B711="WR",B711="RB",C711="FA"),"True","False")</f>
        <v>False</v>
      </c>
      <c r="H711" t="str">
        <f>IF(C711="FA","False","True")</f>
        <v>True</v>
      </c>
      <c r="I711" s="1" t="str">
        <f>IF(AND(G711="True",H711="True"),"True","False")</f>
        <v>False</v>
      </c>
      <c r="O711" s="4">
        <f>IFERROR(VLOOKUP(A711,'Name Changes'!$A$2:$B$300,2,FALSE),A711)</f>
        <v>0</v>
      </c>
      <c r="P711" s="4">
        <f t="shared" si="77"/>
        <v>0</v>
      </c>
      <c r="Q711" s="4">
        <f t="shared" si="78"/>
        <v>0</v>
      </c>
      <c r="R711" s="4" t="e">
        <f t="shared" si="79"/>
        <v>#N/A</v>
      </c>
      <c r="S711" s="4">
        <f t="shared" si="80"/>
        <v>0</v>
      </c>
      <c r="T711" s="4" t="e">
        <f t="shared" si="81"/>
        <v>#N/A</v>
      </c>
      <c r="U711" s="4">
        <f t="shared" si="82"/>
        <v>11</v>
      </c>
      <c r="X711" t="s">
        <v>967</v>
      </c>
      <c r="Y711" t="s">
        <v>527</v>
      </c>
    </row>
    <row r="712" spans="5:25" x14ac:dyDescent="0.25">
      <c r="E712" s="1" t="e">
        <f>VLOOKUP(C712,'Team Versus'!$B$2:$C$35,2,FALSE)</f>
        <v>#N/A</v>
      </c>
      <c r="F712" s="1">
        <f>IF(B712="QB",D712*0.87,IF(D712*1.85&gt;=11,D712*1.85,11))</f>
        <v>11</v>
      </c>
      <c r="G712" s="1" t="str">
        <f>IF(OR(B712="QB",B712="DST",B712="TE",B712="WR",B712="RB",C712="FA"),"True","False")</f>
        <v>False</v>
      </c>
      <c r="H712" t="str">
        <f>IF(C712="FA","False","True")</f>
        <v>True</v>
      </c>
      <c r="I712" s="1" t="str">
        <f>IF(AND(G712="True",H712="True"),"True","False")</f>
        <v>False</v>
      </c>
      <c r="O712" s="4">
        <f>IFERROR(VLOOKUP(A712,'Name Changes'!$A$2:$B$300,2,FALSE),A712)</f>
        <v>0</v>
      </c>
      <c r="P712" s="4">
        <f t="shared" si="77"/>
        <v>0</v>
      </c>
      <c r="Q712" s="4">
        <f t="shared" si="78"/>
        <v>0</v>
      </c>
      <c r="R712" s="4" t="e">
        <f t="shared" si="79"/>
        <v>#N/A</v>
      </c>
      <c r="S712" s="4">
        <f t="shared" si="80"/>
        <v>0</v>
      </c>
      <c r="T712" s="4" t="e">
        <f t="shared" si="81"/>
        <v>#N/A</v>
      </c>
      <c r="U712" s="4">
        <f t="shared" si="82"/>
        <v>11</v>
      </c>
      <c r="X712" t="s">
        <v>968</v>
      </c>
      <c r="Y712" t="s">
        <v>527</v>
      </c>
    </row>
    <row r="713" spans="5:25" x14ac:dyDescent="0.25">
      <c r="E713" s="1" t="e">
        <f>VLOOKUP(C713,'Team Versus'!$B$2:$C$35,2,FALSE)</f>
        <v>#N/A</v>
      </c>
      <c r="F713" s="1">
        <f>IF(B713="QB",D713*0.87,IF(D713*1.85&gt;=11,D713*1.85,11))</f>
        <v>11</v>
      </c>
      <c r="G713" s="1" t="str">
        <f>IF(OR(B713="QB",B713="DST",B713="TE",B713="WR",B713="RB",C713="FA"),"True","False")</f>
        <v>False</v>
      </c>
      <c r="H713" t="str">
        <f>IF(C713="FA","False","True")</f>
        <v>True</v>
      </c>
      <c r="I713" s="1" t="str">
        <f>IF(AND(G713="True",H713="True"),"True","False")</f>
        <v>False</v>
      </c>
      <c r="O713" s="4">
        <f>IFERROR(VLOOKUP(A713,'Name Changes'!$A$2:$B$300,2,FALSE),A713)</f>
        <v>0</v>
      </c>
      <c r="P713" s="4">
        <f t="shared" si="77"/>
        <v>0</v>
      </c>
      <c r="Q713" s="4">
        <f t="shared" si="78"/>
        <v>0</v>
      </c>
      <c r="R713" s="4" t="e">
        <f t="shared" si="79"/>
        <v>#N/A</v>
      </c>
      <c r="S713" s="4">
        <f t="shared" si="80"/>
        <v>0</v>
      </c>
      <c r="T713" s="4" t="e">
        <f t="shared" si="81"/>
        <v>#N/A</v>
      </c>
      <c r="U713" s="4">
        <f t="shared" si="82"/>
        <v>11</v>
      </c>
      <c r="X713" t="s">
        <v>969</v>
      </c>
      <c r="Y713" t="s">
        <v>527</v>
      </c>
    </row>
    <row r="714" spans="5:25" x14ac:dyDescent="0.25">
      <c r="E714" s="1" t="e">
        <f>VLOOKUP(C714,'Team Versus'!$B$2:$C$35,2,FALSE)</f>
        <v>#N/A</v>
      </c>
      <c r="F714" s="1">
        <f>IF(B714="QB",D714*0.87,IF(D714*1.85&gt;=11,D714*1.85,11))</f>
        <v>11</v>
      </c>
      <c r="G714" s="1" t="str">
        <f>IF(OR(B714="QB",B714="DST",B714="TE",B714="WR",B714="RB",C714="FA"),"True","False")</f>
        <v>False</v>
      </c>
      <c r="H714" t="str">
        <f>IF(C714="FA","False","True")</f>
        <v>True</v>
      </c>
      <c r="I714" s="1" t="str">
        <f>IF(AND(G714="True",H714="True"),"True","False")</f>
        <v>False</v>
      </c>
      <c r="O714" s="4">
        <f>IFERROR(VLOOKUP(A714,'Name Changes'!$A$2:$B$300,2,FALSE),A714)</f>
        <v>0</v>
      </c>
      <c r="P714" s="4">
        <f t="shared" si="77"/>
        <v>0</v>
      </c>
      <c r="Q714" s="4">
        <f t="shared" si="78"/>
        <v>0</v>
      </c>
      <c r="R714" s="4" t="e">
        <f t="shared" si="79"/>
        <v>#N/A</v>
      </c>
      <c r="S714" s="4">
        <f t="shared" si="80"/>
        <v>0</v>
      </c>
      <c r="T714" s="4" t="e">
        <f t="shared" si="81"/>
        <v>#N/A</v>
      </c>
      <c r="U714" s="4">
        <f t="shared" si="82"/>
        <v>11</v>
      </c>
      <c r="X714" t="s">
        <v>335</v>
      </c>
      <c r="Y714">
        <v>0.222031529292576</v>
      </c>
    </row>
    <row r="715" spans="5:25" x14ac:dyDescent="0.25">
      <c r="E715" s="1" t="e">
        <f>VLOOKUP(C715,'Team Versus'!$B$2:$C$35,2,FALSE)</f>
        <v>#N/A</v>
      </c>
      <c r="F715" s="1">
        <f>IF(B715="QB",D715*0.87,IF(D715*1.85&gt;=11,D715*1.85,11))</f>
        <v>11</v>
      </c>
      <c r="G715" s="1" t="str">
        <f>IF(OR(B715="QB",B715="DST",B715="TE",B715="WR",B715="RB",C715="FA"),"True","False")</f>
        <v>False</v>
      </c>
      <c r="H715" t="str">
        <f>IF(C715="FA","False","True")</f>
        <v>True</v>
      </c>
      <c r="I715" s="1" t="str">
        <f>IF(AND(G715="True",H715="True"),"True","False")</f>
        <v>False</v>
      </c>
      <c r="O715" s="4">
        <f>IFERROR(VLOOKUP(A715,'Name Changes'!$A$2:$B$300,2,FALSE),A715)</f>
        <v>0</v>
      </c>
      <c r="P715" s="4">
        <f t="shared" si="77"/>
        <v>0</v>
      </c>
      <c r="Q715" s="4">
        <f t="shared" si="78"/>
        <v>0</v>
      </c>
      <c r="R715" s="4" t="e">
        <f t="shared" si="79"/>
        <v>#N/A</v>
      </c>
      <c r="S715" s="4">
        <f t="shared" si="80"/>
        <v>0</v>
      </c>
      <c r="T715" s="4" t="e">
        <f t="shared" si="81"/>
        <v>#N/A</v>
      </c>
      <c r="U715" s="4">
        <f t="shared" si="82"/>
        <v>11</v>
      </c>
      <c r="X715" t="s">
        <v>970</v>
      </c>
      <c r="Y715" t="s">
        <v>527</v>
      </c>
    </row>
    <row r="716" spans="5:25" x14ac:dyDescent="0.25">
      <c r="E716" s="1" t="e">
        <f>VLOOKUP(C716,'Team Versus'!$B$2:$C$35,2,FALSE)</f>
        <v>#N/A</v>
      </c>
      <c r="F716" s="1">
        <f>IF(B716="QB",D716*0.87,IF(D716*1.85&gt;=11,D716*1.85,11))</f>
        <v>11</v>
      </c>
      <c r="G716" s="1" t="str">
        <f>IF(OR(B716="QB",B716="DST",B716="TE",B716="WR",B716="RB",C716="FA"),"True","False")</f>
        <v>False</v>
      </c>
      <c r="H716" t="str">
        <f>IF(C716="FA","False","True")</f>
        <v>True</v>
      </c>
      <c r="I716" s="1" t="str">
        <f>IF(AND(G716="True",H716="True"),"True","False")</f>
        <v>False</v>
      </c>
      <c r="O716" s="4">
        <f>IFERROR(VLOOKUP(A716,'Name Changes'!$A$2:$B$300,2,FALSE),A716)</f>
        <v>0</v>
      </c>
      <c r="P716" s="4">
        <f t="shared" si="77"/>
        <v>0</v>
      </c>
      <c r="Q716" s="4">
        <f t="shared" si="78"/>
        <v>0</v>
      </c>
      <c r="R716" s="4" t="e">
        <f t="shared" si="79"/>
        <v>#N/A</v>
      </c>
      <c r="S716" s="4">
        <f t="shared" si="80"/>
        <v>0</v>
      </c>
      <c r="T716" s="4" t="e">
        <f t="shared" si="81"/>
        <v>#N/A</v>
      </c>
      <c r="U716" s="4">
        <f t="shared" si="82"/>
        <v>11</v>
      </c>
      <c r="X716" t="s">
        <v>971</v>
      </c>
      <c r="Y716">
        <v>0.64205295731738499</v>
      </c>
    </row>
    <row r="717" spans="5:25" x14ac:dyDescent="0.25">
      <c r="E717" s="1" t="e">
        <f>VLOOKUP(C717,'Team Versus'!$B$2:$C$35,2,FALSE)</f>
        <v>#N/A</v>
      </c>
      <c r="F717" s="1">
        <f>IF(B717="QB",D717*0.87,IF(D717*1.85&gt;=11,D717*1.85,11))</f>
        <v>11</v>
      </c>
      <c r="G717" s="1" t="str">
        <f>IF(OR(B717="QB",B717="DST",B717="TE",B717="WR",B717="RB",C717="FA"),"True","False")</f>
        <v>False</v>
      </c>
      <c r="H717" t="str">
        <f>IF(C717="FA","False","True")</f>
        <v>True</v>
      </c>
      <c r="I717" s="1" t="str">
        <f>IF(AND(G717="True",H717="True"),"True","False")</f>
        <v>False</v>
      </c>
      <c r="O717" s="4">
        <f>IFERROR(VLOOKUP(A717,'Name Changes'!$A$2:$B$300,2,FALSE),A717)</f>
        <v>0</v>
      </c>
      <c r="P717" s="4">
        <f t="shared" si="77"/>
        <v>0</v>
      </c>
      <c r="Q717" s="4">
        <f t="shared" si="78"/>
        <v>0</v>
      </c>
      <c r="R717" s="4" t="e">
        <f t="shared" si="79"/>
        <v>#N/A</v>
      </c>
      <c r="S717" s="4">
        <f t="shared" si="80"/>
        <v>0</v>
      </c>
      <c r="T717" s="4" t="e">
        <f t="shared" si="81"/>
        <v>#N/A</v>
      </c>
      <c r="U717" s="4">
        <f t="shared" si="82"/>
        <v>11</v>
      </c>
      <c r="X717" t="s">
        <v>972</v>
      </c>
      <c r="Y717">
        <v>0.77711035252401595</v>
      </c>
    </row>
    <row r="718" spans="5:25" x14ac:dyDescent="0.25">
      <c r="E718" s="1" t="e">
        <f>VLOOKUP(C718,'Team Versus'!$B$2:$C$35,2,FALSE)</f>
        <v>#N/A</v>
      </c>
      <c r="F718" s="1">
        <f>IF(B718="QB",D718*0.87,IF(D718*1.85&gt;=11,D718*1.85,11))</f>
        <v>11</v>
      </c>
      <c r="G718" s="1" t="str">
        <f>IF(OR(B718="QB",B718="DST",B718="TE",B718="WR",B718="RB",C718="FA"),"True","False")</f>
        <v>False</v>
      </c>
      <c r="H718" t="str">
        <f>IF(C718="FA","False","True")</f>
        <v>True</v>
      </c>
      <c r="I718" s="1" t="str">
        <f>IF(AND(G718="True",H718="True"),"True","False")</f>
        <v>False</v>
      </c>
      <c r="O718" s="4">
        <f>IFERROR(VLOOKUP(A718,'Name Changes'!$A$2:$B$300,2,FALSE),A718)</f>
        <v>0</v>
      </c>
      <c r="P718" s="4">
        <f t="shared" si="77"/>
        <v>0</v>
      </c>
      <c r="Q718" s="4">
        <f t="shared" si="78"/>
        <v>0</v>
      </c>
      <c r="R718" s="4" t="e">
        <f t="shared" si="79"/>
        <v>#N/A</v>
      </c>
      <c r="S718" s="4">
        <f t="shared" si="80"/>
        <v>0</v>
      </c>
      <c r="T718" s="4" t="e">
        <f t="shared" si="81"/>
        <v>#N/A</v>
      </c>
      <c r="U718" s="4">
        <f t="shared" si="82"/>
        <v>11</v>
      </c>
      <c r="X718" t="s">
        <v>98</v>
      </c>
      <c r="Y718">
        <v>0.25173001410241103</v>
      </c>
    </row>
    <row r="719" spans="5:25" x14ac:dyDescent="0.25">
      <c r="E719" s="1" t="e">
        <f>VLOOKUP(C719,'Team Versus'!$B$2:$C$35,2,FALSE)</f>
        <v>#N/A</v>
      </c>
      <c r="F719" s="1">
        <f>IF(B719="QB",D719*0.87,IF(D719*1.85&gt;=11,D719*1.85,11))</f>
        <v>11</v>
      </c>
      <c r="G719" s="1" t="str">
        <f>IF(OR(B719="QB",B719="DST",B719="TE",B719="WR",B719="RB",C719="FA"),"True","False")</f>
        <v>False</v>
      </c>
      <c r="H719" t="str">
        <f>IF(C719="FA","False","True")</f>
        <v>True</v>
      </c>
      <c r="I719" s="1" t="str">
        <f>IF(AND(G719="True",H719="True"),"True","False")</f>
        <v>False</v>
      </c>
      <c r="O719" s="4">
        <f>IFERROR(VLOOKUP(A719,'Name Changes'!$A$2:$B$300,2,FALSE),A719)</f>
        <v>0</v>
      </c>
      <c r="P719" s="4">
        <f t="shared" si="77"/>
        <v>0</v>
      </c>
      <c r="Q719" s="4">
        <f t="shared" si="78"/>
        <v>0</v>
      </c>
      <c r="R719" s="4" t="e">
        <f t="shared" si="79"/>
        <v>#N/A</v>
      </c>
      <c r="S719" s="4">
        <f t="shared" si="80"/>
        <v>0</v>
      </c>
      <c r="T719" s="4" t="e">
        <f t="shared" si="81"/>
        <v>#N/A</v>
      </c>
      <c r="U719" s="4">
        <f t="shared" si="82"/>
        <v>11</v>
      </c>
      <c r="X719" t="s">
        <v>398</v>
      </c>
      <c r="Y719">
        <v>0.410121933088198</v>
      </c>
    </row>
    <row r="720" spans="5:25" x14ac:dyDescent="0.25">
      <c r="E720" s="1" t="e">
        <f>VLOOKUP(C720,'Team Versus'!$B$2:$C$35,2,FALSE)</f>
        <v>#N/A</v>
      </c>
      <c r="F720" s="1">
        <f>IF(B720="QB",D720*0.87,IF(D720*1.85&gt;=11,D720*1.85,11))</f>
        <v>11</v>
      </c>
      <c r="G720" s="1" t="str">
        <f>IF(OR(B720="QB",B720="DST",B720="TE",B720="WR",B720="RB",C720="FA"),"True","False")</f>
        <v>False</v>
      </c>
      <c r="H720" t="str">
        <f>IF(C720="FA","False","True")</f>
        <v>True</v>
      </c>
      <c r="I720" s="1" t="str">
        <f>IF(AND(G720="True",H720="True"),"True","False")</f>
        <v>False</v>
      </c>
      <c r="O720" s="4">
        <f>IFERROR(VLOOKUP(A720,'Name Changes'!$A$2:$B$300,2,FALSE),A720)</f>
        <v>0</v>
      </c>
      <c r="P720" s="4">
        <f t="shared" si="77"/>
        <v>0</v>
      </c>
      <c r="Q720" s="4">
        <f t="shared" si="78"/>
        <v>0</v>
      </c>
      <c r="R720" s="4" t="e">
        <f t="shared" si="79"/>
        <v>#N/A</v>
      </c>
      <c r="S720" s="4">
        <f t="shared" si="80"/>
        <v>0</v>
      </c>
      <c r="T720" s="4" t="e">
        <f t="shared" si="81"/>
        <v>#N/A</v>
      </c>
      <c r="U720" s="4">
        <f t="shared" si="82"/>
        <v>11</v>
      </c>
      <c r="X720" t="s">
        <v>973</v>
      </c>
      <c r="Y720" t="s">
        <v>1074</v>
      </c>
    </row>
    <row r="721" spans="5:25" x14ac:dyDescent="0.25">
      <c r="E721" s="1" t="e">
        <f>VLOOKUP(C721,'Team Versus'!$B$2:$C$35,2,FALSE)</f>
        <v>#N/A</v>
      </c>
      <c r="F721" s="1">
        <f>IF(B721="QB",D721*0.87,IF(D721*1.85&gt;=11,D721*1.85,11))</f>
        <v>11</v>
      </c>
      <c r="G721" s="1" t="str">
        <f>IF(OR(B721="QB",B721="DST",B721="TE",B721="WR",B721="RB",C721="FA"),"True","False")</f>
        <v>False</v>
      </c>
      <c r="H721" t="str">
        <f>IF(C721="FA","False","True")</f>
        <v>True</v>
      </c>
      <c r="I721" s="1" t="str">
        <f>IF(AND(G721="True",H721="True"),"True","False")</f>
        <v>False</v>
      </c>
      <c r="O721" s="4">
        <f>IFERROR(VLOOKUP(A721,'Name Changes'!$A$2:$B$300,2,FALSE),A721)</f>
        <v>0</v>
      </c>
      <c r="P721" s="4">
        <f t="shared" si="77"/>
        <v>0</v>
      </c>
      <c r="Q721" s="4">
        <f t="shared" si="78"/>
        <v>0</v>
      </c>
      <c r="R721" s="4" t="e">
        <f t="shared" si="79"/>
        <v>#N/A</v>
      </c>
      <c r="S721" s="4">
        <f t="shared" si="80"/>
        <v>0</v>
      </c>
      <c r="T721" s="4" t="e">
        <f t="shared" si="81"/>
        <v>#N/A</v>
      </c>
      <c r="U721" s="4">
        <f t="shared" si="82"/>
        <v>11</v>
      </c>
      <c r="X721" t="s">
        <v>538</v>
      </c>
      <c r="Y721" t="s">
        <v>527</v>
      </c>
    </row>
    <row r="722" spans="5:25" x14ac:dyDescent="0.25">
      <c r="E722" s="1" t="e">
        <f>VLOOKUP(C722,'Team Versus'!$B$2:$C$35,2,FALSE)</f>
        <v>#N/A</v>
      </c>
      <c r="F722" s="1">
        <f>IF(B722="QB",D722*0.87,IF(D722*1.85&gt;=11,D722*1.85,11))</f>
        <v>11</v>
      </c>
      <c r="G722" s="1" t="str">
        <f>IF(OR(B722="QB",B722="DST",B722="TE",B722="WR",B722="RB",C722="FA"),"True","False")</f>
        <v>False</v>
      </c>
      <c r="H722" t="str">
        <f>IF(C722="FA","False","True")</f>
        <v>True</v>
      </c>
      <c r="I722" s="1" t="str">
        <f>IF(AND(G722="True",H722="True"),"True","False")</f>
        <v>False</v>
      </c>
      <c r="O722" s="4">
        <f>IFERROR(VLOOKUP(A722,'Name Changes'!$A$2:$B$300,2,FALSE),A722)</f>
        <v>0</v>
      </c>
      <c r="P722" s="4">
        <f t="shared" si="77"/>
        <v>0</v>
      </c>
      <c r="Q722" s="4">
        <f t="shared" si="78"/>
        <v>0</v>
      </c>
      <c r="R722" s="4" t="e">
        <f t="shared" si="79"/>
        <v>#N/A</v>
      </c>
      <c r="S722" s="4">
        <f t="shared" si="80"/>
        <v>0</v>
      </c>
      <c r="T722" s="4" t="e">
        <f t="shared" si="81"/>
        <v>#N/A</v>
      </c>
      <c r="U722" s="4">
        <f t="shared" si="82"/>
        <v>11</v>
      </c>
      <c r="X722" t="s">
        <v>974</v>
      </c>
      <c r="Y722" t="s">
        <v>527</v>
      </c>
    </row>
    <row r="723" spans="5:25" x14ac:dyDescent="0.25">
      <c r="E723" s="1" t="e">
        <f>VLOOKUP(C723,'Team Versus'!$B$2:$C$35,2,FALSE)</f>
        <v>#N/A</v>
      </c>
      <c r="F723" s="1">
        <f>IF(B723="QB",D723*0.87,IF(D723*1.85&gt;=11,D723*1.85,11))</f>
        <v>11</v>
      </c>
      <c r="G723" s="1" t="str">
        <f>IF(OR(B723="QB",B723="DST",B723="TE",B723="WR",B723="RB",C723="FA"),"True","False")</f>
        <v>False</v>
      </c>
      <c r="H723" t="str">
        <f>IF(C723="FA","False","True")</f>
        <v>True</v>
      </c>
      <c r="I723" s="1" t="str">
        <f>IF(AND(G723="True",H723="True"),"True","False")</f>
        <v>False</v>
      </c>
      <c r="O723" s="4">
        <f>IFERROR(VLOOKUP(A723,'Name Changes'!$A$2:$B$300,2,FALSE),A723)</f>
        <v>0</v>
      </c>
      <c r="P723" s="4">
        <f t="shared" si="77"/>
        <v>0</v>
      </c>
      <c r="Q723" s="4">
        <f t="shared" si="78"/>
        <v>0</v>
      </c>
      <c r="R723" s="4" t="e">
        <f t="shared" si="79"/>
        <v>#N/A</v>
      </c>
      <c r="S723" s="4">
        <f t="shared" si="80"/>
        <v>0</v>
      </c>
      <c r="T723" s="4" t="e">
        <f t="shared" si="81"/>
        <v>#N/A</v>
      </c>
      <c r="U723" s="4">
        <f t="shared" si="82"/>
        <v>11</v>
      </c>
      <c r="X723" t="s">
        <v>975</v>
      </c>
      <c r="Y723" t="s">
        <v>527</v>
      </c>
    </row>
    <row r="724" spans="5:25" x14ac:dyDescent="0.25">
      <c r="E724" s="1" t="e">
        <f>VLOOKUP(C724,'Team Versus'!$B$2:$C$35,2,FALSE)</f>
        <v>#N/A</v>
      </c>
      <c r="F724" s="1">
        <f>IF(B724="QB",D724*0.87,IF(D724*1.85&gt;=11,D724*1.85,11))</f>
        <v>11</v>
      </c>
      <c r="G724" s="1" t="str">
        <f>IF(OR(B724="QB",B724="DST",B724="TE",B724="WR",B724="RB",C724="FA"),"True","False")</f>
        <v>False</v>
      </c>
      <c r="H724" t="str">
        <f>IF(C724="FA","False","True")</f>
        <v>True</v>
      </c>
      <c r="I724" s="1" t="str">
        <f>IF(AND(G724="True",H724="True"),"True","False")</f>
        <v>False</v>
      </c>
      <c r="O724" s="4">
        <f>IFERROR(VLOOKUP(A724,'Name Changes'!$A$2:$B$300,2,FALSE),A724)</f>
        <v>0</v>
      </c>
      <c r="P724" s="4">
        <f t="shared" si="77"/>
        <v>0</v>
      </c>
      <c r="Q724" s="4">
        <f t="shared" si="78"/>
        <v>0</v>
      </c>
      <c r="R724" s="4" t="e">
        <f t="shared" si="79"/>
        <v>#N/A</v>
      </c>
      <c r="S724" s="4">
        <f t="shared" si="80"/>
        <v>0</v>
      </c>
      <c r="T724" s="4" t="e">
        <f t="shared" si="81"/>
        <v>#N/A</v>
      </c>
      <c r="U724" s="4">
        <f t="shared" si="82"/>
        <v>11</v>
      </c>
      <c r="X724" t="s">
        <v>976</v>
      </c>
      <c r="Y724" t="s">
        <v>527</v>
      </c>
    </row>
    <row r="725" spans="5:25" x14ac:dyDescent="0.25">
      <c r="E725" s="1" t="e">
        <f>VLOOKUP(C725,'Team Versus'!$B$2:$C$35,2,FALSE)</f>
        <v>#N/A</v>
      </c>
      <c r="F725" s="1">
        <f>IF(B725="QB",D725*0.87,IF(D725*1.85&gt;=11,D725*1.85,11))</f>
        <v>11</v>
      </c>
      <c r="G725" s="1" t="str">
        <f>IF(OR(B725="QB",B725="DST",B725="TE",B725="WR",B725="RB",C725="FA"),"True","False")</f>
        <v>False</v>
      </c>
      <c r="H725" t="str">
        <f>IF(C725="FA","False","True")</f>
        <v>True</v>
      </c>
      <c r="I725" s="1" t="str">
        <f>IF(AND(G725="True",H725="True"),"True","False")</f>
        <v>False</v>
      </c>
      <c r="O725" s="4">
        <f>IFERROR(VLOOKUP(A725,'Name Changes'!$A$2:$B$300,2,FALSE),A725)</f>
        <v>0</v>
      </c>
      <c r="P725" s="4">
        <f t="shared" si="77"/>
        <v>0</v>
      </c>
      <c r="Q725" s="4">
        <f t="shared" si="78"/>
        <v>0</v>
      </c>
      <c r="R725" s="4" t="e">
        <f t="shared" si="79"/>
        <v>#N/A</v>
      </c>
      <c r="S725" s="4">
        <f t="shared" si="80"/>
        <v>0</v>
      </c>
      <c r="T725" s="4" t="e">
        <f t="shared" si="81"/>
        <v>#N/A</v>
      </c>
      <c r="U725" s="4">
        <f t="shared" si="82"/>
        <v>11</v>
      </c>
      <c r="X725" t="s">
        <v>977</v>
      </c>
      <c r="Y725" t="s">
        <v>1074</v>
      </c>
    </row>
    <row r="726" spans="5:25" x14ac:dyDescent="0.25">
      <c r="E726" s="1" t="e">
        <f>VLOOKUP(C726,'Team Versus'!$B$2:$C$35,2,FALSE)</f>
        <v>#N/A</v>
      </c>
      <c r="F726" s="1">
        <f>IF(B726="QB",D726*0.87,IF(D726*1.85&gt;=11,D726*1.85,11))</f>
        <v>11</v>
      </c>
      <c r="G726" s="1" t="str">
        <f>IF(OR(B726="QB",B726="DST",B726="TE",B726="WR",B726="RB",C726="FA"),"True","False")</f>
        <v>False</v>
      </c>
      <c r="H726" t="str">
        <f>IF(C726="FA","False","True")</f>
        <v>True</v>
      </c>
      <c r="I726" s="1" t="str">
        <f>IF(AND(G726="True",H726="True"),"True","False")</f>
        <v>False</v>
      </c>
      <c r="O726" s="4">
        <f>IFERROR(VLOOKUP(A726,'Name Changes'!$A$2:$B$300,2,FALSE),A726)</f>
        <v>0</v>
      </c>
      <c r="P726" s="4">
        <f t="shared" si="77"/>
        <v>0</v>
      </c>
      <c r="Q726" s="4">
        <f t="shared" si="78"/>
        <v>0</v>
      </c>
      <c r="R726" s="4" t="e">
        <f t="shared" si="79"/>
        <v>#N/A</v>
      </c>
      <c r="S726" s="4">
        <f t="shared" si="80"/>
        <v>0</v>
      </c>
      <c r="T726" s="4" t="e">
        <f t="shared" si="81"/>
        <v>#N/A</v>
      </c>
      <c r="U726" s="4">
        <f t="shared" si="82"/>
        <v>11</v>
      </c>
      <c r="X726" t="s">
        <v>391</v>
      </c>
      <c r="Y726">
        <v>0.458205194208883</v>
      </c>
    </row>
    <row r="727" spans="5:25" x14ac:dyDescent="0.25">
      <c r="E727" s="1" t="e">
        <f>VLOOKUP(C727,'Team Versus'!$B$2:$C$35,2,FALSE)</f>
        <v>#N/A</v>
      </c>
      <c r="F727" s="1">
        <f>IF(B727="QB",D727*0.87,IF(D727*1.85&gt;=11,D727*1.85,11))</f>
        <v>11</v>
      </c>
      <c r="G727" s="1" t="str">
        <f>IF(OR(B727="QB",B727="DST",B727="TE",B727="WR",B727="RB",C727="FA"),"True","False")</f>
        <v>False</v>
      </c>
      <c r="H727" t="str">
        <f>IF(C727="FA","False","True")</f>
        <v>True</v>
      </c>
      <c r="I727" s="1" t="str">
        <f>IF(AND(G727="True",H727="True"),"True","False")</f>
        <v>False</v>
      </c>
      <c r="O727" s="4">
        <f>IFERROR(VLOOKUP(A727,'Name Changes'!$A$2:$B$300,2,FALSE),A727)</f>
        <v>0</v>
      </c>
      <c r="P727" s="4">
        <f t="shared" si="77"/>
        <v>0</v>
      </c>
      <c r="Q727" s="4">
        <f t="shared" si="78"/>
        <v>0</v>
      </c>
      <c r="R727" s="4" t="e">
        <f t="shared" si="79"/>
        <v>#N/A</v>
      </c>
      <c r="S727" s="4">
        <f t="shared" si="80"/>
        <v>0</v>
      </c>
      <c r="T727" s="4" t="e">
        <f t="shared" si="81"/>
        <v>#N/A</v>
      </c>
      <c r="U727" s="4">
        <f t="shared" si="82"/>
        <v>11</v>
      </c>
      <c r="X727" t="s">
        <v>396</v>
      </c>
      <c r="Y727">
        <v>0.99277792078591298</v>
      </c>
    </row>
    <row r="728" spans="5:25" x14ac:dyDescent="0.25">
      <c r="E728" s="1" t="e">
        <f>VLOOKUP(C728,'Team Versus'!$B$2:$C$35,2,FALSE)</f>
        <v>#N/A</v>
      </c>
      <c r="F728" s="1">
        <f>IF(B728="QB",D728*0.87,IF(D728*1.85&gt;=11,D728*1.85,11))</f>
        <v>11</v>
      </c>
      <c r="G728" s="1" t="str">
        <f>IF(OR(B728="QB",B728="DST",B728="TE",B728="WR",B728="RB",C728="FA"),"True","False")</f>
        <v>False</v>
      </c>
      <c r="H728" t="str">
        <f>IF(C728="FA","False","True")</f>
        <v>True</v>
      </c>
      <c r="I728" s="1" t="str">
        <f>IF(AND(G728="True",H728="True"),"True","False")</f>
        <v>False</v>
      </c>
      <c r="O728" s="4">
        <f>IFERROR(VLOOKUP(A728,'Name Changes'!$A$2:$B$300,2,FALSE),A728)</f>
        <v>0</v>
      </c>
      <c r="P728" s="4">
        <f t="shared" si="77"/>
        <v>0</v>
      </c>
      <c r="Q728" s="4">
        <f t="shared" si="78"/>
        <v>0</v>
      </c>
      <c r="R728" s="4" t="e">
        <f t="shared" si="79"/>
        <v>#N/A</v>
      </c>
      <c r="S728" s="4">
        <f t="shared" si="80"/>
        <v>0</v>
      </c>
      <c r="T728" s="4" t="e">
        <f t="shared" si="81"/>
        <v>#N/A</v>
      </c>
      <c r="U728" s="4">
        <f t="shared" si="82"/>
        <v>11</v>
      </c>
      <c r="X728" t="s">
        <v>978</v>
      </c>
      <c r="Y728" t="s">
        <v>1074</v>
      </c>
    </row>
    <row r="729" spans="5:25" x14ac:dyDescent="0.25">
      <c r="E729" s="1" t="e">
        <f>VLOOKUP(C729,'Team Versus'!$B$2:$C$35,2,FALSE)</f>
        <v>#N/A</v>
      </c>
      <c r="F729" s="1">
        <f>IF(B729="QB",D729*0.87,IF(D729*1.85&gt;=11,D729*1.85,11))</f>
        <v>11</v>
      </c>
      <c r="G729" s="1" t="str">
        <f>IF(OR(B729="QB",B729="DST",B729="TE",B729="WR",B729="RB",C729="FA"),"True","False")</f>
        <v>False</v>
      </c>
      <c r="H729" t="str">
        <f>IF(C729="FA","False","True")</f>
        <v>True</v>
      </c>
      <c r="I729" s="1" t="str">
        <f>IF(AND(G729="True",H729="True"),"True","False")</f>
        <v>False</v>
      </c>
      <c r="O729" s="4">
        <f>IFERROR(VLOOKUP(A729,'Name Changes'!$A$2:$B$300,2,FALSE),A729)</f>
        <v>0</v>
      </c>
      <c r="P729" s="4">
        <f t="shared" si="77"/>
        <v>0</v>
      </c>
      <c r="Q729" s="4">
        <f t="shared" si="78"/>
        <v>0</v>
      </c>
      <c r="R729" s="4" t="e">
        <f t="shared" si="79"/>
        <v>#N/A</v>
      </c>
      <c r="S729" s="4">
        <f t="shared" si="80"/>
        <v>0</v>
      </c>
      <c r="T729" s="4" t="e">
        <f t="shared" si="81"/>
        <v>#N/A</v>
      </c>
      <c r="U729" s="4">
        <f t="shared" si="82"/>
        <v>11</v>
      </c>
      <c r="X729" t="s">
        <v>331</v>
      </c>
      <c r="Y729">
        <v>0.217788888605457</v>
      </c>
    </row>
    <row r="730" spans="5:25" x14ac:dyDescent="0.25">
      <c r="E730" s="1" t="e">
        <f>VLOOKUP(C730,'Team Versus'!$B$2:$C$35,2,FALSE)</f>
        <v>#N/A</v>
      </c>
      <c r="F730" s="1">
        <f>IF(B730="QB",D730*0.87,IF(D730*1.85&gt;=11,D730*1.85,11))</f>
        <v>11</v>
      </c>
      <c r="G730" s="1" t="str">
        <f>IF(OR(B730="QB",B730="DST",B730="TE",B730="WR",B730="RB",C730="FA"),"True","False")</f>
        <v>False</v>
      </c>
      <c r="H730" t="str">
        <f>IF(C730="FA","False","True")</f>
        <v>True</v>
      </c>
      <c r="I730" s="1" t="str">
        <f>IF(AND(G730="True",H730="True"),"True","False")</f>
        <v>False</v>
      </c>
      <c r="O730" s="4">
        <f>IFERROR(VLOOKUP(A730,'Name Changes'!$A$2:$B$300,2,FALSE),A730)</f>
        <v>0</v>
      </c>
      <c r="P730" s="4">
        <f t="shared" si="77"/>
        <v>0</v>
      </c>
      <c r="Q730" s="4">
        <f t="shared" si="78"/>
        <v>0</v>
      </c>
      <c r="R730" s="4" t="e">
        <f t="shared" si="79"/>
        <v>#N/A</v>
      </c>
      <c r="S730" s="4">
        <f t="shared" si="80"/>
        <v>0</v>
      </c>
      <c r="T730" s="4" t="e">
        <f t="shared" si="81"/>
        <v>#N/A</v>
      </c>
      <c r="U730" s="4">
        <f t="shared" si="82"/>
        <v>11</v>
      </c>
      <c r="X730" t="s">
        <v>480</v>
      </c>
      <c r="Y730">
        <v>1.1250068888678</v>
      </c>
    </row>
    <row r="731" spans="5:25" x14ac:dyDescent="0.25">
      <c r="E731" s="1" t="e">
        <f>VLOOKUP(C731,'Team Versus'!$B$2:$C$35,2,FALSE)</f>
        <v>#N/A</v>
      </c>
      <c r="F731" s="1">
        <f>IF(B731="QB",D731*0.87,IF(D731*1.85&gt;=11,D731*1.85,11))</f>
        <v>11</v>
      </c>
      <c r="G731" s="1" t="str">
        <f>IF(OR(B731="QB",B731="DST",B731="TE",B731="WR",B731="RB",C731="FA"),"True","False")</f>
        <v>False</v>
      </c>
      <c r="H731" t="str">
        <f>IF(C731="FA","False","True")</f>
        <v>True</v>
      </c>
      <c r="I731" s="1" t="str">
        <f>IF(AND(G731="True",H731="True"),"True","False")</f>
        <v>False</v>
      </c>
      <c r="O731" s="4">
        <f>IFERROR(VLOOKUP(A731,'Name Changes'!$A$2:$B$300,2,FALSE),A731)</f>
        <v>0</v>
      </c>
      <c r="P731" s="4">
        <f t="shared" si="77"/>
        <v>0</v>
      </c>
      <c r="Q731" s="4">
        <f t="shared" si="78"/>
        <v>0</v>
      </c>
      <c r="R731" s="4" t="e">
        <f t="shared" si="79"/>
        <v>#N/A</v>
      </c>
      <c r="S731" s="4">
        <f t="shared" si="80"/>
        <v>0</v>
      </c>
      <c r="T731" s="4" t="e">
        <f t="shared" si="81"/>
        <v>#N/A</v>
      </c>
      <c r="U731" s="4">
        <f t="shared" si="82"/>
        <v>11</v>
      </c>
      <c r="X731" t="s">
        <v>979</v>
      </c>
      <c r="Y731" t="s">
        <v>1074</v>
      </c>
    </row>
    <row r="732" spans="5:25" x14ac:dyDescent="0.25">
      <c r="E732" s="1" t="e">
        <f>VLOOKUP(C732,'Team Versus'!$B$2:$C$35,2,FALSE)</f>
        <v>#N/A</v>
      </c>
      <c r="F732" s="1">
        <f>IF(B732="QB",D732*0.87,IF(D732*1.85&gt;=11,D732*1.85,11))</f>
        <v>11</v>
      </c>
      <c r="G732" s="1" t="str">
        <f>IF(OR(B732="QB",B732="DST",B732="TE",B732="WR",B732="RB",C732="FA"),"True","False")</f>
        <v>False</v>
      </c>
      <c r="H732" t="str">
        <f>IF(C732="FA","False","True")</f>
        <v>True</v>
      </c>
      <c r="I732" s="1" t="str">
        <f>IF(AND(G732="True",H732="True"),"True","False")</f>
        <v>False</v>
      </c>
      <c r="O732" s="4">
        <f>IFERROR(VLOOKUP(A732,'Name Changes'!$A$2:$B$300,2,FALSE),A732)</f>
        <v>0</v>
      </c>
      <c r="P732" s="4">
        <f t="shared" si="77"/>
        <v>0</v>
      </c>
      <c r="Q732" s="4">
        <f t="shared" si="78"/>
        <v>0</v>
      </c>
      <c r="R732" s="4" t="e">
        <f t="shared" si="79"/>
        <v>#N/A</v>
      </c>
      <c r="S732" s="4">
        <f t="shared" si="80"/>
        <v>0</v>
      </c>
      <c r="T732" s="4" t="e">
        <f t="shared" si="81"/>
        <v>#N/A</v>
      </c>
      <c r="U732" s="4">
        <f t="shared" si="82"/>
        <v>11</v>
      </c>
      <c r="X732" t="s">
        <v>380</v>
      </c>
      <c r="Y732">
        <v>1.1073292193381301</v>
      </c>
    </row>
    <row r="733" spans="5:25" x14ac:dyDescent="0.25">
      <c r="E733" s="1" t="e">
        <f>VLOOKUP(C733,'Team Versus'!$B$2:$C$35,2,FALSE)</f>
        <v>#N/A</v>
      </c>
      <c r="F733" s="1">
        <f>IF(B733="QB",D733*0.87,IF(D733*1.85&gt;=11,D733*1.85,11))</f>
        <v>11</v>
      </c>
      <c r="G733" s="1" t="str">
        <f>IF(OR(B733="QB",B733="DST",B733="TE",B733="WR",B733="RB",C733="FA"),"True","False")</f>
        <v>False</v>
      </c>
      <c r="H733" t="str">
        <f>IF(C733="FA","False","True")</f>
        <v>True</v>
      </c>
      <c r="I733" s="1" t="str">
        <f>IF(AND(G733="True",H733="True"),"True","False")</f>
        <v>False</v>
      </c>
      <c r="O733" s="4">
        <f>IFERROR(VLOOKUP(A733,'Name Changes'!$A$2:$B$300,2,FALSE),A733)</f>
        <v>0</v>
      </c>
      <c r="P733" s="4">
        <f t="shared" si="77"/>
        <v>0</v>
      </c>
      <c r="Q733" s="4">
        <f t="shared" si="78"/>
        <v>0</v>
      </c>
      <c r="R733" s="4" t="e">
        <f t="shared" si="79"/>
        <v>#N/A</v>
      </c>
      <c r="S733" s="4">
        <f t="shared" si="80"/>
        <v>0</v>
      </c>
      <c r="T733" s="4" t="e">
        <f t="shared" si="81"/>
        <v>#N/A</v>
      </c>
      <c r="U733" s="4">
        <f t="shared" si="82"/>
        <v>11</v>
      </c>
      <c r="X733" t="s">
        <v>980</v>
      </c>
      <c r="Y733" t="s">
        <v>1074</v>
      </c>
    </row>
    <row r="734" spans="5:25" x14ac:dyDescent="0.25">
      <c r="E734" s="1" t="e">
        <f>VLOOKUP(C734,'Team Versus'!$B$2:$C$35,2,FALSE)</f>
        <v>#N/A</v>
      </c>
      <c r="F734" s="1">
        <f>IF(B734="QB",D734*0.87,IF(D734*1.85&gt;=11,D734*1.85,11))</f>
        <v>11</v>
      </c>
      <c r="G734" s="1" t="str">
        <f>IF(OR(B734="QB",B734="DST",B734="TE",B734="WR",B734="RB",C734="FA"),"True","False")</f>
        <v>False</v>
      </c>
      <c r="H734" t="str">
        <f>IF(C734="FA","False","True")</f>
        <v>True</v>
      </c>
      <c r="I734" s="1" t="str">
        <f>IF(AND(G734="True",H734="True"),"True","False")</f>
        <v>False</v>
      </c>
      <c r="O734" s="4">
        <f>IFERROR(VLOOKUP(A734,'Name Changes'!$A$2:$B$300,2,FALSE),A734)</f>
        <v>0</v>
      </c>
      <c r="P734" s="4">
        <f t="shared" ref="P734:P797" si="83">C734</f>
        <v>0</v>
      </c>
      <c r="Q734" s="4">
        <f t="shared" ref="Q734:Q797" si="84">B734</f>
        <v>0</v>
      </c>
      <c r="R734" s="4" t="e">
        <f t="shared" ref="R734:R797" si="85">VLOOKUP(O734,$K$2:$L$700,2,FALSE)</f>
        <v>#N/A</v>
      </c>
      <c r="S734" s="4">
        <f t="shared" ref="S734:S797" si="86">D734</f>
        <v>0</v>
      </c>
      <c r="T734" s="4" t="e">
        <f t="shared" ref="T734:T797" si="87">E734</f>
        <v>#N/A</v>
      </c>
      <c r="U734" s="4">
        <f t="shared" ref="U734:U797" si="88">IF(F734="NA",4.4483,F734)</f>
        <v>11</v>
      </c>
      <c r="X734" t="s">
        <v>232</v>
      </c>
      <c r="Y734" t="s">
        <v>1074</v>
      </c>
    </row>
    <row r="735" spans="5:25" x14ac:dyDescent="0.25">
      <c r="E735" s="1" t="e">
        <f>VLOOKUP(C735,'Team Versus'!$B$2:$C$35,2,FALSE)</f>
        <v>#N/A</v>
      </c>
      <c r="F735" s="1">
        <f>IF(B735="QB",D735*0.87,IF(D735*1.85&gt;=11,D735*1.85,11))</f>
        <v>11</v>
      </c>
      <c r="G735" s="1" t="str">
        <f>IF(OR(B735="QB",B735="DST",B735="TE",B735="WR",B735="RB",C735="FA"),"True","False")</f>
        <v>False</v>
      </c>
      <c r="H735" t="str">
        <f>IF(C735="FA","False","True")</f>
        <v>True</v>
      </c>
      <c r="I735" s="1" t="str">
        <f>IF(AND(G735="True",H735="True"),"True","False")</f>
        <v>False</v>
      </c>
      <c r="O735" s="4">
        <f>IFERROR(VLOOKUP(A735,'Name Changes'!$A$2:$B$300,2,FALSE),A735)</f>
        <v>0</v>
      </c>
      <c r="P735" s="4">
        <f t="shared" si="83"/>
        <v>0</v>
      </c>
      <c r="Q735" s="4">
        <f t="shared" si="84"/>
        <v>0</v>
      </c>
      <c r="R735" s="4" t="e">
        <f t="shared" si="85"/>
        <v>#N/A</v>
      </c>
      <c r="S735" s="4">
        <f t="shared" si="86"/>
        <v>0</v>
      </c>
      <c r="T735" s="4" t="e">
        <f t="shared" si="87"/>
        <v>#N/A</v>
      </c>
      <c r="U735" s="4">
        <f t="shared" si="88"/>
        <v>11</v>
      </c>
      <c r="X735" t="s">
        <v>981</v>
      </c>
      <c r="Y735">
        <v>8.4852813742385801E-3</v>
      </c>
    </row>
    <row r="736" spans="5:25" x14ac:dyDescent="0.25">
      <c r="E736" s="1" t="e">
        <f>VLOOKUP(C736,'Team Versus'!$B$2:$C$35,2,FALSE)</f>
        <v>#N/A</v>
      </c>
      <c r="F736" s="1">
        <f>IF(B736="QB",D736*0.87,IF(D736*1.85&gt;=11,D736*1.85,11))</f>
        <v>11</v>
      </c>
      <c r="G736" s="1" t="str">
        <f>IF(OR(B736="QB",B736="DST",B736="TE",B736="WR",B736="RB",C736="FA"),"True","False")</f>
        <v>False</v>
      </c>
      <c r="H736" t="str">
        <f>IF(C736="FA","False","True")</f>
        <v>True</v>
      </c>
      <c r="I736" s="1" t="str">
        <f>IF(AND(G736="True",H736="True"),"True","False")</f>
        <v>False</v>
      </c>
      <c r="O736" s="4">
        <f>IFERROR(VLOOKUP(A736,'Name Changes'!$A$2:$B$300,2,FALSE),A736)</f>
        <v>0</v>
      </c>
      <c r="P736" s="4">
        <f t="shared" si="83"/>
        <v>0</v>
      </c>
      <c r="Q736" s="4">
        <f t="shared" si="84"/>
        <v>0</v>
      </c>
      <c r="R736" s="4" t="e">
        <f t="shared" si="85"/>
        <v>#N/A</v>
      </c>
      <c r="S736" s="4">
        <f t="shared" si="86"/>
        <v>0</v>
      </c>
      <c r="T736" s="4" t="e">
        <f t="shared" si="87"/>
        <v>#N/A</v>
      </c>
      <c r="U736" s="4">
        <f t="shared" si="88"/>
        <v>11</v>
      </c>
      <c r="X736" t="s">
        <v>982</v>
      </c>
      <c r="Y736" t="s">
        <v>527</v>
      </c>
    </row>
    <row r="737" spans="5:25" x14ac:dyDescent="0.25">
      <c r="E737" s="1" t="e">
        <f>VLOOKUP(C737,'Team Versus'!$B$2:$C$35,2,FALSE)</f>
        <v>#N/A</v>
      </c>
      <c r="F737" s="1">
        <f>IF(B737="QB",D737*0.87,IF(D737*1.85&gt;=11,D737*1.85,11))</f>
        <v>11</v>
      </c>
      <c r="G737" s="1" t="str">
        <f>IF(OR(B737="QB",B737="DST",B737="TE",B737="WR",B737="RB",C737="FA"),"True","False")</f>
        <v>False</v>
      </c>
      <c r="H737" t="str">
        <f>IF(C737="FA","False","True")</f>
        <v>True</v>
      </c>
      <c r="I737" s="1" t="str">
        <f>IF(AND(G737="True",H737="True"),"True","False")</f>
        <v>False</v>
      </c>
      <c r="O737" s="4">
        <f>IFERROR(VLOOKUP(A737,'Name Changes'!$A$2:$B$300,2,FALSE),A737)</f>
        <v>0</v>
      </c>
      <c r="P737" s="4">
        <f t="shared" si="83"/>
        <v>0</v>
      </c>
      <c r="Q737" s="4">
        <f t="shared" si="84"/>
        <v>0</v>
      </c>
      <c r="R737" s="4" t="e">
        <f t="shared" si="85"/>
        <v>#N/A</v>
      </c>
      <c r="S737" s="4">
        <f t="shared" si="86"/>
        <v>0</v>
      </c>
      <c r="T737" s="4" t="e">
        <f t="shared" si="87"/>
        <v>#N/A</v>
      </c>
      <c r="U737" s="4">
        <f t="shared" si="88"/>
        <v>11</v>
      </c>
      <c r="X737" t="s">
        <v>521</v>
      </c>
      <c r="Y737">
        <v>1.01116269709676</v>
      </c>
    </row>
    <row r="738" spans="5:25" x14ac:dyDescent="0.25">
      <c r="E738" s="1" t="e">
        <f>VLOOKUP(C738,'Team Versus'!$B$2:$C$35,2,FALSE)</f>
        <v>#N/A</v>
      </c>
      <c r="F738" s="1">
        <f>IF(B738="QB",D738*0.87,IF(D738*1.85&gt;=11,D738*1.85,11))</f>
        <v>11</v>
      </c>
      <c r="G738" s="1" t="str">
        <f>IF(OR(B738="QB",B738="DST",B738="TE",B738="WR",B738="RB",C738="FA"),"True","False")</f>
        <v>False</v>
      </c>
      <c r="H738" t="str">
        <f>IF(C738="FA","False","True")</f>
        <v>True</v>
      </c>
      <c r="I738" s="1" t="str">
        <f>IF(AND(G738="True",H738="True"),"True","False")</f>
        <v>False</v>
      </c>
      <c r="O738" s="4">
        <f>IFERROR(VLOOKUP(A738,'Name Changes'!$A$2:$B$300,2,FALSE),A738)</f>
        <v>0</v>
      </c>
      <c r="P738" s="4">
        <f t="shared" si="83"/>
        <v>0</v>
      </c>
      <c r="Q738" s="4">
        <f t="shared" si="84"/>
        <v>0</v>
      </c>
      <c r="R738" s="4" t="e">
        <f t="shared" si="85"/>
        <v>#N/A</v>
      </c>
      <c r="S738" s="4">
        <f t="shared" si="86"/>
        <v>0</v>
      </c>
      <c r="T738" s="4" t="e">
        <f t="shared" si="87"/>
        <v>#N/A</v>
      </c>
      <c r="U738" s="4">
        <f t="shared" si="88"/>
        <v>11</v>
      </c>
      <c r="X738" t="s">
        <v>983</v>
      </c>
      <c r="Y738" t="s">
        <v>527</v>
      </c>
    </row>
    <row r="739" spans="5:25" x14ac:dyDescent="0.25">
      <c r="E739" s="1" t="e">
        <f>VLOOKUP(C739,'Team Versus'!$B$2:$C$35,2,FALSE)</f>
        <v>#N/A</v>
      </c>
      <c r="F739" s="1">
        <f>IF(B739="QB",D739*0.87,IF(D739*1.85&gt;=11,D739*1.85,11))</f>
        <v>11</v>
      </c>
      <c r="G739" s="1" t="str">
        <f>IF(OR(B739="QB",B739="DST",B739="TE",B739="WR",B739="RB",C739="FA"),"True","False")</f>
        <v>False</v>
      </c>
      <c r="H739" t="str">
        <f>IF(C739="FA","False","True")</f>
        <v>True</v>
      </c>
      <c r="I739" s="1" t="str">
        <f>IF(AND(G739="True",H739="True"),"True","False")</f>
        <v>False</v>
      </c>
      <c r="O739" s="4">
        <f>IFERROR(VLOOKUP(A739,'Name Changes'!$A$2:$B$300,2,FALSE),A739)</f>
        <v>0</v>
      </c>
      <c r="P739" s="4">
        <f t="shared" si="83"/>
        <v>0</v>
      </c>
      <c r="Q739" s="4">
        <f t="shared" si="84"/>
        <v>0</v>
      </c>
      <c r="R739" s="4" t="e">
        <f t="shared" si="85"/>
        <v>#N/A</v>
      </c>
      <c r="S739" s="4">
        <f t="shared" si="86"/>
        <v>0</v>
      </c>
      <c r="T739" s="4" t="e">
        <f t="shared" si="87"/>
        <v>#N/A</v>
      </c>
      <c r="U739" s="4">
        <f t="shared" si="88"/>
        <v>11</v>
      </c>
      <c r="X739" t="s">
        <v>522</v>
      </c>
      <c r="Y739" t="s">
        <v>527</v>
      </c>
    </row>
    <row r="740" spans="5:25" x14ac:dyDescent="0.25">
      <c r="E740" s="1" t="e">
        <f>VLOOKUP(C740,'Team Versus'!$B$2:$C$35,2,FALSE)</f>
        <v>#N/A</v>
      </c>
      <c r="F740" s="1">
        <f>IF(B740="QB",D740*0.87,IF(D740*1.85&gt;=11,D740*1.85,11))</f>
        <v>11</v>
      </c>
      <c r="G740" s="1" t="str">
        <f>IF(OR(B740="QB",B740="DST",B740="TE",B740="WR",B740="RB",C740="FA"),"True","False")</f>
        <v>False</v>
      </c>
      <c r="H740" t="str">
        <f>IF(C740="FA","False","True")</f>
        <v>True</v>
      </c>
      <c r="I740" s="1" t="str">
        <f>IF(AND(G740="True",H740="True"),"True","False")</f>
        <v>False</v>
      </c>
      <c r="O740" s="4">
        <f>IFERROR(VLOOKUP(A740,'Name Changes'!$A$2:$B$300,2,FALSE),A740)</f>
        <v>0</v>
      </c>
      <c r="P740" s="4">
        <f t="shared" si="83"/>
        <v>0</v>
      </c>
      <c r="Q740" s="4">
        <f t="shared" si="84"/>
        <v>0</v>
      </c>
      <c r="R740" s="4" t="e">
        <f t="shared" si="85"/>
        <v>#N/A</v>
      </c>
      <c r="S740" s="4">
        <f t="shared" si="86"/>
        <v>0</v>
      </c>
      <c r="T740" s="4" t="e">
        <f t="shared" si="87"/>
        <v>#N/A</v>
      </c>
      <c r="U740" s="4">
        <f t="shared" si="88"/>
        <v>11</v>
      </c>
      <c r="X740" t="s">
        <v>392</v>
      </c>
      <c r="Y740">
        <v>0.33870414818835598</v>
      </c>
    </row>
    <row r="741" spans="5:25" x14ac:dyDescent="0.25">
      <c r="E741" s="1" t="e">
        <f>VLOOKUP(C741,'Team Versus'!$B$2:$C$35,2,FALSE)</f>
        <v>#N/A</v>
      </c>
      <c r="F741" s="1">
        <f>IF(B741="QB",D741*0.87,IF(D741*1.85&gt;=11,D741*1.85,11))</f>
        <v>11</v>
      </c>
      <c r="G741" s="1" t="str">
        <f>IF(OR(B741="QB",B741="DST",B741="TE",B741="WR",B741="RB",C741="FA"),"True","False")</f>
        <v>False</v>
      </c>
      <c r="H741" t="str">
        <f>IF(C741="FA","False","True")</f>
        <v>True</v>
      </c>
      <c r="I741" s="1" t="str">
        <f>IF(AND(G741="True",H741="True"),"True","False")</f>
        <v>False</v>
      </c>
      <c r="O741" s="4">
        <f>IFERROR(VLOOKUP(A741,'Name Changes'!$A$2:$B$300,2,FALSE),A741)</f>
        <v>0</v>
      </c>
      <c r="P741" s="4">
        <f t="shared" si="83"/>
        <v>0</v>
      </c>
      <c r="Q741" s="4">
        <f t="shared" si="84"/>
        <v>0</v>
      </c>
      <c r="R741" s="4" t="e">
        <f t="shared" si="85"/>
        <v>#N/A</v>
      </c>
      <c r="S741" s="4">
        <f t="shared" si="86"/>
        <v>0</v>
      </c>
      <c r="T741" s="4" t="e">
        <f t="shared" si="87"/>
        <v>#N/A</v>
      </c>
      <c r="U741" s="4">
        <f t="shared" si="88"/>
        <v>11</v>
      </c>
      <c r="X741" t="s">
        <v>984</v>
      </c>
      <c r="Y741" t="s">
        <v>527</v>
      </c>
    </row>
    <row r="742" spans="5:25" x14ac:dyDescent="0.25">
      <c r="E742" s="1" t="e">
        <f>VLOOKUP(C742,'Team Versus'!$B$2:$C$35,2,FALSE)</f>
        <v>#N/A</v>
      </c>
      <c r="F742" s="1">
        <f>IF(B742="QB",D742*0.87,IF(D742*1.85&gt;=11,D742*1.85,11))</f>
        <v>11</v>
      </c>
      <c r="G742" s="1" t="str">
        <f>IF(OR(B742="QB",B742="DST",B742="TE",B742="WR",B742="RB",C742="FA"),"True","False")</f>
        <v>False</v>
      </c>
      <c r="H742" t="str">
        <f>IF(C742="FA","False","True")</f>
        <v>True</v>
      </c>
      <c r="I742" s="1" t="str">
        <f>IF(AND(G742="True",H742="True"),"True","False")</f>
        <v>False</v>
      </c>
      <c r="O742" s="4">
        <f>IFERROR(VLOOKUP(A742,'Name Changes'!$A$2:$B$300,2,FALSE),A742)</f>
        <v>0</v>
      </c>
      <c r="P742" s="4">
        <f t="shared" si="83"/>
        <v>0</v>
      </c>
      <c r="Q742" s="4">
        <f t="shared" si="84"/>
        <v>0</v>
      </c>
      <c r="R742" s="4" t="e">
        <f t="shared" si="85"/>
        <v>#N/A</v>
      </c>
      <c r="S742" s="4">
        <f t="shared" si="86"/>
        <v>0</v>
      </c>
      <c r="T742" s="4" t="e">
        <f t="shared" si="87"/>
        <v>#N/A</v>
      </c>
      <c r="U742" s="4">
        <f t="shared" si="88"/>
        <v>11</v>
      </c>
      <c r="X742" t="s">
        <v>377</v>
      </c>
      <c r="Y742">
        <v>0.13364318164425701</v>
      </c>
    </row>
    <row r="743" spans="5:25" x14ac:dyDescent="0.25">
      <c r="E743" s="1" t="e">
        <f>VLOOKUP(C743,'Team Versus'!$B$2:$C$35,2,FALSE)</f>
        <v>#N/A</v>
      </c>
      <c r="F743" s="1">
        <f>IF(B743="QB",D743*0.87,IF(D743*1.85&gt;=11,D743*1.85,11))</f>
        <v>11</v>
      </c>
      <c r="G743" s="1" t="str">
        <f>IF(OR(B743="QB",B743="DST",B743="TE",B743="WR",B743="RB",C743="FA"),"True","False")</f>
        <v>False</v>
      </c>
      <c r="H743" t="str">
        <f>IF(C743="FA","False","True")</f>
        <v>True</v>
      </c>
      <c r="I743" s="1" t="str">
        <f>IF(AND(G743="True",H743="True"),"True","False")</f>
        <v>False</v>
      </c>
      <c r="O743" s="4">
        <f>IFERROR(VLOOKUP(A743,'Name Changes'!$A$2:$B$300,2,FALSE),A743)</f>
        <v>0</v>
      </c>
      <c r="P743" s="4">
        <f t="shared" si="83"/>
        <v>0</v>
      </c>
      <c r="Q743" s="4">
        <f t="shared" si="84"/>
        <v>0</v>
      </c>
      <c r="R743" s="4" t="e">
        <f t="shared" si="85"/>
        <v>#N/A</v>
      </c>
      <c r="S743" s="4">
        <f t="shared" si="86"/>
        <v>0</v>
      </c>
      <c r="T743" s="4" t="e">
        <f t="shared" si="87"/>
        <v>#N/A</v>
      </c>
      <c r="U743" s="4">
        <f t="shared" si="88"/>
        <v>11</v>
      </c>
      <c r="X743" t="s">
        <v>110</v>
      </c>
      <c r="Y743" t="s">
        <v>527</v>
      </c>
    </row>
    <row r="744" spans="5:25" x14ac:dyDescent="0.25">
      <c r="E744" s="1" t="e">
        <f>VLOOKUP(C744,'Team Versus'!$B$2:$C$35,2,FALSE)</f>
        <v>#N/A</v>
      </c>
      <c r="F744" s="1">
        <f>IF(B744="QB",D744*0.87,IF(D744*1.85&gt;=11,D744*1.85,11))</f>
        <v>11</v>
      </c>
      <c r="G744" s="1" t="str">
        <f>IF(OR(B744="QB",B744="DST",B744="TE",B744="WR",B744="RB",C744="FA"),"True","False")</f>
        <v>False</v>
      </c>
      <c r="H744" t="str">
        <f>IF(C744="FA","False","True")</f>
        <v>True</v>
      </c>
      <c r="I744" s="1" t="str">
        <f>IF(AND(G744="True",H744="True"),"True","False")</f>
        <v>False</v>
      </c>
      <c r="O744" s="4">
        <f>IFERROR(VLOOKUP(A744,'Name Changes'!$A$2:$B$300,2,FALSE),A744)</f>
        <v>0</v>
      </c>
      <c r="P744" s="4">
        <f t="shared" si="83"/>
        <v>0</v>
      </c>
      <c r="Q744" s="4">
        <f t="shared" si="84"/>
        <v>0</v>
      </c>
      <c r="R744" s="4" t="e">
        <f t="shared" si="85"/>
        <v>#N/A</v>
      </c>
      <c r="S744" s="4">
        <f t="shared" si="86"/>
        <v>0</v>
      </c>
      <c r="T744" s="4" t="e">
        <f t="shared" si="87"/>
        <v>#N/A</v>
      </c>
      <c r="U744" s="4">
        <f t="shared" si="88"/>
        <v>11</v>
      </c>
      <c r="X744" t="s">
        <v>151</v>
      </c>
      <c r="Y744" t="s">
        <v>527</v>
      </c>
    </row>
    <row r="745" spans="5:25" x14ac:dyDescent="0.25">
      <c r="E745" s="1" t="e">
        <f>VLOOKUP(C745,'Team Versus'!$B$2:$C$35,2,FALSE)</f>
        <v>#N/A</v>
      </c>
      <c r="F745" s="1">
        <f>IF(B745="QB",D745*0.87,IF(D745*1.85&gt;=11,D745*1.85,11))</f>
        <v>11</v>
      </c>
      <c r="G745" s="1" t="str">
        <f>IF(OR(B745="QB",B745="DST",B745="TE",B745="WR",B745="RB",C745="FA"),"True","False")</f>
        <v>False</v>
      </c>
      <c r="H745" t="str">
        <f>IF(C745="FA","False","True")</f>
        <v>True</v>
      </c>
      <c r="I745" s="1" t="str">
        <f>IF(AND(G745="True",H745="True"),"True","False")</f>
        <v>False</v>
      </c>
      <c r="O745" s="4">
        <f>IFERROR(VLOOKUP(A745,'Name Changes'!$A$2:$B$300,2,FALSE),A745)</f>
        <v>0</v>
      </c>
      <c r="P745" s="4">
        <f t="shared" si="83"/>
        <v>0</v>
      </c>
      <c r="Q745" s="4">
        <f t="shared" si="84"/>
        <v>0</v>
      </c>
      <c r="R745" s="4" t="e">
        <f t="shared" si="85"/>
        <v>#N/A</v>
      </c>
      <c r="S745" s="4">
        <f t="shared" si="86"/>
        <v>0</v>
      </c>
      <c r="T745" s="4" t="e">
        <f t="shared" si="87"/>
        <v>#N/A</v>
      </c>
      <c r="U745" s="4">
        <f t="shared" si="88"/>
        <v>11</v>
      </c>
      <c r="X745" t="s">
        <v>985</v>
      </c>
      <c r="Y745" t="s">
        <v>527</v>
      </c>
    </row>
    <row r="746" spans="5:25" x14ac:dyDescent="0.25">
      <c r="E746" s="1" t="e">
        <f>VLOOKUP(C746,'Team Versus'!$B$2:$C$35,2,FALSE)</f>
        <v>#N/A</v>
      </c>
      <c r="F746" s="1">
        <f>IF(B746="QB",D746*0.87,IF(D746*1.85&gt;=11,D746*1.85,11))</f>
        <v>11</v>
      </c>
      <c r="G746" s="1" t="str">
        <f>IF(OR(B746="QB",B746="DST",B746="TE",B746="WR",B746="RB",C746="FA"),"True","False")</f>
        <v>False</v>
      </c>
      <c r="H746" t="str">
        <f>IF(C746="FA","False","True")</f>
        <v>True</v>
      </c>
      <c r="I746" s="1" t="str">
        <f>IF(AND(G746="True",H746="True"),"True","False")</f>
        <v>False</v>
      </c>
      <c r="O746" s="4">
        <f>IFERROR(VLOOKUP(A746,'Name Changes'!$A$2:$B$300,2,FALSE),A746)</f>
        <v>0</v>
      </c>
      <c r="P746" s="4">
        <f t="shared" si="83"/>
        <v>0</v>
      </c>
      <c r="Q746" s="4">
        <f t="shared" si="84"/>
        <v>0</v>
      </c>
      <c r="R746" s="4" t="e">
        <f t="shared" si="85"/>
        <v>#N/A</v>
      </c>
      <c r="S746" s="4">
        <f t="shared" si="86"/>
        <v>0</v>
      </c>
      <c r="T746" s="4" t="e">
        <f t="shared" si="87"/>
        <v>#N/A</v>
      </c>
      <c r="U746" s="4">
        <f t="shared" si="88"/>
        <v>11</v>
      </c>
      <c r="X746" t="s">
        <v>986</v>
      </c>
      <c r="Y746" t="s">
        <v>527</v>
      </c>
    </row>
    <row r="747" spans="5:25" x14ac:dyDescent="0.25">
      <c r="E747" s="1" t="e">
        <f>VLOOKUP(C747,'Team Versus'!$B$2:$C$35,2,FALSE)</f>
        <v>#N/A</v>
      </c>
      <c r="F747" s="1">
        <f>IF(B747="QB",D747*0.87,IF(D747*1.85&gt;=11,D747*1.85,11))</f>
        <v>11</v>
      </c>
      <c r="G747" s="1" t="str">
        <f>IF(OR(B747="QB",B747="DST",B747="TE",B747="WR",B747="RB",C747="FA"),"True","False")</f>
        <v>False</v>
      </c>
      <c r="H747" t="str">
        <f>IF(C747="FA","False","True")</f>
        <v>True</v>
      </c>
      <c r="I747" s="1" t="str">
        <f>IF(AND(G747="True",H747="True"),"True","False")</f>
        <v>False</v>
      </c>
      <c r="O747" s="4">
        <f>IFERROR(VLOOKUP(A747,'Name Changes'!$A$2:$B$300,2,FALSE),A747)</f>
        <v>0</v>
      </c>
      <c r="P747" s="4">
        <f t="shared" si="83"/>
        <v>0</v>
      </c>
      <c r="Q747" s="4">
        <f t="shared" si="84"/>
        <v>0</v>
      </c>
      <c r="R747" s="4" t="e">
        <f t="shared" si="85"/>
        <v>#N/A</v>
      </c>
      <c r="S747" s="4">
        <f t="shared" si="86"/>
        <v>0</v>
      </c>
      <c r="T747" s="4" t="e">
        <f t="shared" si="87"/>
        <v>#N/A</v>
      </c>
      <c r="U747" s="4">
        <f t="shared" si="88"/>
        <v>11</v>
      </c>
      <c r="X747" t="s">
        <v>85</v>
      </c>
      <c r="Y747">
        <v>0.18879751057680799</v>
      </c>
    </row>
    <row r="748" spans="5:25" x14ac:dyDescent="0.25">
      <c r="E748" s="1" t="e">
        <f>VLOOKUP(C748,'Team Versus'!$B$2:$C$35,2,FALSE)</f>
        <v>#N/A</v>
      </c>
      <c r="F748" s="1">
        <f>IF(B748="QB",D748*0.87,IF(D748*1.85&gt;=11,D748*1.85,11))</f>
        <v>11</v>
      </c>
      <c r="G748" s="1" t="str">
        <f>IF(OR(B748="QB",B748="DST",B748="TE",B748="WR",B748="RB",C748="FA"),"True","False")</f>
        <v>False</v>
      </c>
      <c r="H748" t="str">
        <f>IF(C748="FA","False","True")</f>
        <v>True</v>
      </c>
      <c r="I748" s="1" t="str">
        <f>IF(AND(G748="True",H748="True"),"True","False")</f>
        <v>False</v>
      </c>
      <c r="O748" s="4">
        <f>IFERROR(VLOOKUP(A748,'Name Changes'!$A$2:$B$300,2,FALSE),A748)</f>
        <v>0</v>
      </c>
      <c r="P748" s="4">
        <f t="shared" si="83"/>
        <v>0</v>
      </c>
      <c r="Q748" s="4">
        <f t="shared" si="84"/>
        <v>0</v>
      </c>
      <c r="R748" s="4" t="e">
        <f t="shared" si="85"/>
        <v>#N/A</v>
      </c>
      <c r="S748" s="4">
        <f t="shared" si="86"/>
        <v>0</v>
      </c>
      <c r="T748" s="4" t="e">
        <f t="shared" si="87"/>
        <v>#N/A</v>
      </c>
      <c r="U748" s="4">
        <f t="shared" si="88"/>
        <v>11</v>
      </c>
      <c r="X748" t="s">
        <v>118</v>
      </c>
      <c r="Y748" t="s">
        <v>527</v>
      </c>
    </row>
    <row r="749" spans="5:25" x14ac:dyDescent="0.25">
      <c r="E749" s="1" t="e">
        <f>VLOOKUP(C749,'Team Versus'!$B$2:$C$35,2,FALSE)</f>
        <v>#N/A</v>
      </c>
      <c r="F749" s="1">
        <f>IF(B749="QB",D749*0.87,IF(D749*1.85&gt;=11,D749*1.85,11))</f>
        <v>11</v>
      </c>
      <c r="G749" s="1" t="str">
        <f>IF(OR(B749="QB",B749="DST",B749="TE",B749="WR",B749="RB",C749="FA"),"True","False")</f>
        <v>False</v>
      </c>
      <c r="H749" t="str">
        <f>IF(C749="FA","False","True")</f>
        <v>True</v>
      </c>
      <c r="I749" s="1" t="str">
        <f>IF(AND(G749="True",H749="True"),"True","False")</f>
        <v>False</v>
      </c>
      <c r="O749" s="4">
        <f>IFERROR(VLOOKUP(A749,'Name Changes'!$A$2:$B$300,2,FALSE),A749)</f>
        <v>0</v>
      </c>
      <c r="P749" s="4">
        <f t="shared" si="83"/>
        <v>0</v>
      </c>
      <c r="Q749" s="4">
        <f t="shared" si="84"/>
        <v>0</v>
      </c>
      <c r="R749" s="4" t="e">
        <f t="shared" si="85"/>
        <v>#N/A</v>
      </c>
      <c r="S749" s="4">
        <f t="shared" si="86"/>
        <v>0</v>
      </c>
      <c r="T749" s="4" t="e">
        <f t="shared" si="87"/>
        <v>#N/A</v>
      </c>
      <c r="U749" s="4">
        <f t="shared" si="88"/>
        <v>11</v>
      </c>
      <c r="X749" t="s">
        <v>987</v>
      </c>
      <c r="Y749" t="s">
        <v>527</v>
      </c>
    </row>
    <row r="750" spans="5:25" x14ac:dyDescent="0.25">
      <c r="E750" s="1" t="e">
        <f>VLOOKUP(C750,'Team Versus'!$B$2:$C$35,2,FALSE)</f>
        <v>#N/A</v>
      </c>
      <c r="F750" s="1">
        <f>IF(B750="QB",D750*0.87,IF(D750*1.85&gt;=11,D750*1.85,11))</f>
        <v>11</v>
      </c>
      <c r="G750" s="1" t="str">
        <f>IF(OR(B750="QB",B750="DST",B750="TE",B750="WR",B750="RB",C750="FA"),"True","False")</f>
        <v>False</v>
      </c>
      <c r="H750" t="str">
        <f>IF(C750="FA","False","True")</f>
        <v>True</v>
      </c>
      <c r="I750" s="1" t="str">
        <f>IF(AND(G750="True",H750="True"),"True","False")</f>
        <v>False</v>
      </c>
      <c r="O750" s="4">
        <f>IFERROR(VLOOKUP(A750,'Name Changes'!$A$2:$B$300,2,FALSE),A750)</f>
        <v>0</v>
      </c>
      <c r="P750" s="4">
        <f t="shared" si="83"/>
        <v>0</v>
      </c>
      <c r="Q750" s="4">
        <f t="shared" si="84"/>
        <v>0</v>
      </c>
      <c r="R750" s="4" t="e">
        <f t="shared" si="85"/>
        <v>#N/A</v>
      </c>
      <c r="S750" s="4">
        <f t="shared" si="86"/>
        <v>0</v>
      </c>
      <c r="T750" s="4" t="e">
        <f t="shared" si="87"/>
        <v>#N/A</v>
      </c>
      <c r="U750" s="4">
        <f t="shared" si="88"/>
        <v>11</v>
      </c>
      <c r="X750" t="s">
        <v>988</v>
      </c>
      <c r="Y750" t="s">
        <v>527</v>
      </c>
    </row>
    <row r="751" spans="5:25" x14ac:dyDescent="0.25">
      <c r="E751" s="1" t="e">
        <f>VLOOKUP(C751,'Team Versus'!$B$2:$C$35,2,FALSE)</f>
        <v>#N/A</v>
      </c>
      <c r="F751" s="1">
        <f>IF(B751="QB",D751*0.87,IF(D751*1.85&gt;=11,D751*1.85,11))</f>
        <v>11</v>
      </c>
      <c r="G751" s="1" t="str">
        <f>IF(OR(B751="QB",B751="DST",B751="TE",B751="WR",B751="RB",C751="FA"),"True","False")</f>
        <v>False</v>
      </c>
      <c r="H751" t="str">
        <f>IF(C751="FA","False","True")</f>
        <v>True</v>
      </c>
      <c r="I751" s="1" t="str">
        <f>IF(AND(G751="True",H751="True"),"True","False")</f>
        <v>False</v>
      </c>
      <c r="O751" s="4">
        <f>IFERROR(VLOOKUP(A751,'Name Changes'!$A$2:$B$300,2,FALSE),A751)</f>
        <v>0</v>
      </c>
      <c r="P751" s="4">
        <f t="shared" si="83"/>
        <v>0</v>
      </c>
      <c r="Q751" s="4">
        <f t="shared" si="84"/>
        <v>0</v>
      </c>
      <c r="R751" s="4" t="e">
        <f t="shared" si="85"/>
        <v>#N/A</v>
      </c>
      <c r="S751" s="4">
        <f t="shared" si="86"/>
        <v>0</v>
      </c>
      <c r="T751" s="4" t="e">
        <f t="shared" si="87"/>
        <v>#N/A</v>
      </c>
      <c r="U751" s="4">
        <f t="shared" si="88"/>
        <v>11</v>
      </c>
      <c r="X751" t="s">
        <v>112</v>
      </c>
      <c r="Y751">
        <v>0.36274577874869901</v>
      </c>
    </row>
    <row r="752" spans="5:25" x14ac:dyDescent="0.25">
      <c r="E752" s="1" t="e">
        <f>VLOOKUP(C752,'Team Versus'!$B$2:$C$35,2,FALSE)</f>
        <v>#N/A</v>
      </c>
      <c r="F752" s="1">
        <f>IF(B752="QB",D752*0.87,IF(D752*1.85&gt;=11,D752*1.85,11))</f>
        <v>11</v>
      </c>
      <c r="G752" s="1" t="str">
        <f>IF(OR(B752="QB",B752="DST",B752="TE",B752="WR",B752="RB",C752="FA"),"True","False")</f>
        <v>False</v>
      </c>
      <c r="H752" t="str">
        <f>IF(C752="FA","False","True")</f>
        <v>True</v>
      </c>
      <c r="I752" s="1" t="str">
        <f>IF(AND(G752="True",H752="True"),"True","False")</f>
        <v>False</v>
      </c>
      <c r="O752" s="4">
        <f>IFERROR(VLOOKUP(A752,'Name Changes'!$A$2:$B$300,2,FALSE),A752)</f>
        <v>0</v>
      </c>
      <c r="P752" s="4">
        <f t="shared" si="83"/>
        <v>0</v>
      </c>
      <c r="Q752" s="4">
        <f t="shared" si="84"/>
        <v>0</v>
      </c>
      <c r="R752" s="4" t="e">
        <f t="shared" si="85"/>
        <v>#N/A</v>
      </c>
      <c r="S752" s="4">
        <f t="shared" si="86"/>
        <v>0</v>
      </c>
      <c r="T752" s="4" t="e">
        <f t="shared" si="87"/>
        <v>#N/A</v>
      </c>
      <c r="U752" s="4">
        <f t="shared" si="88"/>
        <v>11</v>
      </c>
      <c r="X752" t="s">
        <v>90</v>
      </c>
      <c r="Y752">
        <v>0.77428192539926999</v>
      </c>
    </row>
    <row r="753" spans="5:25" x14ac:dyDescent="0.25">
      <c r="E753" s="1" t="e">
        <f>VLOOKUP(C753,'Team Versus'!$B$2:$C$35,2,FALSE)</f>
        <v>#N/A</v>
      </c>
      <c r="F753" s="1">
        <f>IF(B753="QB",D753*0.87,IF(D753*1.85&gt;=11,D753*1.85,11))</f>
        <v>11</v>
      </c>
      <c r="G753" s="1" t="str">
        <f>IF(OR(B753="QB",B753="DST",B753="TE",B753="WR",B753="RB",C753="FA"),"True","False")</f>
        <v>False</v>
      </c>
      <c r="H753" t="str">
        <f>IF(C753="FA","False","True")</f>
        <v>True</v>
      </c>
      <c r="I753" s="1" t="str">
        <f>IF(AND(G753="True",H753="True"),"True","False")</f>
        <v>False</v>
      </c>
      <c r="O753" s="4">
        <f>IFERROR(VLOOKUP(A753,'Name Changes'!$A$2:$B$300,2,FALSE),A753)</f>
        <v>0</v>
      </c>
      <c r="P753" s="4">
        <f t="shared" si="83"/>
        <v>0</v>
      </c>
      <c r="Q753" s="4">
        <f t="shared" si="84"/>
        <v>0</v>
      </c>
      <c r="R753" s="4" t="e">
        <f t="shared" si="85"/>
        <v>#N/A</v>
      </c>
      <c r="S753" s="4">
        <f t="shared" si="86"/>
        <v>0</v>
      </c>
      <c r="T753" s="4" t="e">
        <f t="shared" si="87"/>
        <v>#N/A</v>
      </c>
      <c r="U753" s="4">
        <f t="shared" si="88"/>
        <v>11</v>
      </c>
      <c r="X753" t="s">
        <v>86</v>
      </c>
      <c r="Y753">
        <v>0.88105504935843804</v>
      </c>
    </row>
    <row r="754" spans="5:25" x14ac:dyDescent="0.25">
      <c r="E754" s="1" t="e">
        <f>VLOOKUP(C754,'Team Versus'!$B$2:$C$35,2,FALSE)</f>
        <v>#N/A</v>
      </c>
      <c r="F754" s="1">
        <f>IF(B754="QB",D754*0.87,IF(D754*1.85&gt;=11,D754*1.85,11))</f>
        <v>11</v>
      </c>
      <c r="G754" s="1" t="str">
        <f>IF(OR(B754="QB",B754="DST",B754="TE",B754="WR",B754="RB",C754="FA"),"True","False")</f>
        <v>False</v>
      </c>
      <c r="H754" t="str">
        <f>IF(C754="FA","False","True")</f>
        <v>True</v>
      </c>
      <c r="I754" s="1" t="str">
        <f>IF(AND(G754="True",H754="True"),"True","False")</f>
        <v>False</v>
      </c>
      <c r="O754" s="4">
        <f>IFERROR(VLOOKUP(A754,'Name Changes'!$A$2:$B$300,2,FALSE),A754)</f>
        <v>0</v>
      </c>
      <c r="P754" s="4">
        <f t="shared" si="83"/>
        <v>0</v>
      </c>
      <c r="Q754" s="4">
        <f t="shared" si="84"/>
        <v>0</v>
      </c>
      <c r="R754" s="4" t="e">
        <f t="shared" si="85"/>
        <v>#N/A</v>
      </c>
      <c r="S754" s="4">
        <f t="shared" si="86"/>
        <v>0</v>
      </c>
      <c r="T754" s="4" t="e">
        <f t="shared" si="87"/>
        <v>#N/A</v>
      </c>
      <c r="U754" s="4">
        <f t="shared" si="88"/>
        <v>11</v>
      </c>
      <c r="X754" t="s">
        <v>989</v>
      </c>
      <c r="Y754" t="s">
        <v>527</v>
      </c>
    </row>
    <row r="755" spans="5:25" x14ac:dyDescent="0.25">
      <c r="E755" s="1" t="e">
        <f>VLOOKUP(C755,'Team Versus'!$B$2:$C$35,2,FALSE)</f>
        <v>#N/A</v>
      </c>
      <c r="F755" s="1">
        <f>IF(B755="QB",D755*0.87,IF(D755*1.85&gt;=11,D755*1.85,11))</f>
        <v>11</v>
      </c>
      <c r="G755" s="1" t="str">
        <f>IF(OR(B755="QB",B755="DST",B755="TE",B755="WR",B755="RB",C755="FA"),"True","False")</f>
        <v>False</v>
      </c>
      <c r="H755" t="str">
        <f>IF(C755="FA","False","True")</f>
        <v>True</v>
      </c>
      <c r="I755" s="1" t="str">
        <f>IF(AND(G755="True",H755="True"),"True","False")</f>
        <v>False</v>
      </c>
      <c r="O755" s="4">
        <f>IFERROR(VLOOKUP(A755,'Name Changes'!$A$2:$B$300,2,FALSE),A755)</f>
        <v>0</v>
      </c>
      <c r="P755" s="4">
        <f t="shared" si="83"/>
        <v>0</v>
      </c>
      <c r="Q755" s="4">
        <f t="shared" si="84"/>
        <v>0</v>
      </c>
      <c r="R755" s="4" t="e">
        <f t="shared" si="85"/>
        <v>#N/A</v>
      </c>
      <c r="S755" s="4">
        <f t="shared" si="86"/>
        <v>0</v>
      </c>
      <c r="T755" s="4" t="e">
        <f t="shared" si="87"/>
        <v>#N/A</v>
      </c>
      <c r="U755" s="4">
        <f t="shared" si="88"/>
        <v>11</v>
      </c>
      <c r="X755" t="s">
        <v>403</v>
      </c>
      <c r="Y755">
        <v>0.21708178182426999</v>
      </c>
    </row>
    <row r="756" spans="5:25" x14ac:dyDescent="0.25">
      <c r="E756" s="1" t="e">
        <f>VLOOKUP(C756,'Team Versus'!$B$2:$C$35,2,FALSE)</f>
        <v>#N/A</v>
      </c>
      <c r="F756" s="1">
        <f>IF(B756="QB",D756*0.87,IF(D756*1.85&gt;=11,D756*1.85,11))</f>
        <v>11</v>
      </c>
      <c r="G756" s="1" t="str">
        <f>IF(OR(B756="QB",B756="DST",B756="TE",B756="WR",B756="RB",C756="FA"),"True","False")</f>
        <v>False</v>
      </c>
      <c r="H756" t="str">
        <f>IF(C756="FA","False","True")</f>
        <v>True</v>
      </c>
      <c r="I756" s="1" t="str">
        <f>IF(AND(G756="True",H756="True"),"True","False")</f>
        <v>False</v>
      </c>
      <c r="O756" s="4">
        <f>IFERROR(VLOOKUP(A756,'Name Changes'!$A$2:$B$300,2,FALSE),A756)</f>
        <v>0</v>
      </c>
      <c r="P756" s="4">
        <f t="shared" si="83"/>
        <v>0</v>
      </c>
      <c r="Q756" s="4">
        <f t="shared" si="84"/>
        <v>0</v>
      </c>
      <c r="R756" s="4" t="e">
        <f t="shared" si="85"/>
        <v>#N/A</v>
      </c>
      <c r="S756" s="4">
        <f t="shared" si="86"/>
        <v>0</v>
      </c>
      <c r="T756" s="4" t="e">
        <f t="shared" si="87"/>
        <v>#N/A</v>
      </c>
      <c r="U756" s="4">
        <f t="shared" si="88"/>
        <v>11</v>
      </c>
      <c r="X756" t="s">
        <v>73</v>
      </c>
      <c r="Y756">
        <v>1.04651803615609</v>
      </c>
    </row>
    <row r="757" spans="5:25" x14ac:dyDescent="0.25">
      <c r="E757" s="1" t="e">
        <f>VLOOKUP(C757,'Team Versus'!$B$2:$C$35,2,FALSE)</f>
        <v>#N/A</v>
      </c>
      <c r="F757" s="1">
        <f>IF(B757="QB",D757*0.87,IF(D757*1.85&gt;=11,D757*1.85,11))</f>
        <v>11</v>
      </c>
      <c r="G757" s="1" t="str">
        <f>IF(OR(B757="QB",B757="DST",B757="TE",B757="WR",B757="RB",C757="FA"),"True","False")</f>
        <v>False</v>
      </c>
      <c r="H757" t="str">
        <f>IF(C757="FA","False","True")</f>
        <v>True</v>
      </c>
      <c r="I757" s="1" t="str">
        <f>IF(AND(G757="True",H757="True"),"True","False")</f>
        <v>False</v>
      </c>
      <c r="O757" s="4">
        <f>IFERROR(VLOOKUP(A757,'Name Changes'!$A$2:$B$300,2,FALSE),A757)</f>
        <v>0</v>
      </c>
      <c r="P757" s="4">
        <f t="shared" si="83"/>
        <v>0</v>
      </c>
      <c r="Q757" s="4">
        <f t="shared" si="84"/>
        <v>0</v>
      </c>
      <c r="R757" s="4" t="e">
        <f t="shared" si="85"/>
        <v>#N/A</v>
      </c>
      <c r="S757" s="4">
        <f t="shared" si="86"/>
        <v>0</v>
      </c>
      <c r="T757" s="4" t="e">
        <f t="shared" si="87"/>
        <v>#N/A</v>
      </c>
      <c r="U757" s="4">
        <f t="shared" si="88"/>
        <v>11</v>
      </c>
      <c r="X757" t="s">
        <v>990</v>
      </c>
      <c r="Y757" t="s">
        <v>527</v>
      </c>
    </row>
    <row r="758" spans="5:25" x14ac:dyDescent="0.25">
      <c r="E758" s="1" t="e">
        <f>VLOOKUP(C758,'Team Versus'!$B$2:$C$35,2,FALSE)</f>
        <v>#N/A</v>
      </c>
      <c r="F758" s="1">
        <f>IF(B758="QB",D758*0.87,IF(D758*1.85&gt;=11,D758*1.85,11))</f>
        <v>11</v>
      </c>
      <c r="G758" s="1" t="str">
        <f>IF(OR(B758="QB",B758="DST",B758="TE",B758="WR",B758="RB",C758="FA"),"True","False")</f>
        <v>False</v>
      </c>
      <c r="H758" t="str">
        <f>IF(C758="FA","False","True")</f>
        <v>True</v>
      </c>
      <c r="I758" s="1" t="str">
        <f>IF(AND(G758="True",H758="True"),"True","False")</f>
        <v>False</v>
      </c>
      <c r="O758" s="4">
        <f>IFERROR(VLOOKUP(A758,'Name Changes'!$A$2:$B$300,2,FALSE),A758)</f>
        <v>0</v>
      </c>
      <c r="P758" s="4">
        <f t="shared" si="83"/>
        <v>0</v>
      </c>
      <c r="Q758" s="4">
        <f t="shared" si="84"/>
        <v>0</v>
      </c>
      <c r="R758" s="4" t="e">
        <f t="shared" si="85"/>
        <v>#N/A</v>
      </c>
      <c r="S758" s="4">
        <f t="shared" si="86"/>
        <v>0</v>
      </c>
      <c r="T758" s="4" t="e">
        <f t="shared" si="87"/>
        <v>#N/A</v>
      </c>
      <c r="U758" s="4">
        <f t="shared" si="88"/>
        <v>11</v>
      </c>
      <c r="X758" t="s">
        <v>65</v>
      </c>
      <c r="Y758">
        <v>0.229102597104441</v>
      </c>
    </row>
    <row r="759" spans="5:25" x14ac:dyDescent="0.25">
      <c r="E759" s="1" t="e">
        <f>VLOOKUP(C759,'Team Versus'!$B$2:$C$35,2,FALSE)</f>
        <v>#N/A</v>
      </c>
      <c r="F759" s="1">
        <f>IF(B759="QB",D759*0.87,IF(D759*1.85&gt;=11,D759*1.85,11))</f>
        <v>11</v>
      </c>
      <c r="G759" s="1" t="str">
        <f>IF(OR(B759="QB",B759="DST",B759="TE",B759="WR",B759="RB",C759="FA"),"True","False")</f>
        <v>False</v>
      </c>
      <c r="H759" t="str">
        <f>IF(C759="FA","False","True")</f>
        <v>True</v>
      </c>
      <c r="I759" s="1" t="str">
        <f>IF(AND(G759="True",H759="True"),"True","False")</f>
        <v>False</v>
      </c>
      <c r="O759" s="4">
        <f>IFERROR(VLOOKUP(A759,'Name Changes'!$A$2:$B$300,2,FALSE),A759)</f>
        <v>0</v>
      </c>
      <c r="P759" s="4">
        <f t="shared" si="83"/>
        <v>0</v>
      </c>
      <c r="Q759" s="4">
        <f t="shared" si="84"/>
        <v>0</v>
      </c>
      <c r="R759" s="4" t="e">
        <f t="shared" si="85"/>
        <v>#N/A</v>
      </c>
      <c r="S759" s="4">
        <f t="shared" si="86"/>
        <v>0</v>
      </c>
      <c r="T759" s="4" t="e">
        <f t="shared" si="87"/>
        <v>#N/A</v>
      </c>
      <c r="U759" s="4">
        <f t="shared" si="88"/>
        <v>11</v>
      </c>
      <c r="X759" t="s">
        <v>991</v>
      </c>
      <c r="Y759" t="s">
        <v>527</v>
      </c>
    </row>
    <row r="760" spans="5:25" x14ac:dyDescent="0.25">
      <c r="E760" s="1" t="e">
        <f>VLOOKUP(C760,'Team Versus'!$B$2:$C$35,2,FALSE)</f>
        <v>#N/A</v>
      </c>
      <c r="F760" s="1">
        <f>IF(B760="QB",D760*0.87,IF(D760*1.85&gt;=11,D760*1.85,11))</f>
        <v>11</v>
      </c>
      <c r="G760" s="1" t="str">
        <f>IF(OR(B760="QB",B760="DST",B760="TE",B760="WR",B760="RB",C760="FA"),"True","False")</f>
        <v>False</v>
      </c>
      <c r="H760" t="str">
        <f>IF(C760="FA","False","True")</f>
        <v>True</v>
      </c>
      <c r="I760" s="1" t="str">
        <f>IF(AND(G760="True",H760="True"),"True","False")</f>
        <v>False</v>
      </c>
      <c r="O760" s="4">
        <f>IFERROR(VLOOKUP(A760,'Name Changes'!$A$2:$B$300,2,FALSE),A760)</f>
        <v>0</v>
      </c>
      <c r="P760" s="4">
        <f t="shared" si="83"/>
        <v>0</v>
      </c>
      <c r="Q760" s="4">
        <f t="shared" si="84"/>
        <v>0</v>
      </c>
      <c r="R760" s="4" t="e">
        <f t="shared" si="85"/>
        <v>#N/A</v>
      </c>
      <c r="S760" s="4">
        <f t="shared" si="86"/>
        <v>0</v>
      </c>
      <c r="T760" s="4" t="e">
        <f t="shared" si="87"/>
        <v>#N/A</v>
      </c>
      <c r="U760" s="4">
        <f t="shared" si="88"/>
        <v>11</v>
      </c>
      <c r="X760" t="s">
        <v>992</v>
      </c>
      <c r="Y760" t="s">
        <v>527</v>
      </c>
    </row>
    <row r="761" spans="5:25" x14ac:dyDescent="0.25">
      <c r="E761" s="1" t="e">
        <f>VLOOKUP(C761,'Team Versus'!$B$2:$C$35,2,FALSE)</f>
        <v>#N/A</v>
      </c>
      <c r="F761" s="1">
        <f>IF(B761="QB",D761*0.87,IF(D761*1.85&gt;=11,D761*1.85,11))</f>
        <v>11</v>
      </c>
      <c r="G761" s="1" t="str">
        <f>IF(OR(B761="QB",B761="DST",B761="TE",B761="WR",B761="RB",C761="FA"),"True","False")</f>
        <v>False</v>
      </c>
      <c r="H761" t="str">
        <f>IF(C761="FA","False","True")</f>
        <v>True</v>
      </c>
      <c r="I761" s="1" t="str">
        <f>IF(AND(G761="True",H761="True"),"True","False")</f>
        <v>False</v>
      </c>
      <c r="O761" s="4">
        <f>IFERROR(VLOOKUP(A761,'Name Changes'!$A$2:$B$300,2,FALSE),A761)</f>
        <v>0</v>
      </c>
      <c r="P761" s="4">
        <f t="shared" si="83"/>
        <v>0</v>
      </c>
      <c r="Q761" s="4">
        <f t="shared" si="84"/>
        <v>0</v>
      </c>
      <c r="R761" s="4" t="e">
        <f t="shared" si="85"/>
        <v>#N/A</v>
      </c>
      <c r="S761" s="4">
        <f t="shared" si="86"/>
        <v>0</v>
      </c>
      <c r="T761" s="4" t="e">
        <f t="shared" si="87"/>
        <v>#N/A</v>
      </c>
      <c r="U761" s="4">
        <f t="shared" si="88"/>
        <v>11</v>
      </c>
      <c r="X761" t="s">
        <v>993</v>
      </c>
      <c r="Y761" t="s">
        <v>527</v>
      </c>
    </row>
    <row r="762" spans="5:25" x14ac:dyDescent="0.25">
      <c r="E762" s="1" t="e">
        <f>VLOOKUP(C762,'Team Versus'!$B$2:$C$35,2,FALSE)</f>
        <v>#N/A</v>
      </c>
      <c r="F762" s="1">
        <f>IF(B762="QB",D762*0.87,IF(D762*1.85&gt;=11,D762*1.85,11))</f>
        <v>11</v>
      </c>
      <c r="G762" s="1" t="str">
        <f>IF(OR(B762="QB",B762="DST",B762="TE",B762="WR",B762="RB",C762="FA"),"True","False")</f>
        <v>False</v>
      </c>
      <c r="H762" t="str">
        <f>IF(C762="FA","False","True")</f>
        <v>True</v>
      </c>
      <c r="I762" s="1" t="str">
        <f>IF(AND(G762="True",H762="True"),"True","False")</f>
        <v>False</v>
      </c>
      <c r="O762" s="4">
        <f>IFERROR(VLOOKUP(A762,'Name Changes'!$A$2:$B$300,2,FALSE),A762)</f>
        <v>0</v>
      </c>
      <c r="P762" s="4">
        <f t="shared" si="83"/>
        <v>0</v>
      </c>
      <c r="Q762" s="4">
        <f t="shared" si="84"/>
        <v>0</v>
      </c>
      <c r="R762" s="4" t="e">
        <f t="shared" si="85"/>
        <v>#N/A</v>
      </c>
      <c r="S762" s="4">
        <f t="shared" si="86"/>
        <v>0</v>
      </c>
      <c r="T762" s="4" t="e">
        <f t="shared" si="87"/>
        <v>#N/A</v>
      </c>
      <c r="U762" s="4">
        <f t="shared" si="88"/>
        <v>11</v>
      </c>
      <c r="X762" t="s">
        <v>994</v>
      </c>
      <c r="Y762" t="s">
        <v>527</v>
      </c>
    </row>
    <row r="763" spans="5:25" x14ac:dyDescent="0.25">
      <c r="E763" s="1" t="e">
        <f>VLOOKUP(C763,'Team Versus'!$B$2:$C$35,2,FALSE)</f>
        <v>#N/A</v>
      </c>
      <c r="F763" s="1">
        <f>IF(B763="QB",D763*0.87,IF(D763*1.85&gt;=11,D763*1.85,11))</f>
        <v>11</v>
      </c>
      <c r="G763" s="1" t="str">
        <f>IF(OR(B763="QB",B763="DST",B763="TE",B763="WR",B763="RB",C763="FA"),"True","False")</f>
        <v>False</v>
      </c>
      <c r="H763" t="str">
        <f>IF(C763="FA","False","True")</f>
        <v>True</v>
      </c>
      <c r="I763" s="1" t="str">
        <f>IF(AND(G763="True",H763="True"),"True","False")</f>
        <v>False</v>
      </c>
      <c r="O763" s="4">
        <f>IFERROR(VLOOKUP(A763,'Name Changes'!$A$2:$B$300,2,FALSE),A763)</f>
        <v>0</v>
      </c>
      <c r="P763" s="4">
        <f t="shared" si="83"/>
        <v>0</v>
      </c>
      <c r="Q763" s="4">
        <f t="shared" si="84"/>
        <v>0</v>
      </c>
      <c r="R763" s="4" t="e">
        <f t="shared" si="85"/>
        <v>#N/A</v>
      </c>
      <c r="S763" s="4">
        <f t="shared" si="86"/>
        <v>0</v>
      </c>
      <c r="T763" s="4" t="e">
        <f t="shared" si="87"/>
        <v>#N/A</v>
      </c>
      <c r="U763" s="4">
        <f t="shared" si="88"/>
        <v>11</v>
      </c>
      <c r="X763" t="s">
        <v>995</v>
      </c>
      <c r="Y763" t="s">
        <v>527</v>
      </c>
    </row>
    <row r="764" spans="5:25" x14ac:dyDescent="0.25">
      <c r="E764" s="1" t="e">
        <f>VLOOKUP(C764,'Team Versus'!$B$2:$C$35,2,FALSE)</f>
        <v>#N/A</v>
      </c>
      <c r="F764" s="1">
        <f>IF(B764="QB",D764*0.87,IF(D764*1.85&gt;=11,D764*1.85,11))</f>
        <v>11</v>
      </c>
      <c r="G764" s="1" t="str">
        <f>IF(OR(B764="QB",B764="DST",B764="TE",B764="WR",B764="RB",C764="FA"),"True","False")</f>
        <v>False</v>
      </c>
      <c r="H764" t="str">
        <f>IF(C764="FA","False","True")</f>
        <v>True</v>
      </c>
      <c r="I764" s="1" t="str">
        <f>IF(AND(G764="True",H764="True"),"True","False")</f>
        <v>False</v>
      </c>
      <c r="O764" s="4">
        <f>IFERROR(VLOOKUP(A764,'Name Changes'!$A$2:$B$300,2,FALSE),A764)</f>
        <v>0</v>
      </c>
      <c r="P764" s="4">
        <f t="shared" si="83"/>
        <v>0</v>
      </c>
      <c r="Q764" s="4">
        <f t="shared" si="84"/>
        <v>0</v>
      </c>
      <c r="R764" s="4" t="e">
        <f t="shared" si="85"/>
        <v>#N/A</v>
      </c>
      <c r="S764" s="4">
        <f t="shared" si="86"/>
        <v>0</v>
      </c>
      <c r="T764" s="4" t="e">
        <f t="shared" si="87"/>
        <v>#N/A</v>
      </c>
      <c r="U764" s="4">
        <f t="shared" si="88"/>
        <v>11</v>
      </c>
      <c r="X764" t="s">
        <v>116</v>
      </c>
      <c r="Y764">
        <v>8.6974134085945398E-2</v>
      </c>
    </row>
    <row r="765" spans="5:25" x14ac:dyDescent="0.25">
      <c r="E765" s="1" t="e">
        <f>VLOOKUP(C765,'Team Versus'!$B$2:$C$35,2,FALSE)</f>
        <v>#N/A</v>
      </c>
      <c r="F765" s="1">
        <f>IF(B765="QB",D765*0.87,IF(D765*1.85&gt;=11,D765*1.85,11))</f>
        <v>11</v>
      </c>
      <c r="G765" s="1" t="str">
        <f>IF(OR(B765="QB",B765="DST",B765="TE",B765="WR",B765="RB",C765="FA"),"True","False")</f>
        <v>False</v>
      </c>
      <c r="H765" t="str">
        <f>IF(C765="FA","False","True")</f>
        <v>True</v>
      </c>
      <c r="I765" s="1" t="str">
        <f>IF(AND(G765="True",H765="True"),"True","False")</f>
        <v>False</v>
      </c>
      <c r="O765" s="4">
        <f>IFERROR(VLOOKUP(A765,'Name Changes'!$A$2:$B$300,2,FALSE),A765)</f>
        <v>0</v>
      </c>
      <c r="P765" s="4">
        <f t="shared" si="83"/>
        <v>0</v>
      </c>
      <c r="Q765" s="4">
        <f t="shared" si="84"/>
        <v>0</v>
      </c>
      <c r="R765" s="4" t="e">
        <f t="shared" si="85"/>
        <v>#N/A</v>
      </c>
      <c r="S765" s="4">
        <f t="shared" si="86"/>
        <v>0</v>
      </c>
      <c r="T765" s="4" t="e">
        <f t="shared" si="87"/>
        <v>#N/A</v>
      </c>
      <c r="U765" s="4">
        <f t="shared" si="88"/>
        <v>11</v>
      </c>
      <c r="X765" t="s">
        <v>996</v>
      </c>
      <c r="Y765">
        <v>1.1737972567696699</v>
      </c>
    </row>
    <row r="766" spans="5:25" x14ac:dyDescent="0.25">
      <c r="E766" s="1" t="e">
        <f>VLOOKUP(C766,'Team Versus'!$B$2:$C$35,2,FALSE)</f>
        <v>#N/A</v>
      </c>
      <c r="F766" s="1">
        <f>IF(B766="QB",D766*0.87,IF(D766*1.85&gt;=11,D766*1.85,11))</f>
        <v>11</v>
      </c>
      <c r="G766" s="1" t="str">
        <f>IF(OR(B766="QB",B766="DST",B766="TE",B766="WR",B766="RB",C766="FA"),"True","False")</f>
        <v>False</v>
      </c>
      <c r="H766" t="str">
        <f>IF(C766="FA","False","True")</f>
        <v>True</v>
      </c>
      <c r="I766" s="1" t="str">
        <f>IF(AND(G766="True",H766="True"),"True","False")</f>
        <v>False</v>
      </c>
      <c r="O766" s="4">
        <f>IFERROR(VLOOKUP(A766,'Name Changes'!$A$2:$B$300,2,FALSE),A766)</f>
        <v>0</v>
      </c>
      <c r="P766" s="4">
        <f t="shared" si="83"/>
        <v>0</v>
      </c>
      <c r="Q766" s="4">
        <f t="shared" si="84"/>
        <v>0</v>
      </c>
      <c r="R766" s="4" t="e">
        <f t="shared" si="85"/>
        <v>#N/A</v>
      </c>
      <c r="S766" s="4">
        <f t="shared" si="86"/>
        <v>0</v>
      </c>
      <c r="T766" s="4" t="e">
        <f t="shared" si="87"/>
        <v>#N/A</v>
      </c>
      <c r="U766" s="4">
        <f t="shared" si="88"/>
        <v>11</v>
      </c>
      <c r="X766" t="s">
        <v>339</v>
      </c>
      <c r="Y766">
        <v>0.46739758236430801</v>
      </c>
    </row>
    <row r="767" spans="5:25" x14ac:dyDescent="0.25">
      <c r="E767" s="1" t="e">
        <f>VLOOKUP(C767,'Team Versus'!$B$2:$C$35,2,FALSE)</f>
        <v>#N/A</v>
      </c>
      <c r="F767" s="1">
        <f>IF(B767="QB",D767*0.87,IF(D767*1.85&gt;=11,D767*1.85,11))</f>
        <v>11</v>
      </c>
      <c r="G767" s="1" t="str">
        <f>IF(OR(B767="QB",B767="DST",B767="TE",B767="WR",B767="RB",C767="FA"),"True","False")</f>
        <v>False</v>
      </c>
      <c r="H767" t="str">
        <f>IF(C767="FA","False","True")</f>
        <v>True</v>
      </c>
      <c r="I767" s="1" t="str">
        <f>IF(AND(G767="True",H767="True"),"True","False")</f>
        <v>False</v>
      </c>
      <c r="O767" s="4">
        <f>IFERROR(VLOOKUP(A767,'Name Changes'!$A$2:$B$300,2,FALSE),A767)</f>
        <v>0</v>
      </c>
      <c r="P767" s="4">
        <f t="shared" si="83"/>
        <v>0</v>
      </c>
      <c r="Q767" s="4">
        <f t="shared" si="84"/>
        <v>0</v>
      </c>
      <c r="R767" s="4" t="e">
        <f t="shared" si="85"/>
        <v>#N/A</v>
      </c>
      <c r="S767" s="4">
        <f t="shared" si="86"/>
        <v>0</v>
      </c>
      <c r="T767" s="4" t="e">
        <f t="shared" si="87"/>
        <v>#N/A</v>
      </c>
      <c r="U767" s="4">
        <f t="shared" si="88"/>
        <v>11</v>
      </c>
      <c r="X767" t="s">
        <v>498</v>
      </c>
      <c r="Y767">
        <v>0.66750880144010105</v>
      </c>
    </row>
    <row r="768" spans="5:25" x14ac:dyDescent="0.25">
      <c r="E768" s="1" t="e">
        <f>VLOOKUP(C768,'Team Versus'!$B$2:$C$35,2,FALSE)</f>
        <v>#N/A</v>
      </c>
      <c r="F768" s="1">
        <f>IF(B768="QB",D768*0.87,IF(D768*1.85&gt;=11,D768*1.85,11))</f>
        <v>11</v>
      </c>
      <c r="G768" s="1" t="str">
        <f>IF(OR(B768="QB",B768="DST",B768="TE",B768="WR",B768="RB",C768="FA"),"True","False")</f>
        <v>False</v>
      </c>
      <c r="H768" t="str">
        <f>IF(C768="FA","False","True")</f>
        <v>True</v>
      </c>
      <c r="I768" s="1" t="str">
        <f>IF(AND(G768="True",H768="True"),"True","False")</f>
        <v>False</v>
      </c>
      <c r="O768" s="4">
        <f>IFERROR(VLOOKUP(A768,'Name Changes'!$A$2:$B$300,2,FALSE),A768)</f>
        <v>0</v>
      </c>
      <c r="P768" s="4">
        <f t="shared" si="83"/>
        <v>0</v>
      </c>
      <c r="Q768" s="4">
        <f t="shared" si="84"/>
        <v>0</v>
      </c>
      <c r="R768" s="4" t="e">
        <f t="shared" si="85"/>
        <v>#N/A</v>
      </c>
      <c r="S768" s="4">
        <f t="shared" si="86"/>
        <v>0</v>
      </c>
      <c r="T768" s="4" t="e">
        <f t="shared" si="87"/>
        <v>#N/A</v>
      </c>
      <c r="U768" s="4">
        <f t="shared" si="88"/>
        <v>11</v>
      </c>
      <c r="X768" t="s">
        <v>997</v>
      </c>
      <c r="Y768" t="s">
        <v>527</v>
      </c>
    </row>
    <row r="769" spans="5:25" x14ac:dyDescent="0.25">
      <c r="E769" s="1" t="e">
        <f>VLOOKUP(C769,'Team Versus'!$B$2:$C$35,2,FALSE)</f>
        <v>#N/A</v>
      </c>
      <c r="F769" s="1">
        <f>IF(B769="QB",D769*0.87,IF(D769*1.85&gt;=11,D769*1.85,11))</f>
        <v>11</v>
      </c>
      <c r="G769" s="1" t="str">
        <f>IF(OR(B769="QB",B769="DST",B769="TE",B769="WR",B769="RB",C769="FA"),"True","False")</f>
        <v>False</v>
      </c>
      <c r="H769" t="str">
        <f>IF(C769="FA","False","True")</f>
        <v>True</v>
      </c>
      <c r="I769" s="1" t="str">
        <f>IF(AND(G769="True",H769="True"),"True","False")</f>
        <v>False</v>
      </c>
      <c r="O769" s="4">
        <f>IFERROR(VLOOKUP(A769,'Name Changes'!$A$2:$B$300,2,FALSE),A769)</f>
        <v>0</v>
      </c>
      <c r="P769" s="4">
        <f t="shared" si="83"/>
        <v>0</v>
      </c>
      <c r="Q769" s="4">
        <f t="shared" si="84"/>
        <v>0</v>
      </c>
      <c r="R769" s="4" t="e">
        <f t="shared" si="85"/>
        <v>#N/A</v>
      </c>
      <c r="S769" s="4">
        <f t="shared" si="86"/>
        <v>0</v>
      </c>
      <c r="T769" s="4" t="e">
        <f t="shared" si="87"/>
        <v>#N/A</v>
      </c>
      <c r="U769" s="4">
        <f t="shared" si="88"/>
        <v>11</v>
      </c>
      <c r="X769" t="s">
        <v>78</v>
      </c>
      <c r="Y769">
        <v>0.14778531726798799</v>
      </c>
    </row>
    <row r="770" spans="5:25" x14ac:dyDescent="0.25">
      <c r="E770" s="1" t="e">
        <f>VLOOKUP(C770,'Team Versus'!$B$2:$C$35,2,FALSE)</f>
        <v>#N/A</v>
      </c>
      <c r="F770" s="1">
        <f>IF(B770="QB",D770*0.87,IF(D770*1.85&gt;=11,D770*1.85,11))</f>
        <v>11</v>
      </c>
      <c r="G770" s="1" t="str">
        <f>IF(OR(B770="QB",B770="DST",B770="TE",B770="WR",B770="RB",C770="FA"),"True","False")</f>
        <v>False</v>
      </c>
      <c r="H770" t="str">
        <f>IF(C770="FA","False","True")</f>
        <v>True</v>
      </c>
      <c r="I770" s="1" t="str">
        <f>IF(AND(G770="True",H770="True"),"True","False")</f>
        <v>False</v>
      </c>
      <c r="O770" s="4">
        <f>IFERROR(VLOOKUP(A770,'Name Changes'!$A$2:$B$300,2,FALSE),A770)</f>
        <v>0</v>
      </c>
      <c r="P770" s="4">
        <f t="shared" si="83"/>
        <v>0</v>
      </c>
      <c r="Q770" s="4">
        <f t="shared" si="84"/>
        <v>0</v>
      </c>
      <c r="R770" s="4" t="e">
        <f t="shared" si="85"/>
        <v>#N/A</v>
      </c>
      <c r="S770" s="4">
        <f t="shared" si="86"/>
        <v>0</v>
      </c>
      <c r="T770" s="4" t="e">
        <f t="shared" si="87"/>
        <v>#N/A</v>
      </c>
      <c r="U770" s="4">
        <f t="shared" si="88"/>
        <v>11</v>
      </c>
      <c r="X770" t="s">
        <v>998</v>
      </c>
      <c r="Y770" t="s">
        <v>527</v>
      </c>
    </row>
    <row r="771" spans="5:25" x14ac:dyDescent="0.25">
      <c r="E771" s="1" t="e">
        <f>VLOOKUP(C771,'Team Versus'!$B$2:$C$35,2,FALSE)</f>
        <v>#N/A</v>
      </c>
      <c r="F771" s="1">
        <f>IF(B771="QB",D771*0.87,IF(D771*1.85&gt;=11,D771*1.85,11))</f>
        <v>11</v>
      </c>
      <c r="G771" s="1" t="str">
        <f>IF(OR(B771="QB",B771="DST",B771="TE",B771="WR",B771="RB",C771="FA"),"True","False")</f>
        <v>False</v>
      </c>
      <c r="H771" t="str">
        <f>IF(C771="FA","False","True")</f>
        <v>True</v>
      </c>
      <c r="I771" s="1" t="str">
        <f>IF(AND(G771="True",H771="True"),"True","False")</f>
        <v>False</v>
      </c>
      <c r="O771" s="4">
        <f>IFERROR(VLOOKUP(A771,'Name Changes'!$A$2:$B$300,2,FALSE),A771)</f>
        <v>0</v>
      </c>
      <c r="P771" s="4">
        <f t="shared" si="83"/>
        <v>0</v>
      </c>
      <c r="Q771" s="4">
        <f t="shared" si="84"/>
        <v>0</v>
      </c>
      <c r="R771" s="4" t="e">
        <f t="shared" si="85"/>
        <v>#N/A</v>
      </c>
      <c r="S771" s="4">
        <f t="shared" si="86"/>
        <v>0</v>
      </c>
      <c r="T771" s="4" t="e">
        <f t="shared" si="87"/>
        <v>#N/A</v>
      </c>
      <c r="U771" s="4">
        <f t="shared" si="88"/>
        <v>11</v>
      </c>
      <c r="X771" t="s">
        <v>999</v>
      </c>
      <c r="Y771" t="s">
        <v>527</v>
      </c>
    </row>
    <row r="772" spans="5:25" x14ac:dyDescent="0.25">
      <c r="E772" s="1" t="e">
        <f>VLOOKUP(C772,'Team Versus'!$B$2:$C$35,2,FALSE)</f>
        <v>#N/A</v>
      </c>
      <c r="F772" s="1">
        <f>IF(B772="QB",D772*0.87,IF(D772*1.85&gt;=11,D772*1.85,11))</f>
        <v>11</v>
      </c>
      <c r="G772" s="1" t="str">
        <f>IF(OR(B772="QB",B772="DST",B772="TE",B772="WR",B772="RB",C772="FA"),"True","False")</f>
        <v>False</v>
      </c>
      <c r="H772" t="str">
        <f>IF(C772="FA","False","True")</f>
        <v>True</v>
      </c>
      <c r="I772" s="1" t="str">
        <f>IF(AND(G772="True",H772="True"),"True","False")</f>
        <v>False</v>
      </c>
      <c r="O772" s="4">
        <f>IFERROR(VLOOKUP(A772,'Name Changes'!$A$2:$B$300,2,FALSE),A772)</f>
        <v>0</v>
      </c>
      <c r="P772" s="4">
        <f t="shared" si="83"/>
        <v>0</v>
      </c>
      <c r="Q772" s="4">
        <f t="shared" si="84"/>
        <v>0</v>
      </c>
      <c r="R772" s="4" t="e">
        <f t="shared" si="85"/>
        <v>#N/A</v>
      </c>
      <c r="S772" s="4">
        <f t="shared" si="86"/>
        <v>0</v>
      </c>
      <c r="T772" s="4" t="e">
        <f t="shared" si="87"/>
        <v>#N/A</v>
      </c>
      <c r="U772" s="4">
        <f t="shared" si="88"/>
        <v>11</v>
      </c>
      <c r="X772" t="s">
        <v>1000</v>
      </c>
      <c r="Y772" t="s">
        <v>527</v>
      </c>
    </row>
    <row r="773" spans="5:25" x14ac:dyDescent="0.25">
      <c r="E773" s="1" t="e">
        <f>VLOOKUP(C773,'Team Versus'!$B$2:$C$35,2,FALSE)</f>
        <v>#N/A</v>
      </c>
      <c r="F773" s="1">
        <f>IF(B773="QB",D773*0.87,IF(D773*1.85&gt;=11,D773*1.85,11))</f>
        <v>11</v>
      </c>
      <c r="G773" s="1" t="str">
        <f>IF(OR(B773="QB",B773="DST",B773="TE",B773="WR",B773="RB",C773="FA"),"True","False")</f>
        <v>False</v>
      </c>
      <c r="H773" t="str">
        <f>IF(C773="FA","False","True")</f>
        <v>True</v>
      </c>
      <c r="I773" s="1" t="str">
        <f>IF(AND(G773="True",H773="True"),"True","False")</f>
        <v>False</v>
      </c>
      <c r="O773" s="4">
        <f>IFERROR(VLOOKUP(A773,'Name Changes'!$A$2:$B$300,2,FALSE),A773)</f>
        <v>0</v>
      </c>
      <c r="P773" s="4">
        <f t="shared" si="83"/>
        <v>0</v>
      </c>
      <c r="Q773" s="4">
        <f t="shared" si="84"/>
        <v>0</v>
      </c>
      <c r="R773" s="4" t="e">
        <f t="shared" si="85"/>
        <v>#N/A</v>
      </c>
      <c r="S773" s="4">
        <f t="shared" si="86"/>
        <v>0</v>
      </c>
      <c r="T773" s="4" t="e">
        <f t="shared" si="87"/>
        <v>#N/A</v>
      </c>
      <c r="U773" s="4">
        <f t="shared" si="88"/>
        <v>11</v>
      </c>
      <c r="X773" t="s">
        <v>1001</v>
      </c>
      <c r="Y773" t="s">
        <v>527</v>
      </c>
    </row>
    <row r="774" spans="5:25" x14ac:dyDescent="0.25">
      <c r="E774" s="1" t="e">
        <f>VLOOKUP(C774,'Team Versus'!$B$2:$C$35,2,FALSE)</f>
        <v>#N/A</v>
      </c>
      <c r="F774" s="1">
        <f>IF(B774="QB",D774*0.87,IF(D774*1.85&gt;=11,D774*1.85,11))</f>
        <v>11</v>
      </c>
      <c r="G774" s="1" t="str">
        <f>IF(OR(B774="QB",B774="DST",B774="TE",B774="WR",B774="RB",C774="FA"),"True","False")</f>
        <v>False</v>
      </c>
      <c r="H774" t="str">
        <f>IF(C774="FA","False","True")</f>
        <v>True</v>
      </c>
      <c r="I774" s="1" t="str">
        <f>IF(AND(G774="True",H774="True"),"True","False")</f>
        <v>False</v>
      </c>
      <c r="O774" s="4">
        <f>IFERROR(VLOOKUP(A774,'Name Changes'!$A$2:$B$300,2,FALSE),A774)</f>
        <v>0</v>
      </c>
      <c r="P774" s="4">
        <f t="shared" si="83"/>
        <v>0</v>
      </c>
      <c r="Q774" s="4">
        <f t="shared" si="84"/>
        <v>0</v>
      </c>
      <c r="R774" s="4" t="e">
        <f t="shared" si="85"/>
        <v>#N/A</v>
      </c>
      <c r="S774" s="4">
        <f t="shared" si="86"/>
        <v>0</v>
      </c>
      <c r="T774" s="4" t="e">
        <f t="shared" si="87"/>
        <v>#N/A</v>
      </c>
      <c r="U774" s="4">
        <f t="shared" si="88"/>
        <v>11</v>
      </c>
      <c r="X774" t="s">
        <v>106</v>
      </c>
      <c r="Y774">
        <v>0.210717820793591</v>
      </c>
    </row>
    <row r="775" spans="5:25" x14ac:dyDescent="0.25">
      <c r="E775" s="1" t="e">
        <f>VLOOKUP(C775,'Team Versus'!$B$2:$C$35,2,FALSE)</f>
        <v>#N/A</v>
      </c>
      <c r="F775" s="1">
        <f>IF(B775="QB",D775*0.87,IF(D775*1.85&gt;=11,D775*1.85,11))</f>
        <v>11</v>
      </c>
      <c r="G775" s="1" t="str">
        <f>IF(OR(B775="QB",B775="DST",B775="TE",B775="WR",B775="RB",C775="FA"),"True","False")</f>
        <v>False</v>
      </c>
      <c r="H775" t="str">
        <f>IF(C775="FA","False","True")</f>
        <v>True</v>
      </c>
      <c r="I775" s="1" t="str">
        <f>IF(AND(G775="True",H775="True"),"True","False")</f>
        <v>False</v>
      </c>
      <c r="O775" s="4">
        <f>IFERROR(VLOOKUP(A775,'Name Changes'!$A$2:$B$300,2,FALSE),A775)</f>
        <v>0</v>
      </c>
      <c r="P775" s="4">
        <f t="shared" si="83"/>
        <v>0</v>
      </c>
      <c r="Q775" s="4">
        <f t="shared" si="84"/>
        <v>0</v>
      </c>
      <c r="R775" s="4" t="e">
        <f t="shared" si="85"/>
        <v>#N/A</v>
      </c>
      <c r="S775" s="4">
        <f t="shared" si="86"/>
        <v>0</v>
      </c>
      <c r="T775" s="4" t="e">
        <f t="shared" si="87"/>
        <v>#N/A</v>
      </c>
      <c r="U775" s="4">
        <f t="shared" si="88"/>
        <v>11</v>
      </c>
      <c r="X775" t="s">
        <v>1002</v>
      </c>
      <c r="Y775" t="s">
        <v>527</v>
      </c>
    </row>
    <row r="776" spans="5:25" x14ac:dyDescent="0.25">
      <c r="E776" s="1" t="e">
        <f>VLOOKUP(C776,'Team Versus'!$B$2:$C$35,2,FALSE)</f>
        <v>#N/A</v>
      </c>
      <c r="F776" s="1">
        <f>IF(B776="QB",D776*0.87,IF(D776*1.85&gt;=11,D776*1.85,11))</f>
        <v>11</v>
      </c>
      <c r="G776" s="1" t="str">
        <f>IF(OR(B776="QB",B776="DST",B776="TE",B776="WR",B776="RB",C776="FA"),"True","False")</f>
        <v>False</v>
      </c>
      <c r="H776" t="str">
        <f>IF(C776="FA","False","True")</f>
        <v>True</v>
      </c>
      <c r="I776" s="1" t="str">
        <f>IF(AND(G776="True",H776="True"),"True","False")</f>
        <v>False</v>
      </c>
      <c r="O776" s="4">
        <f>IFERROR(VLOOKUP(A776,'Name Changes'!$A$2:$B$300,2,FALSE),A776)</f>
        <v>0</v>
      </c>
      <c r="P776" s="4">
        <f t="shared" si="83"/>
        <v>0</v>
      </c>
      <c r="Q776" s="4">
        <f t="shared" si="84"/>
        <v>0</v>
      </c>
      <c r="R776" s="4" t="e">
        <f t="shared" si="85"/>
        <v>#N/A</v>
      </c>
      <c r="S776" s="4">
        <f t="shared" si="86"/>
        <v>0</v>
      </c>
      <c r="T776" s="4" t="e">
        <f t="shared" si="87"/>
        <v>#N/A</v>
      </c>
      <c r="U776" s="4">
        <f t="shared" si="88"/>
        <v>11</v>
      </c>
      <c r="X776" t="s">
        <v>1003</v>
      </c>
      <c r="Y776" t="s">
        <v>527</v>
      </c>
    </row>
    <row r="777" spans="5:25" x14ac:dyDescent="0.25">
      <c r="E777" s="1" t="e">
        <f>VLOOKUP(C777,'Team Versus'!$B$2:$C$35,2,FALSE)</f>
        <v>#N/A</v>
      </c>
      <c r="F777" s="1">
        <f>IF(B777="QB",D777*0.87,IF(D777*1.85&gt;=11,D777*1.85,11))</f>
        <v>11</v>
      </c>
      <c r="G777" s="1" t="str">
        <f>IF(OR(B777="QB",B777="DST",B777="TE",B777="WR",B777="RB",C777="FA"),"True","False")</f>
        <v>False</v>
      </c>
      <c r="H777" t="str">
        <f>IF(C777="FA","False","True")</f>
        <v>True</v>
      </c>
      <c r="I777" s="1" t="str">
        <f>IF(AND(G777="True",H777="True"),"True","False")</f>
        <v>False</v>
      </c>
      <c r="O777" s="4">
        <f>IFERROR(VLOOKUP(A777,'Name Changes'!$A$2:$B$300,2,FALSE),A777)</f>
        <v>0</v>
      </c>
      <c r="P777" s="4">
        <f t="shared" si="83"/>
        <v>0</v>
      </c>
      <c r="Q777" s="4">
        <f t="shared" si="84"/>
        <v>0</v>
      </c>
      <c r="R777" s="4" t="e">
        <f t="shared" si="85"/>
        <v>#N/A</v>
      </c>
      <c r="S777" s="4">
        <f t="shared" si="86"/>
        <v>0</v>
      </c>
      <c r="T777" s="4" t="e">
        <f t="shared" si="87"/>
        <v>#N/A</v>
      </c>
      <c r="U777" s="4">
        <f t="shared" si="88"/>
        <v>11</v>
      </c>
      <c r="X777" t="s">
        <v>1004</v>
      </c>
      <c r="Y777">
        <v>0.89095454429505005</v>
      </c>
    </row>
    <row r="778" spans="5:25" x14ac:dyDescent="0.25">
      <c r="E778" s="1" t="e">
        <f>VLOOKUP(C778,'Team Versus'!$B$2:$C$35,2,FALSE)</f>
        <v>#N/A</v>
      </c>
      <c r="F778" s="1">
        <f>IF(B778="QB",D778*0.87,IF(D778*1.85&gt;=11,D778*1.85,11))</f>
        <v>11</v>
      </c>
      <c r="G778" s="1" t="str">
        <f>IF(OR(B778="QB",B778="DST",B778="TE",B778="WR",B778="RB",C778="FA"),"True","False")</f>
        <v>False</v>
      </c>
      <c r="H778" t="str">
        <f>IF(C778="FA","False","True")</f>
        <v>True</v>
      </c>
      <c r="I778" s="1" t="str">
        <f>IF(AND(G778="True",H778="True"),"True","False")</f>
        <v>False</v>
      </c>
      <c r="O778" s="4">
        <f>IFERROR(VLOOKUP(A778,'Name Changes'!$A$2:$B$300,2,FALSE),A778)</f>
        <v>0</v>
      </c>
      <c r="P778" s="4">
        <f t="shared" si="83"/>
        <v>0</v>
      </c>
      <c r="Q778" s="4">
        <f t="shared" si="84"/>
        <v>0</v>
      </c>
      <c r="R778" s="4" t="e">
        <f t="shared" si="85"/>
        <v>#N/A</v>
      </c>
      <c r="S778" s="4">
        <f t="shared" si="86"/>
        <v>0</v>
      </c>
      <c r="T778" s="4" t="e">
        <f t="shared" si="87"/>
        <v>#N/A</v>
      </c>
      <c r="U778" s="4">
        <f t="shared" si="88"/>
        <v>11</v>
      </c>
      <c r="X778" t="s">
        <v>1005</v>
      </c>
      <c r="Y778" t="s">
        <v>527</v>
      </c>
    </row>
    <row r="779" spans="5:25" x14ac:dyDescent="0.25">
      <c r="E779" s="1" t="e">
        <f>VLOOKUP(C779,'Team Versus'!$B$2:$C$35,2,FALSE)</f>
        <v>#N/A</v>
      </c>
      <c r="F779" s="1">
        <f>IF(B779="QB",D779*0.87,IF(D779*1.85&gt;=11,D779*1.85,11))</f>
        <v>11</v>
      </c>
      <c r="G779" s="1" t="str">
        <f>IF(OR(B779="QB",B779="DST",B779="TE",B779="WR",B779="RB",C779="FA"),"True","False")</f>
        <v>False</v>
      </c>
      <c r="H779" t="str">
        <f>IF(C779="FA","False","True")</f>
        <v>True</v>
      </c>
      <c r="I779" s="1" t="str">
        <f>IF(AND(G779="True",H779="True"),"True","False")</f>
        <v>False</v>
      </c>
      <c r="O779" s="4">
        <f>IFERROR(VLOOKUP(A779,'Name Changes'!$A$2:$B$300,2,FALSE),A779)</f>
        <v>0</v>
      </c>
      <c r="P779" s="4">
        <f t="shared" si="83"/>
        <v>0</v>
      </c>
      <c r="Q779" s="4">
        <f t="shared" si="84"/>
        <v>0</v>
      </c>
      <c r="R779" s="4" t="e">
        <f t="shared" si="85"/>
        <v>#N/A</v>
      </c>
      <c r="S779" s="4">
        <f t="shared" si="86"/>
        <v>0</v>
      </c>
      <c r="T779" s="4" t="e">
        <f t="shared" si="87"/>
        <v>#N/A</v>
      </c>
      <c r="U779" s="4">
        <f t="shared" si="88"/>
        <v>11</v>
      </c>
      <c r="X779" t="s">
        <v>1006</v>
      </c>
      <c r="Y779" t="s">
        <v>527</v>
      </c>
    </row>
    <row r="780" spans="5:25" x14ac:dyDescent="0.25">
      <c r="E780" s="1" t="e">
        <f>VLOOKUP(C780,'Team Versus'!$B$2:$C$35,2,FALSE)</f>
        <v>#N/A</v>
      </c>
      <c r="F780" s="1">
        <f>IF(B780="QB",D780*0.87,IF(D780*1.85&gt;=11,D780*1.85,11))</f>
        <v>11</v>
      </c>
      <c r="G780" s="1" t="str">
        <f>IF(OR(B780="QB",B780="DST",B780="TE",B780="WR",B780="RB",C780="FA"),"True","False")</f>
        <v>False</v>
      </c>
      <c r="H780" t="str">
        <f>IF(C780="FA","False","True")</f>
        <v>True</v>
      </c>
      <c r="I780" s="1" t="str">
        <f>IF(AND(G780="True",H780="True"),"True","False")</f>
        <v>False</v>
      </c>
      <c r="O780" s="4">
        <f>IFERROR(VLOOKUP(A780,'Name Changes'!$A$2:$B$300,2,FALSE),A780)</f>
        <v>0</v>
      </c>
      <c r="P780" s="4">
        <f t="shared" si="83"/>
        <v>0</v>
      </c>
      <c r="Q780" s="4">
        <f t="shared" si="84"/>
        <v>0</v>
      </c>
      <c r="R780" s="4" t="e">
        <f t="shared" si="85"/>
        <v>#N/A</v>
      </c>
      <c r="S780" s="4">
        <f t="shared" si="86"/>
        <v>0</v>
      </c>
      <c r="T780" s="4" t="e">
        <f t="shared" si="87"/>
        <v>#N/A</v>
      </c>
      <c r="U780" s="4">
        <f t="shared" si="88"/>
        <v>11</v>
      </c>
      <c r="X780" t="s">
        <v>1007</v>
      </c>
      <c r="Y780" t="s">
        <v>527</v>
      </c>
    </row>
    <row r="781" spans="5:25" x14ac:dyDescent="0.25">
      <c r="E781" s="1" t="e">
        <f>VLOOKUP(C781,'Team Versus'!$B$2:$C$35,2,FALSE)</f>
        <v>#N/A</v>
      </c>
      <c r="F781" s="1">
        <f>IF(B781="QB",D781*0.87,IF(D781*1.85&gt;=11,D781*1.85,11))</f>
        <v>11</v>
      </c>
      <c r="G781" s="1" t="str">
        <f>IF(OR(B781="QB",B781="DST",B781="TE",B781="WR",B781="RB",C781="FA"),"True","False")</f>
        <v>False</v>
      </c>
      <c r="H781" t="str">
        <f>IF(C781="FA","False","True")</f>
        <v>True</v>
      </c>
      <c r="I781" s="1" t="str">
        <f>IF(AND(G781="True",H781="True"),"True","False")</f>
        <v>False</v>
      </c>
      <c r="O781" s="4">
        <f>IFERROR(VLOOKUP(A781,'Name Changes'!$A$2:$B$300,2,FALSE),A781)</f>
        <v>0</v>
      </c>
      <c r="P781" s="4">
        <f t="shared" si="83"/>
        <v>0</v>
      </c>
      <c r="Q781" s="4">
        <f t="shared" si="84"/>
        <v>0</v>
      </c>
      <c r="R781" s="4" t="e">
        <f t="shared" si="85"/>
        <v>#N/A</v>
      </c>
      <c r="S781" s="4">
        <f t="shared" si="86"/>
        <v>0</v>
      </c>
      <c r="T781" s="4" t="e">
        <f t="shared" si="87"/>
        <v>#N/A</v>
      </c>
      <c r="U781" s="4">
        <f t="shared" si="88"/>
        <v>11</v>
      </c>
      <c r="X781" t="s">
        <v>1008</v>
      </c>
      <c r="Y781" t="s">
        <v>1074</v>
      </c>
    </row>
    <row r="782" spans="5:25" x14ac:dyDescent="0.25">
      <c r="E782" s="1" t="e">
        <f>VLOOKUP(C782,'Team Versus'!$B$2:$C$35,2,FALSE)</f>
        <v>#N/A</v>
      </c>
      <c r="F782" s="1">
        <f>IF(B782="QB",D782*0.87,IF(D782*1.85&gt;=11,D782*1.85,11))</f>
        <v>11</v>
      </c>
      <c r="G782" s="1" t="str">
        <f>IF(OR(B782="QB",B782="DST",B782="TE",B782="WR",B782="RB",C782="FA"),"True","False")</f>
        <v>False</v>
      </c>
      <c r="H782" t="str">
        <f>IF(C782="FA","False","True")</f>
        <v>True</v>
      </c>
      <c r="I782" s="1" t="str">
        <f>IF(AND(G782="True",H782="True"),"True","False")</f>
        <v>False</v>
      </c>
      <c r="O782" s="4">
        <f>IFERROR(VLOOKUP(A782,'Name Changes'!$A$2:$B$300,2,FALSE),A782)</f>
        <v>0</v>
      </c>
      <c r="P782" s="4">
        <f t="shared" si="83"/>
        <v>0</v>
      </c>
      <c r="Q782" s="4">
        <f t="shared" si="84"/>
        <v>0</v>
      </c>
      <c r="R782" s="4" t="e">
        <f t="shared" si="85"/>
        <v>#N/A</v>
      </c>
      <c r="S782" s="4">
        <f t="shared" si="86"/>
        <v>0</v>
      </c>
      <c r="T782" s="4" t="e">
        <f t="shared" si="87"/>
        <v>#N/A</v>
      </c>
      <c r="U782" s="4">
        <f t="shared" si="88"/>
        <v>11</v>
      </c>
      <c r="X782" t="s">
        <v>486</v>
      </c>
      <c r="Y782">
        <v>0.64205295731738499</v>
      </c>
    </row>
    <row r="783" spans="5:25" x14ac:dyDescent="0.25">
      <c r="E783" s="1" t="e">
        <f>VLOOKUP(C783,'Team Versus'!$B$2:$C$35,2,FALSE)</f>
        <v>#N/A</v>
      </c>
      <c r="F783" s="1">
        <f>IF(B783="QB",D783*0.87,IF(D783*1.85&gt;=11,D783*1.85,11))</f>
        <v>11</v>
      </c>
      <c r="G783" s="1" t="str">
        <f>IF(OR(B783="QB",B783="DST",B783="TE",B783="WR",B783="RB",C783="FA"),"True","False")</f>
        <v>False</v>
      </c>
      <c r="H783" t="str">
        <f>IF(C783="FA","False","True")</f>
        <v>True</v>
      </c>
      <c r="I783" s="1" t="str">
        <f>IF(AND(G783="True",H783="True"),"True","False")</f>
        <v>False</v>
      </c>
      <c r="O783" s="4">
        <f>IFERROR(VLOOKUP(A783,'Name Changes'!$A$2:$B$300,2,FALSE),A783)</f>
        <v>0</v>
      </c>
      <c r="P783" s="4">
        <f t="shared" si="83"/>
        <v>0</v>
      </c>
      <c r="Q783" s="4">
        <f t="shared" si="84"/>
        <v>0</v>
      </c>
      <c r="R783" s="4" t="e">
        <f t="shared" si="85"/>
        <v>#N/A</v>
      </c>
      <c r="S783" s="4">
        <f t="shared" si="86"/>
        <v>0</v>
      </c>
      <c r="T783" s="4" t="e">
        <f t="shared" si="87"/>
        <v>#N/A</v>
      </c>
      <c r="U783" s="4">
        <f t="shared" si="88"/>
        <v>11</v>
      </c>
      <c r="X783" t="s">
        <v>371</v>
      </c>
      <c r="Y783">
        <v>0.62225396744416195</v>
      </c>
    </row>
    <row r="784" spans="5:25" x14ac:dyDescent="0.25">
      <c r="E784" s="1" t="e">
        <f>VLOOKUP(C784,'Team Versus'!$B$2:$C$35,2,FALSE)</f>
        <v>#N/A</v>
      </c>
      <c r="F784" s="1">
        <f>IF(B784="QB",D784*0.87,IF(D784*1.85&gt;=11,D784*1.85,11))</f>
        <v>11</v>
      </c>
      <c r="G784" s="1" t="str">
        <f>IF(OR(B784="QB",B784="DST",B784="TE",B784="WR",B784="RB",C784="FA"),"True","False")</f>
        <v>False</v>
      </c>
      <c r="H784" t="str">
        <f>IF(C784="FA","False","True")</f>
        <v>True</v>
      </c>
      <c r="I784" s="1" t="str">
        <f>IF(AND(G784="True",H784="True"),"True","False")</f>
        <v>False</v>
      </c>
      <c r="O784" s="4">
        <f>IFERROR(VLOOKUP(A784,'Name Changes'!$A$2:$B$300,2,FALSE),A784)</f>
        <v>0</v>
      </c>
      <c r="P784" s="4">
        <f t="shared" si="83"/>
        <v>0</v>
      </c>
      <c r="Q784" s="4">
        <f t="shared" si="84"/>
        <v>0</v>
      </c>
      <c r="R784" s="4" t="e">
        <f t="shared" si="85"/>
        <v>#N/A</v>
      </c>
      <c r="S784" s="4">
        <f t="shared" si="86"/>
        <v>0</v>
      </c>
      <c r="T784" s="4" t="e">
        <f t="shared" si="87"/>
        <v>#N/A</v>
      </c>
      <c r="U784" s="4">
        <f t="shared" si="88"/>
        <v>11</v>
      </c>
      <c r="X784" t="s">
        <v>1009</v>
      </c>
      <c r="Y784" t="s">
        <v>527</v>
      </c>
    </row>
    <row r="785" spans="5:25" x14ac:dyDescent="0.25">
      <c r="E785" s="1" t="e">
        <f>VLOOKUP(C785,'Team Versus'!$B$2:$C$35,2,FALSE)</f>
        <v>#N/A</v>
      </c>
      <c r="F785" s="1">
        <f>IF(B785="QB",D785*0.87,IF(D785*1.85&gt;=11,D785*1.85,11))</f>
        <v>11</v>
      </c>
      <c r="G785" s="1" t="str">
        <f>IF(OR(B785="QB",B785="DST",B785="TE",B785="WR",B785="RB",C785="FA"),"True","False")</f>
        <v>False</v>
      </c>
      <c r="H785" t="str">
        <f>IF(C785="FA","False","True")</f>
        <v>True</v>
      </c>
      <c r="I785" s="1" t="str">
        <f>IF(AND(G785="True",H785="True"),"True","False")</f>
        <v>False</v>
      </c>
      <c r="O785" s="4">
        <f>IFERROR(VLOOKUP(A785,'Name Changes'!$A$2:$B$300,2,FALSE),A785)</f>
        <v>0</v>
      </c>
      <c r="P785" s="4">
        <f t="shared" si="83"/>
        <v>0</v>
      </c>
      <c r="Q785" s="4">
        <f t="shared" si="84"/>
        <v>0</v>
      </c>
      <c r="R785" s="4" t="e">
        <f t="shared" si="85"/>
        <v>#N/A</v>
      </c>
      <c r="S785" s="4">
        <f t="shared" si="86"/>
        <v>0</v>
      </c>
      <c r="T785" s="4" t="e">
        <f t="shared" si="87"/>
        <v>#N/A</v>
      </c>
      <c r="U785" s="4">
        <f t="shared" si="88"/>
        <v>11</v>
      </c>
      <c r="X785" t="s">
        <v>1010</v>
      </c>
      <c r="Y785" t="s">
        <v>527</v>
      </c>
    </row>
    <row r="786" spans="5:25" x14ac:dyDescent="0.25">
      <c r="E786" s="1" t="e">
        <f>VLOOKUP(C786,'Team Versus'!$B$2:$C$35,2,FALSE)</f>
        <v>#N/A</v>
      </c>
      <c r="F786" s="1">
        <f>IF(B786="QB",D786*0.87,IF(D786*1.85&gt;=11,D786*1.85,11))</f>
        <v>11</v>
      </c>
      <c r="G786" s="1" t="str">
        <f>IF(OR(B786="QB",B786="DST",B786="TE",B786="WR",B786="RB",C786="FA"),"True","False")</f>
        <v>False</v>
      </c>
      <c r="H786" t="str">
        <f>IF(C786="FA","False","True")</f>
        <v>True</v>
      </c>
      <c r="I786" s="1" t="str">
        <f>IF(AND(G786="True",H786="True"),"True","False")</f>
        <v>False</v>
      </c>
      <c r="O786" s="4">
        <f>IFERROR(VLOOKUP(A786,'Name Changes'!$A$2:$B$300,2,FALSE),A786)</f>
        <v>0</v>
      </c>
      <c r="P786" s="4">
        <f t="shared" si="83"/>
        <v>0</v>
      </c>
      <c r="Q786" s="4">
        <f t="shared" si="84"/>
        <v>0</v>
      </c>
      <c r="R786" s="4" t="e">
        <f t="shared" si="85"/>
        <v>#N/A</v>
      </c>
      <c r="S786" s="4">
        <f t="shared" si="86"/>
        <v>0</v>
      </c>
      <c r="T786" s="4" t="e">
        <f t="shared" si="87"/>
        <v>#N/A</v>
      </c>
      <c r="U786" s="4">
        <f t="shared" si="88"/>
        <v>11</v>
      </c>
      <c r="X786" t="s">
        <v>1011</v>
      </c>
      <c r="Y786">
        <v>0.15556349186103999</v>
      </c>
    </row>
    <row r="787" spans="5:25" x14ac:dyDescent="0.25">
      <c r="E787" s="1" t="e">
        <f>VLOOKUP(C787,'Team Versus'!$B$2:$C$35,2,FALSE)</f>
        <v>#N/A</v>
      </c>
      <c r="F787" s="1">
        <f>IF(B787="QB",D787*0.87,IF(D787*1.85&gt;=11,D787*1.85,11))</f>
        <v>11</v>
      </c>
      <c r="G787" s="1" t="str">
        <f>IF(OR(B787="QB",B787="DST",B787="TE",B787="WR",B787="RB",C787="FA"),"True","False")</f>
        <v>False</v>
      </c>
      <c r="H787" t="str">
        <f>IF(C787="FA","False","True")</f>
        <v>True</v>
      </c>
      <c r="I787" s="1" t="str">
        <f>IF(AND(G787="True",H787="True"),"True","False")</f>
        <v>False</v>
      </c>
      <c r="O787" s="4">
        <f>IFERROR(VLOOKUP(A787,'Name Changes'!$A$2:$B$300,2,FALSE),A787)</f>
        <v>0</v>
      </c>
      <c r="P787" s="4">
        <f t="shared" si="83"/>
        <v>0</v>
      </c>
      <c r="Q787" s="4">
        <f t="shared" si="84"/>
        <v>0</v>
      </c>
      <c r="R787" s="4" t="e">
        <f t="shared" si="85"/>
        <v>#N/A</v>
      </c>
      <c r="S787" s="4">
        <f t="shared" si="86"/>
        <v>0</v>
      </c>
      <c r="T787" s="4" t="e">
        <f t="shared" si="87"/>
        <v>#N/A</v>
      </c>
      <c r="U787" s="4">
        <f t="shared" si="88"/>
        <v>11</v>
      </c>
      <c r="X787" t="s">
        <v>170</v>
      </c>
      <c r="Y787" t="s">
        <v>1074</v>
      </c>
    </row>
    <row r="788" spans="5:25" x14ac:dyDescent="0.25">
      <c r="E788" s="1" t="e">
        <f>VLOOKUP(C788,'Team Versus'!$B$2:$C$35,2,FALSE)</f>
        <v>#N/A</v>
      </c>
      <c r="F788" s="1">
        <f>IF(B788="QB",D788*0.87,IF(D788*1.85&gt;=11,D788*1.85,11))</f>
        <v>11</v>
      </c>
      <c r="G788" s="1" t="str">
        <f>IF(OR(B788="QB",B788="DST",B788="TE",B788="WR",B788="RB",C788="FA"),"True","False")</f>
        <v>False</v>
      </c>
      <c r="H788" t="str">
        <f>IF(C788="FA","False","True")</f>
        <v>True</v>
      </c>
      <c r="I788" s="1" t="str">
        <f>IF(AND(G788="True",H788="True"),"True","False")</f>
        <v>False</v>
      </c>
      <c r="O788" s="4">
        <f>IFERROR(VLOOKUP(A788,'Name Changes'!$A$2:$B$300,2,FALSE),A788)</f>
        <v>0</v>
      </c>
      <c r="P788" s="4">
        <f t="shared" si="83"/>
        <v>0</v>
      </c>
      <c r="Q788" s="4">
        <f t="shared" si="84"/>
        <v>0</v>
      </c>
      <c r="R788" s="4" t="e">
        <f t="shared" si="85"/>
        <v>#N/A</v>
      </c>
      <c r="S788" s="4">
        <f t="shared" si="86"/>
        <v>0</v>
      </c>
      <c r="T788" s="4" t="e">
        <f t="shared" si="87"/>
        <v>#N/A</v>
      </c>
      <c r="U788" s="4">
        <f t="shared" si="88"/>
        <v>11</v>
      </c>
      <c r="X788" t="s">
        <v>1012</v>
      </c>
      <c r="Y788" t="s">
        <v>527</v>
      </c>
    </row>
    <row r="789" spans="5:25" x14ac:dyDescent="0.25">
      <c r="E789" s="1" t="e">
        <f>VLOOKUP(C789,'Team Versus'!$B$2:$C$35,2,FALSE)</f>
        <v>#N/A</v>
      </c>
      <c r="F789" s="1">
        <f>IF(B789="QB",D789*0.87,IF(D789*1.85&gt;=11,D789*1.85,11))</f>
        <v>11</v>
      </c>
      <c r="G789" s="1" t="str">
        <f>IF(OR(B789="QB",B789="DST",B789="TE",B789="WR",B789="RB",C789="FA"),"True","False")</f>
        <v>False</v>
      </c>
      <c r="H789" t="str">
        <f>IF(C789="FA","False","True")</f>
        <v>True</v>
      </c>
      <c r="I789" s="1" t="str">
        <f>IF(AND(G789="True",H789="True"),"True","False")</f>
        <v>False</v>
      </c>
      <c r="O789" s="4">
        <f>IFERROR(VLOOKUP(A789,'Name Changes'!$A$2:$B$300,2,FALSE),A789)</f>
        <v>0</v>
      </c>
      <c r="P789" s="4">
        <f t="shared" si="83"/>
        <v>0</v>
      </c>
      <c r="Q789" s="4">
        <f t="shared" si="84"/>
        <v>0</v>
      </c>
      <c r="R789" s="4" t="e">
        <f t="shared" si="85"/>
        <v>#N/A</v>
      </c>
      <c r="S789" s="4">
        <f t="shared" si="86"/>
        <v>0</v>
      </c>
      <c r="T789" s="4" t="e">
        <f t="shared" si="87"/>
        <v>#N/A</v>
      </c>
      <c r="U789" s="4">
        <f t="shared" si="88"/>
        <v>11</v>
      </c>
      <c r="X789" t="s">
        <v>397</v>
      </c>
      <c r="Y789">
        <v>2.1213203435596399E-2</v>
      </c>
    </row>
    <row r="790" spans="5:25" x14ac:dyDescent="0.25">
      <c r="E790" s="1" t="e">
        <f>VLOOKUP(C790,'Team Versus'!$B$2:$C$35,2,FALSE)</f>
        <v>#N/A</v>
      </c>
      <c r="F790" s="1">
        <f>IF(B790="QB",D790*0.87,IF(D790*1.85&gt;=11,D790*1.85,11))</f>
        <v>11</v>
      </c>
      <c r="G790" s="1" t="str">
        <f>IF(OR(B790="QB",B790="DST",B790="TE",B790="WR",B790="RB",C790="FA"),"True","False")</f>
        <v>False</v>
      </c>
      <c r="H790" t="str">
        <f>IF(C790="FA","False","True")</f>
        <v>True</v>
      </c>
      <c r="I790" s="1" t="str">
        <f>IF(AND(G790="True",H790="True"),"True","False")</f>
        <v>False</v>
      </c>
      <c r="O790" s="4">
        <f>IFERROR(VLOOKUP(A790,'Name Changes'!$A$2:$B$300,2,FALSE),A790)</f>
        <v>0</v>
      </c>
      <c r="P790" s="4">
        <f t="shared" si="83"/>
        <v>0</v>
      </c>
      <c r="Q790" s="4">
        <f t="shared" si="84"/>
        <v>0</v>
      </c>
      <c r="R790" s="4" t="e">
        <f t="shared" si="85"/>
        <v>#N/A</v>
      </c>
      <c r="S790" s="4">
        <f t="shared" si="86"/>
        <v>0</v>
      </c>
      <c r="T790" s="4" t="e">
        <f t="shared" si="87"/>
        <v>#N/A</v>
      </c>
      <c r="U790" s="4">
        <f t="shared" si="88"/>
        <v>11</v>
      </c>
      <c r="X790" t="s">
        <v>524</v>
      </c>
      <c r="Y790">
        <v>0.45679098064651003</v>
      </c>
    </row>
    <row r="791" spans="5:25" x14ac:dyDescent="0.25">
      <c r="E791" s="1" t="e">
        <f>VLOOKUP(C791,'Team Versus'!$B$2:$C$35,2,FALSE)</f>
        <v>#N/A</v>
      </c>
      <c r="F791" s="1">
        <f>IF(B791="QB",D791*0.87,IF(D791*1.85&gt;=11,D791*1.85,11))</f>
        <v>11</v>
      </c>
      <c r="G791" s="1" t="str">
        <f>IF(OR(B791="QB",B791="DST",B791="TE",B791="WR",B791="RB",C791="FA"),"True","False")</f>
        <v>False</v>
      </c>
      <c r="H791" t="str">
        <f>IF(C791="FA","False","True")</f>
        <v>True</v>
      </c>
      <c r="I791" s="1" t="str">
        <f>IF(AND(G791="True",H791="True"),"True","False")</f>
        <v>False</v>
      </c>
      <c r="O791" s="4">
        <f>IFERROR(VLOOKUP(A791,'Name Changes'!$A$2:$B$300,2,FALSE),A791)</f>
        <v>0</v>
      </c>
      <c r="P791" s="4">
        <f t="shared" si="83"/>
        <v>0</v>
      </c>
      <c r="Q791" s="4">
        <f t="shared" si="84"/>
        <v>0</v>
      </c>
      <c r="R791" s="4" t="e">
        <f t="shared" si="85"/>
        <v>#N/A</v>
      </c>
      <c r="S791" s="4">
        <f t="shared" si="86"/>
        <v>0</v>
      </c>
      <c r="T791" s="4" t="e">
        <f t="shared" si="87"/>
        <v>#N/A</v>
      </c>
      <c r="U791" s="4">
        <f t="shared" si="88"/>
        <v>11</v>
      </c>
      <c r="X791" t="s">
        <v>510</v>
      </c>
      <c r="Y791">
        <v>0.37335238046649699</v>
      </c>
    </row>
    <row r="792" spans="5:25" x14ac:dyDescent="0.25">
      <c r="E792" s="1" t="e">
        <f>VLOOKUP(C792,'Team Versus'!$B$2:$C$35,2,FALSE)</f>
        <v>#N/A</v>
      </c>
      <c r="F792" s="1">
        <f>IF(B792="QB",D792*0.87,IF(D792*1.85&gt;=11,D792*1.85,11))</f>
        <v>11</v>
      </c>
      <c r="G792" s="1" t="str">
        <f>IF(OR(B792="QB",B792="DST",B792="TE",B792="WR",B792="RB",C792="FA"),"True","False")</f>
        <v>False</v>
      </c>
      <c r="H792" t="str">
        <f>IF(C792="FA","False","True")</f>
        <v>True</v>
      </c>
      <c r="I792" s="1" t="str">
        <f>IF(AND(G792="True",H792="True"),"True","False")</f>
        <v>False</v>
      </c>
      <c r="O792" s="4">
        <f>IFERROR(VLOOKUP(A792,'Name Changes'!$A$2:$B$300,2,FALSE),A792)</f>
        <v>0</v>
      </c>
      <c r="P792" s="4">
        <f t="shared" si="83"/>
        <v>0</v>
      </c>
      <c r="Q792" s="4">
        <f t="shared" si="84"/>
        <v>0</v>
      </c>
      <c r="R792" s="4" t="e">
        <f t="shared" si="85"/>
        <v>#N/A</v>
      </c>
      <c r="S792" s="4">
        <f t="shared" si="86"/>
        <v>0</v>
      </c>
      <c r="T792" s="4" t="e">
        <f t="shared" si="87"/>
        <v>#N/A</v>
      </c>
      <c r="U792" s="4">
        <f t="shared" si="88"/>
        <v>11</v>
      </c>
      <c r="X792" t="s">
        <v>1013</v>
      </c>
      <c r="Y792" t="s">
        <v>527</v>
      </c>
    </row>
    <row r="793" spans="5:25" x14ac:dyDescent="0.25">
      <c r="E793" s="1" t="e">
        <f>VLOOKUP(C793,'Team Versus'!$B$2:$C$35,2,FALSE)</f>
        <v>#N/A</v>
      </c>
      <c r="F793" s="1">
        <f>IF(B793="QB",D793*0.87,IF(D793*1.85&gt;=11,D793*1.85,11))</f>
        <v>11</v>
      </c>
      <c r="G793" s="1" t="str">
        <f>IF(OR(B793="QB",B793="DST",B793="TE",B793="WR",B793="RB",C793="FA"),"True","False")</f>
        <v>False</v>
      </c>
      <c r="H793" t="str">
        <f>IF(C793="FA","False","True")</f>
        <v>True</v>
      </c>
      <c r="I793" s="1" t="str">
        <f>IF(AND(G793="True",H793="True"),"True","False")</f>
        <v>False</v>
      </c>
      <c r="O793" s="4">
        <f>IFERROR(VLOOKUP(A793,'Name Changes'!$A$2:$B$300,2,FALSE),A793)</f>
        <v>0</v>
      </c>
      <c r="P793" s="4">
        <f t="shared" si="83"/>
        <v>0</v>
      </c>
      <c r="Q793" s="4">
        <f t="shared" si="84"/>
        <v>0</v>
      </c>
      <c r="R793" s="4" t="e">
        <f t="shared" si="85"/>
        <v>#N/A</v>
      </c>
      <c r="S793" s="4">
        <f t="shared" si="86"/>
        <v>0</v>
      </c>
      <c r="T793" s="4" t="e">
        <f t="shared" si="87"/>
        <v>#N/A</v>
      </c>
      <c r="U793" s="4">
        <f t="shared" si="88"/>
        <v>11</v>
      </c>
      <c r="X793" t="s">
        <v>375</v>
      </c>
      <c r="Y793">
        <v>4.3840620433565902E-2</v>
      </c>
    </row>
    <row r="794" spans="5:25" x14ac:dyDescent="0.25">
      <c r="E794" s="1" t="e">
        <f>VLOOKUP(C794,'Team Versus'!$B$2:$C$35,2,FALSE)</f>
        <v>#N/A</v>
      </c>
      <c r="F794" s="1">
        <f>IF(B794="QB",D794*0.87,IF(D794*1.85&gt;=11,D794*1.85,11))</f>
        <v>11</v>
      </c>
      <c r="G794" s="1" t="str">
        <f>IF(OR(B794="QB",B794="DST",B794="TE",B794="WR",B794="RB",C794="FA"),"True","False")</f>
        <v>False</v>
      </c>
      <c r="H794" t="str">
        <f>IF(C794="FA","False","True")</f>
        <v>True</v>
      </c>
      <c r="I794" s="1" t="str">
        <f>IF(AND(G794="True",H794="True"),"True","False")</f>
        <v>False</v>
      </c>
      <c r="O794" s="4">
        <f>IFERROR(VLOOKUP(A794,'Name Changes'!$A$2:$B$300,2,FALSE),A794)</f>
        <v>0</v>
      </c>
      <c r="P794" s="4">
        <f t="shared" si="83"/>
        <v>0</v>
      </c>
      <c r="Q794" s="4">
        <f t="shared" si="84"/>
        <v>0</v>
      </c>
      <c r="R794" s="4" t="e">
        <f t="shared" si="85"/>
        <v>#N/A</v>
      </c>
      <c r="S794" s="4">
        <f t="shared" si="86"/>
        <v>0</v>
      </c>
      <c r="T794" s="4" t="e">
        <f t="shared" si="87"/>
        <v>#N/A</v>
      </c>
      <c r="U794" s="4">
        <f t="shared" si="88"/>
        <v>11</v>
      </c>
      <c r="X794" t="s">
        <v>394</v>
      </c>
      <c r="Y794">
        <v>0.42072853480599598</v>
      </c>
    </row>
    <row r="795" spans="5:25" x14ac:dyDescent="0.25">
      <c r="E795" s="1" t="e">
        <f>VLOOKUP(C795,'Team Versus'!$B$2:$C$35,2,FALSE)</f>
        <v>#N/A</v>
      </c>
      <c r="F795" s="1">
        <f>IF(B795="QB",D795*0.87,IF(D795*1.85&gt;=11,D795*1.85,11))</f>
        <v>11</v>
      </c>
      <c r="G795" s="1" t="str">
        <f>IF(OR(B795="QB",B795="DST",B795="TE",B795="WR",B795="RB",C795="FA"),"True","False")</f>
        <v>False</v>
      </c>
      <c r="H795" t="str">
        <f>IF(C795="FA","False","True")</f>
        <v>True</v>
      </c>
      <c r="I795" s="1" t="str">
        <f>IF(AND(G795="True",H795="True"),"True","False")</f>
        <v>False</v>
      </c>
      <c r="O795" s="4">
        <f>IFERROR(VLOOKUP(A795,'Name Changes'!$A$2:$B$300,2,FALSE),A795)</f>
        <v>0</v>
      </c>
      <c r="P795" s="4">
        <f t="shared" si="83"/>
        <v>0</v>
      </c>
      <c r="Q795" s="4">
        <f t="shared" si="84"/>
        <v>0</v>
      </c>
      <c r="R795" s="4" t="e">
        <f t="shared" si="85"/>
        <v>#N/A</v>
      </c>
      <c r="S795" s="4">
        <f t="shared" si="86"/>
        <v>0</v>
      </c>
      <c r="T795" s="4" t="e">
        <f t="shared" si="87"/>
        <v>#N/A</v>
      </c>
      <c r="U795" s="4">
        <f t="shared" si="88"/>
        <v>11</v>
      </c>
      <c r="X795" t="s">
        <v>1014</v>
      </c>
      <c r="Y795" t="s">
        <v>527</v>
      </c>
    </row>
    <row r="796" spans="5:25" x14ac:dyDescent="0.25">
      <c r="E796" s="1" t="e">
        <f>VLOOKUP(C796,'Team Versus'!$B$2:$C$35,2,FALSE)</f>
        <v>#N/A</v>
      </c>
      <c r="F796" s="1">
        <f>IF(B796="QB",D796*0.87,IF(D796*1.85&gt;=11,D796*1.85,11))</f>
        <v>11</v>
      </c>
      <c r="G796" s="1" t="str">
        <f>IF(OR(B796="QB",B796="DST",B796="TE",B796="WR",B796="RB",C796="FA"),"True","False")</f>
        <v>False</v>
      </c>
      <c r="H796" t="str">
        <f>IF(C796="FA","False","True")</f>
        <v>True</v>
      </c>
      <c r="I796" s="1" t="str">
        <f>IF(AND(G796="True",H796="True"),"True","False")</f>
        <v>False</v>
      </c>
      <c r="O796" s="4">
        <f>IFERROR(VLOOKUP(A796,'Name Changes'!$A$2:$B$300,2,FALSE),A796)</f>
        <v>0</v>
      </c>
      <c r="P796" s="4">
        <f t="shared" si="83"/>
        <v>0</v>
      </c>
      <c r="Q796" s="4">
        <f t="shared" si="84"/>
        <v>0</v>
      </c>
      <c r="R796" s="4" t="e">
        <f t="shared" si="85"/>
        <v>#N/A</v>
      </c>
      <c r="S796" s="4">
        <f t="shared" si="86"/>
        <v>0</v>
      </c>
      <c r="T796" s="4" t="e">
        <f t="shared" si="87"/>
        <v>#N/A</v>
      </c>
      <c r="U796" s="4">
        <f t="shared" si="88"/>
        <v>11</v>
      </c>
      <c r="X796" t="s">
        <v>1015</v>
      </c>
      <c r="Y796" t="s">
        <v>527</v>
      </c>
    </row>
    <row r="797" spans="5:25" x14ac:dyDescent="0.25">
      <c r="E797" s="1" t="e">
        <f>VLOOKUP(C797,'Team Versus'!$B$2:$C$35,2,FALSE)</f>
        <v>#N/A</v>
      </c>
      <c r="F797" s="1">
        <f>IF(B797="QB",D797*0.87,IF(D797*1.85&gt;=11,D797*1.85,11))</f>
        <v>11</v>
      </c>
      <c r="G797" s="1" t="str">
        <f>IF(OR(B797="QB",B797="DST",B797="TE",B797="WR",B797="RB",C797="FA"),"True","False")</f>
        <v>False</v>
      </c>
      <c r="H797" t="str">
        <f>IF(C797="FA","False","True")</f>
        <v>True</v>
      </c>
      <c r="I797" s="1" t="str">
        <f>IF(AND(G797="True",H797="True"),"True","False")</f>
        <v>False</v>
      </c>
      <c r="O797" s="4">
        <f>IFERROR(VLOOKUP(A797,'Name Changes'!$A$2:$B$300,2,FALSE),A797)</f>
        <v>0</v>
      </c>
      <c r="P797" s="4">
        <f t="shared" si="83"/>
        <v>0</v>
      </c>
      <c r="Q797" s="4">
        <f t="shared" si="84"/>
        <v>0</v>
      </c>
      <c r="R797" s="4" t="e">
        <f t="shared" si="85"/>
        <v>#N/A</v>
      </c>
      <c r="S797" s="4">
        <f t="shared" si="86"/>
        <v>0</v>
      </c>
      <c r="T797" s="4" t="e">
        <f t="shared" si="87"/>
        <v>#N/A</v>
      </c>
      <c r="U797" s="4">
        <f t="shared" si="88"/>
        <v>11</v>
      </c>
      <c r="X797" t="s">
        <v>495</v>
      </c>
      <c r="Y797">
        <v>0.107480230740355</v>
      </c>
    </row>
    <row r="798" spans="5:25" x14ac:dyDescent="0.25">
      <c r="E798" s="1" t="e">
        <f>VLOOKUP(C798,'Team Versus'!$B$2:$C$35,2,FALSE)</f>
        <v>#N/A</v>
      </c>
      <c r="F798" s="1">
        <f>IF(B798="QB",D798*0.87,IF(D798*1.85&gt;=11,D798*1.85,11))</f>
        <v>11</v>
      </c>
      <c r="G798" s="1" t="str">
        <f>IF(OR(B798="QB",B798="DST",B798="TE",B798="WR",B798="RB",C798="FA"),"True","False")</f>
        <v>False</v>
      </c>
      <c r="H798" t="str">
        <f>IF(C798="FA","False","True")</f>
        <v>True</v>
      </c>
      <c r="I798" s="1" t="str">
        <f>IF(AND(G798="True",H798="True"),"True","False")</f>
        <v>False</v>
      </c>
      <c r="O798" s="4">
        <f>IFERROR(VLOOKUP(A798,'Name Changes'!$A$2:$B$300,2,FALSE),A798)</f>
        <v>0</v>
      </c>
      <c r="P798" s="4">
        <f t="shared" ref="P798:P861" si="89">C798</f>
        <v>0</v>
      </c>
      <c r="Q798" s="4">
        <f t="shared" ref="Q798:Q861" si="90">B798</f>
        <v>0</v>
      </c>
      <c r="R798" s="4" t="e">
        <f t="shared" ref="R798:R861" si="91">VLOOKUP(O798,$K$2:$L$700,2,FALSE)</f>
        <v>#N/A</v>
      </c>
      <c r="S798" s="4">
        <f t="shared" ref="S798:S861" si="92">D798</f>
        <v>0</v>
      </c>
      <c r="T798" s="4" t="e">
        <f t="shared" ref="T798:T861" si="93">E798</f>
        <v>#N/A</v>
      </c>
      <c r="U798" s="4">
        <f t="shared" ref="U798:U861" si="94">IF(F798="NA",4.4483,F798)</f>
        <v>11</v>
      </c>
      <c r="X798" t="s">
        <v>114</v>
      </c>
      <c r="Y798">
        <v>0.29344931419241699</v>
      </c>
    </row>
    <row r="799" spans="5:25" x14ac:dyDescent="0.25">
      <c r="E799" s="1" t="e">
        <f>VLOOKUP(C799,'Team Versus'!$B$2:$C$35,2,FALSE)</f>
        <v>#N/A</v>
      </c>
      <c r="F799" s="1">
        <f>IF(B799="QB",D799*0.87,IF(D799*1.85&gt;=11,D799*1.85,11))</f>
        <v>11</v>
      </c>
      <c r="G799" s="1" t="str">
        <f>IF(OR(B799="QB",B799="DST",B799="TE",B799="WR",B799="RB",C799="FA"),"True","False")</f>
        <v>False</v>
      </c>
      <c r="H799" t="str">
        <f>IF(C799="FA","False","True")</f>
        <v>True</v>
      </c>
      <c r="I799" s="1" t="str">
        <f>IF(AND(G799="True",H799="True"),"True","False")</f>
        <v>False</v>
      </c>
      <c r="O799" s="4">
        <f>IFERROR(VLOOKUP(A799,'Name Changes'!$A$2:$B$300,2,FALSE),A799)</f>
        <v>0</v>
      </c>
      <c r="P799" s="4">
        <f t="shared" si="89"/>
        <v>0</v>
      </c>
      <c r="Q799" s="4">
        <f t="shared" si="90"/>
        <v>0</v>
      </c>
      <c r="R799" s="4" t="e">
        <f t="shared" si="91"/>
        <v>#N/A</v>
      </c>
      <c r="S799" s="4">
        <f t="shared" si="92"/>
        <v>0</v>
      </c>
      <c r="T799" s="4" t="e">
        <f t="shared" si="93"/>
        <v>#N/A</v>
      </c>
      <c r="U799" s="4">
        <f t="shared" si="94"/>
        <v>11</v>
      </c>
      <c r="X799" t="s">
        <v>379</v>
      </c>
      <c r="Y799">
        <v>0.53598694013940296</v>
      </c>
    </row>
    <row r="800" spans="5:25" x14ac:dyDescent="0.25">
      <c r="E800" s="1" t="e">
        <f>VLOOKUP(C800,'Team Versus'!$B$2:$C$35,2,FALSE)</f>
        <v>#N/A</v>
      </c>
      <c r="F800" s="1">
        <f>IF(B800="QB",D800*0.87,IF(D800*1.85&gt;=11,D800*1.85,11))</f>
        <v>11</v>
      </c>
      <c r="G800" s="1" t="str">
        <f>IF(OR(B800="QB",B800="DST",B800="TE",B800="WR",B800="RB",C800="FA"),"True","False")</f>
        <v>False</v>
      </c>
      <c r="H800" t="str">
        <f>IF(C800="FA","False","True")</f>
        <v>True</v>
      </c>
      <c r="I800" s="1" t="str">
        <f>IF(AND(G800="True",H800="True"),"True","False")</f>
        <v>False</v>
      </c>
      <c r="O800" s="4">
        <f>IFERROR(VLOOKUP(A800,'Name Changes'!$A$2:$B$300,2,FALSE),A800)</f>
        <v>0</v>
      </c>
      <c r="P800" s="4">
        <f t="shared" si="89"/>
        <v>0</v>
      </c>
      <c r="Q800" s="4">
        <f t="shared" si="90"/>
        <v>0</v>
      </c>
      <c r="R800" s="4" t="e">
        <f t="shared" si="91"/>
        <v>#N/A</v>
      </c>
      <c r="S800" s="4">
        <f t="shared" si="92"/>
        <v>0</v>
      </c>
      <c r="T800" s="4" t="e">
        <f t="shared" si="93"/>
        <v>#N/A</v>
      </c>
      <c r="U800" s="4">
        <f t="shared" si="94"/>
        <v>11</v>
      </c>
      <c r="X800" t="s">
        <v>487</v>
      </c>
      <c r="Y800">
        <v>0.57770624022940897</v>
      </c>
    </row>
    <row r="801" spans="5:25" x14ac:dyDescent="0.25">
      <c r="E801" s="1" t="e">
        <f>VLOOKUP(C801,'Team Versus'!$B$2:$C$35,2,FALSE)</f>
        <v>#N/A</v>
      </c>
      <c r="F801" s="1">
        <f>IF(B801="QB",D801*0.87,IF(D801*1.85&gt;=11,D801*1.85,11))</f>
        <v>11</v>
      </c>
      <c r="G801" s="1" t="str">
        <f>IF(OR(B801="QB",B801="DST",B801="TE",B801="WR",B801="RB",C801="FA"),"True","False")</f>
        <v>False</v>
      </c>
      <c r="H801" t="str">
        <f>IF(C801="FA","False","True")</f>
        <v>True</v>
      </c>
      <c r="I801" s="1" t="str">
        <f>IF(AND(G801="True",H801="True"),"True","False")</f>
        <v>False</v>
      </c>
      <c r="O801" s="4">
        <f>IFERROR(VLOOKUP(A801,'Name Changes'!$A$2:$B$300,2,FALSE),A801)</f>
        <v>0</v>
      </c>
      <c r="P801" s="4">
        <f t="shared" si="89"/>
        <v>0</v>
      </c>
      <c r="Q801" s="4">
        <f t="shared" si="90"/>
        <v>0</v>
      </c>
      <c r="R801" s="4" t="e">
        <f t="shared" si="91"/>
        <v>#N/A</v>
      </c>
      <c r="S801" s="4">
        <f t="shared" si="92"/>
        <v>0</v>
      </c>
      <c r="T801" s="4" t="e">
        <f t="shared" si="93"/>
        <v>#N/A</v>
      </c>
      <c r="U801" s="4">
        <f t="shared" si="94"/>
        <v>11</v>
      </c>
      <c r="X801" t="s">
        <v>1016</v>
      </c>
      <c r="Y801" t="s">
        <v>527</v>
      </c>
    </row>
    <row r="802" spans="5:25" x14ac:dyDescent="0.25">
      <c r="E802" s="1" t="e">
        <f>VLOOKUP(C802,'Team Versus'!$B$2:$C$35,2,FALSE)</f>
        <v>#N/A</v>
      </c>
      <c r="F802" s="1">
        <f>IF(B802="QB",D802*0.87,IF(D802*1.85&gt;=11,D802*1.85,11))</f>
        <v>11</v>
      </c>
      <c r="G802" s="1" t="str">
        <f>IF(OR(B802="QB",B802="DST",B802="TE",B802="WR",B802="RB",C802="FA"),"True","False")</f>
        <v>False</v>
      </c>
      <c r="H802" t="str">
        <f>IF(C802="FA","False","True")</f>
        <v>True</v>
      </c>
      <c r="I802" s="1" t="str">
        <f>IF(AND(G802="True",H802="True"),"True","False")</f>
        <v>False</v>
      </c>
      <c r="O802" s="4">
        <f>IFERROR(VLOOKUP(A802,'Name Changes'!$A$2:$B$300,2,FALSE),A802)</f>
        <v>0</v>
      </c>
      <c r="P802" s="4">
        <f t="shared" si="89"/>
        <v>0</v>
      </c>
      <c r="Q802" s="4">
        <f t="shared" si="90"/>
        <v>0</v>
      </c>
      <c r="R802" s="4" t="e">
        <f t="shared" si="91"/>
        <v>#N/A</v>
      </c>
      <c r="S802" s="4">
        <f t="shared" si="92"/>
        <v>0</v>
      </c>
      <c r="T802" s="4" t="e">
        <f t="shared" si="93"/>
        <v>#N/A</v>
      </c>
      <c r="U802" s="4">
        <f t="shared" si="94"/>
        <v>11</v>
      </c>
      <c r="X802" t="s">
        <v>1017</v>
      </c>
      <c r="Y802" t="s">
        <v>527</v>
      </c>
    </row>
    <row r="803" spans="5:25" x14ac:dyDescent="0.25">
      <c r="E803" s="1" t="e">
        <f>VLOOKUP(C803,'Team Versus'!$B$2:$C$35,2,FALSE)</f>
        <v>#N/A</v>
      </c>
      <c r="F803" s="1">
        <f>IF(B803="QB",D803*0.87,IF(D803*1.85&gt;=11,D803*1.85,11))</f>
        <v>11</v>
      </c>
      <c r="G803" s="1" t="str">
        <f>IF(OR(B803="QB",B803="DST",B803="TE",B803="WR",B803="RB",C803="FA"),"True","False")</f>
        <v>False</v>
      </c>
      <c r="H803" t="str">
        <f>IF(C803="FA","False","True")</f>
        <v>True</v>
      </c>
      <c r="I803" s="1" t="str">
        <f>IF(AND(G803="True",H803="True"),"True","False")</f>
        <v>False</v>
      </c>
      <c r="O803" s="4">
        <f>IFERROR(VLOOKUP(A803,'Name Changes'!$A$2:$B$300,2,FALSE),A803)</f>
        <v>0</v>
      </c>
      <c r="P803" s="4">
        <f t="shared" si="89"/>
        <v>0</v>
      </c>
      <c r="Q803" s="4">
        <f t="shared" si="90"/>
        <v>0</v>
      </c>
      <c r="R803" s="4" t="e">
        <f t="shared" si="91"/>
        <v>#N/A</v>
      </c>
      <c r="S803" s="4">
        <f t="shared" si="92"/>
        <v>0</v>
      </c>
      <c r="T803" s="4" t="e">
        <f t="shared" si="93"/>
        <v>#N/A</v>
      </c>
      <c r="U803" s="4">
        <f t="shared" si="94"/>
        <v>11</v>
      </c>
      <c r="X803" t="s">
        <v>1018</v>
      </c>
      <c r="Y803" t="s">
        <v>527</v>
      </c>
    </row>
    <row r="804" spans="5:25" x14ac:dyDescent="0.25">
      <c r="E804" s="1" t="e">
        <f>VLOOKUP(C804,'Team Versus'!$B$2:$C$35,2,FALSE)</f>
        <v>#N/A</v>
      </c>
      <c r="F804" s="1">
        <f>IF(B804="QB",D804*0.87,IF(D804*1.85&gt;=11,D804*1.85,11))</f>
        <v>11</v>
      </c>
      <c r="G804" s="1" t="str">
        <f>IF(OR(B804="QB",B804="DST",B804="TE",B804="WR",B804="RB",C804="FA"),"True","False")</f>
        <v>False</v>
      </c>
      <c r="H804" t="str">
        <f>IF(C804="FA","False","True")</f>
        <v>True</v>
      </c>
      <c r="I804" s="1" t="str">
        <f>IF(AND(G804="True",H804="True"),"True","False")</f>
        <v>False</v>
      </c>
      <c r="O804" s="4">
        <f>IFERROR(VLOOKUP(A804,'Name Changes'!$A$2:$B$300,2,FALSE),A804)</f>
        <v>0</v>
      </c>
      <c r="P804" s="4">
        <f t="shared" si="89"/>
        <v>0</v>
      </c>
      <c r="Q804" s="4">
        <f t="shared" si="90"/>
        <v>0</v>
      </c>
      <c r="R804" s="4" t="e">
        <f t="shared" si="91"/>
        <v>#N/A</v>
      </c>
      <c r="S804" s="4">
        <f t="shared" si="92"/>
        <v>0</v>
      </c>
      <c r="T804" s="4" t="e">
        <f t="shared" si="93"/>
        <v>#N/A</v>
      </c>
      <c r="U804" s="4">
        <f t="shared" si="94"/>
        <v>11</v>
      </c>
      <c r="X804" t="s">
        <v>71</v>
      </c>
      <c r="Y804">
        <v>0.50275292142363504</v>
      </c>
    </row>
    <row r="805" spans="5:25" x14ac:dyDescent="0.25">
      <c r="E805" s="1" t="e">
        <f>VLOOKUP(C805,'Team Versus'!$B$2:$C$35,2,FALSE)</f>
        <v>#N/A</v>
      </c>
      <c r="F805" s="1">
        <f>IF(B805="QB",D805*0.87,IF(D805*1.85&gt;=11,D805*1.85,11))</f>
        <v>11</v>
      </c>
      <c r="G805" s="1" t="str">
        <f>IF(OR(B805="QB",B805="DST",B805="TE",B805="WR",B805="RB",C805="FA"),"True","False")</f>
        <v>False</v>
      </c>
      <c r="H805" t="str">
        <f>IF(C805="FA","False","True")</f>
        <v>True</v>
      </c>
      <c r="I805" s="1" t="str">
        <f>IF(AND(G805="True",H805="True"),"True","False")</f>
        <v>False</v>
      </c>
      <c r="O805" s="4">
        <f>IFERROR(VLOOKUP(A805,'Name Changes'!$A$2:$B$300,2,FALSE),A805)</f>
        <v>0</v>
      </c>
      <c r="P805" s="4">
        <f t="shared" si="89"/>
        <v>0</v>
      </c>
      <c r="Q805" s="4">
        <f t="shared" si="90"/>
        <v>0</v>
      </c>
      <c r="R805" s="4" t="e">
        <f t="shared" si="91"/>
        <v>#N/A</v>
      </c>
      <c r="S805" s="4">
        <f t="shared" si="92"/>
        <v>0</v>
      </c>
      <c r="T805" s="4" t="e">
        <f t="shared" si="93"/>
        <v>#N/A</v>
      </c>
      <c r="U805" s="4">
        <f t="shared" si="94"/>
        <v>11</v>
      </c>
      <c r="X805" t="s">
        <v>1019</v>
      </c>
      <c r="Y805">
        <v>0.325976226126998</v>
      </c>
    </row>
    <row r="806" spans="5:25" x14ac:dyDescent="0.25">
      <c r="E806" s="1" t="e">
        <f>VLOOKUP(C806,'Team Versus'!$B$2:$C$35,2,FALSE)</f>
        <v>#N/A</v>
      </c>
      <c r="F806" s="1">
        <f>IF(B806="QB",D806*0.87,IF(D806*1.85&gt;=11,D806*1.85,11))</f>
        <v>11</v>
      </c>
      <c r="G806" s="1" t="str">
        <f>IF(OR(B806="QB",B806="DST",B806="TE",B806="WR",B806="RB",C806="FA"),"True","False")</f>
        <v>False</v>
      </c>
      <c r="H806" t="str">
        <f>IF(C806="FA","False","True")</f>
        <v>True</v>
      </c>
      <c r="I806" s="1" t="str">
        <f>IF(AND(G806="True",H806="True"),"True","False")</f>
        <v>False</v>
      </c>
      <c r="O806" s="4">
        <f>IFERROR(VLOOKUP(A806,'Name Changes'!$A$2:$B$300,2,FALSE),A806)</f>
        <v>0</v>
      </c>
      <c r="P806" s="4">
        <f t="shared" si="89"/>
        <v>0</v>
      </c>
      <c r="Q806" s="4">
        <f t="shared" si="90"/>
        <v>0</v>
      </c>
      <c r="R806" s="4" t="e">
        <f t="shared" si="91"/>
        <v>#N/A</v>
      </c>
      <c r="S806" s="4">
        <f t="shared" si="92"/>
        <v>0</v>
      </c>
      <c r="T806" s="4" t="e">
        <f t="shared" si="93"/>
        <v>#N/A</v>
      </c>
      <c r="U806" s="4">
        <f t="shared" si="94"/>
        <v>11</v>
      </c>
      <c r="X806" t="s">
        <v>1020</v>
      </c>
      <c r="Y806" t="s">
        <v>527</v>
      </c>
    </row>
    <row r="807" spans="5:25" x14ac:dyDescent="0.25">
      <c r="E807" s="1" t="e">
        <f>VLOOKUP(C807,'Team Versus'!$B$2:$C$35,2,FALSE)</f>
        <v>#N/A</v>
      </c>
      <c r="F807" s="1">
        <f>IF(B807="QB",D807*0.87,IF(D807*1.85&gt;=11,D807*1.85,11))</f>
        <v>11</v>
      </c>
      <c r="G807" s="1" t="str">
        <f>IF(OR(B807="QB",B807="DST",B807="TE",B807="WR",B807="RB",C807="FA"),"True","False")</f>
        <v>False</v>
      </c>
      <c r="H807" t="str">
        <f>IF(C807="FA","False","True")</f>
        <v>True</v>
      </c>
      <c r="I807" s="1" t="str">
        <f>IF(AND(G807="True",H807="True"),"True","False")</f>
        <v>False</v>
      </c>
      <c r="O807" s="4">
        <f>IFERROR(VLOOKUP(A807,'Name Changes'!$A$2:$B$300,2,FALSE),A807)</f>
        <v>0</v>
      </c>
      <c r="P807" s="4">
        <f t="shared" si="89"/>
        <v>0</v>
      </c>
      <c r="Q807" s="4">
        <f t="shared" si="90"/>
        <v>0</v>
      </c>
      <c r="R807" s="4" t="e">
        <f t="shared" si="91"/>
        <v>#N/A</v>
      </c>
      <c r="S807" s="4">
        <f t="shared" si="92"/>
        <v>0</v>
      </c>
      <c r="T807" s="4" t="e">
        <f t="shared" si="93"/>
        <v>#N/A</v>
      </c>
      <c r="U807" s="4">
        <f t="shared" si="94"/>
        <v>11</v>
      </c>
      <c r="X807" t="s">
        <v>46</v>
      </c>
      <c r="Y807">
        <v>0.12586500705120501</v>
      </c>
    </row>
    <row r="808" spans="5:25" x14ac:dyDescent="0.25">
      <c r="E808" s="1" t="e">
        <f>VLOOKUP(C808,'Team Versus'!$B$2:$C$35,2,FALSE)</f>
        <v>#N/A</v>
      </c>
      <c r="F808" s="1">
        <f>IF(B808="QB",D808*0.87,IF(D808*1.85&gt;=11,D808*1.85,11))</f>
        <v>11</v>
      </c>
      <c r="G808" s="1" t="str">
        <f>IF(OR(B808="QB",B808="DST",B808="TE",B808="WR",B808="RB",C808="FA"),"True","False")</f>
        <v>False</v>
      </c>
      <c r="H808" t="str">
        <f>IF(C808="FA","False","True")</f>
        <v>True</v>
      </c>
      <c r="I808" s="1" t="str">
        <f>IF(AND(G808="True",H808="True"),"True","False")</f>
        <v>False</v>
      </c>
      <c r="O808" s="4">
        <f>IFERROR(VLOOKUP(A808,'Name Changes'!$A$2:$B$300,2,FALSE),A808)</f>
        <v>0</v>
      </c>
      <c r="P808" s="4">
        <f t="shared" si="89"/>
        <v>0</v>
      </c>
      <c r="Q808" s="4">
        <f t="shared" si="90"/>
        <v>0</v>
      </c>
      <c r="R808" s="4" t="e">
        <f t="shared" si="91"/>
        <v>#N/A</v>
      </c>
      <c r="S808" s="4">
        <f t="shared" si="92"/>
        <v>0</v>
      </c>
      <c r="T808" s="4" t="e">
        <f t="shared" si="93"/>
        <v>#N/A</v>
      </c>
      <c r="U808" s="4">
        <f t="shared" si="94"/>
        <v>11</v>
      </c>
      <c r="X808" t="s">
        <v>1021</v>
      </c>
      <c r="Y808" t="s">
        <v>527</v>
      </c>
    </row>
    <row r="809" spans="5:25" x14ac:dyDescent="0.25">
      <c r="E809" s="1" t="e">
        <f>VLOOKUP(C809,'Team Versus'!$B$2:$C$35,2,FALSE)</f>
        <v>#N/A</v>
      </c>
      <c r="F809" s="1">
        <f>IF(B809="QB",D809*0.87,IF(D809*1.85&gt;=11,D809*1.85,11))</f>
        <v>11</v>
      </c>
      <c r="G809" s="1" t="str">
        <f>IF(OR(B809="QB",B809="DST",B809="TE",B809="WR",B809="RB",C809="FA"),"True","False")</f>
        <v>False</v>
      </c>
      <c r="H809" t="str">
        <f>IF(C809="FA","False","True")</f>
        <v>True</v>
      </c>
      <c r="I809" s="1" t="str">
        <f>IF(AND(G809="True",H809="True"),"True","False")</f>
        <v>False</v>
      </c>
      <c r="O809" s="4">
        <f>IFERROR(VLOOKUP(A809,'Name Changes'!$A$2:$B$300,2,FALSE),A809)</f>
        <v>0</v>
      </c>
      <c r="P809" s="4">
        <f t="shared" si="89"/>
        <v>0</v>
      </c>
      <c r="Q809" s="4">
        <f t="shared" si="90"/>
        <v>0</v>
      </c>
      <c r="R809" s="4" t="e">
        <f t="shared" si="91"/>
        <v>#N/A</v>
      </c>
      <c r="S809" s="4">
        <f t="shared" si="92"/>
        <v>0</v>
      </c>
      <c r="T809" s="4" t="e">
        <f t="shared" si="93"/>
        <v>#N/A</v>
      </c>
      <c r="U809" s="4">
        <f t="shared" si="94"/>
        <v>11</v>
      </c>
      <c r="X809" t="s">
        <v>137</v>
      </c>
      <c r="Y809">
        <v>0.67033722856484701</v>
      </c>
    </row>
    <row r="810" spans="5:25" x14ac:dyDescent="0.25">
      <c r="E810" s="1" t="e">
        <f>VLOOKUP(C810,'Team Versus'!$B$2:$C$35,2,FALSE)</f>
        <v>#N/A</v>
      </c>
      <c r="F810" s="1">
        <f>IF(B810="QB",D810*0.87,IF(D810*1.85&gt;=11,D810*1.85,11))</f>
        <v>11</v>
      </c>
      <c r="G810" s="1" t="str">
        <f>IF(OR(B810="QB",B810="DST",B810="TE",B810="WR",B810="RB",C810="FA"),"True","False")</f>
        <v>False</v>
      </c>
      <c r="H810" t="str">
        <f>IF(C810="FA","False","True")</f>
        <v>True</v>
      </c>
      <c r="I810" s="1" t="str">
        <f>IF(AND(G810="True",H810="True"),"True","False")</f>
        <v>False</v>
      </c>
      <c r="O810" s="4">
        <f>IFERROR(VLOOKUP(A810,'Name Changes'!$A$2:$B$300,2,FALSE),A810)</f>
        <v>0</v>
      </c>
      <c r="P810" s="4">
        <f t="shared" si="89"/>
        <v>0</v>
      </c>
      <c r="Q810" s="4">
        <f t="shared" si="90"/>
        <v>0</v>
      </c>
      <c r="R810" s="4" t="e">
        <f t="shared" si="91"/>
        <v>#N/A</v>
      </c>
      <c r="S810" s="4">
        <f t="shared" si="92"/>
        <v>0</v>
      </c>
      <c r="T810" s="4" t="e">
        <f t="shared" si="93"/>
        <v>#N/A</v>
      </c>
      <c r="U810" s="4">
        <f t="shared" si="94"/>
        <v>11</v>
      </c>
      <c r="X810" t="s">
        <v>505</v>
      </c>
      <c r="Y810" t="s">
        <v>527</v>
      </c>
    </row>
    <row r="811" spans="5:25" x14ac:dyDescent="0.25">
      <c r="E811" s="1" t="e">
        <f>VLOOKUP(C811,'Team Versus'!$B$2:$C$35,2,FALSE)</f>
        <v>#N/A</v>
      </c>
      <c r="F811" s="1">
        <f>IF(B811="QB",D811*0.87,IF(D811*1.85&gt;=11,D811*1.85,11))</f>
        <v>11</v>
      </c>
      <c r="G811" s="1" t="str">
        <f>IF(OR(B811="QB",B811="DST",B811="TE",B811="WR",B811="RB",C811="FA"),"True","False")</f>
        <v>False</v>
      </c>
      <c r="H811" t="str">
        <f>IF(C811="FA","False","True")</f>
        <v>True</v>
      </c>
      <c r="I811" s="1" t="str">
        <f>IF(AND(G811="True",H811="True"),"True","False")</f>
        <v>False</v>
      </c>
      <c r="O811" s="4">
        <f>IFERROR(VLOOKUP(A811,'Name Changes'!$A$2:$B$300,2,FALSE),A811)</f>
        <v>0</v>
      </c>
      <c r="P811" s="4">
        <f t="shared" si="89"/>
        <v>0</v>
      </c>
      <c r="Q811" s="4">
        <f t="shared" si="90"/>
        <v>0</v>
      </c>
      <c r="R811" s="4" t="e">
        <f t="shared" si="91"/>
        <v>#N/A</v>
      </c>
      <c r="S811" s="4">
        <f t="shared" si="92"/>
        <v>0</v>
      </c>
      <c r="T811" s="4" t="e">
        <f t="shared" si="93"/>
        <v>#N/A</v>
      </c>
      <c r="U811" s="4">
        <f t="shared" si="94"/>
        <v>11</v>
      </c>
      <c r="X811" t="s">
        <v>1022</v>
      </c>
      <c r="Y811">
        <v>3.9597979746446701E-2</v>
      </c>
    </row>
    <row r="812" spans="5:25" x14ac:dyDescent="0.25">
      <c r="E812" s="1" t="e">
        <f>VLOOKUP(C812,'Team Versus'!$B$2:$C$35,2,FALSE)</f>
        <v>#N/A</v>
      </c>
      <c r="F812" s="1">
        <f>IF(B812="QB",D812*0.87,IF(D812*1.85&gt;=11,D812*1.85,11))</f>
        <v>11</v>
      </c>
      <c r="G812" s="1" t="str">
        <f>IF(OR(B812="QB",B812="DST",B812="TE",B812="WR",B812="RB",C812="FA"),"True","False")</f>
        <v>False</v>
      </c>
      <c r="H812" t="str">
        <f>IF(C812="FA","False","True")</f>
        <v>True</v>
      </c>
      <c r="I812" s="1" t="str">
        <f>IF(AND(G812="True",H812="True"),"True","False")</f>
        <v>False</v>
      </c>
      <c r="O812" s="4">
        <f>IFERROR(VLOOKUP(A812,'Name Changes'!$A$2:$B$300,2,FALSE),A812)</f>
        <v>0</v>
      </c>
      <c r="P812" s="4">
        <f t="shared" si="89"/>
        <v>0</v>
      </c>
      <c r="Q812" s="4">
        <f t="shared" si="90"/>
        <v>0</v>
      </c>
      <c r="R812" s="4" t="e">
        <f t="shared" si="91"/>
        <v>#N/A</v>
      </c>
      <c r="S812" s="4">
        <f t="shared" si="92"/>
        <v>0</v>
      </c>
      <c r="T812" s="4" t="e">
        <f t="shared" si="93"/>
        <v>#N/A</v>
      </c>
      <c r="U812" s="4">
        <f t="shared" si="94"/>
        <v>11</v>
      </c>
      <c r="X812" t="s">
        <v>77</v>
      </c>
      <c r="Y812">
        <v>0.16546298679765201</v>
      </c>
    </row>
    <row r="813" spans="5:25" x14ac:dyDescent="0.25">
      <c r="E813" s="1" t="e">
        <f>VLOOKUP(C813,'Team Versus'!$B$2:$C$35,2,FALSE)</f>
        <v>#N/A</v>
      </c>
      <c r="F813" s="1">
        <f>IF(B813="QB",D813*0.87,IF(D813*1.85&gt;=11,D813*1.85,11))</f>
        <v>11</v>
      </c>
      <c r="G813" s="1" t="str">
        <f>IF(OR(B813="QB",B813="DST",B813="TE",B813="WR",B813="RB",C813="FA"),"True","False")</f>
        <v>False</v>
      </c>
      <c r="H813" t="str">
        <f>IF(C813="FA","False","True")</f>
        <v>True</v>
      </c>
      <c r="I813" s="1" t="str">
        <f>IF(AND(G813="True",H813="True"),"True","False")</f>
        <v>False</v>
      </c>
      <c r="O813" s="4">
        <f>IFERROR(VLOOKUP(A813,'Name Changes'!$A$2:$B$300,2,FALSE),A813)</f>
        <v>0</v>
      </c>
      <c r="P813" s="4">
        <f t="shared" si="89"/>
        <v>0</v>
      </c>
      <c r="Q813" s="4">
        <f t="shared" si="90"/>
        <v>0</v>
      </c>
      <c r="R813" s="4" t="e">
        <f t="shared" si="91"/>
        <v>#N/A</v>
      </c>
      <c r="S813" s="4">
        <f t="shared" si="92"/>
        <v>0</v>
      </c>
      <c r="T813" s="4" t="e">
        <f t="shared" si="93"/>
        <v>#N/A</v>
      </c>
      <c r="U813" s="4">
        <f t="shared" si="94"/>
        <v>11</v>
      </c>
      <c r="X813" t="s">
        <v>1023</v>
      </c>
      <c r="Y813" t="s">
        <v>1074</v>
      </c>
    </row>
    <row r="814" spans="5:25" x14ac:dyDescent="0.25">
      <c r="E814" s="1" t="e">
        <f>VLOOKUP(C814,'Team Versus'!$B$2:$C$35,2,FALSE)</f>
        <v>#N/A</v>
      </c>
      <c r="F814" s="1">
        <f>IF(B814="QB",D814*0.87,IF(D814*1.85&gt;=11,D814*1.85,11))</f>
        <v>11</v>
      </c>
      <c r="G814" s="1" t="str">
        <f>IF(OR(B814="QB",B814="DST",B814="TE",B814="WR",B814="RB",C814="FA"),"True","False")</f>
        <v>False</v>
      </c>
      <c r="H814" t="str">
        <f>IF(C814="FA","False","True")</f>
        <v>True</v>
      </c>
      <c r="I814" s="1" t="str">
        <f>IF(AND(G814="True",H814="True"),"True","False")</f>
        <v>False</v>
      </c>
      <c r="O814" s="4">
        <f>IFERROR(VLOOKUP(A814,'Name Changes'!$A$2:$B$300,2,FALSE),A814)</f>
        <v>0</v>
      </c>
      <c r="P814" s="4">
        <f t="shared" si="89"/>
        <v>0</v>
      </c>
      <c r="Q814" s="4">
        <f t="shared" si="90"/>
        <v>0</v>
      </c>
      <c r="R814" s="4" t="e">
        <f t="shared" si="91"/>
        <v>#N/A</v>
      </c>
      <c r="S814" s="4">
        <f t="shared" si="92"/>
        <v>0</v>
      </c>
      <c r="T814" s="4" t="e">
        <f t="shared" si="93"/>
        <v>#N/A</v>
      </c>
      <c r="U814" s="4">
        <f t="shared" si="94"/>
        <v>11</v>
      </c>
      <c r="X814" t="s">
        <v>1024</v>
      </c>
      <c r="Y814">
        <v>0.25597265478953002</v>
      </c>
    </row>
    <row r="815" spans="5:25" x14ac:dyDescent="0.25">
      <c r="E815" s="1" t="e">
        <f>VLOOKUP(C815,'Team Versus'!$B$2:$C$35,2,FALSE)</f>
        <v>#N/A</v>
      </c>
      <c r="F815" s="1">
        <f>IF(B815="QB",D815*0.87,IF(D815*1.85&gt;=11,D815*1.85,11))</f>
        <v>11</v>
      </c>
      <c r="G815" s="1" t="str">
        <f>IF(OR(B815="QB",B815="DST",B815="TE",B815="WR",B815="RB",C815="FA"),"True","False")</f>
        <v>False</v>
      </c>
      <c r="H815" t="str">
        <f>IF(C815="FA","False","True")</f>
        <v>True</v>
      </c>
      <c r="I815" s="1" t="str">
        <f>IF(AND(G815="True",H815="True"),"True","False")</f>
        <v>False</v>
      </c>
      <c r="O815" s="4">
        <f>IFERROR(VLOOKUP(A815,'Name Changes'!$A$2:$B$300,2,FALSE),A815)</f>
        <v>0</v>
      </c>
      <c r="P815" s="4">
        <f t="shared" si="89"/>
        <v>0</v>
      </c>
      <c r="Q815" s="4">
        <f t="shared" si="90"/>
        <v>0</v>
      </c>
      <c r="R815" s="4" t="e">
        <f t="shared" si="91"/>
        <v>#N/A</v>
      </c>
      <c r="S815" s="4">
        <f t="shared" si="92"/>
        <v>0</v>
      </c>
      <c r="T815" s="4" t="e">
        <f t="shared" si="93"/>
        <v>#N/A</v>
      </c>
      <c r="U815" s="4">
        <f t="shared" si="94"/>
        <v>11</v>
      </c>
      <c r="X815" t="s">
        <v>1025</v>
      </c>
      <c r="Y815" t="s">
        <v>527</v>
      </c>
    </row>
    <row r="816" spans="5:25" x14ac:dyDescent="0.25">
      <c r="E816" s="1" t="e">
        <f>VLOOKUP(C816,'Team Versus'!$B$2:$C$35,2,FALSE)</f>
        <v>#N/A</v>
      </c>
      <c r="F816" s="1">
        <f>IF(B816="QB",D816*0.87,IF(D816*1.85&gt;=11,D816*1.85,11))</f>
        <v>11</v>
      </c>
      <c r="G816" s="1" t="str">
        <f>IF(OR(B816="QB",B816="DST",B816="TE",B816="WR",B816="RB",C816="FA"),"True","False")</f>
        <v>False</v>
      </c>
      <c r="H816" t="str">
        <f>IF(C816="FA","False","True")</f>
        <v>True</v>
      </c>
      <c r="I816" s="1" t="str">
        <f>IF(AND(G816="True",H816="True"),"True","False")</f>
        <v>False</v>
      </c>
      <c r="O816" s="4">
        <f>IFERROR(VLOOKUP(A816,'Name Changes'!$A$2:$B$300,2,FALSE),A816)</f>
        <v>0</v>
      </c>
      <c r="P816" s="4">
        <f t="shared" si="89"/>
        <v>0</v>
      </c>
      <c r="Q816" s="4">
        <f t="shared" si="90"/>
        <v>0</v>
      </c>
      <c r="R816" s="4" t="e">
        <f t="shared" si="91"/>
        <v>#N/A</v>
      </c>
      <c r="S816" s="4">
        <f t="shared" si="92"/>
        <v>0</v>
      </c>
      <c r="T816" s="4" t="e">
        <f t="shared" si="93"/>
        <v>#N/A</v>
      </c>
      <c r="U816" s="4">
        <f t="shared" si="94"/>
        <v>11</v>
      </c>
      <c r="X816" t="s">
        <v>1026</v>
      </c>
      <c r="Y816" t="s">
        <v>527</v>
      </c>
    </row>
    <row r="817" spans="5:25" x14ac:dyDescent="0.25">
      <c r="E817" s="1" t="e">
        <f>VLOOKUP(C817,'Team Versus'!$B$2:$C$35,2,FALSE)</f>
        <v>#N/A</v>
      </c>
      <c r="F817" s="1">
        <f>IF(B817="QB",D817*0.87,IF(D817*1.85&gt;=11,D817*1.85,11))</f>
        <v>11</v>
      </c>
      <c r="G817" s="1" t="str">
        <f>IF(OR(B817="QB",B817="DST",B817="TE",B817="WR",B817="RB",C817="FA"),"True","False")</f>
        <v>False</v>
      </c>
      <c r="H817" t="str">
        <f>IF(C817="FA","False","True")</f>
        <v>True</v>
      </c>
      <c r="I817" s="1" t="str">
        <f>IF(AND(G817="True",H817="True"),"True","False")</f>
        <v>False</v>
      </c>
      <c r="O817" s="4">
        <f>IFERROR(VLOOKUP(A817,'Name Changes'!$A$2:$B$300,2,FALSE),A817)</f>
        <v>0</v>
      </c>
      <c r="P817" s="4">
        <f t="shared" si="89"/>
        <v>0</v>
      </c>
      <c r="Q817" s="4">
        <f t="shared" si="90"/>
        <v>0</v>
      </c>
      <c r="R817" s="4" t="e">
        <f t="shared" si="91"/>
        <v>#N/A</v>
      </c>
      <c r="S817" s="4">
        <f t="shared" si="92"/>
        <v>0</v>
      </c>
      <c r="T817" s="4" t="e">
        <f t="shared" si="93"/>
        <v>#N/A</v>
      </c>
      <c r="U817" s="4">
        <f t="shared" si="94"/>
        <v>11</v>
      </c>
      <c r="X817" t="s">
        <v>150</v>
      </c>
      <c r="Y817" t="s">
        <v>1074</v>
      </c>
    </row>
    <row r="818" spans="5:25" x14ac:dyDescent="0.25">
      <c r="E818" s="1" t="e">
        <f>VLOOKUP(C818,'Team Versus'!$B$2:$C$35,2,FALSE)</f>
        <v>#N/A</v>
      </c>
      <c r="F818" s="1">
        <f>IF(B818="QB",D818*0.87,IF(D818*1.85&gt;=11,D818*1.85,11))</f>
        <v>11</v>
      </c>
      <c r="G818" s="1" t="str">
        <f>IF(OR(B818="QB",B818="DST",B818="TE",B818="WR",B818="RB",C818="FA"),"True","False")</f>
        <v>False</v>
      </c>
      <c r="H818" t="str">
        <f>IF(C818="FA","False","True")</f>
        <v>True</v>
      </c>
      <c r="I818" s="1" t="str">
        <f>IF(AND(G818="True",H818="True"),"True","False")</f>
        <v>False</v>
      </c>
      <c r="O818" s="4">
        <f>IFERROR(VLOOKUP(A818,'Name Changes'!$A$2:$B$300,2,FALSE),A818)</f>
        <v>0</v>
      </c>
      <c r="P818" s="4">
        <f t="shared" si="89"/>
        <v>0</v>
      </c>
      <c r="Q818" s="4">
        <f t="shared" si="90"/>
        <v>0</v>
      </c>
      <c r="R818" s="4" t="e">
        <f t="shared" si="91"/>
        <v>#N/A</v>
      </c>
      <c r="S818" s="4">
        <f t="shared" si="92"/>
        <v>0</v>
      </c>
      <c r="T818" s="4" t="e">
        <f t="shared" si="93"/>
        <v>#N/A</v>
      </c>
      <c r="U818" s="4">
        <f t="shared" si="94"/>
        <v>11</v>
      </c>
      <c r="X818" t="s">
        <v>162</v>
      </c>
      <c r="Y818" t="s">
        <v>1074</v>
      </c>
    </row>
    <row r="819" spans="5:25" x14ac:dyDescent="0.25">
      <c r="E819" s="1" t="e">
        <f>VLOOKUP(C819,'Team Versus'!$B$2:$C$35,2,FALSE)</f>
        <v>#N/A</v>
      </c>
      <c r="F819" s="1">
        <f>IF(B819="QB",D819*0.87,IF(D819*1.85&gt;=11,D819*1.85,11))</f>
        <v>11</v>
      </c>
      <c r="G819" s="1" t="str">
        <f>IF(OR(B819="QB",B819="DST",B819="TE",B819="WR",B819="RB",C819="FA"),"True","False")</f>
        <v>False</v>
      </c>
      <c r="H819" t="str">
        <f>IF(C819="FA","False","True")</f>
        <v>True</v>
      </c>
      <c r="I819" s="1" t="str">
        <f>IF(AND(G819="True",H819="True"),"True","False")</f>
        <v>False</v>
      </c>
      <c r="O819" s="4">
        <f>IFERROR(VLOOKUP(A819,'Name Changes'!$A$2:$B$300,2,FALSE),A819)</f>
        <v>0</v>
      </c>
      <c r="P819" s="4">
        <f t="shared" si="89"/>
        <v>0</v>
      </c>
      <c r="Q819" s="4">
        <f t="shared" si="90"/>
        <v>0</v>
      </c>
      <c r="R819" s="4" t="e">
        <f t="shared" si="91"/>
        <v>#N/A</v>
      </c>
      <c r="S819" s="4">
        <f t="shared" si="92"/>
        <v>0</v>
      </c>
      <c r="T819" s="4" t="e">
        <f t="shared" si="93"/>
        <v>#N/A</v>
      </c>
      <c r="U819" s="4">
        <f t="shared" si="94"/>
        <v>11</v>
      </c>
      <c r="X819" t="s">
        <v>1027</v>
      </c>
      <c r="Y819">
        <v>0.13152186130069801</v>
      </c>
    </row>
    <row r="820" spans="5:25" x14ac:dyDescent="0.25">
      <c r="E820" s="1" t="e">
        <f>VLOOKUP(C820,'Team Versus'!$B$2:$C$35,2,FALSE)</f>
        <v>#N/A</v>
      </c>
      <c r="F820" s="1">
        <f>IF(B820="QB",D820*0.87,IF(D820*1.85&gt;=11,D820*1.85,11))</f>
        <v>11</v>
      </c>
      <c r="G820" s="1" t="str">
        <f>IF(OR(B820="QB",B820="DST",B820="TE",B820="WR",B820="RB",C820="FA"),"True","False")</f>
        <v>False</v>
      </c>
      <c r="H820" t="str">
        <f>IF(C820="FA","False","True")</f>
        <v>True</v>
      </c>
      <c r="I820" s="1" t="str">
        <f>IF(AND(G820="True",H820="True"),"True","False")</f>
        <v>False</v>
      </c>
      <c r="O820" s="4">
        <f>IFERROR(VLOOKUP(A820,'Name Changes'!$A$2:$B$300,2,FALSE),A820)</f>
        <v>0</v>
      </c>
      <c r="P820" s="4">
        <f t="shared" si="89"/>
        <v>0</v>
      </c>
      <c r="Q820" s="4">
        <f t="shared" si="90"/>
        <v>0</v>
      </c>
      <c r="R820" s="4" t="e">
        <f t="shared" si="91"/>
        <v>#N/A</v>
      </c>
      <c r="S820" s="4">
        <f t="shared" si="92"/>
        <v>0</v>
      </c>
      <c r="T820" s="4" t="e">
        <f t="shared" si="93"/>
        <v>#N/A</v>
      </c>
      <c r="U820" s="4">
        <f t="shared" si="94"/>
        <v>11</v>
      </c>
      <c r="X820" t="s">
        <v>489</v>
      </c>
      <c r="Y820" t="s">
        <v>527</v>
      </c>
    </row>
    <row r="821" spans="5:25" x14ac:dyDescent="0.25">
      <c r="E821" s="1" t="e">
        <f>VLOOKUP(C821,'Team Versus'!$B$2:$C$35,2,FALSE)</f>
        <v>#N/A</v>
      </c>
      <c r="F821" s="1">
        <f>IF(B821="QB",D821*0.87,IF(D821*1.85&gt;=11,D821*1.85,11))</f>
        <v>11</v>
      </c>
      <c r="G821" s="1" t="str">
        <f>IF(OR(B821="QB",B821="DST",B821="TE",B821="WR",B821="RB",C821="FA"),"True","False")</f>
        <v>False</v>
      </c>
      <c r="H821" t="str">
        <f>IF(C821="FA","False","True")</f>
        <v>True</v>
      </c>
      <c r="I821" s="1" t="str">
        <f>IF(AND(G821="True",H821="True"),"True","False")</f>
        <v>False</v>
      </c>
      <c r="O821" s="4">
        <f>IFERROR(VLOOKUP(A821,'Name Changes'!$A$2:$B$300,2,FALSE),A821)</f>
        <v>0</v>
      </c>
      <c r="P821" s="4">
        <f t="shared" si="89"/>
        <v>0</v>
      </c>
      <c r="Q821" s="4">
        <f t="shared" si="90"/>
        <v>0</v>
      </c>
      <c r="R821" s="4" t="e">
        <f t="shared" si="91"/>
        <v>#N/A</v>
      </c>
      <c r="S821" s="4">
        <f t="shared" si="92"/>
        <v>0</v>
      </c>
      <c r="T821" s="4" t="e">
        <f t="shared" si="93"/>
        <v>#N/A</v>
      </c>
      <c r="U821" s="4">
        <f t="shared" si="94"/>
        <v>11</v>
      </c>
      <c r="X821" t="s">
        <v>1028</v>
      </c>
      <c r="Y821" t="s">
        <v>527</v>
      </c>
    </row>
    <row r="822" spans="5:25" x14ac:dyDescent="0.25">
      <c r="E822" s="1" t="e">
        <f>VLOOKUP(C822,'Team Versus'!$B$2:$C$35,2,FALSE)</f>
        <v>#N/A</v>
      </c>
      <c r="F822" s="1">
        <f>IF(B822="QB",D822*0.87,IF(D822*1.85&gt;=11,D822*1.85,11))</f>
        <v>11</v>
      </c>
      <c r="G822" s="1" t="str">
        <f>IF(OR(B822="QB",B822="DST",B822="TE",B822="WR",B822="RB",C822="FA"),"True","False")</f>
        <v>False</v>
      </c>
      <c r="H822" t="str">
        <f>IF(C822="FA","False","True")</f>
        <v>True</v>
      </c>
      <c r="I822" s="1" t="str">
        <f>IF(AND(G822="True",H822="True"),"True","False")</f>
        <v>False</v>
      </c>
      <c r="O822" s="4">
        <f>IFERROR(VLOOKUP(A822,'Name Changes'!$A$2:$B$300,2,FALSE),A822)</f>
        <v>0</v>
      </c>
      <c r="P822" s="4">
        <f t="shared" si="89"/>
        <v>0</v>
      </c>
      <c r="Q822" s="4">
        <f t="shared" si="90"/>
        <v>0</v>
      </c>
      <c r="R822" s="4" t="e">
        <f t="shared" si="91"/>
        <v>#N/A</v>
      </c>
      <c r="S822" s="4">
        <f t="shared" si="92"/>
        <v>0</v>
      </c>
      <c r="T822" s="4" t="e">
        <f t="shared" si="93"/>
        <v>#N/A</v>
      </c>
      <c r="U822" s="4">
        <f t="shared" si="94"/>
        <v>11</v>
      </c>
      <c r="X822" t="s">
        <v>1029</v>
      </c>
      <c r="Y822" t="s">
        <v>527</v>
      </c>
    </row>
    <row r="823" spans="5:25" x14ac:dyDescent="0.25">
      <c r="E823" s="1" t="e">
        <f>VLOOKUP(C823,'Team Versus'!$B$2:$C$35,2,FALSE)</f>
        <v>#N/A</v>
      </c>
      <c r="F823" s="1">
        <f>IF(B823="QB",D823*0.87,IF(D823*1.85&gt;=11,D823*1.85,11))</f>
        <v>11</v>
      </c>
      <c r="G823" s="1" t="str">
        <f>IF(OR(B823="QB",B823="DST",B823="TE",B823="WR",B823="RB",C823="FA"),"True","False")</f>
        <v>False</v>
      </c>
      <c r="H823" t="str">
        <f>IF(C823="FA","False","True")</f>
        <v>True</v>
      </c>
      <c r="I823" s="1" t="str">
        <f>IF(AND(G823="True",H823="True"),"True","False")</f>
        <v>False</v>
      </c>
      <c r="O823" s="4">
        <f>IFERROR(VLOOKUP(A823,'Name Changes'!$A$2:$B$300,2,FALSE),A823)</f>
        <v>0</v>
      </c>
      <c r="P823" s="4">
        <f t="shared" si="89"/>
        <v>0</v>
      </c>
      <c r="Q823" s="4">
        <f t="shared" si="90"/>
        <v>0</v>
      </c>
      <c r="R823" s="4" t="e">
        <f t="shared" si="91"/>
        <v>#N/A</v>
      </c>
      <c r="S823" s="4">
        <f t="shared" si="92"/>
        <v>0</v>
      </c>
      <c r="T823" s="4" t="e">
        <f t="shared" si="93"/>
        <v>#N/A</v>
      </c>
      <c r="U823" s="4">
        <f t="shared" si="94"/>
        <v>11</v>
      </c>
      <c r="X823" t="s">
        <v>491</v>
      </c>
      <c r="Y823" t="s">
        <v>527</v>
      </c>
    </row>
    <row r="824" spans="5:25" x14ac:dyDescent="0.25">
      <c r="E824" s="1" t="e">
        <f>VLOOKUP(C824,'Team Versus'!$B$2:$C$35,2,FALSE)</f>
        <v>#N/A</v>
      </c>
      <c r="F824" s="1">
        <f>IF(B824="QB",D824*0.87,IF(D824*1.85&gt;=11,D824*1.85,11))</f>
        <v>11</v>
      </c>
      <c r="G824" s="1" t="str">
        <f>IF(OR(B824="QB",B824="DST",B824="TE",B824="WR",B824="RB",C824="FA"),"True","False")</f>
        <v>False</v>
      </c>
      <c r="H824" t="str">
        <f>IF(C824="FA","False","True")</f>
        <v>True</v>
      </c>
      <c r="I824" s="1" t="str">
        <f>IF(AND(G824="True",H824="True"),"True","False")</f>
        <v>False</v>
      </c>
      <c r="O824" s="4">
        <f>IFERROR(VLOOKUP(A824,'Name Changes'!$A$2:$B$300,2,FALSE),A824)</f>
        <v>0</v>
      </c>
      <c r="P824" s="4">
        <f t="shared" si="89"/>
        <v>0</v>
      </c>
      <c r="Q824" s="4">
        <f t="shared" si="90"/>
        <v>0</v>
      </c>
      <c r="R824" s="4" t="e">
        <f t="shared" si="91"/>
        <v>#N/A</v>
      </c>
      <c r="S824" s="4">
        <f t="shared" si="92"/>
        <v>0</v>
      </c>
      <c r="T824" s="4" t="e">
        <f t="shared" si="93"/>
        <v>#N/A</v>
      </c>
      <c r="U824" s="4">
        <f t="shared" si="94"/>
        <v>11</v>
      </c>
      <c r="X824" t="s">
        <v>1030</v>
      </c>
      <c r="Y824" t="s">
        <v>527</v>
      </c>
    </row>
    <row r="825" spans="5:25" x14ac:dyDescent="0.25">
      <c r="E825" s="1" t="e">
        <f>VLOOKUP(C825,'Team Versus'!$B$2:$C$35,2,FALSE)</f>
        <v>#N/A</v>
      </c>
      <c r="F825" s="1">
        <f>IF(B825="QB",D825*0.87,IF(D825*1.85&gt;=11,D825*1.85,11))</f>
        <v>11</v>
      </c>
      <c r="G825" s="1" t="str">
        <f>IF(OR(B825="QB",B825="DST",B825="TE",B825="WR",B825="RB",C825="FA"),"True","False")</f>
        <v>False</v>
      </c>
      <c r="H825" t="str">
        <f>IF(C825="FA","False","True")</f>
        <v>True</v>
      </c>
      <c r="I825" s="1" t="str">
        <f>IF(AND(G825="True",H825="True"),"True","False")</f>
        <v>False</v>
      </c>
      <c r="O825" s="4">
        <f>IFERROR(VLOOKUP(A825,'Name Changes'!$A$2:$B$300,2,FALSE),A825)</f>
        <v>0</v>
      </c>
      <c r="P825" s="4">
        <f t="shared" si="89"/>
        <v>0</v>
      </c>
      <c r="Q825" s="4">
        <f t="shared" si="90"/>
        <v>0</v>
      </c>
      <c r="R825" s="4" t="e">
        <f t="shared" si="91"/>
        <v>#N/A</v>
      </c>
      <c r="S825" s="4">
        <f t="shared" si="92"/>
        <v>0</v>
      </c>
      <c r="T825" s="4" t="e">
        <f t="shared" si="93"/>
        <v>#N/A</v>
      </c>
      <c r="U825" s="4">
        <f t="shared" si="94"/>
        <v>11</v>
      </c>
      <c r="X825" t="s">
        <v>125</v>
      </c>
      <c r="Y825" t="s">
        <v>527</v>
      </c>
    </row>
    <row r="826" spans="5:25" x14ac:dyDescent="0.25">
      <c r="E826" s="1" t="e">
        <f>VLOOKUP(C826,'Team Versus'!$B$2:$C$35,2,FALSE)</f>
        <v>#N/A</v>
      </c>
      <c r="F826" s="1">
        <f>IF(B826="QB",D826*0.87,IF(D826*1.85&gt;=11,D826*1.85,11))</f>
        <v>11</v>
      </c>
      <c r="G826" s="1" t="str">
        <f>IF(OR(B826="QB",B826="DST",B826="TE",B826="WR",B826="RB",C826="FA"),"True","False")</f>
        <v>False</v>
      </c>
      <c r="H826" t="str">
        <f>IF(C826="FA","False","True")</f>
        <v>True</v>
      </c>
      <c r="I826" s="1" t="str">
        <f>IF(AND(G826="True",H826="True"),"True","False")</f>
        <v>False</v>
      </c>
      <c r="O826" s="4">
        <f>IFERROR(VLOOKUP(A826,'Name Changes'!$A$2:$B$300,2,FALSE),A826)</f>
        <v>0</v>
      </c>
      <c r="P826" s="4">
        <f t="shared" si="89"/>
        <v>0</v>
      </c>
      <c r="Q826" s="4">
        <f t="shared" si="90"/>
        <v>0</v>
      </c>
      <c r="R826" s="4" t="e">
        <f t="shared" si="91"/>
        <v>#N/A</v>
      </c>
      <c r="S826" s="4">
        <f t="shared" si="92"/>
        <v>0</v>
      </c>
      <c r="T826" s="4" t="e">
        <f t="shared" si="93"/>
        <v>#N/A</v>
      </c>
      <c r="U826" s="4">
        <f t="shared" si="94"/>
        <v>11</v>
      </c>
      <c r="X826" t="s">
        <v>1031</v>
      </c>
      <c r="Y826" t="s">
        <v>527</v>
      </c>
    </row>
    <row r="827" spans="5:25" x14ac:dyDescent="0.25">
      <c r="E827" s="1" t="e">
        <f>VLOOKUP(C827,'Team Versus'!$B$2:$C$35,2,FALSE)</f>
        <v>#N/A</v>
      </c>
      <c r="F827" s="1">
        <f>IF(B827="QB",D827*0.87,IF(D827*1.85&gt;=11,D827*1.85,11))</f>
        <v>11</v>
      </c>
      <c r="G827" s="1" t="str">
        <f>IF(OR(B827="QB",B827="DST",B827="TE",B827="WR",B827="RB",C827="FA"),"True","False")</f>
        <v>False</v>
      </c>
      <c r="H827" t="str">
        <f>IF(C827="FA","False","True")</f>
        <v>True</v>
      </c>
      <c r="I827" s="1" t="str">
        <f>IF(AND(G827="True",H827="True"),"True","False")</f>
        <v>False</v>
      </c>
      <c r="O827" s="4">
        <f>IFERROR(VLOOKUP(A827,'Name Changes'!$A$2:$B$300,2,FALSE),A827)</f>
        <v>0</v>
      </c>
      <c r="P827" s="4">
        <f t="shared" si="89"/>
        <v>0</v>
      </c>
      <c r="Q827" s="4">
        <f t="shared" si="90"/>
        <v>0</v>
      </c>
      <c r="R827" s="4" t="e">
        <f t="shared" si="91"/>
        <v>#N/A</v>
      </c>
      <c r="S827" s="4">
        <f t="shared" si="92"/>
        <v>0</v>
      </c>
      <c r="T827" s="4" t="e">
        <f t="shared" si="93"/>
        <v>#N/A</v>
      </c>
      <c r="U827" s="4">
        <f t="shared" si="94"/>
        <v>11</v>
      </c>
      <c r="X827" t="s">
        <v>146</v>
      </c>
      <c r="Y827">
        <v>0.18950461735799501</v>
      </c>
    </row>
    <row r="828" spans="5:25" x14ac:dyDescent="0.25">
      <c r="E828" s="1" t="e">
        <f>VLOOKUP(C828,'Team Versus'!$B$2:$C$35,2,FALSE)</f>
        <v>#N/A</v>
      </c>
      <c r="F828" s="1">
        <f>IF(B828="QB",D828*0.87,IF(D828*1.85&gt;=11,D828*1.85,11))</f>
        <v>11</v>
      </c>
      <c r="G828" s="1" t="str">
        <f>IF(OR(B828="QB",B828="DST",B828="TE",B828="WR",B828="RB",C828="FA"),"True","False")</f>
        <v>False</v>
      </c>
      <c r="H828" t="str">
        <f>IF(C828="FA","False","True")</f>
        <v>True</v>
      </c>
      <c r="I828" s="1" t="str">
        <f>IF(AND(G828="True",H828="True"),"True","False")</f>
        <v>False</v>
      </c>
      <c r="O828" s="4">
        <f>IFERROR(VLOOKUP(A828,'Name Changes'!$A$2:$B$300,2,FALSE),A828)</f>
        <v>0</v>
      </c>
      <c r="P828" s="4">
        <f t="shared" si="89"/>
        <v>0</v>
      </c>
      <c r="Q828" s="4">
        <f t="shared" si="90"/>
        <v>0</v>
      </c>
      <c r="R828" s="4" t="e">
        <f t="shared" si="91"/>
        <v>#N/A</v>
      </c>
      <c r="S828" s="4">
        <f t="shared" si="92"/>
        <v>0</v>
      </c>
      <c r="T828" s="4" t="e">
        <f t="shared" si="93"/>
        <v>#N/A</v>
      </c>
      <c r="U828" s="4">
        <f t="shared" si="94"/>
        <v>11</v>
      </c>
      <c r="X828" t="s">
        <v>506</v>
      </c>
      <c r="Y828" t="s">
        <v>527</v>
      </c>
    </row>
    <row r="829" spans="5:25" x14ac:dyDescent="0.25">
      <c r="E829" s="1" t="e">
        <f>VLOOKUP(C829,'Team Versus'!$B$2:$C$35,2,FALSE)</f>
        <v>#N/A</v>
      </c>
      <c r="F829" s="1">
        <f>IF(B829="QB",D829*0.87,IF(D829*1.85&gt;=11,D829*1.85,11))</f>
        <v>11</v>
      </c>
      <c r="G829" s="1" t="str">
        <f>IF(OR(B829="QB",B829="DST",B829="TE",B829="WR",B829="RB",C829="FA"),"True","False")</f>
        <v>False</v>
      </c>
      <c r="H829" t="str">
        <f>IF(C829="FA","False","True")</f>
        <v>True</v>
      </c>
      <c r="I829" s="1" t="str">
        <f>IF(AND(G829="True",H829="True"),"True","False")</f>
        <v>False</v>
      </c>
      <c r="O829" s="4">
        <f>IFERROR(VLOOKUP(A829,'Name Changes'!$A$2:$B$300,2,FALSE),A829)</f>
        <v>0</v>
      </c>
      <c r="P829" s="4">
        <f t="shared" si="89"/>
        <v>0</v>
      </c>
      <c r="Q829" s="4">
        <f t="shared" si="90"/>
        <v>0</v>
      </c>
      <c r="R829" s="4" t="e">
        <f t="shared" si="91"/>
        <v>#N/A</v>
      </c>
      <c r="S829" s="4">
        <f t="shared" si="92"/>
        <v>0</v>
      </c>
      <c r="T829" s="4" t="e">
        <f t="shared" si="93"/>
        <v>#N/A</v>
      </c>
      <c r="U829" s="4">
        <f t="shared" si="94"/>
        <v>11</v>
      </c>
      <c r="X829" t="s">
        <v>494</v>
      </c>
      <c r="Y829" t="s">
        <v>527</v>
      </c>
    </row>
    <row r="830" spans="5:25" x14ac:dyDescent="0.25">
      <c r="E830" s="1" t="e">
        <f>VLOOKUP(C830,'Team Versus'!$B$2:$C$35,2,FALSE)</f>
        <v>#N/A</v>
      </c>
      <c r="F830" s="1">
        <f>IF(B830="QB",D830*0.87,IF(D830*1.85&gt;=11,D830*1.85,11))</f>
        <v>11</v>
      </c>
      <c r="G830" s="1" t="str">
        <f>IF(OR(B830="QB",B830="DST",B830="TE",B830="WR",B830="RB",C830="FA"),"True","False")</f>
        <v>False</v>
      </c>
      <c r="H830" t="str">
        <f>IF(C830="FA","False","True")</f>
        <v>True</v>
      </c>
      <c r="I830" s="1" t="str">
        <f>IF(AND(G830="True",H830="True"),"True","False")</f>
        <v>False</v>
      </c>
      <c r="O830" s="4">
        <f>IFERROR(VLOOKUP(A830,'Name Changes'!$A$2:$B$300,2,FALSE),A830)</f>
        <v>0</v>
      </c>
      <c r="P830" s="4">
        <f t="shared" si="89"/>
        <v>0</v>
      </c>
      <c r="Q830" s="4">
        <f t="shared" si="90"/>
        <v>0</v>
      </c>
      <c r="R830" s="4" t="e">
        <f t="shared" si="91"/>
        <v>#N/A</v>
      </c>
      <c r="S830" s="4">
        <f t="shared" si="92"/>
        <v>0</v>
      </c>
      <c r="T830" s="4" t="e">
        <f t="shared" si="93"/>
        <v>#N/A</v>
      </c>
      <c r="U830" s="4">
        <f t="shared" si="94"/>
        <v>11</v>
      </c>
      <c r="X830" t="s">
        <v>525</v>
      </c>
      <c r="Y830">
        <v>0.25385133444597102</v>
      </c>
    </row>
    <row r="831" spans="5:25" x14ac:dyDescent="0.25">
      <c r="E831" s="1" t="e">
        <f>VLOOKUP(C831,'Team Versus'!$B$2:$C$35,2,FALSE)</f>
        <v>#N/A</v>
      </c>
      <c r="F831" s="1">
        <f>IF(B831="QB",D831*0.87,IF(D831*1.85&gt;=11,D831*1.85,11))</f>
        <v>11</v>
      </c>
      <c r="G831" s="1" t="str">
        <f>IF(OR(B831="QB",B831="DST",B831="TE",B831="WR",B831="RB",C831="FA"),"True","False")</f>
        <v>False</v>
      </c>
      <c r="H831" t="str">
        <f>IF(C831="FA","False","True")</f>
        <v>True</v>
      </c>
      <c r="I831" s="1" t="str">
        <f>IF(AND(G831="True",H831="True"),"True","False")</f>
        <v>False</v>
      </c>
      <c r="O831" s="4">
        <f>IFERROR(VLOOKUP(A831,'Name Changes'!$A$2:$B$300,2,FALSE),A831)</f>
        <v>0</v>
      </c>
      <c r="P831" s="4">
        <f t="shared" si="89"/>
        <v>0</v>
      </c>
      <c r="Q831" s="4">
        <f t="shared" si="90"/>
        <v>0</v>
      </c>
      <c r="R831" s="4" t="e">
        <f t="shared" si="91"/>
        <v>#N/A</v>
      </c>
      <c r="S831" s="4">
        <f t="shared" si="92"/>
        <v>0</v>
      </c>
      <c r="T831" s="4" t="e">
        <f t="shared" si="93"/>
        <v>#N/A</v>
      </c>
      <c r="U831" s="4">
        <f t="shared" si="94"/>
        <v>11</v>
      </c>
      <c r="X831" t="s">
        <v>493</v>
      </c>
      <c r="Y831" t="s">
        <v>527</v>
      </c>
    </row>
    <row r="832" spans="5:25" x14ac:dyDescent="0.25">
      <c r="E832" s="1" t="e">
        <f>VLOOKUP(C832,'Team Versus'!$B$2:$C$35,2,FALSE)</f>
        <v>#N/A</v>
      </c>
      <c r="F832" s="1">
        <f>IF(B832="QB",D832*0.87,IF(D832*1.85&gt;=11,D832*1.85,11))</f>
        <v>11</v>
      </c>
      <c r="G832" s="1" t="str">
        <f>IF(OR(B832="QB",B832="DST",B832="TE",B832="WR",B832="RB",C832="FA"),"True","False")</f>
        <v>False</v>
      </c>
      <c r="H832" t="str">
        <f>IF(C832="FA","False","True")</f>
        <v>True</v>
      </c>
      <c r="I832" s="1" t="str">
        <f>IF(AND(G832="True",H832="True"),"True","False")</f>
        <v>False</v>
      </c>
      <c r="O832" s="4">
        <f>IFERROR(VLOOKUP(A832,'Name Changes'!$A$2:$B$300,2,FALSE),A832)</f>
        <v>0</v>
      </c>
      <c r="P832" s="4">
        <f t="shared" si="89"/>
        <v>0</v>
      </c>
      <c r="Q832" s="4">
        <f t="shared" si="90"/>
        <v>0</v>
      </c>
      <c r="R832" s="4" t="e">
        <f t="shared" si="91"/>
        <v>#N/A</v>
      </c>
      <c r="S832" s="4">
        <f t="shared" si="92"/>
        <v>0</v>
      </c>
      <c r="T832" s="4" t="e">
        <f t="shared" si="93"/>
        <v>#N/A</v>
      </c>
      <c r="U832" s="4">
        <f t="shared" si="94"/>
        <v>11</v>
      </c>
      <c r="X832" t="s">
        <v>88</v>
      </c>
      <c r="Y832">
        <v>0.105358910396796</v>
      </c>
    </row>
    <row r="833" spans="5:25" x14ac:dyDescent="0.25">
      <c r="E833" s="1" t="e">
        <f>VLOOKUP(C833,'Team Versus'!$B$2:$C$35,2,FALSE)</f>
        <v>#N/A</v>
      </c>
      <c r="F833" s="1">
        <f>IF(B833="QB",D833*0.87,IF(D833*1.85&gt;=11,D833*1.85,11))</f>
        <v>11</v>
      </c>
      <c r="G833" s="1" t="str">
        <f>IF(OR(B833="QB",B833="DST",B833="TE",B833="WR",B833="RB",C833="FA"),"True","False")</f>
        <v>False</v>
      </c>
      <c r="H833" t="str">
        <f>IF(C833="FA","False","True")</f>
        <v>True</v>
      </c>
      <c r="I833" s="1" t="str">
        <f>IF(AND(G833="True",H833="True"),"True","False")</f>
        <v>False</v>
      </c>
      <c r="O833" s="4">
        <f>IFERROR(VLOOKUP(A833,'Name Changes'!$A$2:$B$300,2,FALSE),A833)</f>
        <v>0</v>
      </c>
      <c r="P833" s="4">
        <f t="shared" si="89"/>
        <v>0</v>
      </c>
      <c r="Q833" s="4">
        <f t="shared" si="90"/>
        <v>0</v>
      </c>
      <c r="R833" s="4" t="e">
        <f t="shared" si="91"/>
        <v>#N/A</v>
      </c>
      <c r="S833" s="4">
        <f t="shared" si="92"/>
        <v>0</v>
      </c>
      <c r="T833" s="4" t="e">
        <f t="shared" si="93"/>
        <v>#N/A</v>
      </c>
      <c r="U833" s="4">
        <f t="shared" si="94"/>
        <v>11</v>
      </c>
      <c r="X833" t="s">
        <v>1032</v>
      </c>
      <c r="Y833" t="s">
        <v>527</v>
      </c>
    </row>
    <row r="834" spans="5:25" x14ac:dyDescent="0.25">
      <c r="E834" s="1" t="e">
        <f>VLOOKUP(C834,'Team Versus'!$B$2:$C$35,2,FALSE)</f>
        <v>#N/A</v>
      </c>
      <c r="F834" s="1">
        <f>IF(B834="QB",D834*0.87,IF(D834*1.85&gt;=11,D834*1.85,11))</f>
        <v>11</v>
      </c>
      <c r="G834" s="1" t="str">
        <f>IF(OR(B834="QB",B834="DST",B834="TE",B834="WR",B834="RB",C834="FA"),"True","False")</f>
        <v>False</v>
      </c>
      <c r="H834" t="str">
        <f>IF(C834="FA","False","True")</f>
        <v>True</v>
      </c>
      <c r="I834" s="1" t="str">
        <f>IF(AND(G834="True",H834="True"),"True","False")</f>
        <v>False</v>
      </c>
      <c r="O834" s="4">
        <f>IFERROR(VLOOKUP(A834,'Name Changes'!$A$2:$B$300,2,FALSE),A834)</f>
        <v>0</v>
      </c>
      <c r="P834" s="4">
        <f t="shared" si="89"/>
        <v>0</v>
      </c>
      <c r="Q834" s="4">
        <f t="shared" si="90"/>
        <v>0</v>
      </c>
      <c r="R834" s="4" t="e">
        <f t="shared" si="91"/>
        <v>#N/A</v>
      </c>
      <c r="S834" s="4">
        <f t="shared" si="92"/>
        <v>0</v>
      </c>
      <c r="T834" s="4" t="e">
        <f t="shared" si="93"/>
        <v>#N/A</v>
      </c>
      <c r="U834" s="4">
        <f t="shared" si="94"/>
        <v>11</v>
      </c>
      <c r="X834" t="s">
        <v>1033</v>
      </c>
      <c r="Y834" t="s">
        <v>527</v>
      </c>
    </row>
    <row r="835" spans="5:25" x14ac:dyDescent="0.25">
      <c r="E835" s="1" t="e">
        <f>VLOOKUP(C835,'Team Versus'!$B$2:$C$35,2,FALSE)</f>
        <v>#N/A</v>
      </c>
      <c r="F835" s="1">
        <f>IF(B835="QB",D835*0.87,IF(D835*1.85&gt;=11,D835*1.85,11))</f>
        <v>11</v>
      </c>
      <c r="G835" s="1" t="str">
        <f>IF(OR(B835="QB",B835="DST",B835="TE",B835="WR",B835="RB",C835="FA"),"True","False")</f>
        <v>False</v>
      </c>
      <c r="H835" t="str">
        <f>IF(C835="FA","False","True")</f>
        <v>True</v>
      </c>
      <c r="I835" s="1" t="str">
        <f>IF(AND(G835="True",H835="True"),"True","False")</f>
        <v>False</v>
      </c>
      <c r="O835" s="4">
        <f>IFERROR(VLOOKUP(A835,'Name Changes'!$A$2:$B$300,2,FALSE),A835)</f>
        <v>0</v>
      </c>
      <c r="P835" s="4">
        <f t="shared" si="89"/>
        <v>0</v>
      </c>
      <c r="Q835" s="4">
        <f t="shared" si="90"/>
        <v>0</v>
      </c>
      <c r="R835" s="4" t="e">
        <f t="shared" si="91"/>
        <v>#N/A</v>
      </c>
      <c r="S835" s="4">
        <f t="shared" si="92"/>
        <v>0</v>
      </c>
      <c r="T835" s="4" t="e">
        <f t="shared" si="93"/>
        <v>#N/A</v>
      </c>
      <c r="U835" s="4">
        <f t="shared" si="94"/>
        <v>11</v>
      </c>
      <c r="X835" t="s">
        <v>1034</v>
      </c>
      <c r="Y835">
        <v>0.106066017177982</v>
      </c>
    </row>
    <row r="836" spans="5:25" x14ac:dyDescent="0.25">
      <c r="E836" s="1" t="e">
        <f>VLOOKUP(C836,'Team Versus'!$B$2:$C$35,2,FALSE)</f>
        <v>#N/A</v>
      </c>
      <c r="F836" s="1">
        <f>IF(B836="QB",D836*0.87,IF(D836*1.85&gt;=11,D836*1.85,11))</f>
        <v>11</v>
      </c>
      <c r="G836" s="1" t="str">
        <f>IF(OR(B836="QB",B836="DST",B836="TE",B836="WR",B836="RB",C836="FA"),"True","False")</f>
        <v>False</v>
      </c>
      <c r="H836" t="str">
        <f>IF(C836="FA","False","True")</f>
        <v>True</v>
      </c>
      <c r="I836" s="1" t="str">
        <f>IF(AND(G836="True",H836="True"),"True","False")</f>
        <v>False</v>
      </c>
      <c r="O836" s="4">
        <f>IFERROR(VLOOKUP(A836,'Name Changes'!$A$2:$B$300,2,FALSE),A836)</f>
        <v>0</v>
      </c>
      <c r="P836" s="4">
        <f t="shared" si="89"/>
        <v>0</v>
      </c>
      <c r="Q836" s="4">
        <f t="shared" si="90"/>
        <v>0</v>
      </c>
      <c r="R836" s="4" t="e">
        <f t="shared" si="91"/>
        <v>#N/A</v>
      </c>
      <c r="S836" s="4">
        <f t="shared" si="92"/>
        <v>0</v>
      </c>
      <c r="T836" s="4" t="e">
        <f t="shared" si="93"/>
        <v>#N/A</v>
      </c>
      <c r="U836" s="4">
        <f t="shared" si="94"/>
        <v>11</v>
      </c>
      <c r="X836" t="s">
        <v>1035</v>
      </c>
      <c r="Y836" t="s">
        <v>527</v>
      </c>
    </row>
    <row r="837" spans="5:25" x14ac:dyDescent="0.25">
      <c r="E837" s="1" t="e">
        <f>VLOOKUP(C837,'Team Versus'!$B$2:$C$35,2,FALSE)</f>
        <v>#N/A</v>
      </c>
      <c r="F837" s="1">
        <f>IF(B837="QB",D837*0.87,IF(D837*1.85&gt;=11,D837*1.85,11))</f>
        <v>11</v>
      </c>
      <c r="G837" s="1" t="str">
        <f>IF(OR(B837="QB",B837="DST",B837="TE",B837="WR",B837="RB",C837="FA"),"True","False")</f>
        <v>False</v>
      </c>
      <c r="H837" t="str">
        <f>IF(C837="FA","False","True")</f>
        <v>True</v>
      </c>
      <c r="I837" s="1" t="str">
        <f>IF(AND(G837="True",H837="True"),"True","False")</f>
        <v>False</v>
      </c>
      <c r="O837" s="4">
        <f>IFERROR(VLOOKUP(A837,'Name Changes'!$A$2:$B$300,2,FALSE),A837)</f>
        <v>0</v>
      </c>
      <c r="P837" s="4">
        <f t="shared" si="89"/>
        <v>0</v>
      </c>
      <c r="Q837" s="4">
        <f t="shared" si="90"/>
        <v>0</v>
      </c>
      <c r="R837" s="4" t="e">
        <f t="shared" si="91"/>
        <v>#N/A</v>
      </c>
      <c r="S837" s="4">
        <f t="shared" si="92"/>
        <v>0</v>
      </c>
      <c r="T837" s="4" t="e">
        <f t="shared" si="93"/>
        <v>#N/A</v>
      </c>
      <c r="U837" s="4">
        <f t="shared" si="94"/>
        <v>11</v>
      </c>
      <c r="X837" t="s">
        <v>1036</v>
      </c>
      <c r="Y837" t="s">
        <v>527</v>
      </c>
    </row>
    <row r="838" spans="5:25" x14ac:dyDescent="0.25">
      <c r="E838" s="1" t="e">
        <f>VLOOKUP(C838,'Team Versus'!$B$2:$C$35,2,FALSE)</f>
        <v>#N/A</v>
      </c>
      <c r="F838" s="1">
        <f>IF(B838="QB",D838*0.87,IF(D838*1.85&gt;=11,D838*1.85,11))</f>
        <v>11</v>
      </c>
      <c r="G838" s="1" t="str">
        <f>IF(OR(B838="QB",B838="DST",B838="TE",B838="WR",B838="RB",C838="FA"),"True","False")</f>
        <v>False</v>
      </c>
      <c r="H838" t="str">
        <f>IF(C838="FA","False","True")</f>
        <v>True</v>
      </c>
      <c r="I838" s="1" t="str">
        <f>IF(AND(G838="True",H838="True"),"True","False")</f>
        <v>False</v>
      </c>
      <c r="O838" s="4">
        <f>IFERROR(VLOOKUP(A838,'Name Changes'!$A$2:$B$300,2,FALSE),A838)</f>
        <v>0</v>
      </c>
      <c r="P838" s="4">
        <f t="shared" si="89"/>
        <v>0</v>
      </c>
      <c r="Q838" s="4">
        <f t="shared" si="90"/>
        <v>0</v>
      </c>
      <c r="R838" s="4" t="e">
        <f t="shared" si="91"/>
        <v>#N/A</v>
      </c>
      <c r="S838" s="4">
        <f t="shared" si="92"/>
        <v>0</v>
      </c>
      <c r="T838" s="4" t="e">
        <f t="shared" si="93"/>
        <v>#N/A</v>
      </c>
      <c r="U838" s="4">
        <f t="shared" si="94"/>
        <v>11</v>
      </c>
      <c r="X838" t="s">
        <v>492</v>
      </c>
      <c r="Y838">
        <v>0.108187337521542</v>
      </c>
    </row>
    <row r="839" spans="5:25" x14ac:dyDescent="0.25">
      <c r="E839" s="1" t="e">
        <f>VLOOKUP(C839,'Team Versus'!$B$2:$C$35,2,FALSE)</f>
        <v>#N/A</v>
      </c>
      <c r="F839" s="1">
        <f>IF(B839="QB",D839*0.87,IF(D839*1.85&gt;=11,D839*1.85,11))</f>
        <v>11</v>
      </c>
      <c r="G839" s="1" t="str">
        <f>IF(OR(B839="QB",B839="DST",B839="TE",B839="WR",B839="RB",C839="FA"),"True","False")</f>
        <v>False</v>
      </c>
      <c r="H839" t="str">
        <f>IF(C839="FA","False","True")</f>
        <v>True</v>
      </c>
      <c r="I839" s="1" t="str">
        <f>IF(AND(G839="True",H839="True"),"True","False")</f>
        <v>False</v>
      </c>
      <c r="O839" s="4">
        <f>IFERROR(VLOOKUP(A839,'Name Changes'!$A$2:$B$300,2,FALSE),A839)</f>
        <v>0</v>
      </c>
      <c r="P839" s="4">
        <f t="shared" si="89"/>
        <v>0</v>
      </c>
      <c r="Q839" s="4">
        <f t="shared" si="90"/>
        <v>0</v>
      </c>
      <c r="R839" s="4" t="e">
        <f t="shared" si="91"/>
        <v>#N/A</v>
      </c>
      <c r="S839" s="4">
        <f t="shared" si="92"/>
        <v>0</v>
      </c>
      <c r="T839" s="4" t="e">
        <f t="shared" si="93"/>
        <v>#N/A</v>
      </c>
      <c r="U839" s="4">
        <f t="shared" si="94"/>
        <v>11</v>
      </c>
      <c r="X839" t="s">
        <v>401</v>
      </c>
      <c r="Y839">
        <v>0.111722871427475</v>
      </c>
    </row>
    <row r="840" spans="5:25" x14ac:dyDescent="0.25">
      <c r="E840" s="1" t="e">
        <f>VLOOKUP(C840,'Team Versus'!$B$2:$C$35,2,FALSE)</f>
        <v>#N/A</v>
      </c>
      <c r="F840" s="1">
        <f>IF(B840="QB",D840*0.87,IF(D840*1.85&gt;=11,D840*1.85,11))</f>
        <v>11</v>
      </c>
      <c r="G840" s="1" t="str">
        <f>IF(OR(B840="QB",B840="DST",B840="TE",B840="WR",B840="RB",C840="FA"),"True","False")</f>
        <v>False</v>
      </c>
      <c r="H840" t="str">
        <f>IF(C840="FA","False","True")</f>
        <v>True</v>
      </c>
      <c r="I840" s="1" t="str">
        <f>IF(AND(G840="True",H840="True"),"True","False")</f>
        <v>False</v>
      </c>
      <c r="O840" s="4">
        <f>IFERROR(VLOOKUP(A840,'Name Changes'!$A$2:$B$300,2,FALSE),A840)</f>
        <v>0</v>
      </c>
      <c r="P840" s="4">
        <f t="shared" si="89"/>
        <v>0</v>
      </c>
      <c r="Q840" s="4">
        <f t="shared" si="90"/>
        <v>0</v>
      </c>
      <c r="R840" s="4" t="e">
        <f t="shared" si="91"/>
        <v>#N/A</v>
      </c>
      <c r="S840" s="4">
        <f t="shared" si="92"/>
        <v>0</v>
      </c>
      <c r="T840" s="4" t="e">
        <f t="shared" si="93"/>
        <v>#N/A</v>
      </c>
      <c r="U840" s="4">
        <f t="shared" si="94"/>
        <v>11</v>
      </c>
      <c r="X840" t="s">
        <v>1037</v>
      </c>
      <c r="Y840" t="s">
        <v>527</v>
      </c>
    </row>
    <row r="841" spans="5:25" x14ac:dyDescent="0.25">
      <c r="E841" s="1" t="e">
        <f>VLOOKUP(C841,'Team Versus'!$B$2:$C$35,2,FALSE)</f>
        <v>#N/A</v>
      </c>
      <c r="F841" s="1">
        <f>IF(B841="QB",D841*0.87,IF(D841*1.85&gt;=11,D841*1.85,11))</f>
        <v>11</v>
      </c>
      <c r="G841" s="1" t="str">
        <f>IF(OR(B841="QB",B841="DST",B841="TE",B841="WR",B841="RB",C841="FA"),"True","False")</f>
        <v>False</v>
      </c>
      <c r="H841" t="str">
        <f>IF(C841="FA","False","True")</f>
        <v>True</v>
      </c>
      <c r="I841" s="1" t="str">
        <f>IF(AND(G841="True",H841="True"),"True","False")</f>
        <v>False</v>
      </c>
      <c r="O841" s="4">
        <f>IFERROR(VLOOKUP(A841,'Name Changes'!$A$2:$B$300,2,FALSE),A841)</f>
        <v>0</v>
      </c>
      <c r="P841" s="4">
        <f t="shared" si="89"/>
        <v>0</v>
      </c>
      <c r="Q841" s="4">
        <f t="shared" si="90"/>
        <v>0</v>
      </c>
      <c r="R841" s="4" t="e">
        <f t="shared" si="91"/>
        <v>#N/A</v>
      </c>
      <c r="S841" s="4">
        <f t="shared" si="92"/>
        <v>0</v>
      </c>
      <c r="T841" s="4" t="e">
        <f t="shared" si="93"/>
        <v>#N/A</v>
      </c>
      <c r="U841" s="4">
        <f t="shared" si="94"/>
        <v>11</v>
      </c>
      <c r="X841" t="s">
        <v>1038</v>
      </c>
      <c r="Y841" t="s">
        <v>1074</v>
      </c>
    </row>
    <row r="842" spans="5:25" x14ac:dyDescent="0.25">
      <c r="E842" s="1" t="e">
        <f>VLOOKUP(C842,'Team Versus'!$B$2:$C$35,2,FALSE)</f>
        <v>#N/A</v>
      </c>
      <c r="F842" s="1">
        <f>IF(B842="QB",D842*0.87,IF(D842*1.85&gt;=11,D842*1.85,11))</f>
        <v>11</v>
      </c>
      <c r="G842" s="1" t="str">
        <f>IF(OR(B842="QB",B842="DST",B842="TE",B842="WR",B842="RB",C842="FA"),"True","False")</f>
        <v>False</v>
      </c>
      <c r="H842" t="str">
        <f>IF(C842="FA","False","True")</f>
        <v>True</v>
      </c>
      <c r="I842" s="1" t="str">
        <f>IF(AND(G842="True",H842="True"),"True","False")</f>
        <v>False</v>
      </c>
      <c r="O842" s="4">
        <f>IFERROR(VLOOKUP(A842,'Name Changes'!$A$2:$B$300,2,FALSE),A842)</f>
        <v>0</v>
      </c>
      <c r="P842" s="4">
        <f t="shared" si="89"/>
        <v>0</v>
      </c>
      <c r="Q842" s="4">
        <f t="shared" si="90"/>
        <v>0</v>
      </c>
      <c r="R842" s="4" t="e">
        <f t="shared" si="91"/>
        <v>#N/A</v>
      </c>
      <c r="S842" s="4">
        <f t="shared" si="92"/>
        <v>0</v>
      </c>
      <c r="T842" s="4" t="e">
        <f t="shared" si="93"/>
        <v>#N/A</v>
      </c>
      <c r="U842" s="4">
        <f t="shared" si="94"/>
        <v>11</v>
      </c>
      <c r="X842" t="s">
        <v>102</v>
      </c>
      <c r="Y842">
        <v>0.16263455967290599</v>
      </c>
    </row>
    <row r="843" spans="5:25" x14ac:dyDescent="0.25">
      <c r="E843" s="1" t="e">
        <f>VLOOKUP(C843,'Team Versus'!$B$2:$C$35,2,FALSE)</f>
        <v>#N/A</v>
      </c>
      <c r="F843" s="1">
        <f>IF(B843="QB",D843*0.87,IF(D843*1.85&gt;=11,D843*1.85,11))</f>
        <v>11</v>
      </c>
      <c r="G843" s="1" t="str">
        <f>IF(OR(B843="QB",B843="DST",B843="TE",B843="WR",B843="RB",C843="FA"),"True","False")</f>
        <v>False</v>
      </c>
      <c r="H843" t="str">
        <f>IF(C843="FA","False","True")</f>
        <v>True</v>
      </c>
      <c r="I843" s="1" t="str">
        <f>IF(AND(G843="True",H843="True"),"True","False")</f>
        <v>False</v>
      </c>
      <c r="O843" s="4">
        <f>IFERROR(VLOOKUP(A843,'Name Changes'!$A$2:$B$300,2,FALSE),A843)</f>
        <v>0</v>
      </c>
      <c r="P843" s="4">
        <f t="shared" si="89"/>
        <v>0</v>
      </c>
      <c r="Q843" s="4">
        <f t="shared" si="90"/>
        <v>0</v>
      </c>
      <c r="R843" s="4" t="e">
        <f t="shared" si="91"/>
        <v>#N/A</v>
      </c>
      <c r="S843" s="4">
        <f t="shared" si="92"/>
        <v>0</v>
      </c>
      <c r="T843" s="4" t="e">
        <f t="shared" si="93"/>
        <v>#N/A</v>
      </c>
      <c r="U843" s="4">
        <f t="shared" si="94"/>
        <v>11</v>
      </c>
      <c r="X843" t="s">
        <v>1039</v>
      </c>
      <c r="Y843" t="s">
        <v>1074</v>
      </c>
    </row>
    <row r="844" spans="5:25" x14ac:dyDescent="0.25">
      <c r="E844" s="1" t="e">
        <f>VLOOKUP(C844,'Team Versus'!$B$2:$C$35,2,FALSE)</f>
        <v>#N/A</v>
      </c>
      <c r="F844" s="1">
        <f>IF(B844="QB",D844*0.87,IF(D844*1.85&gt;=11,D844*1.85,11))</f>
        <v>11</v>
      </c>
      <c r="G844" s="1" t="str">
        <f>IF(OR(B844="QB",B844="DST",B844="TE",B844="WR",B844="RB",C844="FA"),"True","False")</f>
        <v>False</v>
      </c>
      <c r="H844" t="str">
        <f>IF(C844="FA","False","True")</f>
        <v>True</v>
      </c>
      <c r="I844" s="1" t="str">
        <f>IF(AND(G844="True",H844="True"),"True","False")</f>
        <v>False</v>
      </c>
      <c r="O844" s="4">
        <f>IFERROR(VLOOKUP(A844,'Name Changes'!$A$2:$B$300,2,FALSE),A844)</f>
        <v>0</v>
      </c>
      <c r="P844" s="4">
        <f t="shared" si="89"/>
        <v>0</v>
      </c>
      <c r="Q844" s="4">
        <f t="shared" si="90"/>
        <v>0</v>
      </c>
      <c r="R844" s="4" t="e">
        <f t="shared" si="91"/>
        <v>#N/A</v>
      </c>
      <c r="S844" s="4">
        <f t="shared" si="92"/>
        <v>0</v>
      </c>
      <c r="T844" s="4" t="e">
        <f t="shared" si="93"/>
        <v>#N/A</v>
      </c>
      <c r="U844" s="4">
        <f t="shared" si="94"/>
        <v>11</v>
      </c>
      <c r="X844" t="s">
        <v>877</v>
      </c>
      <c r="Y844" t="s">
        <v>1074</v>
      </c>
    </row>
    <row r="845" spans="5:25" x14ac:dyDescent="0.25">
      <c r="E845" s="1" t="e">
        <f>VLOOKUP(C845,'Team Versus'!$B$2:$C$35,2,FALSE)</f>
        <v>#N/A</v>
      </c>
      <c r="F845" s="1">
        <f>IF(B845="QB",D845*0.87,IF(D845*1.85&gt;=11,D845*1.85,11))</f>
        <v>11</v>
      </c>
      <c r="G845" s="1" t="str">
        <f>IF(OR(B845="QB",B845="DST",B845="TE",B845="WR",B845="RB",C845="FA"),"True","False")</f>
        <v>False</v>
      </c>
      <c r="H845" t="str">
        <f>IF(C845="FA","False","True")</f>
        <v>True</v>
      </c>
      <c r="I845" s="1" t="str">
        <f>IF(AND(G845="True",H845="True"),"True","False")</f>
        <v>False</v>
      </c>
      <c r="O845" s="4">
        <f>IFERROR(VLOOKUP(A845,'Name Changes'!$A$2:$B$300,2,FALSE),A845)</f>
        <v>0</v>
      </c>
      <c r="P845" s="4">
        <f t="shared" si="89"/>
        <v>0</v>
      </c>
      <c r="Q845" s="4">
        <f t="shared" si="90"/>
        <v>0</v>
      </c>
      <c r="R845" s="4" t="e">
        <f t="shared" si="91"/>
        <v>#N/A</v>
      </c>
      <c r="S845" s="4">
        <f t="shared" si="92"/>
        <v>0</v>
      </c>
      <c r="T845" s="4" t="e">
        <f t="shared" si="93"/>
        <v>#N/A</v>
      </c>
      <c r="U845" s="4">
        <f t="shared" si="94"/>
        <v>11</v>
      </c>
      <c r="X845" t="s">
        <v>1040</v>
      </c>
      <c r="Y845" t="s">
        <v>1074</v>
      </c>
    </row>
    <row r="846" spans="5:25" x14ac:dyDescent="0.25">
      <c r="E846" s="1" t="e">
        <f>VLOOKUP(C846,'Team Versus'!$B$2:$C$35,2,FALSE)</f>
        <v>#N/A</v>
      </c>
      <c r="F846" s="1">
        <f>IF(B846="QB",D846*0.87,IF(D846*1.85&gt;=11,D846*1.85,11))</f>
        <v>11</v>
      </c>
      <c r="G846" s="1" t="str">
        <f>IF(OR(B846="QB",B846="DST",B846="TE",B846="WR",B846="RB",C846="FA"),"True","False")</f>
        <v>False</v>
      </c>
      <c r="H846" t="str">
        <f>IF(C846="FA","False","True")</f>
        <v>True</v>
      </c>
      <c r="I846" s="1" t="str">
        <f>IF(AND(G846="True",H846="True"),"True","False")</f>
        <v>False</v>
      </c>
      <c r="O846" s="4">
        <f>IFERROR(VLOOKUP(A846,'Name Changes'!$A$2:$B$300,2,FALSE),A846)</f>
        <v>0</v>
      </c>
      <c r="P846" s="4">
        <f t="shared" si="89"/>
        <v>0</v>
      </c>
      <c r="Q846" s="4">
        <f t="shared" si="90"/>
        <v>0</v>
      </c>
      <c r="R846" s="4" t="e">
        <f t="shared" si="91"/>
        <v>#N/A</v>
      </c>
      <c r="S846" s="4">
        <f t="shared" si="92"/>
        <v>0</v>
      </c>
      <c r="T846" s="4" t="e">
        <f t="shared" si="93"/>
        <v>#N/A</v>
      </c>
      <c r="U846" s="4">
        <f t="shared" si="94"/>
        <v>11</v>
      </c>
      <c r="X846" t="s">
        <v>502</v>
      </c>
      <c r="Y846">
        <v>0.56568542494923801</v>
      </c>
    </row>
    <row r="847" spans="5:25" x14ac:dyDescent="0.25">
      <c r="E847" s="1" t="e">
        <f>VLOOKUP(C847,'Team Versus'!$B$2:$C$35,2,FALSE)</f>
        <v>#N/A</v>
      </c>
      <c r="F847" s="1">
        <f>IF(B847="QB",D847*0.87,IF(D847*1.85&gt;=11,D847*1.85,11))</f>
        <v>11</v>
      </c>
      <c r="G847" s="1" t="str">
        <f>IF(OR(B847="QB",B847="DST",B847="TE",B847="WR",B847="RB",C847="FA"),"True","False")</f>
        <v>False</v>
      </c>
      <c r="H847" t="str">
        <f>IF(C847="FA","False","True")</f>
        <v>True</v>
      </c>
      <c r="I847" s="1" t="str">
        <f>IF(AND(G847="True",H847="True"),"True","False")</f>
        <v>False</v>
      </c>
      <c r="O847" s="4">
        <f>IFERROR(VLOOKUP(A847,'Name Changes'!$A$2:$B$300,2,FALSE),A847)</f>
        <v>0</v>
      </c>
      <c r="P847" s="4">
        <f t="shared" si="89"/>
        <v>0</v>
      </c>
      <c r="Q847" s="4">
        <f t="shared" si="90"/>
        <v>0</v>
      </c>
      <c r="R847" s="4" t="e">
        <f t="shared" si="91"/>
        <v>#N/A</v>
      </c>
      <c r="S847" s="4">
        <f t="shared" si="92"/>
        <v>0</v>
      </c>
      <c r="T847" s="4" t="e">
        <f t="shared" si="93"/>
        <v>#N/A</v>
      </c>
      <c r="U847" s="4">
        <f t="shared" si="94"/>
        <v>11</v>
      </c>
      <c r="X847" t="s">
        <v>1041</v>
      </c>
      <c r="Y847" t="s">
        <v>1074</v>
      </c>
    </row>
    <row r="848" spans="5:25" x14ac:dyDescent="0.25">
      <c r="E848" s="1" t="e">
        <f>VLOOKUP(C848,'Team Versus'!$B$2:$C$35,2,FALSE)</f>
        <v>#N/A</v>
      </c>
      <c r="F848" s="1">
        <f>IF(B848="QB",D848*0.87,IF(D848*1.85&gt;=11,D848*1.85,11))</f>
        <v>11</v>
      </c>
      <c r="G848" s="1" t="str">
        <f>IF(OR(B848="QB",B848="DST",B848="TE",B848="WR",B848="RB",C848="FA"),"True","False")</f>
        <v>False</v>
      </c>
      <c r="H848" t="str">
        <f>IF(C848="FA","False","True")</f>
        <v>True</v>
      </c>
      <c r="I848" s="1" t="str">
        <f>IF(AND(G848="True",H848="True"),"True","False")</f>
        <v>False</v>
      </c>
      <c r="O848" s="4">
        <f>IFERROR(VLOOKUP(A848,'Name Changes'!$A$2:$B$300,2,FALSE),A848)</f>
        <v>0</v>
      </c>
      <c r="P848" s="4">
        <f t="shared" si="89"/>
        <v>0</v>
      </c>
      <c r="Q848" s="4">
        <f t="shared" si="90"/>
        <v>0</v>
      </c>
      <c r="R848" s="4" t="e">
        <f t="shared" si="91"/>
        <v>#N/A</v>
      </c>
      <c r="S848" s="4">
        <f t="shared" si="92"/>
        <v>0</v>
      </c>
      <c r="T848" s="4" t="e">
        <f t="shared" si="93"/>
        <v>#N/A</v>
      </c>
      <c r="U848" s="4">
        <f t="shared" si="94"/>
        <v>11</v>
      </c>
      <c r="X848" t="s">
        <v>496</v>
      </c>
      <c r="Y848" t="s">
        <v>1074</v>
      </c>
    </row>
    <row r="849" spans="5:25" x14ac:dyDescent="0.25">
      <c r="E849" s="1" t="e">
        <f>VLOOKUP(C849,'Team Versus'!$B$2:$C$35,2,FALSE)</f>
        <v>#N/A</v>
      </c>
      <c r="F849" s="1">
        <f>IF(B849="QB",D849*0.87,IF(D849*1.85&gt;=11,D849*1.85,11))</f>
        <v>11</v>
      </c>
      <c r="G849" s="1" t="str">
        <f>IF(OR(B849="QB",B849="DST",B849="TE",B849="WR",B849="RB",C849="FA"),"True","False")</f>
        <v>False</v>
      </c>
      <c r="H849" t="str">
        <f>IF(C849="FA","False","True")</f>
        <v>True</v>
      </c>
      <c r="I849" s="1" t="str">
        <f>IF(AND(G849="True",H849="True"),"True","False")</f>
        <v>False</v>
      </c>
      <c r="O849" s="4">
        <f>IFERROR(VLOOKUP(A849,'Name Changes'!$A$2:$B$300,2,FALSE),A849)</f>
        <v>0</v>
      </c>
      <c r="P849" s="4">
        <f t="shared" si="89"/>
        <v>0</v>
      </c>
      <c r="Q849" s="4">
        <f t="shared" si="90"/>
        <v>0</v>
      </c>
      <c r="R849" s="4" t="e">
        <f t="shared" si="91"/>
        <v>#N/A</v>
      </c>
      <c r="S849" s="4">
        <f t="shared" si="92"/>
        <v>0</v>
      </c>
      <c r="T849" s="4" t="e">
        <f t="shared" si="93"/>
        <v>#N/A</v>
      </c>
      <c r="U849" s="4">
        <f t="shared" si="94"/>
        <v>11</v>
      </c>
      <c r="X849" t="s">
        <v>497</v>
      </c>
      <c r="Y849" t="s">
        <v>1074</v>
      </c>
    </row>
    <row r="850" spans="5:25" x14ac:dyDescent="0.25">
      <c r="E850" s="1" t="e">
        <f>VLOOKUP(C850,'Team Versus'!$B$2:$C$35,2,FALSE)</f>
        <v>#N/A</v>
      </c>
      <c r="F850" s="1">
        <f>IF(B850="QB",D850*0.87,IF(D850*1.85&gt;=11,D850*1.85,11))</f>
        <v>11</v>
      </c>
      <c r="G850" s="1" t="str">
        <f>IF(OR(B850="QB",B850="DST",B850="TE",B850="WR",B850="RB",C850="FA"),"True","False")</f>
        <v>False</v>
      </c>
      <c r="H850" t="str">
        <f>IF(C850="FA","False","True")</f>
        <v>True</v>
      </c>
      <c r="I850" s="1" t="str">
        <f>IF(AND(G850="True",H850="True"),"True","False")</f>
        <v>False</v>
      </c>
      <c r="O850" s="4">
        <f>IFERROR(VLOOKUP(A850,'Name Changes'!$A$2:$B$300,2,FALSE),A850)</f>
        <v>0</v>
      </c>
      <c r="P850" s="4">
        <f t="shared" si="89"/>
        <v>0</v>
      </c>
      <c r="Q850" s="4">
        <f t="shared" si="90"/>
        <v>0</v>
      </c>
      <c r="R850" s="4" t="e">
        <f t="shared" si="91"/>
        <v>#N/A</v>
      </c>
      <c r="S850" s="4">
        <f t="shared" si="92"/>
        <v>0</v>
      </c>
      <c r="T850" s="4" t="e">
        <f t="shared" si="93"/>
        <v>#N/A</v>
      </c>
      <c r="U850" s="4">
        <f t="shared" si="94"/>
        <v>11</v>
      </c>
      <c r="X850" t="s">
        <v>161</v>
      </c>
      <c r="Y850" t="s">
        <v>1074</v>
      </c>
    </row>
    <row r="851" spans="5:25" x14ac:dyDescent="0.25">
      <c r="E851" s="1" t="e">
        <f>VLOOKUP(C851,'Team Versus'!$B$2:$C$35,2,FALSE)</f>
        <v>#N/A</v>
      </c>
      <c r="F851" s="1">
        <f>IF(B851="QB",D851*0.87,IF(D851*1.85&gt;=11,D851*1.85,11))</f>
        <v>11</v>
      </c>
      <c r="G851" s="1" t="str">
        <f>IF(OR(B851="QB",B851="DST",B851="TE",B851="WR",B851="RB",C851="FA"),"True","False")</f>
        <v>False</v>
      </c>
      <c r="H851" t="str">
        <f>IF(C851="FA","False","True")</f>
        <v>True</v>
      </c>
      <c r="I851" s="1" t="str">
        <f>IF(AND(G851="True",H851="True"),"True","False")</f>
        <v>False</v>
      </c>
      <c r="O851" s="4">
        <f>IFERROR(VLOOKUP(A851,'Name Changes'!$A$2:$B$300,2,FALSE),A851)</f>
        <v>0</v>
      </c>
      <c r="P851" s="4">
        <f t="shared" si="89"/>
        <v>0</v>
      </c>
      <c r="Q851" s="4">
        <f t="shared" si="90"/>
        <v>0</v>
      </c>
      <c r="R851" s="4" t="e">
        <f t="shared" si="91"/>
        <v>#N/A</v>
      </c>
      <c r="S851" s="4">
        <f t="shared" si="92"/>
        <v>0</v>
      </c>
      <c r="T851" s="4" t="e">
        <f t="shared" si="93"/>
        <v>#N/A</v>
      </c>
      <c r="U851" s="4">
        <f t="shared" si="94"/>
        <v>11</v>
      </c>
      <c r="X851" t="s">
        <v>508</v>
      </c>
      <c r="Y851" t="s">
        <v>1074</v>
      </c>
    </row>
    <row r="852" spans="5:25" x14ac:dyDescent="0.25">
      <c r="E852" s="1" t="e">
        <f>VLOOKUP(C852,'Team Versus'!$B$2:$C$35,2,FALSE)</f>
        <v>#N/A</v>
      </c>
      <c r="F852" s="1">
        <f>IF(B852="QB",D852*0.87,IF(D852*1.85&gt;=11,D852*1.85,11))</f>
        <v>11</v>
      </c>
      <c r="G852" s="1" t="str">
        <f>IF(OR(B852="QB",B852="DST",B852="TE",B852="WR",B852="RB",C852="FA"),"True","False")</f>
        <v>False</v>
      </c>
      <c r="H852" t="str">
        <f>IF(C852="FA","False","True")</f>
        <v>True</v>
      </c>
      <c r="I852" s="1" t="str">
        <f>IF(AND(G852="True",H852="True"),"True","False")</f>
        <v>False</v>
      </c>
      <c r="O852" s="4">
        <f>IFERROR(VLOOKUP(A852,'Name Changes'!$A$2:$B$300,2,FALSE),A852)</f>
        <v>0</v>
      </c>
      <c r="P852" s="4">
        <f t="shared" si="89"/>
        <v>0</v>
      </c>
      <c r="Q852" s="4">
        <f t="shared" si="90"/>
        <v>0</v>
      </c>
      <c r="R852" s="4" t="e">
        <f t="shared" si="91"/>
        <v>#N/A</v>
      </c>
      <c r="S852" s="4">
        <f t="shared" si="92"/>
        <v>0</v>
      </c>
      <c r="T852" s="4" t="e">
        <f t="shared" si="93"/>
        <v>#N/A</v>
      </c>
      <c r="U852" s="4">
        <f t="shared" si="94"/>
        <v>11</v>
      </c>
      <c r="X852" t="s">
        <v>178</v>
      </c>
      <c r="Y852" t="s">
        <v>1074</v>
      </c>
    </row>
    <row r="853" spans="5:25" x14ac:dyDescent="0.25">
      <c r="E853" s="1" t="e">
        <f>VLOOKUP(C853,'Team Versus'!$B$2:$C$35,2,FALSE)</f>
        <v>#N/A</v>
      </c>
      <c r="F853" s="1">
        <f>IF(B853="QB",D853*0.87,IF(D853*1.85&gt;=11,D853*1.85,11))</f>
        <v>11</v>
      </c>
      <c r="G853" s="1" t="str">
        <f>IF(OR(B853="QB",B853="DST",B853="TE",B853="WR",B853="RB",C853="FA"),"True","False")</f>
        <v>False</v>
      </c>
      <c r="H853" t="str">
        <f>IF(C853="FA","False","True")</f>
        <v>True</v>
      </c>
      <c r="I853" s="1" t="str">
        <f>IF(AND(G853="True",H853="True"),"True","False")</f>
        <v>False</v>
      </c>
      <c r="O853" s="4">
        <f>IFERROR(VLOOKUP(A853,'Name Changes'!$A$2:$B$300,2,FALSE),A853)</f>
        <v>0</v>
      </c>
      <c r="P853" s="4">
        <f t="shared" si="89"/>
        <v>0</v>
      </c>
      <c r="Q853" s="4">
        <f t="shared" si="90"/>
        <v>0</v>
      </c>
      <c r="R853" s="4" t="e">
        <f t="shared" si="91"/>
        <v>#N/A</v>
      </c>
      <c r="S853" s="4">
        <f t="shared" si="92"/>
        <v>0</v>
      </c>
      <c r="T853" s="4" t="e">
        <f t="shared" si="93"/>
        <v>#N/A</v>
      </c>
      <c r="U853" s="4">
        <f t="shared" si="94"/>
        <v>11</v>
      </c>
      <c r="X853" t="s">
        <v>1042</v>
      </c>
      <c r="Y853" t="s">
        <v>1074</v>
      </c>
    </row>
    <row r="854" spans="5:25" x14ac:dyDescent="0.25">
      <c r="E854" s="1" t="e">
        <f>VLOOKUP(C854,'Team Versus'!$B$2:$C$35,2,FALSE)</f>
        <v>#N/A</v>
      </c>
      <c r="F854" s="1">
        <f>IF(B854="QB",D854*0.87,IF(D854*1.85&gt;=11,D854*1.85,11))</f>
        <v>11</v>
      </c>
      <c r="G854" s="1" t="str">
        <f>IF(OR(B854="QB",B854="DST",B854="TE",B854="WR",B854="RB",C854="FA"),"True","False")</f>
        <v>False</v>
      </c>
      <c r="H854" t="str">
        <f>IF(C854="FA","False","True")</f>
        <v>True</v>
      </c>
      <c r="I854" s="1" t="str">
        <f>IF(AND(G854="True",H854="True"),"True","False")</f>
        <v>False</v>
      </c>
      <c r="O854" s="4">
        <f>IFERROR(VLOOKUP(A854,'Name Changes'!$A$2:$B$300,2,FALSE),A854)</f>
        <v>0</v>
      </c>
      <c r="P854" s="4">
        <f t="shared" si="89"/>
        <v>0</v>
      </c>
      <c r="Q854" s="4">
        <f t="shared" si="90"/>
        <v>0</v>
      </c>
      <c r="R854" s="4" t="e">
        <f t="shared" si="91"/>
        <v>#N/A</v>
      </c>
      <c r="S854" s="4">
        <f t="shared" si="92"/>
        <v>0</v>
      </c>
      <c r="T854" s="4" t="e">
        <f t="shared" si="93"/>
        <v>#N/A</v>
      </c>
      <c r="U854" s="4">
        <f t="shared" si="94"/>
        <v>11</v>
      </c>
      <c r="X854" t="s">
        <v>1043</v>
      </c>
      <c r="Y854" t="s">
        <v>527</v>
      </c>
    </row>
    <row r="855" spans="5:25" x14ac:dyDescent="0.25">
      <c r="E855" s="1" t="e">
        <f>VLOOKUP(C855,'Team Versus'!$B$2:$C$35,2,FALSE)</f>
        <v>#N/A</v>
      </c>
      <c r="F855" s="1">
        <f>IF(B855="QB",D855*0.87,IF(D855*1.85&gt;=11,D855*1.85,11))</f>
        <v>11</v>
      </c>
      <c r="G855" s="1" t="str">
        <f>IF(OR(B855="QB",B855="DST",B855="TE",B855="WR",B855="RB",C855="FA"),"True","False")</f>
        <v>False</v>
      </c>
      <c r="H855" t="str">
        <f>IF(C855="FA","False","True")</f>
        <v>True</v>
      </c>
      <c r="I855" s="1" t="str">
        <f>IF(AND(G855="True",H855="True"),"True","False")</f>
        <v>False</v>
      </c>
      <c r="O855" s="4">
        <f>IFERROR(VLOOKUP(A855,'Name Changes'!$A$2:$B$300,2,FALSE),A855)</f>
        <v>0</v>
      </c>
      <c r="P855" s="4">
        <f t="shared" si="89"/>
        <v>0</v>
      </c>
      <c r="Q855" s="4">
        <f t="shared" si="90"/>
        <v>0</v>
      </c>
      <c r="R855" s="4" t="e">
        <f t="shared" si="91"/>
        <v>#N/A</v>
      </c>
      <c r="S855" s="4">
        <f t="shared" si="92"/>
        <v>0</v>
      </c>
      <c r="T855" s="4" t="e">
        <f t="shared" si="93"/>
        <v>#N/A</v>
      </c>
      <c r="U855" s="4">
        <f t="shared" si="94"/>
        <v>11</v>
      </c>
      <c r="X855" t="s">
        <v>1044</v>
      </c>
      <c r="Y855" t="s">
        <v>527</v>
      </c>
    </row>
    <row r="856" spans="5:25" x14ac:dyDescent="0.25">
      <c r="E856" s="1" t="e">
        <f>VLOOKUP(C856,'Team Versus'!$B$2:$C$35,2,FALSE)</f>
        <v>#N/A</v>
      </c>
      <c r="F856" s="1">
        <f>IF(B856="QB",D856*0.87,IF(D856*1.85&gt;=11,D856*1.85,11))</f>
        <v>11</v>
      </c>
      <c r="G856" s="1" t="str">
        <f>IF(OR(B856="QB",B856="DST",B856="TE",B856="WR",B856="RB",C856="FA"),"True","False")</f>
        <v>False</v>
      </c>
      <c r="H856" t="str">
        <f>IF(C856="FA","False","True")</f>
        <v>True</v>
      </c>
      <c r="I856" s="1" t="str">
        <f>IF(AND(G856="True",H856="True"),"True","False")</f>
        <v>False</v>
      </c>
      <c r="O856" s="4">
        <f>IFERROR(VLOOKUP(A856,'Name Changes'!$A$2:$B$300,2,FALSE),A856)</f>
        <v>0</v>
      </c>
      <c r="P856" s="4">
        <f t="shared" si="89"/>
        <v>0</v>
      </c>
      <c r="Q856" s="4">
        <f t="shared" si="90"/>
        <v>0</v>
      </c>
      <c r="R856" s="4" t="e">
        <f t="shared" si="91"/>
        <v>#N/A</v>
      </c>
      <c r="S856" s="4">
        <f t="shared" si="92"/>
        <v>0</v>
      </c>
      <c r="T856" s="4" t="e">
        <f t="shared" si="93"/>
        <v>#N/A</v>
      </c>
      <c r="U856" s="4">
        <f t="shared" si="94"/>
        <v>11</v>
      </c>
      <c r="X856" t="s">
        <v>1045</v>
      </c>
      <c r="Y856" t="s">
        <v>527</v>
      </c>
    </row>
    <row r="857" spans="5:25" x14ac:dyDescent="0.25">
      <c r="E857" s="1" t="e">
        <f>VLOOKUP(C857,'Team Versus'!$B$2:$C$35,2,FALSE)</f>
        <v>#N/A</v>
      </c>
      <c r="F857" s="1">
        <f>IF(B857="QB",D857*0.87,IF(D857*1.85&gt;=11,D857*1.85,11))</f>
        <v>11</v>
      </c>
      <c r="G857" s="1" t="str">
        <f>IF(OR(B857="QB",B857="DST",B857="TE",B857="WR",B857="RB",C857="FA"),"True","False")</f>
        <v>False</v>
      </c>
      <c r="H857" t="str">
        <f>IF(C857="FA","False","True")</f>
        <v>True</v>
      </c>
      <c r="I857" s="1" t="str">
        <f>IF(AND(G857="True",H857="True"),"True","False")</f>
        <v>False</v>
      </c>
      <c r="O857" s="4">
        <f>IFERROR(VLOOKUP(A857,'Name Changes'!$A$2:$B$300,2,FALSE),A857)</f>
        <v>0</v>
      </c>
      <c r="P857" s="4">
        <f t="shared" si="89"/>
        <v>0</v>
      </c>
      <c r="Q857" s="4">
        <f t="shared" si="90"/>
        <v>0</v>
      </c>
      <c r="R857" s="4" t="e">
        <f t="shared" si="91"/>
        <v>#N/A</v>
      </c>
      <c r="S857" s="4">
        <f t="shared" si="92"/>
        <v>0</v>
      </c>
      <c r="T857" s="4" t="e">
        <f t="shared" si="93"/>
        <v>#N/A</v>
      </c>
      <c r="U857" s="4">
        <f t="shared" si="94"/>
        <v>11</v>
      </c>
      <c r="X857" t="s">
        <v>1046</v>
      </c>
      <c r="Y857" t="s">
        <v>527</v>
      </c>
    </row>
    <row r="858" spans="5:25" x14ac:dyDescent="0.25">
      <c r="E858" s="1" t="e">
        <f>VLOOKUP(C858,'Team Versus'!$B$2:$C$35,2,FALSE)</f>
        <v>#N/A</v>
      </c>
      <c r="F858" s="1">
        <f>IF(B858="QB",D858*0.87,IF(D858*1.85&gt;=11,D858*1.85,11))</f>
        <v>11</v>
      </c>
      <c r="G858" s="1" t="str">
        <f>IF(OR(B858="QB",B858="DST",B858="TE",B858="WR",B858="RB",C858="FA"),"True","False")</f>
        <v>False</v>
      </c>
      <c r="H858" t="str">
        <f>IF(C858="FA","False","True")</f>
        <v>True</v>
      </c>
      <c r="I858" s="1" t="str">
        <f>IF(AND(G858="True",H858="True"),"True","False")</f>
        <v>False</v>
      </c>
      <c r="O858" s="4">
        <f>IFERROR(VLOOKUP(A858,'Name Changes'!$A$2:$B$300,2,FALSE),A858)</f>
        <v>0</v>
      </c>
      <c r="P858" s="4">
        <f t="shared" si="89"/>
        <v>0</v>
      </c>
      <c r="Q858" s="4">
        <f t="shared" si="90"/>
        <v>0</v>
      </c>
      <c r="R858" s="4" t="e">
        <f t="shared" si="91"/>
        <v>#N/A</v>
      </c>
      <c r="S858" s="4">
        <f t="shared" si="92"/>
        <v>0</v>
      </c>
      <c r="T858" s="4" t="e">
        <f t="shared" si="93"/>
        <v>#N/A</v>
      </c>
      <c r="U858" s="4">
        <f t="shared" si="94"/>
        <v>11</v>
      </c>
      <c r="X858" t="s">
        <v>1047</v>
      </c>
      <c r="Y858" t="s">
        <v>527</v>
      </c>
    </row>
    <row r="859" spans="5:25" x14ac:dyDescent="0.25">
      <c r="E859" s="1" t="e">
        <f>VLOOKUP(C859,'Team Versus'!$B$2:$C$35,2,FALSE)</f>
        <v>#N/A</v>
      </c>
      <c r="F859" s="1">
        <f>IF(B859="QB",D859*0.87,IF(D859*1.85&gt;=11,D859*1.85,11))</f>
        <v>11</v>
      </c>
      <c r="G859" s="1" t="str">
        <f>IF(OR(B859="QB",B859="DST",B859="TE",B859="WR",B859="RB",C859="FA"),"True","False")</f>
        <v>False</v>
      </c>
      <c r="H859" t="str">
        <f>IF(C859="FA","False","True")</f>
        <v>True</v>
      </c>
      <c r="I859" s="1" t="str">
        <f>IF(AND(G859="True",H859="True"),"True","False")</f>
        <v>False</v>
      </c>
      <c r="O859" s="4">
        <f>IFERROR(VLOOKUP(A859,'Name Changes'!$A$2:$B$300,2,FALSE),A859)</f>
        <v>0</v>
      </c>
      <c r="P859" s="4">
        <f t="shared" si="89"/>
        <v>0</v>
      </c>
      <c r="Q859" s="4">
        <f t="shared" si="90"/>
        <v>0</v>
      </c>
      <c r="R859" s="4" t="e">
        <f t="shared" si="91"/>
        <v>#N/A</v>
      </c>
      <c r="S859" s="4">
        <f t="shared" si="92"/>
        <v>0</v>
      </c>
      <c r="T859" s="4" t="e">
        <f t="shared" si="93"/>
        <v>#N/A</v>
      </c>
      <c r="U859" s="4">
        <f t="shared" si="94"/>
        <v>11</v>
      </c>
      <c r="X859" t="s">
        <v>153</v>
      </c>
      <c r="Y859">
        <v>0.19798989873223299</v>
      </c>
    </row>
    <row r="860" spans="5:25" x14ac:dyDescent="0.25">
      <c r="E860" s="1" t="e">
        <f>VLOOKUP(C860,'Team Versus'!$B$2:$C$35,2,FALSE)</f>
        <v>#N/A</v>
      </c>
      <c r="F860" s="1">
        <f>IF(B860="QB",D860*0.87,IF(D860*1.85&gt;=11,D860*1.85,11))</f>
        <v>11</v>
      </c>
      <c r="G860" s="1" t="str">
        <f>IF(OR(B860="QB",B860="DST",B860="TE",B860="WR",B860="RB",C860="FA"),"True","False")</f>
        <v>False</v>
      </c>
      <c r="H860" t="str">
        <f>IF(C860="FA","False","True")</f>
        <v>True</v>
      </c>
      <c r="I860" s="1" t="str">
        <f>IF(AND(G860="True",H860="True"),"True","False")</f>
        <v>False</v>
      </c>
      <c r="O860" s="4">
        <f>IFERROR(VLOOKUP(A860,'Name Changes'!$A$2:$B$300,2,FALSE),A860)</f>
        <v>0</v>
      </c>
      <c r="P860" s="4">
        <f t="shared" si="89"/>
        <v>0</v>
      </c>
      <c r="Q860" s="4">
        <f t="shared" si="90"/>
        <v>0</v>
      </c>
      <c r="R860" s="4" t="e">
        <f t="shared" si="91"/>
        <v>#N/A</v>
      </c>
      <c r="S860" s="4">
        <f t="shared" si="92"/>
        <v>0</v>
      </c>
      <c r="T860" s="4" t="e">
        <f t="shared" si="93"/>
        <v>#N/A</v>
      </c>
      <c r="U860" s="4">
        <f t="shared" si="94"/>
        <v>11</v>
      </c>
      <c r="X860" t="s">
        <v>1048</v>
      </c>
      <c r="Y860">
        <v>0.28637824638055198</v>
      </c>
    </row>
    <row r="861" spans="5:25" x14ac:dyDescent="0.25">
      <c r="E861" s="1" t="e">
        <f>VLOOKUP(C861,'Team Versus'!$B$2:$C$35,2,FALSE)</f>
        <v>#N/A</v>
      </c>
      <c r="F861" s="1">
        <f>IF(B861="QB",D861*0.87,IF(D861*1.85&gt;=11,D861*1.85,11))</f>
        <v>11</v>
      </c>
      <c r="G861" s="1" t="str">
        <f>IF(OR(B861="QB",B861="DST",B861="TE",B861="WR",B861="RB",C861="FA"),"True","False")</f>
        <v>False</v>
      </c>
      <c r="H861" t="str">
        <f>IF(C861="FA","False","True")</f>
        <v>True</v>
      </c>
      <c r="I861" s="1" t="str">
        <f>IF(AND(G861="True",H861="True"),"True","False")</f>
        <v>False</v>
      </c>
      <c r="O861" s="4">
        <f>IFERROR(VLOOKUP(A861,'Name Changes'!$A$2:$B$300,2,FALSE),A861)</f>
        <v>0</v>
      </c>
      <c r="P861" s="4">
        <f t="shared" si="89"/>
        <v>0</v>
      </c>
      <c r="Q861" s="4">
        <f t="shared" si="90"/>
        <v>0</v>
      </c>
      <c r="R861" s="4" t="e">
        <f t="shared" si="91"/>
        <v>#N/A</v>
      </c>
      <c r="S861" s="4">
        <f t="shared" si="92"/>
        <v>0</v>
      </c>
      <c r="T861" s="4" t="e">
        <f t="shared" si="93"/>
        <v>#N/A</v>
      </c>
      <c r="U861" s="4">
        <f t="shared" si="94"/>
        <v>11</v>
      </c>
      <c r="X861" t="s">
        <v>1049</v>
      </c>
      <c r="Y861" t="s">
        <v>527</v>
      </c>
    </row>
    <row r="862" spans="5:25" x14ac:dyDescent="0.25">
      <c r="E862" s="1" t="e">
        <f>VLOOKUP(C862,'Team Versus'!$B$2:$C$35,2,FALSE)</f>
        <v>#N/A</v>
      </c>
      <c r="F862" s="1">
        <f>IF(B862="QB",D862*0.87,IF(D862*1.85&gt;=11,D862*1.85,11))</f>
        <v>11</v>
      </c>
      <c r="G862" s="1" t="str">
        <f>IF(OR(B862="QB",B862="DST",B862="TE",B862="WR",B862="RB",C862="FA"),"True","False")</f>
        <v>False</v>
      </c>
      <c r="H862" t="str">
        <f>IF(C862="FA","False","True")</f>
        <v>True</v>
      </c>
      <c r="I862" s="1" t="str">
        <f>IF(AND(G862="True",H862="True"),"True","False")</f>
        <v>False</v>
      </c>
      <c r="O862" s="4">
        <f>IFERROR(VLOOKUP(A862,'Name Changes'!$A$2:$B$300,2,FALSE),A862)</f>
        <v>0</v>
      </c>
      <c r="P862" s="4">
        <f t="shared" ref="P862:P925" si="95">C862</f>
        <v>0</v>
      </c>
      <c r="Q862" s="4">
        <f t="shared" ref="Q862:Q925" si="96">B862</f>
        <v>0</v>
      </c>
      <c r="R862" s="4" t="e">
        <f t="shared" ref="R862:R925" si="97">VLOOKUP(O862,$K$2:$L$700,2,FALSE)</f>
        <v>#N/A</v>
      </c>
      <c r="S862" s="4">
        <f t="shared" ref="S862:S925" si="98">D862</f>
        <v>0</v>
      </c>
      <c r="T862" s="4" t="e">
        <f t="shared" ref="T862:T925" si="99">E862</f>
        <v>#N/A</v>
      </c>
      <c r="U862" s="4">
        <f t="shared" ref="U862:U925" si="100">IF(F862="NA",4.4483,F862)</f>
        <v>11</v>
      </c>
      <c r="X862" t="s">
        <v>336</v>
      </c>
      <c r="Y862" t="s">
        <v>527</v>
      </c>
    </row>
    <row r="863" spans="5:25" x14ac:dyDescent="0.25">
      <c r="E863" s="1" t="e">
        <f>VLOOKUP(C863,'Team Versus'!$B$2:$C$35,2,FALSE)</f>
        <v>#N/A</v>
      </c>
      <c r="F863" s="1">
        <f>IF(B863="QB",D863*0.87,IF(D863*1.85&gt;=11,D863*1.85,11))</f>
        <v>11</v>
      </c>
      <c r="G863" s="1" t="str">
        <f>IF(OR(B863="QB",B863="DST",B863="TE",B863="WR",B863="RB",C863="FA"),"True","False")</f>
        <v>False</v>
      </c>
      <c r="H863" t="str">
        <f>IF(C863="FA","False","True")</f>
        <v>True</v>
      </c>
      <c r="I863" s="1" t="str">
        <f>IF(AND(G863="True",H863="True"),"True","False")</f>
        <v>False</v>
      </c>
      <c r="O863" s="4">
        <f>IFERROR(VLOOKUP(A863,'Name Changes'!$A$2:$B$300,2,FALSE),A863)</f>
        <v>0</v>
      </c>
      <c r="P863" s="4">
        <f t="shared" si="95"/>
        <v>0</v>
      </c>
      <c r="Q863" s="4">
        <f t="shared" si="96"/>
        <v>0</v>
      </c>
      <c r="R863" s="4" t="e">
        <f t="shared" si="97"/>
        <v>#N/A</v>
      </c>
      <c r="S863" s="4">
        <f t="shared" si="98"/>
        <v>0</v>
      </c>
      <c r="T863" s="4" t="e">
        <f t="shared" si="99"/>
        <v>#N/A</v>
      </c>
      <c r="U863" s="4">
        <f t="shared" si="100"/>
        <v>11</v>
      </c>
      <c r="X863" t="s">
        <v>1050</v>
      </c>
      <c r="Y863" t="s">
        <v>527</v>
      </c>
    </row>
    <row r="864" spans="5:25" x14ac:dyDescent="0.25">
      <c r="E864" s="1" t="e">
        <f>VLOOKUP(C864,'Team Versus'!$B$2:$C$35,2,FALSE)</f>
        <v>#N/A</v>
      </c>
      <c r="F864" s="1">
        <f>IF(B864="QB",D864*0.87,IF(D864*1.85&gt;=11,D864*1.85,11))</f>
        <v>11</v>
      </c>
      <c r="G864" s="1" t="str">
        <f>IF(OR(B864="QB",B864="DST",B864="TE",B864="WR",B864="RB",C864="FA"),"True","False")</f>
        <v>False</v>
      </c>
      <c r="H864" t="str">
        <f>IF(C864="FA","False","True")</f>
        <v>True</v>
      </c>
      <c r="I864" s="1" t="str">
        <f>IF(AND(G864="True",H864="True"),"True","False")</f>
        <v>False</v>
      </c>
      <c r="O864" s="4">
        <f>IFERROR(VLOOKUP(A864,'Name Changes'!$A$2:$B$300,2,FALSE),A864)</f>
        <v>0</v>
      </c>
      <c r="P864" s="4">
        <f t="shared" si="95"/>
        <v>0</v>
      </c>
      <c r="Q864" s="4">
        <f t="shared" si="96"/>
        <v>0</v>
      </c>
      <c r="R864" s="4" t="e">
        <f t="shared" si="97"/>
        <v>#N/A</v>
      </c>
      <c r="S864" s="4">
        <f t="shared" si="98"/>
        <v>0</v>
      </c>
      <c r="T864" s="4" t="e">
        <f t="shared" si="99"/>
        <v>#N/A</v>
      </c>
      <c r="U864" s="4">
        <f t="shared" si="100"/>
        <v>11</v>
      </c>
      <c r="X864" t="s">
        <v>1051</v>
      </c>
      <c r="Y864" t="s">
        <v>527</v>
      </c>
    </row>
    <row r="865" spans="5:25" x14ac:dyDescent="0.25">
      <c r="E865" s="1" t="e">
        <f>VLOOKUP(C865,'Team Versus'!$B$2:$C$35,2,FALSE)</f>
        <v>#N/A</v>
      </c>
      <c r="F865" s="1">
        <f>IF(B865="QB",D865*0.87,IF(D865*1.85&gt;=11,D865*1.85,11))</f>
        <v>11</v>
      </c>
      <c r="G865" s="1" t="str">
        <f>IF(OR(B865="QB",B865="DST",B865="TE",B865="WR",B865="RB",C865="FA"),"True","False")</f>
        <v>False</v>
      </c>
      <c r="H865" t="str">
        <f>IF(C865="FA","False","True")</f>
        <v>True</v>
      </c>
      <c r="I865" s="1" t="str">
        <f>IF(AND(G865="True",H865="True"),"True","False")</f>
        <v>False</v>
      </c>
      <c r="O865" s="4">
        <f>IFERROR(VLOOKUP(A865,'Name Changes'!$A$2:$B$300,2,FALSE),A865)</f>
        <v>0</v>
      </c>
      <c r="P865" s="4">
        <f t="shared" si="95"/>
        <v>0</v>
      </c>
      <c r="Q865" s="4">
        <f t="shared" si="96"/>
        <v>0</v>
      </c>
      <c r="R865" s="4" t="e">
        <f t="shared" si="97"/>
        <v>#N/A</v>
      </c>
      <c r="S865" s="4">
        <f t="shared" si="98"/>
        <v>0</v>
      </c>
      <c r="T865" s="4" t="e">
        <f t="shared" si="99"/>
        <v>#N/A</v>
      </c>
      <c r="U865" s="4">
        <f t="shared" si="100"/>
        <v>11</v>
      </c>
      <c r="X865" t="s">
        <v>1052</v>
      </c>
      <c r="Y865" t="s">
        <v>527</v>
      </c>
    </row>
    <row r="866" spans="5:25" x14ac:dyDescent="0.25">
      <c r="E866" s="1" t="e">
        <f>VLOOKUP(C866,'Team Versus'!$B$2:$C$35,2,FALSE)</f>
        <v>#N/A</v>
      </c>
      <c r="F866" s="1">
        <f>IF(B866="QB",D866*0.87,IF(D866*1.85&gt;=11,D866*1.85,11))</f>
        <v>11</v>
      </c>
      <c r="G866" s="1" t="str">
        <f>IF(OR(B866="QB",B866="DST",B866="TE",B866="WR",B866="RB",C866="FA"),"True","False")</f>
        <v>False</v>
      </c>
      <c r="H866" t="str">
        <f>IF(C866="FA","False","True")</f>
        <v>True</v>
      </c>
      <c r="I866" s="1" t="str">
        <f>IF(AND(G866="True",H866="True"),"True","False")</f>
        <v>False</v>
      </c>
      <c r="O866" s="4">
        <f>IFERROR(VLOOKUP(A866,'Name Changes'!$A$2:$B$300,2,FALSE),A866)</f>
        <v>0</v>
      </c>
      <c r="P866" s="4">
        <f t="shared" si="95"/>
        <v>0</v>
      </c>
      <c r="Q866" s="4">
        <f t="shared" si="96"/>
        <v>0</v>
      </c>
      <c r="R866" s="4" t="e">
        <f t="shared" si="97"/>
        <v>#N/A</v>
      </c>
      <c r="S866" s="4">
        <f t="shared" si="98"/>
        <v>0</v>
      </c>
      <c r="T866" s="4" t="e">
        <f t="shared" si="99"/>
        <v>#N/A</v>
      </c>
      <c r="U866" s="4">
        <f t="shared" si="100"/>
        <v>11</v>
      </c>
      <c r="X866" t="s">
        <v>69</v>
      </c>
      <c r="Y866">
        <v>4.0305086527633198E-2</v>
      </c>
    </row>
    <row r="867" spans="5:25" x14ac:dyDescent="0.25">
      <c r="E867" s="1" t="e">
        <f>VLOOKUP(C867,'Team Versus'!$B$2:$C$35,2,FALSE)</f>
        <v>#N/A</v>
      </c>
      <c r="F867" s="1">
        <f>IF(B867="QB",D867*0.87,IF(D867*1.85&gt;=11,D867*1.85,11))</f>
        <v>11</v>
      </c>
      <c r="G867" s="1" t="str">
        <f>IF(OR(B867="QB",B867="DST",B867="TE",B867="WR",B867="RB",C867="FA"),"True","False")</f>
        <v>False</v>
      </c>
      <c r="H867" t="str">
        <f>IF(C867="FA","False","True")</f>
        <v>True</v>
      </c>
      <c r="I867" s="1" t="str">
        <f>IF(AND(G867="True",H867="True"),"True","False")</f>
        <v>False</v>
      </c>
      <c r="O867" s="4">
        <f>IFERROR(VLOOKUP(A867,'Name Changes'!$A$2:$B$300,2,FALSE),A867)</f>
        <v>0</v>
      </c>
      <c r="P867" s="4">
        <f t="shared" si="95"/>
        <v>0</v>
      </c>
      <c r="Q867" s="4">
        <f t="shared" si="96"/>
        <v>0</v>
      </c>
      <c r="R867" s="4" t="e">
        <f t="shared" si="97"/>
        <v>#N/A</v>
      </c>
      <c r="S867" s="4">
        <f t="shared" si="98"/>
        <v>0</v>
      </c>
      <c r="T867" s="4" t="e">
        <f t="shared" si="99"/>
        <v>#N/A</v>
      </c>
      <c r="U867" s="4">
        <f t="shared" si="100"/>
        <v>11</v>
      </c>
      <c r="X867" t="s">
        <v>1053</v>
      </c>
      <c r="Y867" t="s">
        <v>527</v>
      </c>
    </row>
    <row r="868" spans="5:25" x14ac:dyDescent="0.25">
      <c r="E868" s="1" t="e">
        <f>VLOOKUP(C868,'Team Versus'!$B$2:$C$35,2,FALSE)</f>
        <v>#N/A</v>
      </c>
      <c r="F868" s="1">
        <f>IF(B868="QB",D868*0.87,IF(D868*1.85&gt;=11,D868*1.85,11))</f>
        <v>11</v>
      </c>
      <c r="G868" s="1" t="str">
        <f>IF(OR(B868="QB",B868="DST",B868="TE",B868="WR",B868="RB",C868="FA"),"True","False")</f>
        <v>False</v>
      </c>
      <c r="H868" t="str">
        <f>IF(C868="FA","False","True")</f>
        <v>True</v>
      </c>
      <c r="I868" s="1" t="str">
        <f>IF(AND(G868="True",H868="True"),"True","False")</f>
        <v>False</v>
      </c>
      <c r="O868" s="4">
        <f>IFERROR(VLOOKUP(A868,'Name Changes'!$A$2:$B$300,2,FALSE),A868)</f>
        <v>0</v>
      </c>
      <c r="P868" s="4">
        <f t="shared" si="95"/>
        <v>0</v>
      </c>
      <c r="Q868" s="4">
        <f t="shared" si="96"/>
        <v>0</v>
      </c>
      <c r="R868" s="4" t="e">
        <f t="shared" si="97"/>
        <v>#N/A</v>
      </c>
      <c r="S868" s="4">
        <f t="shared" si="98"/>
        <v>0</v>
      </c>
      <c r="T868" s="4" t="e">
        <f t="shared" si="99"/>
        <v>#N/A</v>
      </c>
      <c r="U868" s="4">
        <f t="shared" si="100"/>
        <v>11</v>
      </c>
      <c r="X868" t="s">
        <v>1054</v>
      </c>
      <c r="Y868" t="s">
        <v>527</v>
      </c>
    </row>
    <row r="869" spans="5:25" x14ac:dyDescent="0.25">
      <c r="E869" s="1" t="e">
        <f>VLOOKUP(C869,'Team Versus'!$B$2:$C$35,2,FALSE)</f>
        <v>#N/A</v>
      </c>
      <c r="F869" s="1">
        <f>IF(B869="QB",D869*0.87,IF(D869*1.85&gt;=11,D869*1.85,11))</f>
        <v>11</v>
      </c>
      <c r="G869" s="1" t="str">
        <f>IF(OR(B869="QB",B869="DST",B869="TE",B869="WR",B869="RB",C869="FA"),"True","False")</f>
        <v>False</v>
      </c>
      <c r="H869" t="str">
        <f>IF(C869="FA","False","True")</f>
        <v>True</v>
      </c>
      <c r="I869" s="1" t="str">
        <f>IF(AND(G869="True",H869="True"),"True","False")</f>
        <v>False</v>
      </c>
      <c r="O869" s="4">
        <f>IFERROR(VLOOKUP(A869,'Name Changes'!$A$2:$B$300,2,FALSE),A869)</f>
        <v>0</v>
      </c>
      <c r="P869" s="4">
        <f t="shared" si="95"/>
        <v>0</v>
      </c>
      <c r="Q869" s="4">
        <f t="shared" si="96"/>
        <v>0</v>
      </c>
      <c r="R869" s="4" t="e">
        <f t="shared" si="97"/>
        <v>#N/A</v>
      </c>
      <c r="S869" s="4">
        <f t="shared" si="98"/>
        <v>0</v>
      </c>
      <c r="T869" s="4" t="e">
        <f t="shared" si="99"/>
        <v>#N/A</v>
      </c>
      <c r="U869" s="4">
        <f t="shared" si="100"/>
        <v>11</v>
      </c>
      <c r="X869" t="s">
        <v>490</v>
      </c>
      <c r="Y869" t="s">
        <v>1074</v>
      </c>
    </row>
    <row r="870" spans="5:25" x14ac:dyDescent="0.25">
      <c r="E870" s="1" t="e">
        <f>VLOOKUP(C870,'Team Versus'!$B$2:$C$35,2,FALSE)</f>
        <v>#N/A</v>
      </c>
      <c r="F870" s="1">
        <f>IF(B870="QB",D870*0.87,IF(D870*1.85&gt;=11,D870*1.85,11))</f>
        <v>11</v>
      </c>
      <c r="G870" s="1" t="str">
        <f>IF(OR(B870="QB",B870="DST",B870="TE",B870="WR",B870="RB",C870="FA"),"True","False")</f>
        <v>False</v>
      </c>
      <c r="H870" t="str">
        <f>IF(C870="FA","False","True")</f>
        <v>True</v>
      </c>
      <c r="I870" s="1" t="str">
        <f>IF(AND(G870="True",H870="True"),"True","False")</f>
        <v>False</v>
      </c>
      <c r="O870" s="4">
        <f>IFERROR(VLOOKUP(A870,'Name Changes'!$A$2:$B$300,2,FALSE),A870)</f>
        <v>0</v>
      </c>
      <c r="P870" s="4">
        <f t="shared" si="95"/>
        <v>0</v>
      </c>
      <c r="Q870" s="4">
        <f t="shared" si="96"/>
        <v>0</v>
      </c>
      <c r="R870" s="4" t="e">
        <f t="shared" si="97"/>
        <v>#N/A</v>
      </c>
      <c r="S870" s="4">
        <f t="shared" si="98"/>
        <v>0</v>
      </c>
      <c r="T870" s="4" t="e">
        <f t="shared" si="99"/>
        <v>#N/A</v>
      </c>
      <c r="U870" s="4">
        <f t="shared" si="100"/>
        <v>11</v>
      </c>
      <c r="X870" t="s">
        <v>228</v>
      </c>
      <c r="Y870" t="s">
        <v>527</v>
      </c>
    </row>
    <row r="871" spans="5:25" x14ac:dyDescent="0.25">
      <c r="E871" s="1" t="e">
        <f>VLOOKUP(C871,'Team Versus'!$B$2:$C$35,2,FALSE)</f>
        <v>#N/A</v>
      </c>
      <c r="F871" s="1">
        <f>IF(B871="QB",D871*0.87,IF(D871*1.85&gt;=11,D871*1.85,11))</f>
        <v>11</v>
      </c>
      <c r="G871" s="1" t="str">
        <f>IF(OR(B871="QB",B871="DST",B871="TE",B871="WR",B871="RB",C871="FA"),"True","False")</f>
        <v>False</v>
      </c>
      <c r="H871" t="str">
        <f>IF(C871="FA","False","True")</f>
        <v>True</v>
      </c>
      <c r="I871" s="1" t="str">
        <f>IF(AND(G871="True",H871="True"),"True","False")</f>
        <v>False</v>
      </c>
      <c r="O871" s="4">
        <f>IFERROR(VLOOKUP(A871,'Name Changes'!$A$2:$B$300,2,FALSE),A871)</f>
        <v>0</v>
      </c>
      <c r="P871" s="4">
        <f t="shared" si="95"/>
        <v>0</v>
      </c>
      <c r="Q871" s="4">
        <f t="shared" si="96"/>
        <v>0</v>
      </c>
      <c r="R871" s="4" t="e">
        <f t="shared" si="97"/>
        <v>#N/A</v>
      </c>
      <c r="S871" s="4">
        <f t="shared" si="98"/>
        <v>0</v>
      </c>
      <c r="T871" s="4" t="e">
        <f t="shared" si="99"/>
        <v>#N/A</v>
      </c>
      <c r="U871" s="4">
        <f t="shared" si="100"/>
        <v>11</v>
      </c>
      <c r="X871" t="s">
        <v>1055</v>
      </c>
      <c r="Y871" t="s">
        <v>1074</v>
      </c>
    </row>
    <row r="872" spans="5:25" x14ac:dyDescent="0.25">
      <c r="E872" s="1" t="e">
        <f>VLOOKUP(C872,'Team Versus'!$B$2:$C$35,2,FALSE)</f>
        <v>#N/A</v>
      </c>
      <c r="F872" s="1">
        <f>IF(B872="QB",D872*0.87,IF(D872*1.85&gt;=11,D872*1.85,11))</f>
        <v>11</v>
      </c>
      <c r="G872" s="1" t="str">
        <f>IF(OR(B872="QB",B872="DST",B872="TE",B872="WR",B872="RB",C872="FA"),"True","False")</f>
        <v>False</v>
      </c>
      <c r="H872" t="str">
        <f>IF(C872="FA","False","True")</f>
        <v>True</v>
      </c>
      <c r="I872" s="1" t="str">
        <f>IF(AND(G872="True",H872="True"),"True","False")</f>
        <v>False</v>
      </c>
      <c r="O872" s="4">
        <f>IFERROR(VLOOKUP(A872,'Name Changes'!$A$2:$B$300,2,FALSE),A872)</f>
        <v>0</v>
      </c>
      <c r="P872" s="4">
        <f t="shared" si="95"/>
        <v>0</v>
      </c>
      <c r="Q872" s="4">
        <f t="shared" si="96"/>
        <v>0</v>
      </c>
      <c r="R872" s="4" t="e">
        <f t="shared" si="97"/>
        <v>#N/A</v>
      </c>
      <c r="S872" s="4">
        <f t="shared" si="98"/>
        <v>0</v>
      </c>
      <c r="T872" s="4" t="e">
        <f t="shared" si="99"/>
        <v>#N/A</v>
      </c>
      <c r="U872" s="4">
        <f t="shared" si="100"/>
        <v>11</v>
      </c>
      <c r="X872" t="s">
        <v>500</v>
      </c>
      <c r="Y872" t="s">
        <v>527</v>
      </c>
    </row>
    <row r="873" spans="5:25" x14ac:dyDescent="0.25">
      <c r="E873" s="1" t="e">
        <f>VLOOKUP(C873,'Team Versus'!$B$2:$C$35,2,FALSE)</f>
        <v>#N/A</v>
      </c>
      <c r="F873" s="1">
        <f>IF(B873="QB",D873*0.87,IF(D873*1.85&gt;=11,D873*1.85,11))</f>
        <v>11</v>
      </c>
      <c r="G873" s="1" t="str">
        <f>IF(OR(B873="QB",B873="DST",B873="TE",B873="WR",B873="RB",C873="FA"),"True","False")</f>
        <v>False</v>
      </c>
      <c r="H873" t="str">
        <f>IF(C873="FA","False","True")</f>
        <v>True</v>
      </c>
      <c r="I873" s="1" t="str">
        <f>IF(AND(G873="True",H873="True"),"True","False")</f>
        <v>False</v>
      </c>
      <c r="O873" s="4">
        <f>IFERROR(VLOOKUP(A873,'Name Changes'!$A$2:$B$300,2,FALSE),A873)</f>
        <v>0</v>
      </c>
      <c r="P873" s="4">
        <f t="shared" si="95"/>
        <v>0</v>
      </c>
      <c r="Q873" s="4">
        <f t="shared" si="96"/>
        <v>0</v>
      </c>
      <c r="R873" s="4" t="e">
        <f t="shared" si="97"/>
        <v>#N/A</v>
      </c>
      <c r="S873" s="4">
        <f t="shared" si="98"/>
        <v>0</v>
      </c>
      <c r="T873" s="4" t="e">
        <f t="shared" si="99"/>
        <v>#N/A</v>
      </c>
      <c r="U873" s="4">
        <f t="shared" si="100"/>
        <v>11</v>
      </c>
      <c r="X873" t="s">
        <v>1056</v>
      </c>
      <c r="Y873" t="s">
        <v>1074</v>
      </c>
    </row>
    <row r="874" spans="5:25" x14ac:dyDescent="0.25">
      <c r="E874" s="1" t="e">
        <f>VLOOKUP(C874,'Team Versus'!$B$2:$C$35,2,FALSE)</f>
        <v>#N/A</v>
      </c>
      <c r="F874" s="1">
        <f>IF(B874="QB",D874*0.87,IF(D874*1.85&gt;=11,D874*1.85,11))</f>
        <v>11</v>
      </c>
      <c r="G874" s="1" t="str">
        <f>IF(OR(B874="QB",B874="DST",B874="TE",B874="WR",B874="RB",C874="FA"),"True","False")</f>
        <v>False</v>
      </c>
      <c r="H874" t="str">
        <f>IF(C874="FA","False","True")</f>
        <v>True</v>
      </c>
      <c r="I874" s="1" t="str">
        <f>IF(AND(G874="True",H874="True"),"True","False")</f>
        <v>False</v>
      </c>
      <c r="O874" s="4">
        <f>IFERROR(VLOOKUP(A874,'Name Changes'!$A$2:$B$300,2,FALSE),A874)</f>
        <v>0</v>
      </c>
      <c r="P874" s="4">
        <f t="shared" si="95"/>
        <v>0</v>
      </c>
      <c r="Q874" s="4">
        <f t="shared" si="96"/>
        <v>0</v>
      </c>
      <c r="R874" s="4" t="e">
        <f t="shared" si="97"/>
        <v>#N/A</v>
      </c>
      <c r="S874" s="4">
        <f t="shared" si="98"/>
        <v>0</v>
      </c>
      <c r="T874" s="4" t="e">
        <f t="shared" si="99"/>
        <v>#N/A</v>
      </c>
      <c r="U874" s="4">
        <f t="shared" si="100"/>
        <v>11</v>
      </c>
      <c r="X874" t="s">
        <v>72</v>
      </c>
      <c r="Y874">
        <v>3.1819805153394602E-2</v>
      </c>
    </row>
    <row r="875" spans="5:25" x14ac:dyDescent="0.25">
      <c r="E875" s="1" t="e">
        <f>VLOOKUP(C875,'Team Versus'!$B$2:$C$35,2,FALSE)</f>
        <v>#N/A</v>
      </c>
      <c r="F875" s="1">
        <f>IF(B875="QB",D875*0.87,IF(D875*1.85&gt;=11,D875*1.85,11))</f>
        <v>11</v>
      </c>
      <c r="G875" s="1" t="str">
        <f>IF(OR(B875="QB",B875="DST",B875="TE",B875="WR",B875="RB",C875="FA"),"True","False")</f>
        <v>False</v>
      </c>
      <c r="H875" t="str">
        <f>IF(C875="FA","False","True")</f>
        <v>True</v>
      </c>
      <c r="I875" s="1" t="str">
        <f>IF(AND(G875="True",H875="True"),"True","False")</f>
        <v>False</v>
      </c>
      <c r="O875" s="4">
        <f>IFERROR(VLOOKUP(A875,'Name Changes'!$A$2:$B$300,2,FALSE),A875)</f>
        <v>0</v>
      </c>
      <c r="P875" s="4">
        <f t="shared" si="95"/>
        <v>0</v>
      </c>
      <c r="Q875" s="4">
        <f t="shared" si="96"/>
        <v>0</v>
      </c>
      <c r="R875" s="4" t="e">
        <f t="shared" si="97"/>
        <v>#N/A</v>
      </c>
      <c r="S875" s="4">
        <f t="shared" si="98"/>
        <v>0</v>
      </c>
      <c r="T875" s="4" t="e">
        <f t="shared" si="99"/>
        <v>#N/A</v>
      </c>
      <c r="U875" s="4">
        <f t="shared" si="100"/>
        <v>11</v>
      </c>
      <c r="X875" t="s">
        <v>0</v>
      </c>
      <c r="Y875" t="s">
        <v>527</v>
      </c>
    </row>
    <row r="876" spans="5:25" x14ac:dyDescent="0.25">
      <c r="E876" s="1" t="e">
        <f>VLOOKUP(C876,'Team Versus'!$B$2:$C$35,2,FALSE)</f>
        <v>#N/A</v>
      </c>
      <c r="F876" s="1">
        <f>IF(B876="QB",D876*0.87,IF(D876*1.85&gt;=11,D876*1.85,11))</f>
        <v>11</v>
      </c>
      <c r="G876" s="1" t="str">
        <f>IF(OR(B876="QB",B876="DST",B876="TE",B876="WR",B876="RB",C876="FA"),"True","False")</f>
        <v>False</v>
      </c>
      <c r="H876" t="str">
        <f>IF(C876="FA","False","True")</f>
        <v>True</v>
      </c>
      <c r="I876" s="1" t="str">
        <f>IF(AND(G876="True",H876="True"),"True","False")</f>
        <v>False</v>
      </c>
      <c r="O876" s="4">
        <f>IFERROR(VLOOKUP(A876,'Name Changes'!$A$2:$B$300,2,FALSE),A876)</f>
        <v>0</v>
      </c>
      <c r="P876" s="4">
        <f t="shared" si="95"/>
        <v>0</v>
      </c>
      <c r="Q876" s="4">
        <f t="shared" si="96"/>
        <v>0</v>
      </c>
      <c r="R876" s="4" t="e">
        <f t="shared" si="97"/>
        <v>#N/A</v>
      </c>
      <c r="S876" s="4">
        <f t="shared" si="98"/>
        <v>0</v>
      </c>
      <c r="T876" s="4" t="e">
        <f t="shared" si="99"/>
        <v>#N/A</v>
      </c>
      <c r="U876" s="4">
        <f t="shared" si="100"/>
        <v>11</v>
      </c>
      <c r="X876" t="s">
        <v>25</v>
      </c>
      <c r="Y876" t="s">
        <v>527</v>
      </c>
    </row>
    <row r="877" spans="5:25" x14ac:dyDescent="0.25">
      <c r="E877" s="1" t="e">
        <f>VLOOKUP(C877,'Team Versus'!$B$2:$C$35,2,FALSE)</f>
        <v>#N/A</v>
      </c>
      <c r="F877" s="1">
        <f>IF(B877="QB",D877*0.87,IF(D877*1.85&gt;=11,D877*1.85,11))</f>
        <v>11</v>
      </c>
      <c r="G877" s="1" t="str">
        <f>IF(OR(B877="QB",B877="DST",B877="TE",B877="WR",B877="RB",C877="FA"),"True","False")</f>
        <v>False</v>
      </c>
      <c r="H877" t="str">
        <f>IF(C877="FA","False","True")</f>
        <v>True</v>
      </c>
      <c r="I877" s="1" t="str">
        <f>IF(AND(G877="True",H877="True"),"True","False")</f>
        <v>False</v>
      </c>
      <c r="O877" s="4">
        <f>IFERROR(VLOOKUP(A877,'Name Changes'!$A$2:$B$300,2,FALSE),A877)</f>
        <v>0</v>
      </c>
      <c r="P877" s="4">
        <f t="shared" si="95"/>
        <v>0</v>
      </c>
      <c r="Q877" s="4">
        <f t="shared" si="96"/>
        <v>0</v>
      </c>
      <c r="R877" s="4" t="e">
        <f t="shared" si="97"/>
        <v>#N/A</v>
      </c>
      <c r="S877" s="4">
        <f t="shared" si="98"/>
        <v>0</v>
      </c>
      <c r="T877" s="4" t="e">
        <f t="shared" si="99"/>
        <v>#N/A</v>
      </c>
      <c r="U877" s="4">
        <f t="shared" si="100"/>
        <v>11</v>
      </c>
      <c r="X877" t="s">
        <v>1057</v>
      </c>
      <c r="Y877" t="s">
        <v>527</v>
      </c>
    </row>
    <row r="878" spans="5:25" x14ac:dyDescent="0.25">
      <c r="E878" s="1" t="e">
        <f>VLOOKUP(C878,'Team Versus'!$B$2:$C$35,2,FALSE)</f>
        <v>#N/A</v>
      </c>
      <c r="F878" s="1">
        <f>IF(B878="QB",D878*0.87,IF(D878*1.85&gt;=11,D878*1.85,11))</f>
        <v>11</v>
      </c>
      <c r="G878" s="1" t="str">
        <f>IF(OR(B878="QB",B878="DST",B878="TE",B878="WR",B878="RB",C878="FA"),"True","False")</f>
        <v>False</v>
      </c>
      <c r="H878" t="str">
        <f>IF(C878="FA","False","True")</f>
        <v>True</v>
      </c>
      <c r="I878" s="1" t="str">
        <f>IF(AND(G878="True",H878="True"),"True","False")</f>
        <v>False</v>
      </c>
      <c r="O878" s="4">
        <f>IFERROR(VLOOKUP(A878,'Name Changes'!$A$2:$B$300,2,FALSE),A878)</f>
        <v>0</v>
      </c>
      <c r="P878" s="4">
        <f t="shared" si="95"/>
        <v>0</v>
      </c>
      <c r="Q878" s="4">
        <f t="shared" si="96"/>
        <v>0</v>
      </c>
      <c r="R878" s="4" t="e">
        <f t="shared" si="97"/>
        <v>#N/A</v>
      </c>
      <c r="S878" s="4">
        <f t="shared" si="98"/>
        <v>0</v>
      </c>
      <c r="T878" s="4" t="e">
        <f t="shared" si="99"/>
        <v>#N/A</v>
      </c>
      <c r="U878" s="4">
        <f t="shared" si="100"/>
        <v>11</v>
      </c>
      <c r="X878" t="s">
        <v>59</v>
      </c>
      <c r="Y878">
        <v>1.9798989873223299E-2</v>
      </c>
    </row>
    <row r="879" spans="5:25" x14ac:dyDescent="0.25">
      <c r="E879" s="1" t="e">
        <f>VLOOKUP(C879,'Team Versus'!$B$2:$C$35,2,FALSE)</f>
        <v>#N/A</v>
      </c>
      <c r="F879" s="1">
        <f>IF(B879="QB",D879*0.87,IF(D879*1.85&gt;=11,D879*1.85,11))</f>
        <v>11</v>
      </c>
      <c r="G879" s="1" t="str">
        <f>IF(OR(B879="QB",B879="DST",B879="TE",B879="WR",B879="RB",C879="FA"),"True","False")</f>
        <v>False</v>
      </c>
      <c r="H879" t="str">
        <f>IF(C879="FA","False","True")</f>
        <v>True</v>
      </c>
      <c r="I879" s="1" t="str">
        <f>IF(AND(G879="True",H879="True"),"True","False")</f>
        <v>False</v>
      </c>
      <c r="O879" s="4">
        <f>IFERROR(VLOOKUP(A879,'Name Changes'!$A$2:$B$300,2,FALSE),A879)</f>
        <v>0</v>
      </c>
      <c r="P879" s="4">
        <f t="shared" si="95"/>
        <v>0</v>
      </c>
      <c r="Q879" s="4">
        <f t="shared" si="96"/>
        <v>0</v>
      </c>
      <c r="R879" s="4" t="e">
        <f t="shared" si="97"/>
        <v>#N/A</v>
      </c>
      <c r="S879" s="4">
        <f t="shared" si="98"/>
        <v>0</v>
      </c>
      <c r="T879" s="4" t="e">
        <f t="shared" si="99"/>
        <v>#N/A</v>
      </c>
      <c r="U879" s="4">
        <f t="shared" si="100"/>
        <v>11</v>
      </c>
      <c r="X879" t="s">
        <v>499</v>
      </c>
      <c r="Y879">
        <v>5.6568542494923803E-2</v>
      </c>
    </row>
    <row r="880" spans="5:25" x14ac:dyDescent="0.25">
      <c r="E880" s="1" t="e">
        <f>VLOOKUP(C880,'Team Versus'!$B$2:$C$35,2,FALSE)</f>
        <v>#N/A</v>
      </c>
      <c r="F880" s="1">
        <f>IF(B880="QB",D880*0.87,IF(D880*1.85&gt;=11,D880*1.85,11))</f>
        <v>11</v>
      </c>
      <c r="G880" s="1" t="str">
        <f>IF(OR(B880="QB",B880="DST",B880="TE",B880="WR",B880="RB",C880="FA"),"True","False")</f>
        <v>False</v>
      </c>
      <c r="H880" t="str">
        <f>IF(C880="FA","False","True")</f>
        <v>True</v>
      </c>
      <c r="I880" s="1" t="str">
        <f>IF(AND(G880="True",H880="True"),"True","False")</f>
        <v>False</v>
      </c>
      <c r="O880" s="4">
        <f>IFERROR(VLOOKUP(A880,'Name Changes'!$A$2:$B$300,2,FALSE),A880)</f>
        <v>0</v>
      </c>
      <c r="P880" s="4">
        <f t="shared" si="95"/>
        <v>0</v>
      </c>
      <c r="Q880" s="4">
        <f t="shared" si="96"/>
        <v>0</v>
      </c>
      <c r="R880" s="4" t="e">
        <f t="shared" si="97"/>
        <v>#N/A</v>
      </c>
      <c r="S880" s="4">
        <f t="shared" si="98"/>
        <v>0</v>
      </c>
      <c r="T880" s="4" t="e">
        <f t="shared" si="99"/>
        <v>#N/A</v>
      </c>
      <c r="U880" s="4">
        <f t="shared" si="100"/>
        <v>11</v>
      </c>
      <c r="X880" t="s">
        <v>1058</v>
      </c>
      <c r="Y880" t="s">
        <v>527</v>
      </c>
    </row>
    <row r="881" spans="5:25" x14ac:dyDescent="0.25">
      <c r="E881" s="1" t="e">
        <f>VLOOKUP(C881,'Team Versus'!$B$2:$C$35,2,FALSE)</f>
        <v>#N/A</v>
      </c>
      <c r="F881" s="1">
        <f>IF(B881="QB",D881*0.87,IF(D881*1.85&gt;=11,D881*1.85,11))</f>
        <v>11</v>
      </c>
      <c r="G881" s="1" t="str">
        <f>IF(OR(B881="QB",B881="DST",B881="TE",B881="WR",B881="RB",C881="FA"),"True","False")</f>
        <v>False</v>
      </c>
      <c r="H881" t="str">
        <f>IF(C881="FA","False","True")</f>
        <v>True</v>
      </c>
      <c r="I881" s="1" t="str">
        <f>IF(AND(G881="True",H881="True"),"True","False")</f>
        <v>False</v>
      </c>
      <c r="O881" s="4">
        <f>IFERROR(VLOOKUP(A881,'Name Changes'!$A$2:$B$300,2,FALSE),A881)</f>
        <v>0</v>
      </c>
      <c r="P881" s="4">
        <f t="shared" si="95"/>
        <v>0</v>
      </c>
      <c r="Q881" s="4">
        <f t="shared" si="96"/>
        <v>0</v>
      </c>
      <c r="R881" s="4" t="e">
        <f t="shared" si="97"/>
        <v>#N/A</v>
      </c>
      <c r="S881" s="4">
        <f t="shared" si="98"/>
        <v>0</v>
      </c>
      <c r="T881" s="4" t="e">
        <f t="shared" si="99"/>
        <v>#N/A</v>
      </c>
      <c r="U881" s="4">
        <f t="shared" si="100"/>
        <v>11</v>
      </c>
      <c r="X881" t="s">
        <v>48</v>
      </c>
      <c r="Y881" t="s">
        <v>527</v>
      </c>
    </row>
    <row r="882" spans="5:25" x14ac:dyDescent="0.25">
      <c r="E882" s="1" t="e">
        <f>VLOOKUP(C882,'Team Versus'!$B$2:$C$35,2,FALSE)</f>
        <v>#N/A</v>
      </c>
      <c r="F882" s="1">
        <f>IF(B882="QB",D882*0.87,IF(D882*1.85&gt;=11,D882*1.85,11))</f>
        <v>11</v>
      </c>
      <c r="G882" s="1" t="str">
        <f>IF(OR(B882="QB",B882="DST",B882="TE",B882="WR",B882="RB",C882="FA"),"True","False")</f>
        <v>False</v>
      </c>
      <c r="H882" t="str">
        <f>IF(C882="FA","False","True")</f>
        <v>True</v>
      </c>
      <c r="I882" s="1" t="str">
        <f>IF(AND(G882="True",H882="True"),"True","False")</f>
        <v>False</v>
      </c>
      <c r="O882" s="4">
        <f>IFERROR(VLOOKUP(A882,'Name Changes'!$A$2:$B$300,2,FALSE),A882)</f>
        <v>0</v>
      </c>
      <c r="P882" s="4">
        <f t="shared" si="95"/>
        <v>0</v>
      </c>
      <c r="Q882" s="4">
        <f t="shared" si="96"/>
        <v>0</v>
      </c>
      <c r="R882" s="4" t="e">
        <f t="shared" si="97"/>
        <v>#N/A</v>
      </c>
      <c r="S882" s="4">
        <f t="shared" si="98"/>
        <v>0</v>
      </c>
      <c r="T882" s="4" t="e">
        <f t="shared" si="99"/>
        <v>#N/A</v>
      </c>
      <c r="U882" s="4">
        <f t="shared" si="100"/>
        <v>11</v>
      </c>
      <c r="X882" t="s">
        <v>1059</v>
      </c>
      <c r="Y882" t="s">
        <v>527</v>
      </c>
    </row>
    <row r="883" spans="5:25" x14ac:dyDescent="0.25">
      <c r="E883" s="1" t="e">
        <f>VLOOKUP(C883,'Team Versus'!$B$2:$C$35,2,FALSE)</f>
        <v>#N/A</v>
      </c>
      <c r="F883" s="1">
        <f>IF(B883="QB",D883*0.87,IF(D883*1.85&gt;=11,D883*1.85,11))</f>
        <v>11</v>
      </c>
      <c r="G883" s="1" t="str">
        <f>IF(OR(B883="QB",B883="DST",B883="TE",B883="WR",B883="RB",C883="FA"),"True","False")</f>
        <v>False</v>
      </c>
      <c r="H883" t="str">
        <f>IF(C883="FA","False","True")</f>
        <v>True</v>
      </c>
      <c r="I883" s="1" t="str">
        <f>IF(AND(G883="True",H883="True"),"True","False")</f>
        <v>False</v>
      </c>
      <c r="O883" s="4">
        <f>IFERROR(VLOOKUP(A883,'Name Changes'!$A$2:$B$300,2,FALSE),A883)</f>
        <v>0</v>
      </c>
      <c r="P883" s="4">
        <f t="shared" si="95"/>
        <v>0</v>
      </c>
      <c r="Q883" s="4">
        <f t="shared" si="96"/>
        <v>0</v>
      </c>
      <c r="R883" s="4" t="e">
        <f t="shared" si="97"/>
        <v>#N/A</v>
      </c>
      <c r="S883" s="4">
        <f t="shared" si="98"/>
        <v>0</v>
      </c>
      <c r="T883" s="4" t="e">
        <f t="shared" si="99"/>
        <v>#N/A</v>
      </c>
      <c r="U883" s="4">
        <f t="shared" si="100"/>
        <v>11</v>
      </c>
      <c r="X883" t="s">
        <v>1060</v>
      </c>
      <c r="Y883" t="s">
        <v>1074</v>
      </c>
    </row>
    <row r="884" spans="5:25" x14ac:dyDescent="0.25">
      <c r="E884" s="1" t="e">
        <f>VLOOKUP(C884,'Team Versus'!$B$2:$C$35,2,FALSE)</f>
        <v>#N/A</v>
      </c>
      <c r="F884" s="1">
        <f>IF(B884="QB",D884*0.87,IF(D884*1.85&gt;=11,D884*1.85,11))</f>
        <v>11</v>
      </c>
      <c r="G884" s="1" t="str">
        <f>IF(OR(B884="QB",B884="DST",B884="TE",B884="WR",B884="RB",C884="FA"),"True","False")</f>
        <v>False</v>
      </c>
      <c r="H884" t="str">
        <f>IF(C884="FA","False","True")</f>
        <v>True</v>
      </c>
      <c r="I884" s="1" t="str">
        <f>IF(AND(G884="True",H884="True"),"True","False")</f>
        <v>False</v>
      </c>
      <c r="O884" s="4">
        <f>IFERROR(VLOOKUP(A884,'Name Changes'!$A$2:$B$300,2,FALSE),A884)</f>
        <v>0</v>
      </c>
      <c r="P884" s="4">
        <f t="shared" si="95"/>
        <v>0</v>
      </c>
      <c r="Q884" s="4">
        <f t="shared" si="96"/>
        <v>0</v>
      </c>
      <c r="R884" s="4" t="e">
        <f t="shared" si="97"/>
        <v>#N/A</v>
      </c>
      <c r="S884" s="4">
        <f t="shared" si="98"/>
        <v>0</v>
      </c>
      <c r="T884" s="4" t="e">
        <f t="shared" si="99"/>
        <v>#N/A</v>
      </c>
      <c r="U884" s="4">
        <f t="shared" si="100"/>
        <v>11</v>
      </c>
      <c r="X884" t="s">
        <v>1061</v>
      </c>
      <c r="Y884" t="s">
        <v>1074</v>
      </c>
    </row>
    <row r="885" spans="5:25" x14ac:dyDescent="0.25">
      <c r="E885" s="1" t="e">
        <f>VLOOKUP(C885,'Team Versus'!$B$2:$C$35,2,FALSE)</f>
        <v>#N/A</v>
      </c>
      <c r="F885" s="1">
        <f>IF(B885="QB",D885*0.87,IF(D885*1.85&gt;=11,D885*1.85,11))</f>
        <v>11</v>
      </c>
      <c r="G885" s="1" t="str">
        <f>IF(OR(B885="QB",B885="DST",B885="TE",B885="WR",B885="RB",C885="FA"),"True","False")</f>
        <v>False</v>
      </c>
      <c r="H885" t="str">
        <f>IF(C885="FA","False","True")</f>
        <v>True</v>
      </c>
      <c r="I885" s="1" t="str">
        <f>IF(AND(G885="True",H885="True"),"True","False")</f>
        <v>False</v>
      </c>
      <c r="O885" s="4">
        <f>IFERROR(VLOOKUP(A885,'Name Changes'!$A$2:$B$300,2,FALSE),A885)</f>
        <v>0</v>
      </c>
      <c r="P885" s="4">
        <f t="shared" si="95"/>
        <v>0</v>
      </c>
      <c r="Q885" s="4">
        <f t="shared" si="96"/>
        <v>0</v>
      </c>
      <c r="R885" s="4" t="e">
        <f t="shared" si="97"/>
        <v>#N/A</v>
      </c>
      <c r="S885" s="4">
        <f t="shared" si="98"/>
        <v>0</v>
      </c>
      <c r="T885" s="4" t="e">
        <f t="shared" si="99"/>
        <v>#N/A</v>
      </c>
      <c r="U885" s="4">
        <f t="shared" si="100"/>
        <v>11</v>
      </c>
      <c r="X885" t="s">
        <v>1062</v>
      </c>
      <c r="Y885" t="s">
        <v>1074</v>
      </c>
    </row>
    <row r="886" spans="5:25" x14ac:dyDescent="0.25">
      <c r="E886" s="1" t="e">
        <f>VLOOKUP(C886,'Team Versus'!$B$2:$C$35,2,FALSE)</f>
        <v>#N/A</v>
      </c>
      <c r="F886" s="1">
        <f>IF(B886="QB",D886*0.87,IF(D886*1.85&gt;=11,D886*1.85,11))</f>
        <v>11</v>
      </c>
      <c r="G886" s="1" t="str">
        <f>IF(OR(B886="QB",B886="DST",B886="TE",B886="WR",B886="RB",C886="FA"),"True","False")</f>
        <v>False</v>
      </c>
      <c r="H886" t="str">
        <f>IF(C886="FA","False","True")</f>
        <v>True</v>
      </c>
      <c r="I886" s="1" t="str">
        <f>IF(AND(G886="True",H886="True"),"True","False")</f>
        <v>False</v>
      </c>
      <c r="O886" s="4">
        <f>IFERROR(VLOOKUP(A886,'Name Changes'!$A$2:$B$300,2,FALSE),A886)</f>
        <v>0</v>
      </c>
      <c r="P886" s="4">
        <f t="shared" si="95"/>
        <v>0</v>
      </c>
      <c r="Q886" s="4">
        <f t="shared" si="96"/>
        <v>0</v>
      </c>
      <c r="R886" s="4" t="e">
        <f t="shared" si="97"/>
        <v>#N/A</v>
      </c>
      <c r="S886" s="4">
        <f t="shared" si="98"/>
        <v>0</v>
      </c>
      <c r="T886" s="4" t="e">
        <f t="shared" si="99"/>
        <v>#N/A</v>
      </c>
      <c r="U886" s="4">
        <f t="shared" si="100"/>
        <v>11</v>
      </c>
      <c r="X886" t="s">
        <v>1063</v>
      </c>
      <c r="Y886" t="s">
        <v>1074</v>
      </c>
    </row>
    <row r="887" spans="5:25" x14ac:dyDescent="0.25">
      <c r="E887" s="1" t="e">
        <f>VLOOKUP(C887,'Team Versus'!$B$2:$C$35,2,FALSE)</f>
        <v>#N/A</v>
      </c>
      <c r="F887" s="1">
        <f>IF(B887="QB",D887*0.87,IF(D887*1.85&gt;=11,D887*1.85,11))</f>
        <v>11</v>
      </c>
      <c r="G887" s="1" t="str">
        <f>IF(OR(B887="QB",B887="DST",B887="TE",B887="WR",B887="RB",C887="FA"),"True","False")</f>
        <v>False</v>
      </c>
      <c r="H887" t="str">
        <f>IF(C887="FA","False","True")</f>
        <v>True</v>
      </c>
      <c r="I887" s="1" t="str">
        <f>IF(AND(G887="True",H887="True"),"True","False")</f>
        <v>False</v>
      </c>
      <c r="O887" s="4">
        <f>IFERROR(VLOOKUP(A887,'Name Changes'!$A$2:$B$300,2,FALSE),A887)</f>
        <v>0</v>
      </c>
      <c r="P887" s="4">
        <f t="shared" si="95"/>
        <v>0</v>
      </c>
      <c r="Q887" s="4">
        <f t="shared" si="96"/>
        <v>0</v>
      </c>
      <c r="R887" s="4" t="e">
        <f t="shared" si="97"/>
        <v>#N/A</v>
      </c>
      <c r="S887" s="4">
        <f t="shared" si="98"/>
        <v>0</v>
      </c>
      <c r="T887" s="4" t="e">
        <f t="shared" si="99"/>
        <v>#N/A</v>
      </c>
      <c r="U887" s="4">
        <f t="shared" si="100"/>
        <v>11</v>
      </c>
      <c r="X887" t="s">
        <v>1064</v>
      </c>
      <c r="Y887" t="s">
        <v>1074</v>
      </c>
    </row>
    <row r="888" spans="5:25" x14ac:dyDescent="0.25">
      <c r="E888" s="1" t="e">
        <f>VLOOKUP(C888,'Team Versus'!$B$2:$C$35,2,FALSE)</f>
        <v>#N/A</v>
      </c>
      <c r="F888" s="1">
        <f>IF(B888="QB",D888*0.87,IF(D888*1.85&gt;=11,D888*1.85,11))</f>
        <v>11</v>
      </c>
      <c r="G888" s="1" t="str">
        <f>IF(OR(B888="QB",B888="DST",B888="TE",B888="WR",B888="RB",C888="FA"),"True","False")</f>
        <v>False</v>
      </c>
      <c r="H888" t="str">
        <f>IF(C888="FA","False","True")</f>
        <v>True</v>
      </c>
      <c r="I888" s="1" t="str">
        <f>IF(AND(G888="True",H888="True"),"True","False")</f>
        <v>False</v>
      </c>
      <c r="O888" s="4">
        <f>IFERROR(VLOOKUP(A888,'Name Changes'!$A$2:$B$300,2,FALSE),A888)</f>
        <v>0</v>
      </c>
      <c r="P888" s="4">
        <f t="shared" si="95"/>
        <v>0</v>
      </c>
      <c r="Q888" s="4">
        <f t="shared" si="96"/>
        <v>0</v>
      </c>
      <c r="R888" s="4" t="e">
        <f t="shared" si="97"/>
        <v>#N/A</v>
      </c>
      <c r="S888" s="4">
        <f t="shared" si="98"/>
        <v>0</v>
      </c>
      <c r="T888" s="4" t="e">
        <f t="shared" si="99"/>
        <v>#N/A</v>
      </c>
      <c r="U888" s="4">
        <f t="shared" si="100"/>
        <v>11</v>
      </c>
      <c r="X888" t="s">
        <v>1065</v>
      </c>
      <c r="Y888" t="s">
        <v>1074</v>
      </c>
    </row>
    <row r="889" spans="5:25" x14ac:dyDescent="0.25">
      <c r="E889" s="1" t="e">
        <f>VLOOKUP(C889,'Team Versus'!$B$2:$C$35,2,FALSE)</f>
        <v>#N/A</v>
      </c>
      <c r="F889" s="1">
        <f>IF(B889="QB",D889*0.87,IF(D889*1.85&gt;=11,D889*1.85,11))</f>
        <v>11</v>
      </c>
      <c r="G889" s="1" t="str">
        <f>IF(OR(B889="QB",B889="DST",B889="TE",B889="WR",B889="RB",C889="FA"),"True","False")</f>
        <v>False</v>
      </c>
      <c r="H889" t="str">
        <f>IF(C889="FA","False","True")</f>
        <v>True</v>
      </c>
      <c r="I889" s="1" t="str">
        <f>IF(AND(G889="True",H889="True"),"True","False")</f>
        <v>False</v>
      </c>
      <c r="O889" s="4">
        <f>IFERROR(VLOOKUP(A889,'Name Changes'!$A$2:$B$300,2,FALSE),A889)</f>
        <v>0</v>
      </c>
      <c r="P889" s="4">
        <f t="shared" si="95"/>
        <v>0</v>
      </c>
      <c r="Q889" s="4">
        <f t="shared" si="96"/>
        <v>0</v>
      </c>
      <c r="R889" s="4" t="e">
        <f t="shared" si="97"/>
        <v>#N/A</v>
      </c>
      <c r="S889" s="4">
        <f t="shared" si="98"/>
        <v>0</v>
      </c>
      <c r="T889" s="4" t="e">
        <f t="shared" si="99"/>
        <v>#N/A</v>
      </c>
      <c r="U889" s="4">
        <f t="shared" si="100"/>
        <v>11</v>
      </c>
      <c r="X889" t="s">
        <v>1066</v>
      </c>
      <c r="Y889" t="s">
        <v>527</v>
      </c>
    </row>
    <row r="890" spans="5:25" x14ac:dyDescent="0.25">
      <c r="E890" s="1" t="e">
        <f>VLOOKUP(C890,'Team Versus'!$B$2:$C$35,2,FALSE)</f>
        <v>#N/A</v>
      </c>
      <c r="F890" s="1">
        <f>IF(B890="QB",D890*0.87,IF(D890*1.85&gt;=11,D890*1.85,11))</f>
        <v>11</v>
      </c>
      <c r="G890" s="1" t="str">
        <f>IF(OR(B890="QB",B890="DST",B890="TE",B890="WR",B890="RB",C890="FA"),"True","False")</f>
        <v>False</v>
      </c>
      <c r="H890" t="str">
        <f>IF(C890="FA","False","True")</f>
        <v>True</v>
      </c>
      <c r="I890" s="1" t="str">
        <f>IF(AND(G890="True",H890="True"),"True","False")</f>
        <v>False</v>
      </c>
      <c r="O890" s="4">
        <f>IFERROR(VLOOKUP(A890,'Name Changes'!$A$2:$B$300,2,FALSE),A890)</f>
        <v>0</v>
      </c>
      <c r="P890" s="4">
        <f t="shared" si="95"/>
        <v>0</v>
      </c>
      <c r="Q890" s="4">
        <f t="shared" si="96"/>
        <v>0</v>
      </c>
      <c r="R890" s="4" t="e">
        <f t="shared" si="97"/>
        <v>#N/A</v>
      </c>
      <c r="S890" s="4">
        <f t="shared" si="98"/>
        <v>0</v>
      </c>
      <c r="T890" s="4" t="e">
        <f t="shared" si="99"/>
        <v>#N/A</v>
      </c>
      <c r="U890" s="4">
        <f t="shared" si="100"/>
        <v>11</v>
      </c>
      <c r="X890" t="s">
        <v>1067</v>
      </c>
      <c r="Y890" t="s">
        <v>527</v>
      </c>
    </row>
    <row r="891" spans="5:25" x14ac:dyDescent="0.25">
      <c r="E891" s="1" t="e">
        <f>VLOOKUP(C891,'Team Versus'!$B$2:$C$35,2,FALSE)</f>
        <v>#N/A</v>
      </c>
      <c r="F891" s="1">
        <f>IF(B891="QB",D891*0.87,IF(D891*1.85&gt;=11,D891*1.85,11))</f>
        <v>11</v>
      </c>
      <c r="G891" s="1" t="str">
        <f>IF(OR(B891="QB",B891="DST",B891="TE",B891="WR",B891="RB",C891="FA"),"True","False")</f>
        <v>False</v>
      </c>
      <c r="H891" t="str">
        <f>IF(C891="FA","False","True")</f>
        <v>True</v>
      </c>
      <c r="I891" s="1" t="str">
        <f>IF(AND(G891="True",H891="True"),"True","False")</f>
        <v>False</v>
      </c>
      <c r="O891" s="4">
        <f>IFERROR(VLOOKUP(A891,'Name Changes'!$A$2:$B$300,2,FALSE),A891)</f>
        <v>0</v>
      </c>
      <c r="P891" s="4">
        <f t="shared" si="95"/>
        <v>0</v>
      </c>
      <c r="Q891" s="4">
        <f t="shared" si="96"/>
        <v>0</v>
      </c>
      <c r="R891" s="4" t="e">
        <f t="shared" si="97"/>
        <v>#N/A</v>
      </c>
      <c r="S891" s="4">
        <f t="shared" si="98"/>
        <v>0</v>
      </c>
      <c r="T891" s="4" t="e">
        <f t="shared" si="99"/>
        <v>#N/A</v>
      </c>
      <c r="U891" s="4">
        <f t="shared" si="100"/>
        <v>11</v>
      </c>
      <c r="X891" t="s">
        <v>1068</v>
      </c>
      <c r="Y891" t="s">
        <v>1074</v>
      </c>
    </row>
    <row r="892" spans="5:25" x14ac:dyDescent="0.25">
      <c r="E892" s="1" t="e">
        <f>VLOOKUP(C892,'Team Versus'!$B$2:$C$35,2,FALSE)</f>
        <v>#N/A</v>
      </c>
      <c r="F892" s="1">
        <f>IF(B892="QB",D892*0.87,IF(D892*1.85&gt;=11,D892*1.85,11))</f>
        <v>11</v>
      </c>
      <c r="G892" s="1" t="str">
        <f>IF(OR(B892="QB",B892="DST",B892="TE",B892="WR",B892="RB",C892="FA"),"True","False")</f>
        <v>False</v>
      </c>
      <c r="H892" t="str">
        <f>IF(C892="FA","False","True")</f>
        <v>True</v>
      </c>
      <c r="I892" s="1" t="str">
        <f>IF(AND(G892="True",H892="True"),"True","False")</f>
        <v>False</v>
      </c>
      <c r="O892" s="4">
        <f>IFERROR(VLOOKUP(A892,'Name Changes'!$A$2:$B$300,2,FALSE),A892)</f>
        <v>0</v>
      </c>
      <c r="P892" s="4">
        <f t="shared" si="95"/>
        <v>0</v>
      </c>
      <c r="Q892" s="4">
        <f t="shared" si="96"/>
        <v>0</v>
      </c>
      <c r="R892" s="4" t="e">
        <f t="shared" si="97"/>
        <v>#N/A</v>
      </c>
      <c r="S892" s="4">
        <f t="shared" si="98"/>
        <v>0</v>
      </c>
      <c r="T892" s="4" t="e">
        <f t="shared" si="99"/>
        <v>#N/A</v>
      </c>
      <c r="U892" s="4">
        <f t="shared" si="100"/>
        <v>11</v>
      </c>
      <c r="X892" t="s">
        <v>447</v>
      </c>
      <c r="Y892" t="s">
        <v>527</v>
      </c>
    </row>
    <row r="893" spans="5:25" x14ac:dyDescent="0.25">
      <c r="E893" s="1" t="e">
        <f>VLOOKUP(C893,'Team Versus'!$B$2:$C$35,2,FALSE)</f>
        <v>#N/A</v>
      </c>
      <c r="F893" s="1">
        <f>IF(B893="QB",D893*0.87,IF(D893*1.85&gt;=11,D893*1.85,11))</f>
        <v>11</v>
      </c>
      <c r="G893" s="1" t="str">
        <f>IF(OR(B893="QB",B893="DST",B893="TE",B893="WR",B893="RB",C893="FA"),"True","False")</f>
        <v>False</v>
      </c>
      <c r="H893" t="str">
        <f>IF(C893="FA","False","True")</f>
        <v>True</v>
      </c>
      <c r="I893" s="1" t="str">
        <f>IF(AND(G893="True",H893="True"),"True","False")</f>
        <v>False</v>
      </c>
      <c r="O893" s="4">
        <f>IFERROR(VLOOKUP(A893,'Name Changes'!$A$2:$B$300,2,FALSE),A893)</f>
        <v>0</v>
      </c>
      <c r="P893" s="4">
        <f t="shared" si="95"/>
        <v>0</v>
      </c>
      <c r="Q893" s="4">
        <f t="shared" si="96"/>
        <v>0</v>
      </c>
      <c r="R893" s="4" t="e">
        <f t="shared" si="97"/>
        <v>#N/A</v>
      </c>
      <c r="S893" s="4">
        <f t="shared" si="98"/>
        <v>0</v>
      </c>
      <c r="T893" s="4" t="e">
        <f t="shared" si="99"/>
        <v>#N/A</v>
      </c>
      <c r="U893" s="4">
        <f t="shared" si="100"/>
        <v>11</v>
      </c>
      <c r="X893" t="s">
        <v>1069</v>
      </c>
      <c r="Y893" t="s">
        <v>527</v>
      </c>
    </row>
    <row r="894" spans="5:25" x14ac:dyDescent="0.25">
      <c r="E894" s="1" t="e">
        <f>VLOOKUP(C894,'Team Versus'!$B$2:$C$35,2,FALSE)</f>
        <v>#N/A</v>
      </c>
      <c r="F894" s="1">
        <f>IF(B894="QB",D894*0.87,IF(D894*1.85&gt;=11,D894*1.85,11))</f>
        <v>11</v>
      </c>
      <c r="G894" s="1" t="str">
        <f>IF(OR(B894="QB",B894="DST",B894="TE",B894="WR",B894="RB",C894="FA"),"True","False")</f>
        <v>False</v>
      </c>
      <c r="H894" t="str">
        <f>IF(C894="FA","False","True")</f>
        <v>True</v>
      </c>
      <c r="I894" s="1" t="str">
        <f>IF(AND(G894="True",H894="True"),"True","False")</f>
        <v>False</v>
      </c>
      <c r="O894" s="4">
        <f>IFERROR(VLOOKUP(A894,'Name Changes'!$A$2:$B$300,2,FALSE),A894)</f>
        <v>0</v>
      </c>
      <c r="P894" s="4">
        <f t="shared" si="95"/>
        <v>0</v>
      </c>
      <c r="Q894" s="4">
        <f t="shared" si="96"/>
        <v>0</v>
      </c>
      <c r="R894" s="4" t="e">
        <f t="shared" si="97"/>
        <v>#N/A</v>
      </c>
      <c r="S894" s="4">
        <f t="shared" si="98"/>
        <v>0</v>
      </c>
      <c r="T894" s="4" t="e">
        <f t="shared" si="99"/>
        <v>#N/A</v>
      </c>
      <c r="U894" s="4">
        <f t="shared" si="100"/>
        <v>11</v>
      </c>
      <c r="X894" t="s">
        <v>1070</v>
      </c>
      <c r="Y894" t="s">
        <v>527</v>
      </c>
    </row>
    <row r="895" spans="5:25" x14ac:dyDescent="0.25">
      <c r="E895" s="1" t="e">
        <f>VLOOKUP(C895,'Team Versus'!$B$2:$C$35,2,FALSE)</f>
        <v>#N/A</v>
      </c>
      <c r="F895" s="1">
        <f>IF(B895="QB",D895*0.87,IF(D895*1.85&gt;=11,D895*1.85,11))</f>
        <v>11</v>
      </c>
      <c r="G895" s="1" t="str">
        <f>IF(OR(B895="QB",B895="DST",B895="TE",B895="WR",B895="RB",C895="FA"),"True","False")</f>
        <v>False</v>
      </c>
      <c r="H895" t="str">
        <f>IF(C895="FA","False","True")</f>
        <v>True</v>
      </c>
      <c r="I895" s="1" t="str">
        <f>IF(AND(G895="True",H895="True"),"True","False")</f>
        <v>False</v>
      </c>
      <c r="O895" s="4">
        <f>IFERROR(VLOOKUP(A895,'Name Changes'!$A$2:$B$300,2,FALSE),A895)</f>
        <v>0</v>
      </c>
      <c r="P895" s="4">
        <f t="shared" si="95"/>
        <v>0</v>
      </c>
      <c r="Q895" s="4">
        <f t="shared" si="96"/>
        <v>0</v>
      </c>
      <c r="R895" s="4" t="e">
        <f t="shared" si="97"/>
        <v>#N/A</v>
      </c>
      <c r="S895" s="4">
        <f t="shared" si="98"/>
        <v>0</v>
      </c>
      <c r="T895" s="4" t="e">
        <f t="shared" si="99"/>
        <v>#N/A</v>
      </c>
      <c r="U895" s="4">
        <f t="shared" si="100"/>
        <v>11</v>
      </c>
      <c r="X895" t="s">
        <v>1071</v>
      </c>
      <c r="Y895" t="s">
        <v>527</v>
      </c>
    </row>
    <row r="896" spans="5:25" x14ac:dyDescent="0.25">
      <c r="E896" s="1" t="e">
        <f>VLOOKUP(C896,'Team Versus'!$B$2:$C$35,2,FALSE)</f>
        <v>#N/A</v>
      </c>
      <c r="F896" s="1">
        <f>IF(B896="QB",D896*0.87,IF(D896*1.85&gt;=11,D896*1.85,11))</f>
        <v>11</v>
      </c>
      <c r="G896" s="1" t="str">
        <f>IF(OR(B896="QB",B896="DST",B896="TE",B896="WR",B896="RB",C896="FA"),"True","False")</f>
        <v>False</v>
      </c>
      <c r="H896" t="str">
        <f>IF(C896="FA","False","True")</f>
        <v>True</v>
      </c>
      <c r="I896" s="1" t="str">
        <f>IF(AND(G896="True",H896="True"),"True","False")</f>
        <v>False</v>
      </c>
      <c r="O896" s="4">
        <f>IFERROR(VLOOKUP(A896,'Name Changes'!$A$2:$B$300,2,FALSE),A896)</f>
        <v>0</v>
      </c>
      <c r="P896" s="4">
        <f t="shared" si="95"/>
        <v>0</v>
      </c>
      <c r="Q896" s="4">
        <f t="shared" si="96"/>
        <v>0</v>
      </c>
      <c r="R896" s="4" t="e">
        <f t="shared" si="97"/>
        <v>#N/A</v>
      </c>
      <c r="S896" s="4">
        <f t="shared" si="98"/>
        <v>0</v>
      </c>
      <c r="T896" s="4" t="e">
        <f t="shared" si="99"/>
        <v>#N/A</v>
      </c>
      <c r="U896" s="4">
        <f t="shared" si="100"/>
        <v>11</v>
      </c>
      <c r="X896" t="s">
        <v>1072</v>
      </c>
      <c r="Y896" t="s">
        <v>527</v>
      </c>
    </row>
    <row r="897" spans="5:25" x14ac:dyDescent="0.25">
      <c r="E897" s="1" t="e">
        <f>VLOOKUP(C897,'Team Versus'!$B$2:$C$35,2,FALSE)</f>
        <v>#N/A</v>
      </c>
      <c r="F897" s="1">
        <f>IF(B897="QB",D897*0.87,IF(D897*1.85&gt;=11,D897*1.85,11))</f>
        <v>11</v>
      </c>
      <c r="G897" s="1" t="str">
        <f>IF(OR(B897="QB",B897="DST",B897="TE",B897="WR",B897="RB",C897="FA"),"True","False")</f>
        <v>False</v>
      </c>
      <c r="H897" t="str">
        <f>IF(C897="FA","False","True")</f>
        <v>True</v>
      </c>
      <c r="I897" s="1" t="str">
        <f>IF(AND(G897="True",H897="True"),"True","False")</f>
        <v>False</v>
      </c>
      <c r="O897" s="4">
        <f>IFERROR(VLOOKUP(A897,'Name Changes'!$A$2:$B$300,2,FALSE),A897)</f>
        <v>0</v>
      </c>
      <c r="P897" s="4">
        <f t="shared" si="95"/>
        <v>0</v>
      </c>
      <c r="Q897" s="4">
        <f t="shared" si="96"/>
        <v>0</v>
      </c>
      <c r="R897" s="4" t="e">
        <f t="shared" si="97"/>
        <v>#N/A</v>
      </c>
      <c r="S897" s="4">
        <f t="shared" si="98"/>
        <v>0</v>
      </c>
      <c r="T897" s="4" t="e">
        <f t="shared" si="99"/>
        <v>#N/A</v>
      </c>
      <c r="U897" s="4">
        <f t="shared" si="100"/>
        <v>11</v>
      </c>
      <c r="X897" t="s">
        <v>343</v>
      </c>
      <c r="Y897" t="s">
        <v>527</v>
      </c>
    </row>
    <row r="898" spans="5:25" x14ac:dyDescent="0.25">
      <c r="E898" s="1" t="e">
        <f>VLOOKUP(C898,'Team Versus'!$B$2:$C$35,2,FALSE)</f>
        <v>#N/A</v>
      </c>
      <c r="F898" s="1">
        <f>IF(B898="QB",D898*0.87,IF(D898*1.85&gt;=11,D898*1.85,11))</f>
        <v>11</v>
      </c>
      <c r="G898" s="1" t="str">
        <f>IF(OR(B898="QB",B898="DST",B898="TE",B898="WR",B898="RB",C898="FA"),"True","False")</f>
        <v>False</v>
      </c>
      <c r="H898" t="str">
        <f>IF(C898="FA","False","True")</f>
        <v>True</v>
      </c>
      <c r="I898" s="1" t="str">
        <f>IF(AND(G898="True",H898="True"),"True","False")</f>
        <v>False</v>
      </c>
      <c r="O898" s="4">
        <f>IFERROR(VLOOKUP(A898,'Name Changes'!$A$2:$B$300,2,FALSE),A898)</f>
        <v>0</v>
      </c>
      <c r="P898" s="4">
        <f t="shared" si="95"/>
        <v>0</v>
      </c>
      <c r="Q898" s="4">
        <f t="shared" si="96"/>
        <v>0</v>
      </c>
      <c r="R898" s="4" t="e">
        <f t="shared" si="97"/>
        <v>#N/A</v>
      </c>
      <c r="S898" s="4">
        <f t="shared" si="98"/>
        <v>0</v>
      </c>
      <c r="T898" s="4" t="e">
        <f t="shared" si="99"/>
        <v>#N/A</v>
      </c>
      <c r="U898" s="4">
        <f t="shared" si="100"/>
        <v>11</v>
      </c>
      <c r="X898" t="s">
        <v>107</v>
      </c>
      <c r="Y898" t="s">
        <v>527</v>
      </c>
    </row>
    <row r="899" spans="5:25" x14ac:dyDescent="0.25">
      <c r="E899" s="1" t="e">
        <f>VLOOKUP(C899,'Team Versus'!$B$2:$C$35,2,FALSE)</f>
        <v>#N/A</v>
      </c>
      <c r="F899" s="1">
        <f>IF(B899="QB",D899*0.87,IF(D899*1.85&gt;=11,D899*1.85,11))</f>
        <v>11</v>
      </c>
      <c r="G899" s="1" t="str">
        <f>IF(OR(B899="QB",B899="DST",B899="TE",B899="WR",B899="RB",C899="FA"),"True","False")</f>
        <v>False</v>
      </c>
      <c r="H899" t="str">
        <f>IF(C899="FA","False","True")</f>
        <v>True</v>
      </c>
      <c r="I899" s="1" t="str">
        <f>IF(AND(G899="True",H899="True"),"True","False")</f>
        <v>False</v>
      </c>
      <c r="O899" s="4">
        <f>IFERROR(VLOOKUP(A899,'Name Changes'!$A$2:$B$300,2,FALSE),A899)</f>
        <v>0</v>
      </c>
      <c r="P899" s="4">
        <f t="shared" si="95"/>
        <v>0</v>
      </c>
      <c r="Q899" s="4">
        <f t="shared" si="96"/>
        <v>0</v>
      </c>
      <c r="R899" s="4" t="e">
        <f t="shared" si="97"/>
        <v>#N/A</v>
      </c>
      <c r="S899" s="4">
        <f t="shared" si="98"/>
        <v>0</v>
      </c>
      <c r="T899" s="4" t="e">
        <f t="shared" si="99"/>
        <v>#N/A</v>
      </c>
      <c r="U899" s="4">
        <f t="shared" si="100"/>
        <v>11</v>
      </c>
      <c r="X899" t="s">
        <v>342</v>
      </c>
      <c r="Y899">
        <v>8.4852813742385699E-4</v>
      </c>
    </row>
    <row r="900" spans="5:25" x14ac:dyDescent="0.25">
      <c r="E900" s="1" t="e">
        <f>VLOOKUP(C900,'Team Versus'!$B$2:$C$35,2,FALSE)</f>
        <v>#N/A</v>
      </c>
      <c r="F900" s="1">
        <f>IF(B900="QB",D900*0.87,IF(D900*1.85&gt;=11,D900*1.85,11))</f>
        <v>11</v>
      </c>
      <c r="G900" s="1" t="str">
        <f>IF(OR(B900="QB",B900="DST",B900="TE",B900="WR",B900="RB",C900="FA"),"True","False")</f>
        <v>False</v>
      </c>
      <c r="H900" t="str">
        <f>IF(C900="FA","False","True")</f>
        <v>True</v>
      </c>
      <c r="I900" s="1" t="str">
        <f>IF(AND(G900="True",H900="True"),"True","False")</f>
        <v>False</v>
      </c>
      <c r="O900" s="4">
        <f>IFERROR(VLOOKUP(A900,'Name Changes'!$A$2:$B$300,2,FALSE),A900)</f>
        <v>0</v>
      </c>
      <c r="P900" s="4">
        <f t="shared" si="95"/>
        <v>0</v>
      </c>
      <c r="Q900" s="4">
        <f t="shared" si="96"/>
        <v>0</v>
      </c>
      <c r="R900" s="4" t="e">
        <f t="shared" si="97"/>
        <v>#N/A</v>
      </c>
      <c r="S900" s="4">
        <f t="shared" si="98"/>
        <v>0</v>
      </c>
      <c r="T900" s="4" t="e">
        <f t="shared" si="99"/>
        <v>#N/A</v>
      </c>
      <c r="U900" s="4">
        <f t="shared" si="100"/>
        <v>11</v>
      </c>
      <c r="X900" t="s">
        <v>26</v>
      </c>
      <c r="Y900">
        <v>0</v>
      </c>
    </row>
    <row r="901" spans="5:25" x14ac:dyDescent="0.25">
      <c r="E901" s="1" t="e">
        <f>VLOOKUP(C901,'Team Versus'!$B$2:$C$35,2,FALSE)</f>
        <v>#N/A</v>
      </c>
      <c r="F901" s="1">
        <f>IF(B901="QB",D901*0.87,IF(D901*1.85&gt;=11,D901*1.85,11))</f>
        <v>11</v>
      </c>
      <c r="G901" s="1" t="str">
        <f>IF(OR(B901="QB",B901="DST",B901="TE",B901="WR",B901="RB",C901="FA"),"True","False")</f>
        <v>False</v>
      </c>
      <c r="H901" t="str">
        <f>IF(C901="FA","False","True")</f>
        <v>True</v>
      </c>
      <c r="I901" s="1" t="str">
        <f>IF(AND(G901="True",H901="True"),"True","False")</f>
        <v>False</v>
      </c>
      <c r="O901" s="4">
        <f>IFERROR(VLOOKUP(A901,'Name Changes'!$A$2:$B$300,2,FALSE),A901)</f>
        <v>0</v>
      </c>
      <c r="P901" s="4">
        <f t="shared" si="95"/>
        <v>0</v>
      </c>
      <c r="Q901" s="4">
        <f t="shared" si="96"/>
        <v>0</v>
      </c>
      <c r="R901" s="4" t="e">
        <f t="shared" si="97"/>
        <v>#N/A</v>
      </c>
      <c r="S901" s="4">
        <f t="shared" si="98"/>
        <v>0</v>
      </c>
      <c r="T901" s="4" t="e">
        <f t="shared" si="99"/>
        <v>#N/A</v>
      </c>
      <c r="U901" s="4">
        <f t="shared" si="100"/>
        <v>11</v>
      </c>
      <c r="X901" t="s">
        <v>501</v>
      </c>
      <c r="Y901">
        <v>0</v>
      </c>
    </row>
    <row r="902" spans="5:25" x14ac:dyDescent="0.25">
      <c r="E902" s="1" t="e">
        <f>VLOOKUP(C902,'Team Versus'!$B$2:$C$35,2,FALSE)</f>
        <v>#N/A</v>
      </c>
      <c r="F902" s="1">
        <f>IF(B902="QB",D902*0.87,IF(D902*1.85&gt;=11,D902*1.85,11))</f>
        <v>11</v>
      </c>
      <c r="G902" s="1" t="str">
        <f>IF(OR(B902="QB",B902="DST",B902="TE",B902="WR",B902="RB",C902="FA"),"True","False")</f>
        <v>False</v>
      </c>
      <c r="H902" t="str">
        <f>IF(C902="FA","False","True")</f>
        <v>True</v>
      </c>
      <c r="I902" s="1" t="str">
        <f>IF(AND(G902="True",H902="True"),"True","False")</f>
        <v>False</v>
      </c>
      <c r="O902" s="4">
        <f>IFERROR(VLOOKUP(A902,'Name Changes'!$A$2:$B$300,2,FALSE),A902)</f>
        <v>0</v>
      </c>
      <c r="P902" s="4">
        <f t="shared" si="95"/>
        <v>0</v>
      </c>
      <c r="Q902" s="4">
        <f t="shared" si="96"/>
        <v>0</v>
      </c>
      <c r="R902" s="4" t="e">
        <f t="shared" si="97"/>
        <v>#N/A</v>
      </c>
      <c r="S902" s="4">
        <f t="shared" si="98"/>
        <v>0</v>
      </c>
      <c r="T902" s="4" t="e">
        <f t="shared" si="99"/>
        <v>#N/A</v>
      </c>
      <c r="U902" s="4">
        <f t="shared" si="100"/>
        <v>11</v>
      </c>
      <c r="X902" t="s">
        <v>368</v>
      </c>
      <c r="Y902">
        <v>0</v>
      </c>
    </row>
    <row r="903" spans="5:25" x14ac:dyDescent="0.25">
      <c r="E903" s="1" t="e">
        <f>VLOOKUP(C903,'Team Versus'!$B$2:$C$35,2,FALSE)</f>
        <v>#N/A</v>
      </c>
      <c r="F903" s="1">
        <f>IF(B903="QB",D903*0.87,IF(D903*1.85&gt;=11,D903*1.85,11))</f>
        <v>11</v>
      </c>
      <c r="G903" s="1" t="str">
        <f>IF(OR(B903="QB",B903="DST",B903="TE",B903="WR",B903="RB",C903="FA"),"True","False")</f>
        <v>False</v>
      </c>
      <c r="H903" t="str">
        <f>IF(C903="FA","False","True")</f>
        <v>True</v>
      </c>
      <c r="I903" s="1" t="str">
        <f>IF(AND(G903="True",H903="True"),"True","False")</f>
        <v>False</v>
      </c>
      <c r="O903" s="4">
        <f>IFERROR(VLOOKUP(A903,'Name Changes'!$A$2:$B$300,2,FALSE),A903)</f>
        <v>0</v>
      </c>
      <c r="P903" s="4">
        <f t="shared" si="95"/>
        <v>0</v>
      </c>
      <c r="Q903" s="4">
        <f t="shared" si="96"/>
        <v>0</v>
      </c>
      <c r="R903" s="4" t="e">
        <f t="shared" si="97"/>
        <v>#N/A</v>
      </c>
      <c r="S903" s="4">
        <f t="shared" si="98"/>
        <v>0</v>
      </c>
      <c r="T903" s="4" t="e">
        <f t="shared" si="99"/>
        <v>#N/A</v>
      </c>
      <c r="U903" s="4">
        <f t="shared" si="100"/>
        <v>11</v>
      </c>
      <c r="X903" t="s">
        <v>682</v>
      </c>
      <c r="Y903" t="s">
        <v>527</v>
      </c>
    </row>
    <row r="904" spans="5:25" x14ac:dyDescent="0.25">
      <c r="E904" s="1" t="e">
        <f>VLOOKUP(C904,'Team Versus'!$B$2:$C$35,2,FALSE)</f>
        <v>#N/A</v>
      </c>
      <c r="F904" s="1">
        <f>IF(B904="QB",D904*0.87,IF(D904*1.85&gt;=11,D904*1.85,11))</f>
        <v>11</v>
      </c>
      <c r="G904" s="1" t="str">
        <f>IF(OR(B904="QB",B904="DST",B904="TE",B904="WR",B904="RB",C904="FA"),"True","False")</f>
        <v>False</v>
      </c>
      <c r="H904" t="str">
        <f>IF(C904="FA","False","True")</f>
        <v>True</v>
      </c>
      <c r="I904" s="1" t="str">
        <f>IF(AND(G904="True",H904="True"),"True","False")</f>
        <v>False</v>
      </c>
      <c r="O904" s="4">
        <f>IFERROR(VLOOKUP(A904,'Name Changes'!$A$2:$B$300,2,FALSE),A904)</f>
        <v>0</v>
      </c>
      <c r="P904" s="4">
        <f t="shared" si="95"/>
        <v>0</v>
      </c>
      <c r="Q904" s="4">
        <f t="shared" si="96"/>
        <v>0</v>
      </c>
      <c r="R904" s="4" t="e">
        <f t="shared" si="97"/>
        <v>#N/A</v>
      </c>
      <c r="S904" s="4">
        <f t="shared" si="98"/>
        <v>0</v>
      </c>
      <c r="T904" s="4" t="e">
        <f t="shared" si="99"/>
        <v>#N/A</v>
      </c>
      <c r="U904" s="4">
        <f t="shared" si="100"/>
        <v>11</v>
      </c>
      <c r="X904" t="s">
        <v>53</v>
      </c>
      <c r="Y904">
        <v>0</v>
      </c>
    </row>
    <row r="905" spans="5:25" x14ac:dyDescent="0.25">
      <c r="E905" s="1" t="e">
        <f>VLOOKUP(C905,'Team Versus'!$B$2:$C$35,2,FALSE)</f>
        <v>#N/A</v>
      </c>
      <c r="F905" s="1">
        <f>IF(B905="QB",D905*0.87,IF(D905*1.85&gt;=11,D905*1.85,11))</f>
        <v>11</v>
      </c>
      <c r="G905" s="1" t="str">
        <f>IF(OR(B905="QB",B905="DST",B905="TE",B905="WR",B905="RB",C905="FA"),"True","False")</f>
        <v>False</v>
      </c>
      <c r="H905" t="str">
        <f>IF(C905="FA","False","True")</f>
        <v>True</v>
      </c>
      <c r="I905" s="1" t="str">
        <f>IF(AND(G905="True",H905="True"),"True","False")</f>
        <v>False</v>
      </c>
      <c r="O905" s="4">
        <f>IFERROR(VLOOKUP(A905,'Name Changes'!$A$2:$B$300,2,FALSE),A905)</f>
        <v>0</v>
      </c>
      <c r="P905" s="4">
        <f t="shared" si="95"/>
        <v>0</v>
      </c>
      <c r="Q905" s="4">
        <f t="shared" si="96"/>
        <v>0</v>
      </c>
      <c r="R905" s="4" t="e">
        <f t="shared" si="97"/>
        <v>#N/A</v>
      </c>
      <c r="S905" s="4">
        <f t="shared" si="98"/>
        <v>0</v>
      </c>
      <c r="T905" s="4" t="e">
        <f t="shared" si="99"/>
        <v>#N/A</v>
      </c>
      <c r="U905" s="4">
        <f t="shared" si="100"/>
        <v>11</v>
      </c>
      <c r="X905" t="s">
        <v>786</v>
      </c>
      <c r="Y905" t="s">
        <v>527</v>
      </c>
    </row>
    <row r="906" spans="5:25" x14ac:dyDescent="0.25">
      <c r="E906" s="1" t="e">
        <f>VLOOKUP(C906,'Team Versus'!$B$2:$C$35,2,FALSE)</f>
        <v>#N/A</v>
      </c>
      <c r="F906" s="1">
        <f>IF(B906="QB",D906*0.87,IF(D906*1.85&gt;=11,D906*1.85,11))</f>
        <v>11</v>
      </c>
      <c r="G906" s="1" t="str">
        <f>IF(OR(B906="QB",B906="DST",B906="TE",B906="WR",B906="RB",C906="FA"),"True","False")</f>
        <v>False</v>
      </c>
      <c r="H906" t="str">
        <f>IF(C906="FA","False","True")</f>
        <v>True</v>
      </c>
      <c r="I906" s="1" t="str">
        <f>IF(AND(G906="True",H906="True"),"True","False")</f>
        <v>False</v>
      </c>
      <c r="O906" s="4">
        <f>IFERROR(VLOOKUP(A906,'Name Changes'!$A$2:$B$300,2,FALSE),A906)</f>
        <v>0</v>
      </c>
      <c r="P906" s="4">
        <f t="shared" si="95"/>
        <v>0</v>
      </c>
      <c r="Q906" s="4">
        <f t="shared" si="96"/>
        <v>0</v>
      </c>
      <c r="R906" s="4" t="e">
        <f t="shared" si="97"/>
        <v>#N/A</v>
      </c>
      <c r="S906" s="4">
        <f t="shared" si="98"/>
        <v>0</v>
      </c>
      <c r="T906" s="4" t="e">
        <f t="shared" si="99"/>
        <v>#N/A</v>
      </c>
      <c r="U906" s="4">
        <f t="shared" si="100"/>
        <v>11</v>
      </c>
      <c r="X906" t="s">
        <v>615</v>
      </c>
      <c r="Y906" t="s">
        <v>527</v>
      </c>
    </row>
    <row r="907" spans="5:25" x14ac:dyDescent="0.25">
      <c r="E907" s="1" t="e">
        <f>VLOOKUP(C907,'Team Versus'!$B$2:$C$35,2,FALSE)</f>
        <v>#N/A</v>
      </c>
      <c r="F907" s="1">
        <f>IF(B907="QB",D907*0.87,IF(D907*1.85&gt;=11,D907*1.85,11))</f>
        <v>11</v>
      </c>
      <c r="G907" s="1" t="str">
        <f>IF(OR(B907="QB",B907="DST",B907="TE",B907="WR",B907="RB",C907="FA"),"True","False")</f>
        <v>False</v>
      </c>
      <c r="H907" t="str">
        <f>IF(C907="FA","False","True")</f>
        <v>True</v>
      </c>
      <c r="I907" s="1" t="str">
        <f>IF(AND(G907="True",H907="True"),"True","False")</f>
        <v>False</v>
      </c>
      <c r="O907" s="4">
        <f>IFERROR(VLOOKUP(A907,'Name Changes'!$A$2:$B$300,2,FALSE),A907)</f>
        <v>0</v>
      </c>
      <c r="P907" s="4">
        <f t="shared" si="95"/>
        <v>0</v>
      </c>
      <c r="Q907" s="4">
        <f t="shared" si="96"/>
        <v>0</v>
      </c>
      <c r="R907" s="4" t="e">
        <f t="shared" si="97"/>
        <v>#N/A</v>
      </c>
      <c r="S907" s="4">
        <f t="shared" si="98"/>
        <v>0</v>
      </c>
      <c r="T907" s="4" t="e">
        <f t="shared" si="99"/>
        <v>#N/A</v>
      </c>
      <c r="U907" s="4">
        <f t="shared" si="100"/>
        <v>11</v>
      </c>
      <c r="X907" t="s">
        <v>711</v>
      </c>
      <c r="Y907" t="s">
        <v>527</v>
      </c>
    </row>
    <row r="908" spans="5:25" x14ac:dyDescent="0.25">
      <c r="E908" s="1" t="e">
        <f>VLOOKUP(C908,'Team Versus'!$B$2:$C$35,2,FALSE)</f>
        <v>#N/A</v>
      </c>
      <c r="F908" s="1">
        <f>IF(B908="QB",D908*0.87,IF(D908*1.85&gt;=11,D908*1.85,11))</f>
        <v>11</v>
      </c>
      <c r="G908" s="1" t="str">
        <f>IF(OR(B908="QB",B908="DST",B908="TE",B908="WR",B908="RB",C908="FA"),"True","False")</f>
        <v>False</v>
      </c>
      <c r="H908" t="str">
        <f>IF(C908="FA","False","True")</f>
        <v>True</v>
      </c>
      <c r="I908" s="1" t="str">
        <f>IF(AND(G908="True",H908="True"),"True","False")</f>
        <v>False</v>
      </c>
      <c r="O908" s="4">
        <f>IFERROR(VLOOKUP(A908,'Name Changes'!$A$2:$B$300,2,FALSE),A908)</f>
        <v>0</v>
      </c>
      <c r="P908" s="4">
        <f t="shared" si="95"/>
        <v>0</v>
      </c>
      <c r="Q908" s="4">
        <f t="shared" si="96"/>
        <v>0</v>
      </c>
      <c r="R908" s="4" t="e">
        <f t="shared" si="97"/>
        <v>#N/A</v>
      </c>
      <c r="S908" s="4">
        <f t="shared" si="98"/>
        <v>0</v>
      </c>
      <c r="T908" s="4" t="e">
        <f t="shared" si="99"/>
        <v>#N/A</v>
      </c>
      <c r="U908" s="4">
        <f t="shared" si="100"/>
        <v>11</v>
      </c>
      <c r="X908" t="s">
        <v>788</v>
      </c>
      <c r="Y908" t="s">
        <v>527</v>
      </c>
    </row>
    <row r="909" spans="5:25" x14ac:dyDescent="0.25">
      <c r="E909" s="1" t="e">
        <f>VLOOKUP(C909,'Team Versus'!$B$2:$C$35,2,FALSE)</f>
        <v>#N/A</v>
      </c>
      <c r="F909" s="1">
        <f>IF(B909="QB",D909*0.87,IF(D909*1.85&gt;=11,D909*1.85,11))</f>
        <v>11</v>
      </c>
      <c r="G909" s="1" t="str">
        <f>IF(OR(B909="QB",B909="DST",B909="TE",B909="WR",B909="RB",C909="FA"),"True","False")</f>
        <v>False</v>
      </c>
      <c r="H909" t="str">
        <f>IF(C909="FA","False","True")</f>
        <v>True</v>
      </c>
      <c r="I909" s="1" t="str">
        <f>IF(AND(G909="True",H909="True"),"True","False")</f>
        <v>False</v>
      </c>
      <c r="O909" s="4">
        <f>IFERROR(VLOOKUP(A909,'Name Changes'!$A$2:$B$300,2,FALSE),A909)</f>
        <v>0</v>
      </c>
      <c r="P909" s="4">
        <f t="shared" si="95"/>
        <v>0</v>
      </c>
      <c r="Q909" s="4">
        <f t="shared" si="96"/>
        <v>0</v>
      </c>
      <c r="R909" s="4" t="e">
        <f t="shared" si="97"/>
        <v>#N/A</v>
      </c>
      <c r="S909" s="4">
        <f t="shared" si="98"/>
        <v>0</v>
      </c>
      <c r="T909" s="4" t="e">
        <f t="shared" si="99"/>
        <v>#N/A</v>
      </c>
      <c r="U909" s="4">
        <f t="shared" si="100"/>
        <v>11</v>
      </c>
      <c r="X909" t="s">
        <v>587</v>
      </c>
      <c r="Y909" t="s">
        <v>527</v>
      </c>
    </row>
    <row r="910" spans="5:25" x14ac:dyDescent="0.25">
      <c r="E910" s="1" t="e">
        <f>VLOOKUP(C910,'Team Versus'!$B$2:$C$35,2,FALSE)</f>
        <v>#N/A</v>
      </c>
      <c r="F910" s="1">
        <f>IF(B910="QB",D910*0.87,IF(D910*1.85&gt;=11,D910*1.85,11))</f>
        <v>11</v>
      </c>
      <c r="G910" s="1" t="str">
        <f>IF(OR(B910="QB",B910="DST",B910="TE",B910="WR",B910="RB",C910="FA"),"True","False")</f>
        <v>False</v>
      </c>
      <c r="H910" t="str">
        <f>IF(C910="FA","False","True")</f>
        <v>True</v>
      </c>
      <c r="I910" s="1" t="str">
        <f>IF(AND(G910="True",H910="True"),"True","False")</f>
        <v>False</v>
      </c>
      <c r="O910" s="4">
        <f>IFERROR(VLOOKUP(A910,'Name Changes'!$A$2:$B$300,2,FALSE),A910)</f>
        <v>0</v>
      </c>
      <c r="P910" s="4">
        <f t="shared" si="95"/>
        <v>0</v>
      </c>
      <c r="Q910" s="4">
        <f t="shared" si="96"/>
        <v>0</v>
      </c>
      <c r="R910" s="4" t="e">
        <f t="shared" si="97"/>
        <v>#N/A</v>
      </c>
      <c r="S910" s="4">
        <f t="shared" si="98"/>
        <v>0</v>
      </c>
      <c r="T910" s="4" t="e">
        <f t="shared" si="99"/>
        <v>#N/A</v>
      </c>
      <c r="U910" s="4">
        <f t="shared" si="100"/>
        <v>11</v>
      </c>
      <c r="X910" t="s">
        <v>645</v>
      </c>
      <c r="Y910" t="s">
        <v>527</v>
      </c>
    </row>
    <row r="911" spans="5:25" x14ac:dyDescent="0.25">
      <c r="E911" s="1" t="e">
        <f>VLOOKUP(C911,'Team Versus'!$B$2:$C$35,2,FALSE)</f>
        <v>#N/A</v>
      </c>
      <c r="F911" s="1">
        <f>IF(B911="QB",D911*0.87,IF(D911*1.85&gt;=11,D911*1.85,11))</f>
        <v>11</v>
      </c>
      <c r="G911" s="1" t="str">
        <f>IF(OR(B911="QB",B911="DST",B911="TE",B911="WR",B911="RB",C911="FA"),"True","False")</f>
        <v>False</v>
      </c>
      <c r="H911" t="str">
        <f>IF(C911="FA","False","True")</f>
        <v>True</v>
      </c>
      <c r="I911" s="1" t="str">
        <f>IF(AND(G911="True",H911="True"),"True","False")</f>
        <v>False</v>
      </c>
      <c r="O911" s="4">
        <f>IFERROR(VLOOKUP(A911,'Name Changes'!$A$2:$B$300,2,FALSE),A911)</f>
        <v>0</v>
      </c>
      <c r="P911" s="4">
        <f t="shared" si="95"/>
        <v>0</v>
      </c>
      <c r="Q911" s="4">
        <f t="shared" si="96"/>
        <v>0</v>
      </c>
      <c r="R911" s="4" t="e">
        <f t="shared" si="97"/>
        <v>#N/A</v>
      </c>
      <c r="S911" s="4">
        <f t="shared" si="98"/>
        <v>0</v>
      </c>
      <c r="T911" s="4" t="e">
        <f t="shared" si="99"/>
        <v>#N/A</v>
      </c>
      <c r="U911" s="4">
        <f t="shared" si="100"/>
        <v>11</v>
      </c>
      <c r="X911" t="s">
        <v>373</v>
      </c>
      <c r="Y911" t="s">
        <v>527</v>
      </c>
    </row>
    <row r="912" spans="5:25" x14ac:dyDescent="0.25">
      <c r="E912" s="1" t="e">
        <f>VLOOKUP(C912,'Team Versus'!$B$2:$C$35,2,FALSE)</f>
        <v>#N/A</v>
      </c>
      <c r="F912" s="1">
        <f>IF(B912="QB",D912*0.87,IF(D912*1.85&gt;=11,D912*1.85,11))</f>
        <v>11</v>
      </c>
      <c r="G912" s="1" t="str">
        <f>IF(OR(B912="QB",B912="DST",B912="TE",B912="WR",B912="RB",C912="FA"),"True","False")</f>
        <v>False</v>
      </c>
      <c r="H912" t="str">
        <f>IF(C912="FA","False","True")</f>
        <v>True</v>
      </c>
      <c r="I912" s="1" t="str">
        <f>IF(AND(G912="True",H912="True"),"True","False")</f>
        <v>False</v>
      </c>
      <c r="O912" s="4">
        <f>IFERROR(VLOOKUP(A912,'Name Changes'!$A$2:$B$300,2,FALSE),A912)</f>
        <v>0</v>
      </c>
      <c r="P912" s="4">
        <f t="shared" si="95"/>
        <v>0</v>
      </c>
      <c r="Q912" s="4">
        <f t="shared" si="96"/>
        <v>0</v>
      </c>
      <c r="R912" s="4" t="e">
        <f t="shared" si="97"/>
        <v>#N/A</v>
      </c>
      <c r="S912" s="4">
        <f t="shared" si="98"/>
        <v>0</v>
      </c>
      <c r="T912" s="4" t="e">
        <f t="shared" si="99"/>
        <v>#N/A</v>
      </c>
      <c r="U912" s="4">
        <f t="shared" si="100"/>
        <v>11</v>
      </c>
      <c r="X912" t="s">
        <v>1073</v>
      </c>
      <c r="Y912" t="s">
        <v>527</v>
      </c>
    </row>
    <row r="913" spans="5:25" x14ac:dyDescent="0.25">
      <c r="E913" s="1" t="e">
        <f>VLOOKUP(C913,'Team Versus'!$B$2:$C$35,2,FALSE)</f>
        <v>#N/A</v>
      </c>
      <c r="F913" s="1">
        <f>IF(B913="QB",D913*0.87,IF(D913*1.85&gt;=11,D913*1.85,11))</f>
        <v>11</v>
      </c>
      <c r="G913" s="1" t="str">
        <f>IF(OR(B913="QB",B913="DST",B913="TE",B913="WR",B913="RB",C913="FA"),"True","False")</f>
        <v>False</v>
      </c>
      <c r="H913" t="str">
        <f>IF(C913="FA","False","True")</f>
        <v>True</v>
      </c>
      <c r="I913" s="1" t="str">
        <f>IF(AND(G913="True",H913="True"),"True","False")</f>
        <v>False</v>
      </c>
      <c r="O913" s="4">
        <f>IFERROR(VLOOKUP(A913,'Name Changes'!$A$2:$B$300,2,FALSE),A913)</f>
        <v>0</v>
      </c>
      <c r="P913" s="4">
        <f t="shared" si="95"/>
        <v>0</v>
      </c>
      <c r="Q913" s="4">
        <f t="shared" si="96"/>
        <v>0</v>
      </c>
      <c r="R913" s="4" t="e">
        <f t="shared" si="97"/>
        <v>#N/A</v>
      </c>
      <c r="S913" s="4">
        <f t="shared" si="98"/>
        <v>0</v>
      </c>
      <c r="T913" s="4" t="e">
        <f t="shared" si="99"/>
        <v>#N/A</v>
      </c>
      <c r="U913" s="4">
        <f t="shared" si="100"/>
        <v>11</v>
      </c>
      <c r="X913" t="s">
        <v>523</v>
      </c>
      <c r="Y913" t="s">
        <v>527</v>
      </c>
    </row>
    <row r="914" spans="5:25" x14ac:dyDescent="0.25">
      <c r="E914" s="1" t="e">
        <f>VLOOKUP(C914,'Team Versus'!$B$2:$C$35,2,FALSE)</f>
        <v>#N/A</v>
      </c>
      <c r="F914" s="1">
        <f>IF(B914="QB",D914*0.87,IF(D914*1.85&gt;=11,D914*1.85,11))</f>
        <v>11</v>
      </c>
      <c r="G914" s="1" t="str">
        <f>IF(OR(B914="QB",B914="DST",B914="TE",B914="WR",B914="RB",C914="FA"),"True","False")</f>
        <v>False</v>
      </c>
      <c r="H914" t="str">
        <f>IF(C914="FA","False","True")</f>
        <v>True</v>
      </c>
      <c r="I914" s="1" t="str">
        <f>IF(AND(G914="True",H914="True"),"True","False")</f>
        <v>False</v>
      </c>
      <c r="O914" s="4">
        <f>IFERROR(VLOOKUP(A914,'Name Changes'!$A$2:$B$300,2,FALSE),A914)</f>
        <v>0</v>
      </c>
      <c r="P914" s="4">
        <f t="shared" si="95"/>
        <v>0</v>
      </c>
      <c r="Q914" s="4">
        <f t="shared" si="96"/>
        <v>0</v>
      </c>
      <c r="R914" s="4" t="e">
        <f t="shared" si="97"/>
        <v>#N/A</v>
      </c>
      <c r="S914" s="4">
        <f t="shared" si="98"/>
        <v>0</v>
      </c>
      <c r="T914" s="4" t="e">
        <f t="shared" si="99"/>
        <v>#N/A</v>
      </c>
      <c r="U914" s="4">
        <f t="shared" si="100"/>
        <v>11</v>
      </c>
      <c r="X914" t="s">
        <v>365</v>
      </c>
      <c r="Y914">
        <v>2.1213203435596399E-2</v>
      </c>
    </row>
    <row r="915" spans="5:25" x14ac:dyDescent="0.25">
      <c r="E915" s="1" t="e">
        <f>VLOOKUP(C915,'Team Versus'!$B$2:$C$35,2,FALSE)</f>
        <v>#N/A</v>
      </c>
      <c r="F915" s="1">
        <f>IF(B915="QB",D915*0.87,IF(D915*1.85&gt;=11,D915*1.85,11))</f>
        <v>11</v>
      </c>
      <c r="G915" s="1" t="str">
        <f>IF(OR(B915="QB",B915="DST",B915="TE",B915="WR",B915="RB",C915="FA"),"True","False")</f>
        <v>False</v>
      </c>
      <c r="H915" t="str">
        <f>IF(C915="FA","False","True")</f>
        <v>True</v>
      </c>
      <c r="I915" s="1" t="str">
        <f>IF(AND(G915="True",H915="True"),"True","False")</f>
        <v>False</v>
      </c>
      <c r="O915" s="4">
        <f>IFERROR(VLOOKUP(A915,'Name Changes'!$A$2:$B$300,2,FALSE),A915)</f>
        <v>0</v>
      </c>
      <c r="P915" s="4">
        <f t="shared" si="95"/>
        <v>0</v>
      </c>
      <c r="Q915" s="4">
        <f t="shared" si="96"/>
        <v>0</v>
      </c>
      <c r="R915" s="4" t="e">
        <f t="shared" si="97"/>
        <v>#N/A</v>
      </c>
      <c r="S915" s="4">
        <f t="shared" si="98"/>
        <v>0</v>
      </c>
      <c r="T915" s="4" t="e">
        <f t="shared" si="99"/>
        <v>#N/A</v>
      </c>
      <c r="U915" s="4">
        <f t="shared" si="100"/>
        <v>11</v>
      </c>
      <c r="X915" t="s">
        <v>503</v>
      </c>
      <c r="Y915">
        <v>2.1213203435596399E-2</v>
      </c>
    </row>
    <row r="916" spans="5:25" x14ac:dyDescent="0.25">
      <c r="E916" s="1" t="e">
        <f>VLOOKUP(C916,'Team Versus'!$B$2:$C$35,2,FALSE)</f>
        <v>#N/A</v>
      </c>
      <c r="F916" s="1">
        <f>IF(B916="QB",D916*0.87,IF(D916*1.85&gt;=11,D916*1.85,11))</f>
        <v>11</v>
      </c>
      <c r="G916" s="1" t="str">
        <f>IF(OR(B916="QB",B916="DST",B916="TE",B916="WR",B916="RB",C916="FA"),"True","False")</f>
        <v>False</v>
      </c>
      <c r="H916" t="str">
        <f>IF(C916="FA","False","True")</f>
        <v>True</v>
      </c>
      <c r="I916" s="1" t="str">
        <f>IF(AND(G916="True",H916="True"),"True","False")</f>
        <v>False</v>
      </c>
      <c r="O916" s="4">
        <f>IFERROR(VLOOKUP(A916,'Name Changes'!$A$2:$B$300,2,FALSE),A916)</f>
        <v>0</v>
      </c>
      <c r="P916" s="4">
        <f t="shared" si="95"/>
        <v>0</v>
      </c>
      <c r="Q916" s="4">
        <f t="shared" si="96"/>
        <v>0</v>
      </c>
      <c r="R916" s="4" t="e">
        <f t="shared" si="97"/>
        <v>#N/A</v>
      </c>
      <c r="S916" s="4">
        <f t="shared" si="98"/>
        <v>0</v>
      </c>
      <c r="T916" s="4" t="e">
        <f t="shared" si="99"/>
        <v>#N/A</v>
      </c>
      <c r="U916" s="4">
        <f t="shared" si="100"/>
        <v>11</v>
      </c>
      <c r="X916" t="s">
        <v>39</v>
      </c>
      <c r="Y916">
        <v>2.8284271247461999E-2</v>
      </c>
    </row>
    <row r="917" spans="5:25" x14ac:dyDescent="0.25">
      <c r="E917" s="1" t="e">
        <f>VLOOKUP(C917,'Team Versus'!$B$2:$C$35,2,FALSE)</f>
        <v>#N/A</v>
      </c>
      <c r="F917" s="1">
        <f>IF(B917="QB",D917*0.87,IF(D917*1.85&gt;=11,D917*1.85,11))</f>
        <v>11</v>
      </c>
      <c r="G917" s="1" t="str">
        <f>IF(OR(B917="QB",B917="DST",B917="TE",B917="WR",B917="RB",C917="FA"),"True","False")</f>
        <v>False</v>
      </c>
      <c r="H917" t="str">
        <f>IF(C917="FA","False","True")</f>
        <v>True</v>
      </c>
      <c r="I917" s="1" t="str">
        <f>IF(AND(G917="True",H917="True"),"True","False")</f>
        <v>False</v>
      </c>
      <c r="O917" s="4">
        <f>IFERROR(VLOOKUP(A917,'Name Changes'!$A$2:$B$300,2,FALSE),A917)</f>
        <v>0</v>
      </c>
      <c r="P917" s="4">
        <f t="shared" si="95"/>
        <v>0</v>
      </c>
      <c r="Q917" s="4">
        <f t="shared" si="96"/>
        <v>0</v>
      </c>
      <c r="R917" s="4" t="e">
        <f t="shared" si="97"/>
        <v>#N/A</v>
      </c>
      <c r="S917" s="4">
        <f t="shared" si="98"/>
        <v>0</v>
      </c>
      <c r="T917" s="4" t="e">
        <f t="shared" si="99"/>
        <v>#N/A</v>
      </c>
      <c r="U917" s="4">
        <f t="shared" si="100"/>
        <v>11</v>
      </c>
      <c r="X917" t="s">
        <v>526</v>
      </c>
      <c r="Y917">
        <v>7.0710678118654793E-2</v>
      </c>
    </row>
    <row r="918" spans="5:25" x14ac:dyDescent="0.25">
      <c r="E918" s="1" t="e">
        <f>VLOOKUP(C918,'Team Versus'!$B$2:$C$35,2,FALSE)</f>
        <v>#N/A</v>
      </c>
      <c r="F918" s="1">
        <f>IF(B918="QB",D918*0.87,IF(D918*1.85&gt;=11,D918*1.85,11))</f>
        <v>11</v>
      </c>
      <c r="G918" s="1" t="str">
        <f>IF(OR(B918="QB",B918="DST",B918="TE",B918="WR",B918="RB",C918="FA"),"True","False")</f>
        <v>False</v>
      </c>
      <c r="H918" t="str">
        <f>IF(C918="FA","False","True")</f>
        <v>True</v>
      </c>
      <c r="I918" s="1" t="str">
        <f>IF(AND(G918="True",H918="True"),"True","False")</f>
        <v>False</v>
      </c>
      <c r="O918" s="4">
        <f>IFERROR(VLOOKUP(A918,'Name Changes'!$A$2:$B$300,2,FALSE),A918)</f>
        <v>0</v>
      </c>
      <c r="P918" s="4">
        <f t="shared" si="95"/>
        <v>0</v>
      </c>
      <c r="Q918" s="4">
        <f t="shared" si="96"/>
        <v>0</v>
      </c>
      <c r="R918" s="4" t="e">
        <f t="shared" si="97"/>
        <v>#N/A</v>
      </c>
      <c r="S918" s="4">
        <f t="shared" si="98"/>
        <v>0</v>
      </c>
      <c r="T918" s="4" t="e">
        <f t="shared" si="99"/>
        <v>#N/A</v>
      </c>
      <c r="U918" s="4">
        <f t="shared" si="100"/>
        <v>11</v>
      </c>
      <c r="X918" t="s">
        <v>159</v>
      </c>
      <c r="Y918" t="s">
        <v>527</v>
      </c>
    </row>
    <row r="919" spans="5:25" x14ac:dyDescent="0.25">
      <c r="E919" s="1" t="e">
        <f>VLOOKUP(C919,'Team Versus'!$B$2:$C$35,2,FALSE)</f>
        <v>#N/A</v>
      </c>
      <c r="F919" s="1">
        <f>IF(B919="QB",D919*0.87,IF(D919*1.85&gt;=11,D919*1.85,11))</f>
        <v>11</v>
      </c>
      <c r="G919" s="1" t="str">
        <f>IF(OR(B919="QB",B919="DST",B919="TE",B919="WR",B919="RB",C919="FA"),"True","False")</f>
        <v>False</v>
      </c>
      <c r="H919" t="str">
        <f>IF(C919="FA","False","True")</f>
        <v>True</v>
      </c>
      <c r="I919" s="1" t="str">
        <f>IF(AND(G919="True",H919="True"),"True","False")</f>
        <v>False</v>
      </c>
      <c r="O919" s="4">
        <f>IFERROR(VLOOKUP(A919,'Name Changes'!$A$2:$B$300,2,FALSE),A919)</f>
        <v>0</v>
      </c>
      <c r="P919" s="4">
        <f t="shared" si="95"/>
        <v>0</v>
      </c>
      <c r="Q919" s="4">
        <f t="shared" si="96"/>
        <v>0</v>
      </c>
      <c r="R919" s="4" t="e">
        <f t="shared" si="97"/>
        <v>#N/A</v>
      </c>
      <c r="S919" s="4">
        <f t="shared" si="98"/>
        <v>0</v>
      </c>
      <c r="T919" s="4" t="e">
        <f t="shared" si="99"/>
        <v>#N/A</v>
      </c>
      <c r="U919" s="4">
        <f t="shared" si="100"/>
        <v>11</v>
      </c>
      <c r="X919" t="s">
        <v>344</v>
      </c>
      <c r="Y919" t="s">
        <v>527</v>
      </c>
    </row>
    <row r="920" spans="5:25" x14ac:dyDescent="0.25">
      <c r="E920" s="1" t="e">
        <f>VLOOKUP(C920,'Team Versus'!$B$2:$C$35,2,FALSE)</f>
        <v>#N/A</v>
      </c>
      <c r="F920" s="1">
        <f>IF(B920="QB",D920*0.87,IF(D920*1.85&gt;=11,D920*1.85,11))</f>
        <v>11</v>
      </c>
      <c r="G920" s="1" t="str">
        <f>IF(OR(B920="QB",B920="DST",B920="TE",B920="WR",B920="RB",C920="FA"),"True","False")</f>
        <v>False</v>
      </c>
      <c r="H920" t="str">
        <f>IF(C920="FA","False","True")</f>
        <v>True</v>
      </c>
      <c r="I920" s="1" t="str">
        <f>IF(AND(G920="True",H920="True"),"True","False")</f>
        <v>False</v>
      </c>
      <c r="O920" s="4">
        <f>IFERROR(VLOOKUP(A920,'Name Changes'!$A$2:$B$300,2,FALSE),A920)</f>
        <v>0</v>
      </c>
      <c r="P920" s="4">
        <f t="shared" si="95"/>
        <v>0</v>
      </c>
      <c r="Q920" s="4">
        <f t="shared" si="96"/>
        <v>0</v>
      </c>
      <c r="R920" s="4" t="e">
        <f t="shared" si="97"/>
        <v>#N/A</v>
      </c>
      <c r="S920" s="4">
        <f t="shared" si="98"/>
        <v>0</v>
      </c>
      <c r="T920" s="4" t="e">
        <f t="shared" si="99"/>
        <v>#N/A</v>
      </c>
      <c r="U920" s="4">
        <f t="shared" si="100"/>
        <v>11</v>
      </c>
      <c r="X920" t="s">
        <v>516</v>
      </c>
      <c r="Y920">
        <v>0.97580735803743601</v>
      </c>
    </row>
    <row r="921" spans="5:25" x14ac:dyDescent="0.25">
      <c r="E921" s="1" t="e">
        <f>VLOOKUP(C921,'Team Versus'!$B$2:$C$35,2,FALSE)</f>
        <v>#N/A</v>
      </c>
      <c r="F921" s="1">
        <f>IF(B921="QB",D921*0.87,IF(D921*1.85&gt;=11,D921*1.85,11))</f>
        <v>11</v>
      </c>
      <c r="G921" s="1" t="str">
        <f>IF(OR(B921="QB",B921="DST",B921="TE",B921="WR",B921="RB",C921="FA"),"True","False")</f>
        <v>False</v>
      </c>
      <c r="H921" t="str">
        <f>IF(C921="FA","False","True")</f>
        <v>True</v>
      </c>
      <c r="I921" s="1" t="str">
        <f>IF(AND(G921="True",H921="True"),"True","False")</f>
        <v>False</v>
      </c>
      <c r="O921" s="4">
        <f>IFERROR(VLOOKUP(A921,'Name Changes'!$A$2:$B$300,2,FALSE),A921)</f>
        <v>0</v>
      </c>
      <c r="P921" s="4">
        <f t="shared" si="95"/>
        <v>0</v>
      </c>
      <c r="Q921" s="4">
        <f t="shared" si="96"/>
        <v>0</v>
      </c>
      <c r="R921" s="4" t="e">
        <f t="shared" si="97"/>
        <v>#N/A</v>
      </c>
      <c r="S921" s="4">
        <f t="shared" si="98"/>
        <v>0</v>
      </c>
      <c r="T921" s="4" t="e">
        <f t="shared" si="99"/>
        <v>#N/A</v>
      </c>
      <c r="U921" s="4">
        <f t="shared" si="100"/>
        <v>11</v>
      </c>
      <c r="X921" t="s">
        <v>145</v>
      </c>
      <c r="Y921" t="s">
        <v>527</v>
      </c>
    </row>
    <row r="922" spans="5:25" x14ac:dyDescent="0.25">
      <c r="E922" s="1" t="e">
        <f>VLOOKUP(C922,'Team Versus'!$B$2:$C$35,2,FALSE)</f>
        <v>#N/A</v>
      </c>
      <c r="F922" s="1">
        <f>IF(B922="QB",D922*0.87,IF(D922*1.85&gt;=11,D922*1.85,11))</f>
        <v>11</v>
      </c>
      <c r="G922" s="1" t="str">
        <f>IF(OR(B922="QB",B922="DST",B922="TE",B922="WR",B922="RB",C922="FA"),"True","False")</f>
        <v>False</v>
      </c>
      <c r="H922" t="str">
        <f>IF(C922="FA","False","True")</f>
        <v>True</v>
      </c>
      <c r="I922" s="1" t="str">
        <f>IF(AND(G922="True",H922="True"),"True","False")</f>
        <v>False</v>
      </c>
      <c r="O922" s="4">
        <f>IFERROR(VLOOKUP(A922,'Name Changes'!$A$2:$B$300,2,FALSE),A922)</f>
        <v>0</v>
      </c>
      <c r="P922" s="4">
        <f t="shared" si="95"/>
        <v>0</v>
      </c>
      <c r="Q922" s="4">
        <f t="shared" si="96"/>
        <v>0</v>
      </c>
      <c r="R922" s="4" t="e">
        <f t="shared" si="97"/>
        <v>#N/A</v>
      </c>
      <c r="S922" s="4">
        <f t="shared" si="98"/>
        <v>0</v>
      </c>
      <c r="T922" s="4" t="e">
        <f t="shared" si="99"/>
        <v>#N/A</v>
      </c>
      <c r="U922" s="4">
        <f t="shared" si="100"/>
        <v>11</v>
      </c>
      <c r="X922" t="s">
        <v>132</v>
      </c>
      <c r="Y922" t="s">
        <v>527</v>
      </c>
    </row>
    <row r="923" spans="5:25" x14ac:dyDescent="0.25">
      <c r="E923" s="1" t="e">
        <f>VLOOKUP(C923,'Team Versus'!$B$2:$C$35,2,FALSE)</f>
        <v>#N/A</v>
      </c>
      <c r="F923" s="1">
        <f>IF(B923="QB",D923*0.87,IF(D923*1.85&gt;=11,D923*1.85,11))</f>
        <v>11</v>
      </c>
      <c r="G923" s="1" t="str">
        <f>IF(OR(B923="QB",B923="DST",B923="TE",B923="WR",B923="RB",C923="FA"),"True","False")</f>
        <v>False</v>
      </c>
      <c r="H923" t="str">
        <f>IF(C923="FA","False","True")</f>
        <v>True</v>
      </c>
      <c r="I923" s="1" t="str">
        <f>IF(AND(G923="True",H923="True"),"True","False")</f>
        <v>False</v>
      </c>
      <c r="O923" s="4">
        <f>IFERROR(VLOOKUP(A923,'Name Changes'!$A$2:$B$300,2,FALSE),A923)</f>
        <v>0</v>
      </c>
      <c r="P923" s="4">
        <f t="shared" si="95"/>
        <v>0</v>
      </c>
      <c r="Q923" s="4">
        <f t="shared" si="96"/>
        <v>0</v>
      </c>
      <c r="R923" s="4" t="e">
        <f t="shared" si="97"/>
        <v>#N/A</v>
      </c>
      <c r="S923" s="4">
        <f t="shared" si="98"/>
        <v>0</v>
      </c>
      <c r="T923" s="4" t="e">
        <f t="shared" si="99"/>
        <v>#N/A</v>
      </c>
      <c r="U923" s="4">
        <f t="shared" si="100"/>
        <v>11</v>
      </c>
    </row>
    <row r="924" spans="5:25" x14ac:dyDescent="0.25">
      <c r="E924" s="1" t="e">
        <f>VLOOKUP(C924,'Team Versus'!$B$2:$C$35,2,FALSE)</f>
        <v>#N/A</v>
      </c>
      <c r="F924" s="1">
        <f>IF(B924="QB",D924*0.87,IF(D924*1.85&gt;=11,D924*1.85,11))</f>
        <v>11</v>
      </c>
      <c r="G924" s="1" t="str">
        <f>IF(OR(B924="QB",B924="DST",B924="TE",B924="WR",B924="RB",C924="FA"),"True","False")</f>
        <v>False</v>
      </c>
      <c r="H924" t="str">
        <f>IF(C924="FA","False","True")</f>
        <v>True</v>
      </c>
      <c r="I924" s="1" t="str">
        <f>IF(AND(G924="True",H924="True"),"True","False")</f>
        <v>False</v>
      </c>
      <c r="O924" s="4">
        <f>IFERROR(VLOOKUP(A924,'Name Changes'!$A$2:$B$300,2,FALSE),A924)</f>
        <v>0</v>
      </c>
      <c r="P924" s="4">
        <f t="shared" si="95"/>
        <v>0</v>
      </c>
      <c r="Q924" s="4">
        <f t="shared" si="96"/>
        <v>0</v>
      </c>
      <c r="R924" s="4" t="e">
        <f t="shared" si="97"/>
        <v>#N/A</v>
      </c>
      <c r="S924" s="4">
        <f t="shared" si="98"/>
        <v>0</v>
      </c>
      <c r="T924" s="4" t="e">
        <f t="shared" si="99"/>
        <v>#N/A</v>
      </c>
      <c r="U924" s="4">
        <f t="shared" si="100"/>
        <v>11</v>
      </c>
    </row>
    <row r="925" spans="5:25" x14ac:dyDescent="0.25">
      <c r="E925" s="1" t="e">
        <f>VLOOKUP(C925,'Team Versus'!$B$2:$C$35,2,FALSE)</f>
        <v>#N/A</v>
      </c>
      <c r="F925" s="1">
        <f>IF(B925="QB",D925*0.87,IF(D925*1.85&gt;=11,D925*1.85,11))</f>
        <v>11</v>
      </c>
      <c r="G925" s="1" t="str">
        <f>IF(OR(B925="QB",B925="DST",B925="TE",B925="WR",B925="RB",C925="FA"),"True","False")</f>
        <v>False</v>
      </c>
      <c r="H925" t="str">
        <f>IF(C925="FA","False","True")</f>
        <v>True</v>
      </c>
      <c r="I925" s="1" t="str">
        <f>IF(AND(G925="True",H925="True"),"True","False")</f>
        <v>False</v>
      </c>
      <c r="O925" s="4">
        <f>IFERROR(VLOOKUP(A925,'Name Changes'!$A$2:$B$300,2,FALSE),A925)</f>
        <v>0</v>
      </c>
      <c r="P925" s="4">
        <f t="shared" si="95"/>
        <v>0</v>
      </c>
      <c r="Q925" s="4">
        <f t="shared" si="96"/>
        <v>0</v>
      </c>
      <c r="R925" s="4" t="e">
        <f t="shared" si="97"/>
        <v>#N/A</v>
      </c>
      <c r="S925" s="4">
        <f t="shared" si="98"/>
        <v>0</v>
      </c>
      <c r="T925" s="4" t="e">
        <f t="shared" si="99"/>
        <v>#N/A</v>
      </c>
      <c r="U925" s="4">
        <f t="shared" si="100"/>
        <v>11</v>
      </c>
    </row>
    <row r="926" spans="5:25" x14ac:dyDescent="0.25">
      <c r="E926" s="1" t="e">
        <f>VLOOKUP(C926,'Team Versus'!$B$2:$C$35,2,FALSE)</f>
        <v>#N/A</v>
      </c>
      <c r="F926" s="1">
        <f>IF(B926="QB",D926*0.87,IF(D926*1.85&gt;=11,D926*1.85,11))</f>
        <v>11</v>
      </c>
      <c r="G926" s="1" t="str">
        <f>IF(OR(B926="QB",B926="DST",B926="TE",B926="WR",B926="RB",C926="FA"),"True","False")</f>
        <v>False</v>
      </c>
      <c r="H926" t="str">
        <f>IF(C926="FA","False","True")</f>
        <v>True</v>
      </c>
      <c r="I926" s="1" t="str">
        <f>IF(AND(G926="True",H926="True"),"True","False")</f>
        <v>False</v>
      </c>
      <c r="O926" s="4">
        <f>IFERROR(VLOOKUP(A926,'Name Changes'!$A$2:$B$300,2,FALSE),A926)</f>
        <v>0</v>
      </c>
      <c r="P926" s="4">
        <f t="shared" ref="P926:P989" si="101">C926</f>
        <v>0</v>
      </c>
      <c r="Q926" s="4">
        <f t="shared" ref="Q926:Q989" si="102">B926</f>
        <v>0</v>
      </c>
      <c r="R926" s="4" t="e">
        <f t="shared" ref="R926:R989" si="103">VLOOKUP(O926,$K$2:$L$700,2,FALSE)</f>
        <v>#N/A</v>
      </c>
      <c r="S926" s="4">
        <f t="shared" ref="S926:S989" si="104">D926</f>
        <v>0</v>
      </c>
      <c r="T926" s="4" t="e">
        <f t="shared" ref="T926:T989" si="105">E926</f>
        <v>#N/A</v>
      </c>
      <c r="U926" s="4">
        <f t="shared" ref="U926:U989" si="106">IF(F926="NA",4.4483,F926)</f>
        <v>11</v>
      </c>
    </row>
    <row r="927" spans="5:25" x14ac:dyDescent="0.25">
      <c r="E927" s="1" t="e">
        <f>VLOOKUP(C927,'Team Versus'!$B$2:$C$35,2,FALSE)</f>
        <v>#N/A</v>
      </c>
      <c r="F927" s="1">
        <f>IF(B927="QB",D927*0.87,IF(D927*1.85&gt;=11,D927*1.85,11))</f>
        <v>11</v>
      </c>
      <c r="G927" s="1" t="str">
        <f>IF(OR(B927="QB",B927="DST",B927="TE",B927="WR",B927="RB",C927="FA"),"True","False")</f>
        <v>False</v>
      </c>
      <c r="H927" t="str">
        <f>IF(C927="FA","False","True")</f>
        <v>True</v>
      </c>
      <c r="I927" s="1" t="str">
        <f>IF(AND(G927="True",H927="True"),"True","False")</f>
        <v>False</v>
      </c>
      <c r="O927" s="4">
        <f>IFERROR(VLOOKUP(A927,'Name Changes'!$A$2:$B$300,2,FALSE),A927)</f>
        <v>0</v>
      </c>
      <c r="P927" s="4">
        <f t="shared" si="101"/>
        <v>0</v>
      </c>
      <c r="Q927" s="4">
        <f t="shared" si="102"/>
        <v>0</v>
      </c>
      <c r="R927" s="4" t="e">
        <f t="shared" si="103"/>
        <v>#N/A</v>
      </c>
      <c r="S927" s="4">
        <f t="shared" si="104"/>
        <v>0</v>
      </c>
      <c r="T927" s="4" t="e">
        <f t="shared" si="105"/>
        <v>#N/A</v>
      </c>
      <c r="U927" s="4">
        <f t="shared" si="106"/>
        <v>11</v>
      </c>
    </row>
    <row r="928" spans="5:25" x14ac:dyDescent="0.25">
      <c r="E928" s="1" t="e">
        <f>VLOOKUP(C928,'Team Versus'!$B$2:$C$35,2,FALSE)</f>
        <v>#N/A</v>
      </c>
      <c r="F928" s="1">
        <f>IF(B928="QB",D928*0.87,IF(D928*1.85&gt;=11,D928*1.85,11))</f>
        <v>11</v>
      </c>
      <c r="G928" s="1" t="str">
        <f>IF(OR(B928="QB",B928="DST",B928="TE",B928="WR",B928="RB",C928="FA"),"True","False")</f>
        <v>False</v>
      </c>
      <c r="H928" t="str">
        <f>IF(C928="FA","False","True")</f>
        <v>True</v>
      </c>
      <c r="I928" s="1" t="str">
        <f>IF(AND(G928="True",H928="True"),"True","False")</f>
        <v>False</v>
      </c>
      <c r="O928" s="4">
        <f>IFERROR(VLOOKUP(A928,'Name Changes'!$A$2:$B$300,2,FALSE),A928)</f>
        <v>0</v>
      </c>
      <c r="P928" s="4">
        <f t="shared" si="101"/>
        <v>0</v>
      </c>
      <c r="Q928" s="4">
        <f t="shared" si="102"/>
        <v>0</v>
      </c>
      <c r="R928" s="4" t="e">
        <f t="shared" si="103"/>
        <v>#N/A</v>
      </c>
      <c r="S928" s="4">
        <f t="shared" si="104"/>
        <v>0</v>
      </c>
      <c r="T928" s="4" t="e">
        <f t="shared" si="105"/>
        <v>#N/A</v>
      </c>
      <c r="U928" s="4">
        <f t="shared" si="106"/>
        <v>11</v>
      </c>
    </row>
    <row r="929" spans="5:21" x14ac:dyDescent="0.25">
      <c r="E929" s="1" t="e">
        <f>VLOOKUP(C929,'Team Versus'!$B$2:$C$35,2,FALSE)</f>
        <v>#N/A</v>
      </c>
      <c r="F929" s="1">
        <f>IF(B929="QB",D929*0.87,IF(D929*1.85&gt;=11,D929*1.85,11))</f>
        <v>11</v>
      </c>
      <c r="G929" s="1" t="str">
        <f>IF(OR(B929="QB",B929="DST",B929="TE",B929="WR",B929="RB",C929="FA"),"True","False")</f>
        <v>False</v>
      </c>
      <c r="H929" t="str">
        <f>IF(C929="FA","False","True")</f>
        <v>True</v>
      </c>
      <c r="I929" s="1" t="str">
        <f>IF(AND(G929="True",H929="True"),"True","False")</f>
        <v>False</v>
      </c>
      <c r="O929" s="4">
        <f>IFERROR(VLOOKUP(A929,'Name Changes'!$A$2:$B$300,2,FALSE),A929)</f>
        <v>0</v>
      </c>
      <c r="P929" s="4">
        <f t="shared" si="101"/>
        <v>0</v>
      </c>
      <c r="Q929" s="4">
        <f t="shared" si="102"/>
        <v>0</v>
      </c>
      <c r="R929" s="4" t="e">
        <f t="shared" si="103"/>
        <v>#N/A</v>
      </c>
      <c r="S929" s="4">
        <f t="shared" si="104"/>
        <v>0</v>
      </c>
      <c r="T929" s="4" t="e">
        <f t="shared" si="105"/>
        <v>#N/A</v>
      </c>
      <c r="U929" s="4">
        <f t="shared" si="106"/>
        <v>11</v>
      </c>
    </row>
    <row r="930" spans="5:21" x14ac:dyDescent="0.25">
      <c r="E930" s="1" t="e">
        <f>VLOOKUP(C930,'Team Versus'!$B$2:$C$35,2,FALSE)</f>
        <v>#N/A</v>
      </c>
      <c r="F930" s="1">
        <f>IF(B930="QB",D930*0.87,IF(D930*1.85&gt;=11,D930*1.85,11))</f>
        <v>11</v>
      </c>
      <c r="G930" s="1" t="str">
        <f>IF(OR(B930="QB",B930="DST",B930="TE",B930="WR",B930="RB",C930="FA"),"True","False")</f>
        <v>False</v>
      </c>
      <c r="H930" t="str">
        <f>IF(C930="FA","False","True")</f>
        <v>True</v>
      </c>
      <c r="I930" s="1" t="str">
        <f>IF(AND(G930="True",H930="True"),"True","False")</f>
        <v>False</v>
      </c>
      <c r="O930" s="4">
        <f>IFERROR(VLOOKUP(A930,'Name Changes'!$A$2:$B$300,2,FALSE),A930)</f>
        <v>0</v>
      </c>
      <c r="P930" s="4">
        <f t="shared" si="101"/>
        <v>0</v>
      </c>
      <c r="Q930" s="4">
        <f t="shared" si="102"/>
        <v>0</v>
      </c>
      <c r="R930" s="4" t="e">
        <f t="shared" si="103"/>
        <v>#N/A</v>
      </c>
      <c r="S930" s="4">
        <f t="shared" si="104"/>
        <v>0</v>
      </c>
      <c r="T930" s="4" t="e">
        <f t="shared" si="105"/>
        <v>#N/A</v>
      </c>
      <c r="U930" s="4">
        <f t="shared" si="106"/>
        <v>11</v>
      </c>
    </row>
    <row r="931" spans="5:21" x14ac:dyDescent="0.25">
      <c r="E931" s="1" t="e">
        <f>VLOOKUP(C931,'Team Versus'!$B$2:$C$35,2,FALSE)</f>
        <v>#N/A</v>
      </c>
      <c r="F931" s="1">
        <f>IF(B931="QB",D931*0.87,IF(D931*1.85&gt;=11,D931*1.85,11))</f>
        <v>11</v>
      </c>
      <c r="G931" s="1" t="str">
        <f>IF(OR(B931="QB",B931="DST",B931="TE",B931="WR",B931="RB",C931="FA"),"True","False")</f>
        <v>False</v>
      </c>
      <c r="H931" t="str">
        <f>IF(C931="FA","False","True")</f>
        <v>True</v>
      </c>
      <c r="I931" s="1" t="str">
        <f>IF(AND(G931="True",H931="True"),"True","False")</f>
        <v>False</v>
      </c>
      <c r="O931" s="4">
        <f>IFERROR(VLOOKUP(A931,'Name Changes'!$A$2:$B$300,2,FALSE),A931)</f>
        <v>0</v>
      </c>
      <c r="P931" s="4">
        <f t="shared" si="101"/>
        <v>0</v>
      </c>
      <c r="Q931" s="4">
        <f t="shared" si="102"/>
        <v>0</v>
      </c>
      <c r="R931" s="4" t="e">
        <f t="shared" si="103"/>
        <v>#N/A</v>
      </c>
      <c r="S931" s="4">
        <f t="shared" si="104"/>
        <v>0</v>
      </c>
      <c r="T931" s="4" t="e">
        <f t="shared" si="105"/>
        <v>#N/A</v>
      </c>
      <c r="U931" s="4">
        <f t="shared" si="106"/>
        <v>11</v>
      </c>
    </row>
    <row r="932" spans="5:21" x14ac:dyDescent="0.25">
      <c r="E932" s="1" t="e">
        <f>VLOOKUP(C932,'Team Versus'!$B$2:$C$35,2,FALSE)</f>
        <v>#N/A</v>
      </c>
      <c r="F932" s="1">
        <f>IF(B932="QB",D932*0.87,IF(D932*1.85&gt;=11,D932*1.85,11))</f>
        <v>11</v>
      </c>
      <c r="G932" s="1" t="str">
        <f>IF(OR(B932="QB",B932="DST",B932="TE",B932="WR",B932="RB",C932="FA"),"True","False")</f>
        <v>False</v>
      </c>
      <c r="H932" t="str">
        <f>IF(C932="FA","False","True")</f>
        <v>True</v>
      </c>
      <c r="I932" s="1" t="str">
        <f>IF(AND(G932="True",H932="True"),"True","False")</f>
        <v>False</v>
      </c>
      <c r="O932" s="4">
        <f>IFERROR(VLOOKUP(A932,'Name Changes'!$A$2:$B$300,2,FALSE),A932)</f>
        <v>0</v>
      </c>
      <c r="P932" s="4">
        <f t="shared" si="101"/>
        <v>0</v>
      </c>
      <c r="Q932" s="4">
        <f t="shared" si="102"/>
        <v>0</v>
      </c>
      <c r="R932" s="4" t="e">
        <f t="shared" si="103"/>
        <v>#N/A</v>
      </c>
      <c r="S932" s="4">
        <f t="shared" si="104"/>
        <v>0</v>
      </c>
      <c r="T932" s="4" t="e">
        <f t="shared" si="105"/>
        <v>#N/A</v>
      </c>
      <c r="U932" s="4">
        <f t="shared" si="106"/>
        <v>11</v>
      </c>
    </row>
    <row r="933" spans="5:21" x14ac:dyDescent="0.25">
      <c r="E933" s="1" t="e">
        <f>VLOOKUP(C933,'Team Versus'!$B$2:$C$35,2,FALSE)</f>
        <v>#N/A</v>
      </c>
      <c r="F933" s="1">
        <f>IF(B933="QB",D933*0.87,IF(D933*1.85&gt;=11,D933*1.85,11))</f>
        <v>11</v>
      </c>
      <c r="G933" s="1" t="str">
        <f>IF(OR(B933="QB",B933="DST",B933="TE",B933="WR",B933="RB",C933="FA"),"True","False")</f>
        <v>False</v>
      </c>
      <c r="H933" t="str">
        <f>IF(C933="FA","False","True")</f>
        <v>True</v>
      </c>
      <c r="I933" s="1" t="str">
        <f>IF(AND(G933="True",H933="True"),"True","False")</f>
        <v>False</v>
      </c>
      <c r="O933" s="4">
        <f>IFERROR(VLOOKUP(A933,'Name Changes'!$A$2:$B$300,2,FALSE),A933)</f>
        <v>0</v>
      </c>
      <c r="P933" s="4">
        <f t="shared" si="101"/>
        <v>0</v>
      </c>
      <c r="Q933" s="4">
        <f t="shared" si="102"/>
        <v>0</v>
      </c>
      <c r="R933" s="4" t="e">
        <f t="shared" si="103"/>
        <v>#N/A</v>
      </c>
      <c r="S933" s="4">
        <f t="shared" si="104"/>
        <v>0</v>
      </c>
      <c r="T933" s="4" t="e">
        <f t="shared" si="105"/>
        <v>#N/A</v>
      </c>
      <c r="U933" s="4">
        <f t="shared" si="106"/>
        <v>11</v>
      </c>
    </row>
    <row r="934" spans="5:21" x14ac:dyDescent="0.25">
      <c r="E934" s="1" t="e">
        <f>VLOOKUP(C934,'Team Versus'!$B$2:$C$35,2,FALSE)</f>
        <v>#N/A</v>
      </c>
      <c r="F934" s="1">
        <f>IF(B934="QB",D934*0.87,IF(D934*1.85&gt;=11,D934*1.85,11))</f>
        <v>11</v>
      </c>
      <c r="G934" s="1" t="str">
        <f>IF(OR(B934="QB",B934="DST",B934="TE",B934="WR",B934="RB",C934="FA"),"True","False")</f>
        <v>False</v>
      </c>
      <c r="H934" t="str">
        <f>IF(C934="FA","False","True")</f>
        <v>True</v>
      </c>
      <c r="I934" s="1" t="str">
        <f>IF(AND(G934="True",H934="True"),"True","False")</f>
        <v>False</v>
      </c>
      <c r="O934" s="4">
        <f>IFERROR(VLOOKUP(A934,'Name Changes'!$A$2:$B$300,2,FALSE),A934)</f>
        <v>0</v>
      </c>
      <c r="P934" s="4">
        <f t="shared" si="101"/>
        <v>0</v>
      </c>
      <c r="Q934" s="4">
        <f t="shared" si="102"/>
        <v>0</v>
      </c>
      <c r="R934" s="4" t="e">
        <f t="shared" si="103"/>
        <v>#N/A</v>
      </c>
      <c r="S934" s="4">
        <f t="shared" si="104"/>
        <v>0</v>
      </c>
      <c r="T934" s="4" t="e">
        <f t="shared" si="105"/>
        <v>#N/A</v>
      </c>
      <c r="U934" s="4">
        <f t="shared" si="106"/>
        <v>11</v>
      </c>
    </row>
    <row r="935" spans="5:21" x14ac:dyDescent="0.25">
      <c r="E935" s="1" t="e">
        <f>VLOOKUP(C935,'Team Versus'!$B$2:$C$35,2,FALSE)</f>
        <v>#N/A</v>
      </c>
      <c r="F935" s="1">
        <f>IF(B935="QB",D935*0.87,IF(D935*1.85&gt;=11,D935*1.85,11))</f>
        <v>11</v>
      </c>
      <c r="G935" s="1" t="str">
        <f>IF(OR(B935="QB",B935="DST",B935="TE",B935="WR",B935="RB",C935="FA"),"True","False")</f>
        <v>False</v>
      </c>
      <c r="H935" t="str">
        <f>IF(C935="FA","False","True")</f>
        <v>True</v>
      </c>
      <c r="I935" s="1" t="str">
        <f>IF(AND(G935="True",H935="True"),"True","False")</f>
        <v>False</v>
      </c>
      <c r="O935" s="4">
        <f>IFERROR(VLOOKUP(A935,'Name Changes'!$A$2:$B$300,2,FALSE),A935)</f>
        <v>0</v>
      </c>
      <c r="P935" s="4">
        <f t="shared" si="101"/>
        <v>0</v>
      </c>
      <c r="Q935" s="4">
        <f t="shared" si="102"/>
        <v>0</v>
      </c>
      <c r="R935" s="4" t="e">
        <f t="shared" si="103"/>
        <v>#N/A</v>
      </c>
      <c r="S935" s="4">
        <f t="shared" si="104"/>
        <v>0</v>
      </c>
      <c r="T935" s="4" t="e">
        <f t="shared" si="105"/>
        <v>#N/A</v>
      </c>
      <c r="U935" s="4">
        <f t="shared" si="106"/>
        <v>11</v>
      </c>
    </row>
    <row r="936" spans="5:21" x14ac:dyDescent="0.25">
      <c r="E936" s="1" t="e">
        <f>VLOOKUP(C936,'Team Versus'!$B$2:$C$35,2,FALSE)</f>
        <v>#N/A</v>
      </c>
      <c r="F936" s="1">
        <f>IF(B936="QB",D936*0.87,IF(D936*1.85&gt;=11,D936*1.85,11))</f>
        <v>11</v>
      </c>
      <c r="G936" s="1" t="str">
        <f>IF(OR(B936="QB",B936="DST",B936="TE",B936="WR",B936="RB",C936="FA"),"True","False")</f>
        <v>False</v>
      </c>
      <c r="H936" t="str">
        <f>IF(C936="FA","False","True")</f>
        <v>True</v>
      </c>
      <c r="I936" s="1" t="str">
        <f>IF(AND(G936="True",H936="True"),"True","False")</f>
        <v>False</v>
      </c>
      <c r="O936" s="4">
        <f>IFERROR(VLOOKUP(A936,'Name Changes'!$A$2:$B$300,2,FALSE),A936)</f>
        <v>0</v>
      </c>
      <c r="P936" s="4">
        <f t="shared" si="101"/>
        <v>0</v>
      </c>
      <c r="Q936" s="4">
        <f t="shared" si="102"/>
        <v>0</v>
      </c>
      <c r="R936" s="4" t="e">
        <f t="shared" si="103"/>
        <v>#N/A</v>
      </c>
      <c r="S936" s="4">
        <f t="shared" si="104"/>
        <v>0</v>
      </c>
      <c r="T936" s="4" t="e">
        <f t="shared" si="105"/>
        <v>#N/A</v>
      </c>
      <c r="U936" s="4">
        <f t="shared" si="106"/>
        <v>11</v>
      </c>
    </row>
    <row r="937" spans="5:21" x14ac:dyDescent="0.25">
      <c r="E937" s="1" t="e">
        <f>VLOOKUP(C937,'Team Versus'!$B$2:$C$35,2,FALSE)</f>
        <v>#N/A</v>
      </c>
      <c r="F937" s="1">
        <f>IF(B937="QB",D937*0.87,IF(D937*1.85&gt;=11,D937*1.85,11))</f>
        <v>11</v>
      </c>
      <c r="G937" s="1" t="str">
        <f>IF(OR(B937="QB",B937="DST",B937="TE",B937="WR",B937="RB",C937="FA"),"True","False")</f>
        <v>False</v>
      </c>
      <c r="H937" t="str">
        <f>IF(C937="FA","False","True")</f>
        <v>True</v>
      </c>
      <c r="I937" s="1" t="str">
        <f>IF(AND(G937="True",H937="True"),"True","False")</f>
        <v>False</v>
      </c>
      <c r="O937" s="4">
        <f>IFERROR(VLOOKUP(A937,'Name Changes'!$A$2:$B$300,2,FALSE),A937)</f>
        <v>0</v>
      </c>
      <c r="P937" s="4">
        <f t="shared" si="101"/>
        <v>0</v>
      </c>
      <c r="Q937" s="4">
        <f t="shared" si="102"/>
        <v>0</v>
      </c>
      <c r="R937" s="4" t="e">
        <f t="shared" si="103"/>
        <v>#N/A</v>
      </c>
      <c r="S937" s="4">
        <f t="shared" si="104"/>
        <v>0</v>
      </c>
      <c r="T937" s="4" t="e">
        <f t="shared" si="105"/>
        <v>#N/A</v>
      </c>
      <c r="U937" s="4">
        <f t="shared" si="106"/>
        <v>11</v>
      </c>
    </row>
    <row r="938" spans="5:21" x14ac:dyDescent="0.25">
      <c r="E938" s="1" t="e">
        <f>VLOOKUP(C938,'Team Versus'!$B$2:$C$35,2,FALSE)</f>
        <v>#N/A</v>
      </c>
      <c r="F938" s="1">
        <f>IF(B938="QB",D938*0.87,IF(D938*1.85&gt;=11,D938*1.85,11))</f>
        <v>11</v>
      </c>
      <c r="G938" s="1" t="str">
        <f>IF(OR(B938="QB",B938="DST",B938="TE",B938="WR",B938="RB",C938="FA"),"True","False")</f>
        <v>False</v>
      </c>
      <c r="H938" t="str">
        <f>IF(C938="FA","False","True")</f>
        <v>True</v>
      </c>
      <c r="I938" s="1" t="str">
        <f>IF(AND(G938="True",H938="True"),"True","False")</f>
        <v>False</v>
      </c>
      <c r="O938" s="4">
        <f>IFERROR(VLOOKUP(A938,'Name Changes'!$A$2:$B$300,2,FALSE),A938)</f>
        <v>0</v>
      </c>
      <c r="P938" s="4">
        <f t="shared" si="101"/>
        <v>0</v>
      </c>
      <c r="Q938" s="4">
        <f t="shared" si="102"/>
        <v>0</v>
      </c>
      <c r="R938" s="4" t="e">
        <f t="shared" si="103"/>
        <v>#N/A</v>
      </c>
      <c r="S938" s="4">
        <f t="shared" si="104"/>
        <v>0</v>
      </c>
      <c r="T938" s="4" t="e">
        <f t="shared" si="105"/>
        <v>#N/A</v>
      </c>
      <c r="U938" s="4">
        <f t="shared" si="106"/>
        <v>11</v>
      </c>
    </row>
    <row r="939" spans="5:21" x14ac:dyDescent="0.25">
      <c r="E939" s="1" t="e">
        <f>VLOOKUP(C939,'Team Versus'!$B$2:$C$35,2,FALSE)</f>
        <v>#N/A</v>
      </c>
      <c r="F939" s="1">
        <f>IF(B939="QB",D939*0.87,IF(D939*1.85&gt;=11,D939*1.85,11))</f>
        <v>11</v>
      </c>
      <c r="G939" s="1" t="str">
        <f>IF(OR(B939="QB",B939="DST",B939="TE",B939="WR",B939="RB",C939="FA"),"True","False")</f>
        <v>False</v>
      </c>
      <c r="H939" t="str">
        <f>IF(C939="FA","False","True")</f>
        <v>True</v>
      </c>
      <c r="I939" s="1" t="str">
        <f>IF(AND(G939="True",H939="True"),"True","False")</f>
        <v>False</v>
      </c>
      <c r="O939" s="4">
        <f>IFERROR(VLOOKUP(A939,'Name Changes'!$A$2:$B$300,2,FALSE),A939)</f>
        <v>0</v>
      </c>
      <c r="P939" s="4">
        <f t="shared" si="101"/>
        <v>0</v>
      </c>
      <c r="Q939" s="4">
        <f t="shared" si="102"/>
        <v>0</v>
      </c>
      <c r="R939" s="4" t="e">
        <f t="shared" si="103"/>
        <v>#N/A</v>
      </c>
      <c r="S939" s="4">
        <f t="shared" si="104"/>
        <v>0</v>
      </c>
      <c r="T939" s="4" t="e">
        <f t="shared" si="105"/>
        <v>#N/A</v>
      </c>
      <c r="U939" s="4">
        <f t="shared" si="106"/>
        <v>11</v>
      </c>
    </row>
    <row r="940" spans="5:21" x14ac:dyDescent="0.25">
      <c r="E940" s="1" t="e">
        <f>VLOOKUP(C940,'Team Versus'!$B$2:$C$35,2,FALSE)</f>
        <v>#N/A</v>
      </c>
      <c r="F940" s="1">
        <f>IF(B940="QB",D940*0.87,IF(D940*1.85&gt;=11,D940*1.85,11))</f>
        <v>11</v>
      </c>
      <c r="G940" s="1" t="str">
        <f>IF(OR(B940="QB",B940="DST",B940="TE",B940="WR",B940="RB",C940="FA"),"True","False")</f>
        <v>False</v>
      </c>
      <c r="H940" t="str">
        <f>IF(C940="FA","False","True")</f>
        <v>True</v>
      </c>
      <c r="I940" s="1" t="str">
        <f>IF(AND(G940="True",H940="True"),"True","False")</f>
        <v>False</v>
      </c>
      <c r="O940" s="4">
        <f>IFERROR(VLOOKUP(A940,'Name Changes'!$A$2:$B$300,2,FALSE),A940)</f>
        <v>0</v>
      </c>
      <c r="P940" s="4">
        <f t="shared" si="101"/>
        <v>0</v>
      </c>
      <c r="Q940" s="4">
        <f t="shared" si="102"/>
        <v>0</v>
      </c>
      <c r="R940" s="4" t="e">
        <f t="shared" si="103"/>
        <v>#N/A</v>
      </c>
      <c r="S940" s="4">
        <f t="shared" si="104"/>
        <v>0</v>
      </c>
      <c r="T940" s="4" t="e">
        <f t="shared" si="105"/>
        <v>#N/A</v>
      </c>
      <c r="U940" s="4">
        <f t="shared" si="106"/>
        <v>11</v>
      </c>
    </row>
    <row r="941" spans="5:21" x14ac:dyDescent="0.25">
      <c r="E941" s="1" t="e">
        <f>VLOOKUP(C941,'Team Versus'!$B$2:$C$35,2,FALSE)</f>
        <v>#N/A</v>
      </c>
      <c r="F941" s="1">
        <f>IF(B941="QB",D941*0.87,IF(D941*1.85&gt;=11,D941*1.85,11))</f>
        <v>11</v>
      </c>
      <c r="G941" s="1" t="str">
        <f>IF(OR(B941="QB",B941="DST",B941="TE",B941="WR",B941="RB",C941="FA"),"True","False")</f>
        <v>False</v>
      </c>
      <c r="H941" t="str">
        <f>IF(C941="FA","False","True")</f>
        <v>True</v>
      </c>
      <c r="I941" s="1" t="str">
        <f>IF(AND(G941="True",H941="True"),"True","False")</f>
        <v>False</v>
      </c>
      <c r="O941" s="4">
        <f>IFERROR(VLOOKUP(A941,'Name Changes'!$A$2:$B$300,2,FALSE),A941)</f>
        <v>0</v>
      </c>
      <c r="P941" s="4">
        <f t="shared" si="101"/>
        <v>0</v>
      </c>
      <c r="Q941" s="4">
        <f t="shared" si="102"/>
        <v>0</v>
      </c>
      <c r="R941" s="4" t="e">
        <f t="shared" si="103"/>
        <v>#N/A</v>
      </c>
      <c r="S941" s="4">
        <f t="shared" si="104"/>
        <v>0</v>
      </c>
      <c r="T941" s="4" t="e">
        <f t="shared" si="105"/>
        <v>#N/A</v>
      </c>
      <c r="U941" s="4">
        <f t="shared" si="106"/>
        <v>11</v>
      </c>
    </row>
    <row r="942" spans="5:21" x14ac:dyDescent="0.25">
      <c r="E942" s="1" t="e">
        <f>VLOOKUP(C942,'Team Versus'!$B$2:$C$35,2,FALSE)</f>
        <v>#N/A</v>
      </c>
      <c r="F942" s="1">
        <f>IF(B942="QB",D942*0.87,IF(D942*1.85&gt;=11,D942*1.85,11))</f>
        <v>11</v>
      </c>
      <c r="G942" s="1" t="str">
        <f>IF(OR(B942="QB",B942="DST",B942="TE",B942="WR",B942="RB",C942="FA"),"True","False")</f>
        <v>False</v>
      </c>
      <c r="H942" t="str">
        <f>IF(C942="FA","False","True")</f>
        <v>True</v>
      </c>
      <c r="I942" s="1" t="str">
        <f>IF(AND(G942="True",H942="True"),"True","False")</f>
        <v>False</v>
      </c>
      <c r="O942" s="4">
        <f>IFERROR(VLOOKUP(A942,'Name Changes'!$A$2:$B$300,2,FALSE),A942)</f>
        <v>0</v>
      </c>
      <c r="P942" s="4">
        <f t="shared" si="101"/>
        <v>0</v>
      </c>
      <c r="Q942" s="4">
        <f t="shared" si="102"/>
        <v>0</v>
      </c>
      <c r="R942" s="4" t="e">
        <f t="shared" si="103"/>
        <v>#N/A</v>
      </c>
      <c r="S942" s="4">
        <f t="shared" si="104"/>
        <v>0</v>
      </c>
      <c r="T942" s="4" t="e">
        <f t="shared" si="105"/>
        <v>#N/A</v>
      </c>
      <c r="U942" s="4">
        <f t="shared" si="106"/>
        <v>11</v>
      </c>
    </row>
    <row r="943" spans="5:21" x14ac:dyDescent="0.25">
      <c r="E943" s="1" t="e">
        <f>VLOOKUP(C943,'Team Versus'!$B$2:$C$35,2,FALSE)</f>
        <v>#N/A</v>
      </c>
      <c r="F943" s="1">
        <f>IF(B943="QB",D943*0.87,IF(D943*1.85&gt;=11,D943*1.85,11))</f>
        <v>11</v>
      </c>
      <c r="G943" s="1" t="str">
        <f>IF(OR(B943="QB",B943="DST",B943="TE",B943="WR",B943="RB",C943="FA"),"True","False")</f>
        <v>False</v>
      </c>
      <c r="H943" t="str">
        <f>IF(C943="FA","False","True")</f>
        <v>True</v>
      </c>
      <c r="I943" s="1" t="str">
        <f>IF(AND(G943="True",H943="True"),"True","False")</f>
        <v>False</v>
      </c>
      <c r="O943" s="4">
        <f>IFERROR(VLOOKUP(A943,'Name Changes'!$A$2:$B$300,2,FALSE),A943)</f>
        <v>0</v>
      </c>
      <c r="P943" s="4">
        <f t="shared" si="101"/>
        <v>0</v>
      </c>
      <c r="Q943" s="4">
        <f t="shared" si="102"/>
        <v>0</v>
      </c>
      <c r="R943" s="4" t="e">
        <f t="shared" si="103"/>
        <v>#N/A</v>
      </c>
      <c r="S943" s="4">
        <f t="shared" si="104"/>
        <v>0</v>
      </c>
      <c r="T943" s="4" t="e">
        <f t="shared" si="105"/>
        <v>#N/A</v>
      </c>
      <c r="U943" s="4">
        <f t="shared" si="106"/>
        <v>11</v>
      </c>
    </row>
    <row r="944" spans="5:21" x14ac:dyDescent="0.25">
      <c r="E944" s="1" t="e">
        <f>VLOOKUP(C944,'Team Versus'!$B$2:$C$35,2,FALSE)</f>
        <v>#N/A</v>
      </c>
      <c r="F944" s="1">
        <f>IF(B944="QB",D944*0.87,IF(D944*1.85&gt;=11,D944*1.85,11))</f>
        <v>11</v>
      </c>
      <c r="G944" s="1" t="str">
        <f>IF(OR(B944="QB",B944="DST",B944="TE",B944="WR",B944="RB",C944="FA"),"True","False")</f>
        <v>False</v>
      </c>
      <c r="H944" t="str">
        <f>IF(C944="FA","False","True")</f>
        <v>True</v>
      </c>
      <c r="I944" s="1" t="str">
        <f>IF(AND(G944="True",H944="True"),"True","False")</f>
        <v>False</v>
      </c>
      <c r="O944" s="4">
        <f>IFERROR(VLOOKUP(A944,'Name Changes'!$A$2:$B$300,2,FALSE),A944)</f>
        <v>0</v>
      </c>
      <c r="P944" s="4">
        <f t="shared" si="101"/>
        <v>0</v>
      </c>
      <c r="Q944" s="4">
        <f t="shared" si="102"/>
        <v>0</v>
      </c>
      <c r="R944" s="4" t="e">
        <f t="shared" si="103"/>
        <v>#N/A</v>
      </c>
      <c r="S944" s="4">
        <f t="shared" si="104"/>
        <v>0</v>
      </c>
      <c r="T944" s="4" t="e">
        <f t="shared" si="105"/>
        <v>#N/A</v>
      </c>
      <c r="U944" s="4">
        <f t="shared" si="106"/>
        <v>11</v>
      </c>
    </row>
    <row r="945" spans="5:21" x14ac:dyDescent="0.25">
      <c r="E945" s="1" t="e">
        <f>VLOOKUP(C945,'Team Versus'!$B$2:$C$35,2,FALSE)</f>
        <v>#N/A</v>
      </c>
      <c r="F945" s="1">
        <f>IF(B945="QB",D945*0.87,IF(D945*1.85&gt;=11,D945*1.85,11))</f>
        <v>11</v>
      </c>
      <c r="G945" s="1" t="str">
        <f>IF(OR(B945="QB",B945="DST",B945="TE",B945="WR",B945="RB",C945="FA"),"True","False")</f>
        <v>False</v>
      </c>
      <c r="H945" t="str">
        <f>IF(C945="FA","False","True")</f>
        <v>True</v>
      </c>
      <c r="I945" s="1" t="str">
        <f>IF(AND(G945="True",H945="True"),"True","False")</f>
        <v>False</v>
      </c>
      <c r="O945" s="4">
        <f>IFERROR(VLOOKUP(A945,'Name Changes'!$A$2:$B$300,2,FALSE),A945)</f>
        <v>0</v>
      </c>
      <c r="P945" s="4">
        <f t="shared" si="101"/>
        <v>0</v>
      </c>
      <c r="Q945" s="4">
        <f t="shared" si="102"/>
        <v>0</v>
      </c>
      <c r="R945" s="4" t="e">
        <f t="shared" si="103"/>
        <v>#N/A</v>
      </c>
      <c r="S945" s="4">
        <f t="shared" si="104"/>
        <v>0</v>
      </c>
      <c r="T945" s="4" t="e">
        <f t="shared" si="105"/>
        <v>#N/A</v>
      </c>
      <c r="U945" s="4">
        <f t="shared" si="106"/>
        <v>11</v>
      </c>
    </row>
    <row r="946" spans="5:21" x14ac:dyDescent="0.25">
      <c r="E946" s="1" t="e">
        <f>VLOOKUP(C946,'Team Versus'!$B$2:$C$35,2,FALSE)</f>
        <v>#N/A</v>
      </c>
      <c r="F946" s="1">
        <f>IF(B946="QB",D946*0.87,IF(D946*1.85&gt;=11,D946*1.85,11))</f>
        <v>11</v>
      </c>
      <c r="G946" s="1" t="str">
        <f>IF(OR(B946="QB",B946="DST",B946="TE",B946="WR",B946="RB",C946="FA"),"True","False")</f>
        <v>False</v>
      </c>
      <c r="H946" t="str">
        <f>IF(C946="FA","False","True")</f>
        <v>True</v>
      </c>
      <c r="I946" s="1" t="str">
        <f>IF(AND(G946="True",H946="True"),"True","False")</f>
        <v>False</v>
      </c>
      <c r="O946" s="4">
        <f>IFERROR(VLOOKUP(A946,'Name Changes'!$A$2:$B$300,2,FALSE),A946)</f>
        <v>0</v>
      </c>
      <c r="P946" s="4">
        <f t="shared" si="101"/>
        <v>0</v>
      </c>
      <c r="Q946" s="4">
        <f t="shared" si="102"/>
        <v>0</v>
      </c>
      <c r="R946" s="4" t="e">
        <f t="shared" si="103"/>
        <v>#N/A</v>
      </c>
      <c r="S946" s="4">
        <f t="shared" si="104"/>
        <v>0</v>
      </c>
      <c r="T946" s="4" t="e">
        <f t="shared" si="105"/>
        <v>#N/A</v>
      </c>
      <c r="U946" s="4">
        <f t="shared" si="106"/>
        <v>11</v>
      </c>
    </row>
    <row r="947" spans="5:21" x14ac:dyDescent="0.25">
      <c r="E947" s="1" t="e">
        <f>VLOOKUP(C947,'Team Versus'!$B$2:$C$35,2,FALSE)</f>
        <v>#N/A</v>
      </c>
      <c r="F947" s="1">
        <f>IF(B947="QB",D947*0.87,IF(D947*1.85&gt;=11,D947*1.85,11))</f>
        <v>11</v>
      </c>
      <c r="G947" s="1" t="str">
        <f>IF(OR(B947="QB",B947="DST",B947="TE",B947="WR",B947="RB",C947="FA"),"True","False")</f>
        <v>False</v>
      </c>
      <c r="H947" t="str">
        <f>IF(C947="FA","False","True")</f>
        <v>True</v>
      </c>
      <c r="I947" s="1" t="str">
        <f>IF(AND(G947="True",H947="True"),"True","False")</f>
        <v>False</v>
      </c>
      <c r="O947" s="4">
        <f>IFERROR(VLOOKUP(A947,'Name Changes'!$A$2:$B$300,2,FALSE),A947)</f>
        <v>0</v>
      </c>
      <c r="P947" s="4">
        <f t="shared" si="101"/>
        <v>0</v>
      </c>
      <c r="Q947" s="4">
        <f t="shared" si="102"/>
        <v>0</v>
      </c>
      <c r="R947" s="4" t="e">
        <f t="shared" si="103"/>
        <v>#N/A</v>
      </c>
      <c r="S947" s="4">
        <f t="shared" si="104"/>
        <v>0</v>
      </c>
      <c r="T947" s="4" t="e">
        <f t="shared" si="105"/>
        <v>#N/A</v>
      </c>
      <c r="U947" s="4">
        <f t="shared" si="106"/>
        <v>11</v>
      </c>
    </row>
    <row r="948" spans="5:21" x14ac:dyDescent="0.25">
      <c r="E948" s="1" t="e">
        <f>VLOOKUP(C948,'Team Versus'!$B$2:$C$35,2,FALSE)</f>
        <v>#N/A</v>
      </c>
      <c r="F948" s="1">
        <f>IF(B948="QB",D948*0.87,IF(D948*1.85&gt;=11,D948*1.85,11))</f>
        <v>11</v>
      </c>
      <c r="G948" s="1" t="str">
        <f>IF(OR(B948="QB",B948="DST",B948="TE",B948="WR",B948="RB",C948="FA"),"True","False")</f>
        <v>False</v>
      </c>
      <c r="H948" t="str">
        <f>IF(C948="FA","False","True")</f>
        <v>True</v>
      </c>
      <c r="I948" s="1" t="str">
        <f>IF(AND(G948="True",H948="True"),"True","False")</f>
        <v>False</v>
      </c>
      <c r="O948" s="4">
        <f>IFERROR(VLOOKUP(A948,'Name Changes'!$A$2:$B$300,2,FALSE),A948)</f>
        <v>0</v>
      </c>
      <c r="P948" s="4">
        <f t="shared" si="101"/>
        <v>0</v>
      </c>
      <c r="Q948" s="4">
        <f t="shared" si="102"/>
        <v>0</v>
      </c>
      <c r="R948" s="4" t="e">
        <f t="shared" si="103"/>
        <v>#N/A</v>
      </c>
      <c r="S948" s="4">
        <f t="shared" si="104"/>
        <v>0</v>
      </c>
      <c r="T948" s="4" t="e">
        <f t="shared" si="105"/>
        <v>#N/A</v>
      </c>
      <c r="U948" s="4">
        <f t="shared" si="106"/>
        <v>11</v>
      </c>
    </row>
    <row r="949" spans="5:21" x14ac:dyDescent="0.25">
      <c r="E949" s="1" t="e">
        <f>VLOOKUP(C949,'Team Versus'!$B$2:$C$35,2,FALSE)</f>
        <v>#N/A</v>
      </c>
      <c r="F949" s="1">
        <f>IF(B949="QB",D949*0.87,IF(D949*1.85&gt;=11,D949*1.85,11))</f>
        <v>11</v>
      </c>
      <c r="G949" s="1" t="str">
        <f>IF(OR(B949="QB",B949="DST",B949="TE",B949="WR",B949="RB",C949="FA"),"True","False")</f>
        <v>False</v>
      </c>
      <c r="H949" t="str">
        <f>IF(C949="FA","False","True")</f>
        <v>True</v>
      </c>
      <c r="I949" s="1" t="str">
        <f>IF(AND(G949="True",H949="True"),"True","False")</f>
        <v>False</v>
      </c>
      <c r="O949" s="4">
        <f>IFERROR(VLOOKUP(A949,'Name Changes'!$A$2:$B$300,2,FALSE),A949)</f>
        <v>0</v>
      </c>
      <c r="P949" s="4">
        <f t="shared" si="101"/>
        <v>0</v>
      </c>
      <c r="Q949" s="4">
        <f t="shared" si="102"/>
        <v>0</v>
      </c>
      <c r="R949" s="4" t="e">
        <f t="shared" si="103"/>
        <v>#N/A</v>
      </c>
      <c r="S949" s="4">
        <f t="shared" si="104"/>
        <v>0</v>
      </c>
      <c r="T949" s="4" t="e">
        <f t="shared" si="105"/>
        <v>#N/A</v>
      </c>
      <c r="U949" s="4">
        <f t="shared" si="106"/>
        <v>11</v>
      </c>
    </row>
    <row r="950" spans="5:21" x14ac:dyDescent="0.25">
      <c r="E950" s="1" t="e">
        <f>VLOOKUP(C950,'Team Versus'!$B$2:$C$35,2,FALSE)</f>
        <v>#N/A</v>
      </c>
      <c r="F950" s="1">
        <f>IF(B950="QB",D950*0.87,IF(D950*1.85&gt;=11,D950*1.85,11))</f>
        <v>11</v>
      </c>
      <c r="G950" s="1" t="str">
        <f>IF(OR(B950="QB",B950="DST",B950="TE",B950="WR",B950="RB",C950="FA"),"True","False")</f>
        <v>False</v>
      </c>
      <c r="H950" t="str">
        <f>IF(C950="FA","False","True")</f>
        <v>True</v>
      </c>
      <c r="I950" s="1" t="str">
        <f>IF(AND(G950="True",H950="True"),"True","False")</f>
        <v>False</v>
      </c>
      <c r="O950" s="4">
        <f>IFERROR(VLOOKUP(A950,'Name Changes'!$A$2:$B$300,2,FALSE),A950)</f>
        <v>0</v>
      </c>
      <c r="P950" s="4">
        <f t="shared" si="101"/>
        <v>0</v>
      </c>
      <c r="Q950" s="4">
        <f t="shared" si="102"/>
        <v>0</v>
      </c>
      <c r="R950" s="4" t="e">
        <f t="shared" si="103"/>
        <v>#N/A</v>
      </c>
      <c r="S950" s="4">
        <f t="shared" si="104"/>
        <v>0</v>
      </c>
      <c r="T950" s="4" t="e">
        <f t="shared" si="105"/>
        <v>#N/A</v>
      </c>
      <c r="U950" s="4">
        <f t="shared" si="106"/>
        <v>11</v>
      </c>
    </row>
    <row r="951" spans="5:21" x14ac:dyDescent="0.25">
      <c r="E951" s="1" t="e">
        <f>VLOOKUP(C951,'Team Versus'!$B$2:$C$35,2,FALSE)</f>
        <v>#N/A</v>
      </c>
      <c r="F951" s="1">
        <f>IF(B951="QB",D951*0.87,IF(D951*1.85&gt;=11,D951*1.85,11))</f>
        <v>11</v>
      </c>
      <c r="G951" s="1" t="str">
        <f>IF(OR(B951="QB",B951="DST",B951="TE",B951="WR",B951="RB",C951="FA"),"True","False")</f>
        <v>False</v>
      </c>
      <c r="H951" t="str">
        <f>IF(C951="FA","False","True")</f>
        <v>True</v>
      </c>
      <c r="I951" s="1" t="str">
        <f>IF(AND(G951="True",H951="True"),"True","False")</f>
        <v>False</v>
      </c>
      <c r="O951" s="4">
        <f>IFERROR(VLOOKUP(A951,'Name Changes'!$A$2:$B$300,2,FALSE),A951)</f>
        <v>0</v>
      </c>
      <c r="P951" s="4">
        <f t="shared" si="101"/>
        <v>0</v>
      </c>
      <c r="Q951" s="4">
        <f t="shared" si="102"/>
        <v>0</v>
      </c>
      <c r="R951" s="4" t="e">
        <f t="shared" si="103"/>
        <v>#N/A</v>
      </c>
      <c r="S951" s="4">
        <f t="shared" si="104"/>
        <v>0</v>
      </c>
      <c r="T951" s="4" t="e">
        <f t="shared" si="105"/>
        <v>#N/A</v>
      </c>
      <c r="U951" s="4">
        <f t="shared" si="106"/>
        <v>11</v>
      </c>
    </row>
    <row r="952" spans="5:21" x14ac:dyDescent="0.25">
      <c r="E952" s="1" t="e">
        <f>VLOOKUP(C952,'Team Versus'!$B$2:$C$35,2,FALSE)</f>
        <v>#N/A</v>
      </c>
      <c r="F952" s="1">
        <f>IF(B952="QB",D952*0.87,IF(D952*1.85&gt;=11,D952*1.85,11))</f>
        <v>11</v>
      </c>
      <c r="G952" s="1" t="str">
        <f>IF(OR(B952="QB",B952="DST",B952="TE",B952="WR",B952="RB",C952="FA"),"True","False")</f>
        <v>False</v>
      </c>
      <c r="H952" t="str">
        <f>IF(C952="FA","False","True")</f>
        <v>True</v>
      </c>
      <c r="I952" s="1" t="str">
        <f>IF(AND(G952="True",H952="True"),"True","False")</f>
        <v>False</v>
      </c>
      <c r="O952" s="4">
        <f>IFERROR(VLOOKUP(A952,'Name Changes'!$A$2:$B$300,2,FALSE),A952)</f>
        <v>0</v>
      </c>
      <c r="P952" s="4">
        <f t="shared" si="101"/>
        <v>0</v>
      </c>
      <c r="Q952" s="4">
        <f t="shared" si="102"/>
        <v>0</v>
      </c>
      <c r="R952" s="4" t="e">
        <f t="shared" si="103"/>
        <v>#N/A</v>
      </c>
      <c r="S952" s="4">
        <f t="shared" si="104"/>
        <v>0</v>
      </c>
      <c r="T952" s="4" t="e">
        <f t="shared" si="105"/>
        <v>#N/A</v>
      </c>
      <c r="U952" s="4">
        <f t="shared" si="106"/>
        <v>11</v>
      </c>
    </row>
    <row r="953" spans="5:21" x14ac:dyDescent="0.25">
      <c r="E953" s="1" t="e">
        <f>VLOOKUP(C953,'Team Versus'!$B$2:$C$35,2,FALSE)</f>
        <v>#N/A</v>
      </c>
      <c r="F953" s="1">
        <f>IF(B953="QB",D953*0.87,IF(D953*1.85&gt;=11,D953*1.85,11))</f>
        <v>11</v>
      </c>
      <c r="G953" s="1" t="str">
        <f>IF(OR(B953="QB",B953="DST",B953="TE",B953="WR",B953="RB",C953="FA"),"True","False")</f>
        <v>False</v>
      </c>
      <c r="H953" t="str">
        <f>IF(C953="FA","False","True")</f>
        <v>True</v>
      </c>
      <c r="I953" s="1" t="str">
        <f>IF(AND(G953="True",H953="True"),"True","False")</f>
        <v>False</v>
      </c>
      <c r="O953" s="4">
        <f>IFERROR(VLOOKUP(A953,'Name Changes'!$A$2:$B$300,2,FALSE),A953)</f>
        <v>0</v>
      </c>
      <c r="P953" s="4">
        <f t="shared" si="101"/>
        <v>0</v>
      </c>
      <c r="Q953" s="4">
        <f t="shared" si="102"/>
        <v>0</v>
      </c>
      <c r="R953" s="4" t="e">
        <f t="shared" si="103"/>
        <v>#N/A</v>
      </c>
      <c r="S953" s="4">
        <f t="shared" si="104"/>
        <v>0</v>
      </c>
      <c r="T953" s="4" t="e">
        <f t="shared" si="105"/>
        <v>#N/A</v>
      </c>
      <c r="U953" s="4">
        <f t="shared" si="106"/>
        <v>11</v>
      </c>
    </row>
    <row r="954" spans="5:21" x14ac:dyDescent="0.25">
      <c r="E954" s="1" t="e">
        <f>VLOOKUP(C954,'Team Versus'!$B$2:$C$35,2,FALSE)</f>
        <v>#N/A</v>
      </c>
      <c r="F954" s="1">
        <f>IF(B954="QB",D954*0.87,IF(D954*1.85&gt;=11,D954*1.85,11))</f>
        <v>11</v>
      </c>
      <c r="G954" s="1" t="str">
        <f>IF(OR(B954="QB",B954="DST",B954="TE",B954="WR",B954="RB",C954="FA"),"True","False")</f>
        <v>False</v>
      </c>
      <c r="H954" t="str">
        <f>IF(C954="FA","False","True")</f>
        <v>True</v>
      </c>
      <c r="I954" s="1" t="str">
        <f>IF(AND(G954="True",H954="True"),"True","False")</f>
        <v>False</v>
      </c>
      <c r="O954" s="4">
        <f>IFERROR(VLOOKUP(A954,'Name Changes'!$A$2:$B$300,2,FALSE),A954)</f>
        <v>0</v>
      </c>
      <c r="P954" s="4">
        <f t="shared" si="101"/>
        <v>0</v>
      </c>
      <c r="Q954" s="4">
        <f t="shared" si="102"/>
        <v>0</v>
      </c>
      <c r="R954" s="4" t="e">
        <f t="shared" si="103"/>
        <v>#N/A</v>
      </c>
      <c r="S954" s="4">
        <f t="shared" si="104"/>
        <v>0</v>
      </c>
      <c r="T954" s="4" t="e">
        <f t="shared" si="105"/>
        <v>#N/A</v>
      </c>
      <c r="U954" s="4">
        <f t="shared" si="106"/>
        <v>11</v>
      </c>
    </row>
    <row r="955" spans="5:21" x14ac:dyDescent="0.25">
      <c r="E955" s="1" t="e">
        <f>VLOOKUP(C955,'Team Versus'!$B$2:$C$35,2,FALSE)</f>
        <v>#N/A</v>
      </c>
      <c r="F955" s="1">
        <f>IF(B955="QB",D955*0.87,IF(D955*1.85&gt;=11,D955*1.85,11))</f>
        <v>11</v>
      </c>
      <c r="G955" s="1" t="str">
        <f>IF(OR(B955="QB",B955="DST",B955="TE",B955="WR",B955="RB",C955="FA"),"True","False")</f>
        <v>False</v>
      </c>
      <c r="H955" t="str">
        <f>IF(C955="FA","False","True")</f>
        <v>True</v>
      </c>
      <c r="I955" s="1" t="str">
        <f>IF(AND(G955="True",H955="True"),"True","False")</f>
        <v>False</v>
      </c>
      <c r="O955" s="4">
        <f>IFERROR(VLOOKUP(A955,'Name Changes'!$A$2:$B$300,2,FALSE),A955)</f>
        <v>0</v>
      </c>
      <c r="P955" s="4">
        <f t="shared" si="101"/>
        <v>0</v>
      </c>
      <c r="Q955" s="4">
        <f t="shared" si="102"/>
        <v>0</v>
      </c>
      <c r="R955" s="4" t="e">
        <f t="shared" si="103"/>
        <v>#N/A</v>
      </c>
      <c r="S955" s="4">
        <f t="shared" si="104"/>
        <v>0</v>
      </c>
      <c r="T955" s="4" t="e">
        <f t="shared" si="105"/>
        <v>#N/A</v>
      </c>
      <c r="U955" s="4">
        <f t="shared" si="106"/>
        <v>11</v>
      </c>
    </row>
    <row r="956" spans="5:21" x14ac:dyDescent="0.25">
      <c r="E956" s="1" t="e">
        <f>VLOOKUP(C956,'Team Versus'!$B$2:$C$35,2,FALSE)</f>
        <v>#N/A</v>
      </c>
      <c r="F956" s="1">
        <f>IF(B956="QB",D956*0.87,IF(D956*1.85&gt;=11,D956*1.85,11))</f>
        <v>11</v>
      </c>
      <c r="G956" s="1" t="str">
        <f>IF(OR(B956="QB",B956="DST",B956="TE",B956="WR",B956="RB",C956="FA"),"True","False")</f>
        <v>False</v>
      </c>
      <c r="H956" t="str">
        <f>IF(C956="FA","False","True")</f>
        <v>True</v>
      </c>
      <c r="I956" s="1" t="str">
        <f>IF(AND(G956="True",H956="True"),"True","False")</f>
        <v>False</v>
      </c>
      <c r="O956" s="4">
        <f>IFERROR(VLOOKUP(A956,'Name Changes'!$A$2:$B$300,2,FALSE),A956)</f>
        <v>0</v>
      </c>
      <c r="P956" s="4">
        <f t="shared" si="101"/>
        <v>0</v>
      </c>
      <c r="Q956" s="4">
        <f t="shared" si="102"/>
        <v>0</v>
      </c>
      <c r="R956" s="4" t="e">
        <f t="shared" si="103"/>
        <v>#N/A</v>
      </c>
      <c r="S956" s="4">
        <f t="shared" si="104"/>
        <v>0</v>
      </c>
      <c r="T956" s="4" t="e">
        <f t="shared" si="105"/>
        <v>#N/A</v>
      </c>
      <c r="U956" s="4">
        <f t="shared" si="106"/>
        <v>11</v>
      </c>
    </row>
    <row r="957" spans="5:21" x14ac:dyDescent="0.25">
      <c r="E957" s="1" t="e">
        <f>VLOOKUP(C957,'Team Versus'!$B$2:$C$35,2,FALSE)</f>
        <v>#N/A</v>
      </c>
      <c r="F957" s="1">
        <f>IF(B957="QB",D957*0.87,IF(D957*1.85&gt;=11,D957*1.85,11))</f>
        <v>11</v>
      </c>
      <c r="G957" s="1" t="str">
        <f>IF(OR(B957="QB",B957="DST",B957="TE",B957="WR",B957="RB",C957="FA"),"True","False")</f>
        <v>False</v>
      </c>
      <c r="H957" t="str">
        <f>IF(C957="FA","False","True")</f>
        <v>True</v>
      </c>
      <c r="I957" s="1" t="str">
        <f>IF(AND(G957="True",H957="True"),"True","False")</f>
        <v>False</v>
      </c>
      <c r="O957" s="4">
        <f>IFERROR(VLOOKUP(A957,'Name Changes'!$A$2:$B$300,2,FALSE),A957)</f>
        <v>0</v>
      </c>
      <c r="P957" s="4">
        <f t="shared" si="101"/>
        <v>0</v>
      </c>
      <c r="Q957" s="4">
        <f t="shared" si="102"/>
        <v>0</v>
      </c>
      <c r="R957" s="4" t="e">
        <f t="shared" si="103"/>
        <v>#N/A</v>
      </c>
      <c r="S957" s="4">
        <f t="shared" si="104"/>
        <v>0</v>
      </c>
      <c r="T957" s="4" t="e">
        <f t="shared" si="105"/>
        <v>#N/A</v>
      </c>
      <c r="U957" s="4">
        <f t="shared" si="106"/>
        <v>11</v>
      </c>
    </row>
    <row r="958" spans="5:21" x14ac:dyDescent="0.25">
      <c r="E958" s="1" t="e">
        <f>VLOOKUP(C958,'Team Versus'!$B$2:$C$35,2,FALSE)</f>
        <v>#N/A</v>
      </c>
      <c r="F958" s="1">
        <f>IF(B958="QB",D958*0.87,IF(D958*1.85&gt;=11,D958*1.85,11))</f>
        <v>11</v>
      </c>
      <c r="G958" s="1" t="str">
        <f>IF(OR(B958="QB",B958="DST",B958="TE",B958="WR",B958="RB",C958="FA"),"True","False")</f>
        <v>False</v>
      </c>
      <c r="H958" t="str">
        <f>IF(C958="FA","False","True")</f>
        <v>True</v>
      </c>
      <c r="I958" s="1" t="str">
        <f>IF(AND(G958="True",H958="True"),"True","False")</f>
        <v>False</v>
      </c>
      <c r="O958" s="4">
        <f>IFERROR(VLOOKUP(A958,'Name Changes'!$A$2:$B$300,2,FALSE),A958)</f>
        <v>0</v>
      </c>
      <c r="P958" s="4">
        <f t="shared" si="101"/>
        <v>0</v>
      </c>
      <c r="Q958" s="4">
        <f t="shared" si="102"/>
        <v>0</v>
      </c>
      <c r="R958" s="4" t="e">
        <f t="shared" si="103"/>
        <v>#N/A</v>
      </c>
      <c r="S958" s="4">
        <f t="shared" si="104"/>
        <v>0</v>
      </c>
      <c r="T958" s="4" t="e">
        <f t="shared" si="105"/>
        <v>#N/A</v>
      </c>
      <c r="U958" s="4">
        <f t="shared" si="106"/>
        <v>11</v>
      </c>
    </row>
    <row r="959" spans="5:21" x14ac:dyDescent="0.25">
      <c r="E959" s="1" t="e">
        <f>VLOOKUP(C959,'Team Versus'!$B$2:$C$35,2,FALSE)</f>
        <v>#N/A</v>
      </c>
      <c r="F959" s="1">
        <f>IF(B959="QB",D959*0.87,IF(D959*1.85&gt;=11,D959*1.85,11))</f>
        <v>11</v>
      </c>
      <c r="G959" s="1" t="str">
        <f>IF(OR(B959="QB",B959="DST",B959="TE",B959="WR",B959="RB",C959="FA"),"True","False")</f>
        <v>False</v>
      </c>
      <c r="H959" t="str">
        <f>IF(C959="FA","False","True")</f>
        <v>True</v>
      </c>
      <c r="I959" s="1" t="str">
        <f>IF(AND(G959="True",H959="True"),"True","False")</f>
        <v>False</v>
      </c>
      <c r="O959" s="4">
        <f>IFERROR(VLOOKUP(A959,'Name Changes'!$A$2:$B$300,2,FALSE),A959)</f>
        <v>0</v>
      </c>
      <c r="P959" s="4">
        <f t="shared" si="101"/>
        <v>0</v>
      </c>
      <c r="Q959" s="4">
        <f t="shared" si="102"/>
        <v>0</v>
      </c>
      <c r="R959" s="4" t="e">
        <f t="shared" si="103"/>
        <v>#N/A</v>
      </c>
      <c r="S959" s="4">
        <f t="shared" si="104"/>
        <v>0</v>
      </c>
      <c r="T959" s="4" t="e">
        <f t="shared" si="105"/>
        <v>#N/A</v>
      </c>
      <c r="U959" s="4">
        <f t="shared" si="106"/>
        <v>11</v>
      </c>
    </row>
    <row r="960" spans="5:21" x14ac:dyDescent="0.25">
      <c r="E960" s="1" t="e">
        <f>VLOOKUP(C960,'Team Versus'!$B$2:$C$35,2,FALSE)</f>
        <v>#N/A</v>
      </c>
      <c r="F960" s="1">
        <f>IF(B960="QB",D960*0.87,IF(D960*1.85&gt;=11,D960*1.85,11))</f>
        <v>11</v>
      </c>
      <c r="G960" s="1" t="str">
        <f>IF(OR(B960="QB",B960="DST",B960="TE",B960="WR",B960="RB",C960="FA"),"True","False")</f>
        <v>False</v>
      </c>
      <c r="H960" t="str">
        <f>IF(C960="FA","False","True")</f>
        <v>True</v>
      </c>
      <c r="I960" s="1" t="str">
        <f>IF(AND(G960="True",H960="True"),"True","False")</f>
        <v>False</v>
      </c>
      <c r="O960" s="4">
        <f>IFERROR(VLOOKUP(A960,'Name Changes'!$A$2:$B$300,2,FALSE),A960)</f>
        <v>0</v>
      </c>
      <c r="P960" s="4">
        <f t="shared" si="101"/>
        <v>0</v>
      </c>
      <c r="Q960" s="4">
        <f t="shared" si="102"/>
        <v>0</v>
      </c>
      <c r="R960" s="4" t="e">
        <f t="shared" si="103"/>
        <v>#N/A</v>
      </c>
      <c r="S960" s="4">
        <f t="shared" si="104"/>
        <v>0</v>
      </c>
      <c r="T960" s="4" t="e">
        <f t="shared" si="105"/>
        <v>#N/A</v>
      </c>
      <c r="U960" s="4">
        <f t="shared" si="106"/>
        <v>11</v>
      </c>
    </row>
    <row r="961" spans="5:21" x14ac:dyDescent="0.25">
      <c r="E961" s="1" t="e">
        <f>VLOOKUP(C961,'Team Versus'!$B$2:$C$35,2,FALSE)</f>
        <v>#N/A</v>
      </c>
      <c r="F961" s="1">
        <f>IF(B961="QB",D961*0.87,IF(D961*1.85&gt;=11,D961*1.85,11))</f>
        <v>11</v>
      </c>
      <c r="G961" s="1" t="str">
        <f>IF(OR(B961="QB",B961="DST",B961="TE",B961="WR",B961="RB",C961="FA"),"True","False")</f>
        <v>False</v>
      </c>
      <c r="H961" t="str">
        <f>IF(C961="FA","False","True")</f>
        <v>True</v>
      </c>
      <c r="I961" s="1" t="str">
        <f>IF(AND(G961="True",H961="True"),"True","False")</f>
        <v>False</v>
      </c>
      <c r="O961" s="4">
        <f>IFERROR(VLOOKUP(A961,'Name Changes'!$A$2:$B$300,2,FALSE),A961)</f>
        <v>0</v>
      </c>
      <c r="P961" s="4">
        <f t="shared" si="101"/>
        <v>0</v>
      </c>
      <c r="Q961" s="4">
        <f t="shared" si="102"/>
        <v>0</v>
      </c>
      <c r="R961" s="4" t="e">
        <f t="shared" si="103"/>
        <v>#N/A</v>
      </c>
      <c r="S961" s="4">
        <f t="shared" si="104"/>
        <v>0</v>
      </c>
      <c r="T961" s="4" t="e">
        <f t="shared" si="105"/>
        <v>#N/A</v>
      </c>
      <c r="U961" s="4">
        <f t="shared" si="106"/>
        <v>11</v>
      </c>
    </row>
    <row r="962" spans="5:21" x14ac:dyDescent="0.25">
      <c r="E962" s="1" t="e">
        <f>VLOOKUP(C962,'Team Versus'!$B$2:$C$35,2,FALSE)</f>
        <v>#N/A</v>
      </c>
      <c r="F962" s="1">
        <f>IF(B962="QB",D962*0.87,IF(D962*1.85&gt;=11,D962*1.85,11))</f>
        <v>11</v>
      </c>
      <c r="G962" s="1" t="str">
        <f>IF(OR(B962="QB",B962="DST",B962="TE",B962="WR",B962="RB",C962="FA"),"True","False")</f>
        <v>False</v>
      </c>
      <c r="H962" t="str">
        <f>IF(C962="FA","False","True")</f>
        <v>True</v>
      </c>
      <c r="I962" s="1" t="str">
        <f>IF(AND(G962="True",H962="True"),"True","False")</f>
        <v>False</v>
      </c>
      <c r="O962" s="4">
        <f>IFERROR(VLOOKUP(A962,'Name Changes'!$A$2:$B$300,2,FALSE),A962)</f>
        <v>0</v>
      </c>
      <c r="P962" s="4">
        <f t="shared" si="101"/>
        <v>0</v>
      </c>
      <c r="Q962" s="4">
        <f t="shared" si="102"/>
        <v>0</v>
      </c>
      <c r="R962" s="4" t="e">
        <f t="shared" si="103"/>
        <v>#N/A</v>
      </c>
      <c r="S962" s="4">
        <f t="shared" si="104"/>
        <v>0</v>
      </c>
      <c r="T962" s="4" t="e">
        <f t="shared" si="105"/>
        <v>#N/A</v>
      </c>
      <c r="U962" s="4">
        <f t="shared" si="106"/>
        <v>11</v>
      </c>
    </row>
    <row r="963" spans="5:21" x14ac:dyDescent="0.25">
      <c r="E963" s="1" t="e">
        <f>VLOOKUP(C963,'Team Versus'!$B$2:$C$35,2,FALSE)</f>
        <v>#N/A</v>
      </c>
      <c r="F963" s="1">
        <f>IF(B963="QB",D963*0.87,IF(D963*1.85&gt;=11,D963*1.85,11))</f>
        <v>11</v>
      </c>
      <c r="G963" s="1" t="str">
        <f>IF(OR(B963="QB",B963="DST",B963="TE",B963="WR",B963="RB",C963="FA"),"True","False")</f>
        <v>False</v>
      </c>
      <c r="H963" t="str">
        <f>IF(C963="FA","False","True")</f>
        <v>True</v>
      </c>
      <c r="I963" s="1" t="str">
        <f>IF(AND(G963="True",H963="True"),"True","False")</f>
        <v>False</v>
      </c>
      <c r="O963" s="4">
        <f>IFERROR(VLOOKUP(A963,'Name Changes'!$A$2:$B$300,2,FALSE),A963)</f>
        <v>0</v>
      </c>
      <c r="P963" s="4">
        <f t="shared" si="101"/>
        <v>0</v>
      </c>
      <c r="Q963" s="4">
        <f t="shared" si="102"/>
        <v>0</v>
      </c>
      <c r="R963" s="4" t="e">
        <f t="shared" si="103"/>
        <v>#N/A</v>
      </c>
      <c r="S963" s="4">
        <f t="shared" si="104"/>
        <v>0</v>
      </c>
      <c r="T963" s="4" t="e">
        <f t="shared" si="105"/>
        <v>#N/A</v>
      </c>
      <c r="U963" s="4">
        <f t="shared" si="106"/>
        <v>11</v>
      </c>
    </row>
    <row r="964" spans="5:21" x14ac:dyDescent="0.25">
      <c r="E964" s="1" t="e">
        <f>VLOOKUP(C964,'Team Versus'!$B$2:$C$35,2,FALSE)</f>
        <v>#N/A</v>
      </c>
      <c r="F964" s="1">
        <f>IF(B964="QB",D964*0.87,IF(D964*1.85&gt;=11,D964*1.85,11))</f>
        <v>11</v>
      </c>
      <c r="G964" s="1" t="str">
        <f>IF(OR(B964="QB",B964="DST",B964="TE",B964="WR",B964="RB",C964="FA"),"True","False")</f>
        <v>False</v>
      </c>
      <c r="H964" t="str">
        <f>IF(C964="FA","False","True")</f>
        <v>True</v>
      </c>
      <c r="I964" s="1" t="str">
        <f>IF(AND(G964="True",H964="True"),"True","False")</f>
        <v>False</v>
      </c>
      <c r="O964" s="4">
        <f>IFERROR(VLOOKUP(A964,'Name Changes'!$A$2:$B$300,2,FALSE),A964)</f>
        <v>0</v>
      </c>
      <c r="P964" s="4">
        <f t="shared" si="101"/>
        <v>0</v>
      </c>
      <c r="Q964" s="4">
        <f t="shared" si="102"/>
        <v>0</v>
      </c>
      <c r="R964" s="4" t="e">
        <f t="shared" si="103"/>
        <v>#N/A</v>
      </c>
      <c r="S964" s="4">
        <f t="shared" si="104"/>
        <v>0</v>
      </c>
      <c r="T964" s="4" t="e">
        <f t="shared" si="105"/>
        <v>#N/A</v>
      </c>
      <c r="U964" s="4">
        <f t="shared" si="106"/>
        <v>11</v>
      </c>
    </row>
    <row r="965" spans="5:21" x14ac:dyDescent="0.25">
      <c r="E965" s="1" t="e">
        <f>VLOOKUP(C965,'Team Versus'!$B$2:$C$35,2,FALSE)</f>
        <v>#N/A</v>
      </c>
      <c r="F965" s="1">
        <f>IF(B965="QB",D965*0.87,IF(D965*1.85&gt;=11,D965*1.85,11))</f>
        <v>11</v>
      </c>
      <c r="G965" s="1" t="str">
        <f>IF(OR(B965="QB",B965="DST",B965="TE",B965="WR",B965="RB",C965="FA"),"True","False")</f>
        <v>False</v>
      </c>
      <c r="H965" t="str">
        <f>IF(C965="FA","False","True")</f>
        <v>True</v>
      </c>
      <c r="I965" s="1" t="str">
        <f>IF(AND(G965="True",H965="True"),"True","False")</f>
        <v>False</v>
      </c>
      <c r="O965" s="4">
        <f>IFERROR(VLOOKUP(A965,'Name Changes'!$A$2:$B$300,2,FALSE),A965)</f>
        <v>0</v>
      </c>
      <c r="P965" s="4">
        <f t="shared" si="101"/>
        <v>0</v>
      </c>
      <c r="Q965" s="4">
        <f t="shared" si="102"/>
        <v>0</v>
      </c>
      <c r="R965" s="4" t="e">
        <f t="shared" si="103"/>
        <v>#N/A</v>
      </c>
      <c r="S965" s="4">
        <f t="shared" si="104"/>
        <v>0</v>
      </c>
      <c r="T965" s="4" t="e">
        <f t="shared" si="105"/>
        <v>#N/A</v>
      </c>
      <c r="U965" s="4">
        <f t="shared" si="106"/>
        <v>11</v>
      </c>
    </row>
    <row r="966" spans="5:21" x14ac:dyDescent="0.25">
      <c r="E966" s="1" t="e">
        <f>VLOOKUP(C966,'Team Versus'!$B$2:$C$35,2,FALSE)</f>
        <v>#N/A</v>
      </c>
      <c r="F966" s="1">
        <f>IF(B966="QB",D966*0.87,IF(D966*1.85&gt;=11,D966*1.85,11))</f>
        <v>11</v>
      </c>
      <c r="G966" s="1" t="str">
        <f>IF(OR(B966="QB",B966="DST",B966="TE",B966="WR",B966="RB",C966="FA"),"True","False")</f>
        <v>False</v>
      </c>
      <c r="H966" t="str">
        <f>IF(C966="FA","False","True")</f>
        <v>True</v>
      </c>
      <c r="I966" s="1" t="str">
        <f>IF(AND(G966="True",H966="True"),"True","False")</f>
        <v>False</v>
      </c>
      <c r="O966" s="4">
        <f>IFERROR(VLOOKUP(A966,'Name Changes'!$A$2:$B$300,2,FALSE),A966)</f>
        <v>0</v>
      </c>
      <c r="P966" s="4">
        <f t="shared" si="101"/>
        <v>0</v>
      </c>
      <c r="Q966" s="4">
        <f t="shared" si="102"/>
        <v>0</v>
      </c>
      <c r="R966" s="4" t="e">
        <f t="shared" si="103"/>
        <v>#N/A</v>
      </c>
      <c r="S966" s="4">
        <f t="shared" si="104"/>
        <v>0</v>
      </c>
      <c r="T966" s="4" t="e">
        <f t="shared" si="105"/>
        <v>#N/A</v>
      </c>
      <c r="U966" s="4">
        <f t="shared" si="106"/>
        <v>11</v>
      </c>
    </row>
    <row r="967" spans="5:21" x14ac:dyDescent="0.25">
      <c r="E967" s="1" t="e">
        <f>VLOOKUP(C967,'Team Versus'!$B$2:$C$35,2,FALSE)</f>
        <v>#N/A</v>
      </c>
      <c r="F967" s="1">
        <f>IF(B967="QB",D967*0.87,IF(D967*1.85&gt;=11,D967*1.85,11))</f>
        <v>11</v>
      </c>
      <c r="G967" s="1" t="str">
        <f>IF(OR(B967="QB",B967="DST",B967="TE",B967="WR",B967="RB",C967="FA"),"True","False")</f>
        <v>False</v>
      </c>
      <c r="H967" t="str">
        <f>IF(C967="FA","False","True")</f>
        <v>True</v>
      </c>
      <c r="I967" s="1" t="str">
        <f>IF(AND(G967="True",H967="True"),"True","False")</f>
        <v>False</v>
      </c>
      <c r="O967" s="4">
        <f>IFERROR(VLOOKUP(A967,'Name Changes'!$A$2:$B$300,2,FALSE),A967)</f>
        <v>0</v>
      </c>
      <c r="P967" s="4">
        <f t="shared" si="101"/>
        <v>0</v>
      </c>
      <c r="Q967" s="4">
        <f t="shared" si="102"/>
        <v>0</v>
      </c>
      <c r="R967" s="4" t="e">
        <f t="shared" si="103"/>
        <v>#N/A</v>
      </c>
      <c r="S967" s="4">
        <f t="shared" si="104"/>
        <v>0</v>
      </c>
      <c r="T967" s="4" t="e">
        <f t="shared" si="105"/>
        <v>#N/A</v>
      </c>
      <c r="U967" s="4">
        <f t="shared" si="106"/>
        <v>11</v>
      </c>
    </row>
    <row r="968" spans="5:21" x14ac:dyDescent="0.25">
      <c r="E968" s="1" t="e">
        <f>VLOOKUP(C968,'Team Versus'!$B$2:$C$35,2,FALSE)</f>
        <v>#N/A</v>
      </c>
      <c r="F968" s="1">
        <f>IF(B968="QB",D968*0.87,IF(D968*1.85&gt;=11,D968*1.85,11))</f>
        <v>11</v>
      </c>
      <c r="G968" s="1" t="str">
        <f>IF(OR(B968="QB",B968="DST",B968="TE",B968="WR",B968="RB",C968="FA"),"True","False")</f>
        <v>False</v>
      </c>
      <c r="H968" t="str">
        <f>IF(C968="FA","False","True")</f>
        <v>True</v>
      </c>
      <c r="I968" s="1" t="str">
        <f>IF(AND(G968="True",H968="True"),"True","False")</f>
        <v>False</v>
      </c>
      <c r="O968" s="4">
        <f>IFERROR(VLOOKUP(A968,'Name Changes'!$A$2:$B$300,2,FALSE),A968)</f>
        <v>0</v>
      </c>
      <c r="P968" s="4">
        <f t="shared" si="101"/>
        <v>0</v>
      </c>
      <c r="Q968" s="4">
        <f t="shared" si="102"/>
        <v>0</v>
      </c>
      <c r="R968" s="4" t="e">
        <f t="shared" si="103"/>
        <v>#N/A</v>
      </c>
      <c r="S968" s="4">
        <f t="shared" si="104"/>
        <v>0</v>
      </c>
      <c r="T968" s="4" t="e">
        <f t="shared" si="105"/>
        <v>#N/A</v>
      </c>
      <c r="U968" s="4">
        <f t="shared" si="106"/>
        <v>11</v>
      </c>
    </row>
    <row r="969" spans="5:21" x14ac:dyDescent="0.25">
      <c r="E969" s="1" t="e">
        <f>VLOOKUP(C969,'Team Versus'!$B$2:$C$35,2,FALSE)</f>
        <v>#N/A</v>
      </c>
      <c r="F969" s="1">
        <f>IF(B969="QB",D969*0.87,IF(D969*1.85&gt;=11,D969*1.85,11))</f>
        <v>11</v>
      </c>
      <c r="G969" s="1" t="str">
        <f>IF(OR(B969="QB",B969="DST",B969="TE",B969="WR",B969="RB",C969="FA"),"True","False")</f>
        <v>False</v>
      </c>
      <c r="H969" t="str">
        <f>IF(C969="FA","False","True")</f>
        <v>True</v>
      </c>
      <c r="I969" s="1" t="str">
        <f>IF(AND(G969="True",H969="True"),"True","False")</f>
        <v>False</v>
      </c>
      <c r="O969" s="4">
        <f>IFERROR(VLOOKUP(A969,'Name Changes'!$A$2:$B$300,2,FALSE),A969)</f>
        <v>0</v>
      </c>
      <c r="P969" s="4">
        <f t="shared" si="101"/>
        <v>0</v>
      </c>
      <c r="Q969" s="4">
        <f t="shared" si="102"/>
        <v>0</v>
      </c>
      <c r="R969" s="4" t="e">
        <f t="shared" si="103"/>
        <v>#N/A</v>
      </c>
      <c r="S969" s="4">
        <f t="shared" si="104"/>
        <v>0</v>
      </c>
      <c r="T969" s="4" t="e">
        <f t="shared" si="105"/>
        <v>#N/A</v>
      </c>
      <c r="U969" s="4">
        <f t="shared" si="106"/>
        <v>11</v>
      </c>
    </row>
    <row r="970" spans="5:21" x14ac:dyDescent="0.25">
      <c r="E970" s="1" t="e">
        <f>VLOOKUP(C970,'Team Versus'!$B$2:$C$35,2,FALSE)</f>
        <v>#N/A</v>
      </c>
      <c r="F970" s="1">
        <f>IF(B970="QB",D970*0.87,IF(D970*1.85&gt;=11,D970*1.85,11))</f>
        <v>11</v>
      </c>
      <c r="G970" s="1" t="str">
        <f>IF(OR(B970="QB",B970="DST",B970="TE",B970="WR",B970="RB",C970="FA"),"True","False")</f>
        <v>False</v>
      </c>
      <c r="H970" t="str">
        <f>IF(C970="FA","False","True")</f>
        <v>True</v>
      </c>
      <c r="I970" s="1" t="str">
        <f>IF(AND(G970="True",H970="True"),"True","False")</f>
        <v>False</v>
      </c>
      <c r="O970" s="4">
        <f>IFERROR(VLOOKUP(A970,'Name Changes'!$A$2:$B$300,2,FALSE),A970)</f>
        <v>0</v>
      </c>
      <c r="P970" s="4">
        <f t="shared" si="101"/>
        <v>0</v>
      </c>
      <c r="Q970" s="4">
        <f t="shared" si="102"/>
        <v>0</v>
      </c>
      <c r="R970" s="4" t="e">
        <f t="shared" si="103"/>
        <v>#N/A</v>
      </c>
      <c r="S970" s="4">
        <f t="shared" si="104"/>
        <v>0</v>
      </c>
      <c r="T970" s="4" t="e">
        <f t="shared" si="105"/>
        <v>#N/A</v>
      </c>
      <c r="U970" s="4">
        <f t="shared" si="106"/>
        <v>11</v>
      </c>
    </row>
    <row r="971" spans="5:21" x14ac:dyDescent="0.25">
      <c r="E971" s="1" t="e">
        <f>VLOOKUP(C971,'Team Versus'!$B$2:$C$35,2,FALSE)</f>
        <v>#N/A</v>
      </c>
      <c r="F971" s="1">
        <f>IF(B971="QB",D971*0.87,IF(D971*1.85&gt;=11,D971*1.85,11))</f>
        <v>11</v>
      </c>
      <c r="G971" s="1" t="str">
        <f>IF(OR(B971="QB",B971="DST",B971="TE",B971="WR",B971="RB",C971="FA"),"True","False")</f>
        <v>False</v>
      </c>
      <c r="H971" t="str">
        <f>IF(C971="FA","False","True")</f>
        <v>True</v>
      </c>
      <c r="I971" s="1" t="str">
        <f>IF(AND(G971="True",H971="True"),"True","False")</f>
        <v>False</v>
      </c>
      <c r="O971" s="4">
        <f>IFERROR(VLOOKUP(A971,'Name Changes'!$A$2:$B$300,2,FALSE),A971)</f>
        <v>0</v>
      </c>
      <c r="P971" s="4">
        <f t="shared" si="101"/>
        <v>0</v>
      </c>
      <c r="Q971" s="4">
        <f t="shared" si="102"/>
        <v>0</v>
      </c>
      <c r="R971" s="4" t="e">
        <f t="shared" si="103"/>
        <v>#N/A</v>
      </c>
      <c r="S971" s="4">
        <f t="shared" si="104"/>
        <v>0</v>
      </c>
      <c r="T971" s="4" t="e">
        <f t="shared" si="105"/>
        <v>#N/A</v>
      </c>
      <c r="U971" s="4">
        <f t="shared" si="106"/>
        <v>11</v>
      </c>
    </row>
    <row r="972" spans="5:21" x14ac:dyDescent="0.25">
      <c r="E972" s="1" t="e">
        <f>VLOOKUP(C972,'Team Versus'!$B$2:$C$35,2,FALSE)</f>
        <v>#N/A</v>
      </c>
      <c r="F972" s="1">
        <f>IF(B972="QB",D972*0.87,IF(D972*1.85&gt;=11,D972*1.85,11))</f>
        <v>11</v>
      </c>
      <c r="G972" s="1" t="str">
        <f>IF(OR(B972="QB",B972="DST",B972="TE",B972="WR",B972="RB",C972="FA"),"True","False")</f>
        <v>False</v>
      </c>
      <c r="H972" t="str">
        <f>IF(C972="FA","False","True")</f>
        <v>True</v>
      </c>
      <c r="I972" s="1" t="str">
        <f>IF(AND(G972="True",H972="True"),"True","False")</f>
        <v>False</v>
      </c>
      <c r="O972" s="4">
        <f>IFERROR(VLOOKUP(A972,'Name Changes'!$A$2:$B$300,2,FALSE),A972)</f>
        <v>0</v>
      </c>
      <c r="P972" s="4">
        <f t="shared" si="101"/>
        <v>0</v>
      </c>
      <c r="Q972" s="4">
        <f t="shared" si="102"/>
        <v>0</v>
      </c>
      <c r="R972" s="4" t="e">
        <f t="shared" si="103"/>
        <v>#N/A</v>
      </c>
      <c r="S972" s="4">
        <f t="shared" si="104"/>
        <v>0</v>
      </c>
      <c r="T972" s="4" t="e">
        <f t="shared" si="105"/>
        <v>#N/A</v>
      </c>
      <c r="U972" s="4">
        <f t="shared" si="106"/>
        <v>11</v>
      </c>
    </row>
    <row r="973" spans="5:21" x14ac:dyDescent="0.25">
      <c r="E973" s="1" t="e">
        <f>VLOOKUP(C973,'Team Versus'!$B$2:$C$35,2,FALSE)</f>
        <v>#N/A</v>
      </c>
      <c r="F973" s="1">
        <f>IF(B973="QB",D973*0.87,IF(D973*1.85&gt;=11,D973*1.85,11))</f>
        <v>11</v>
      </c>
      <c r="G973" s="1" t="str">
        <f>IF(OR(B973="QB",B973="DST",B973="TE",B973="WR",B973="RB",C973="FA"),"True","False")</f>
        <v>False</v>
      </c>
      <c r="H973" t="str">
        <f>IF(C973="FA","False","True")</f>
        <v>True</v>
      </c>
      <c r="I973" s="1" t="str">
        <f>IF(AND(G973="True",H973="True"),"True","False")</f>
        <v>False</v>
      </c>
      <c r="O973" s="4">
        <f>IFERROR(VLOOKUP(A973,'Name Changes'!$A$2:$B$300,2,FALSE),A973)</f>
        <v>0</v>
      </c>
      <c r="P973" s="4">
        <f t="shared" si="101"/>
        <v>0</v>
      </c>
      <c r="Q973" s="4">
        <f t="shared" si="102"/>
        <v>0</v>
      </c>
      <c r="R973" s="4" t="e">
        <f t="shared" si="103"/>
        <v>#N/A</v>
      </c>
      <c r="S973" s="4">
        <f t="shared" si="104"/>
        <v>0</v>
      </c>
      <c r="T973" s="4" t="e">
        <f t="shared" si="105"/>
        <v>#N/A</v>
      </c>
      <c r="U973" s="4">
        <f t="shared" si="106"/>
        <v>11</v>
      </c>
    </row>
    <row r="974" spans="5:21" x14ac:dyDescent="0.25">
      <c r="E974" s="1" t="e">
        <f>VLOOKUP(C974,'Team Versus'!$B$2:$C$35,2,FALSE)</f>
        <v>#N/A</v>
      </c>
      <c r="F974" s="1">
        <f>IF(B974="QB",D974*0.87,IF(D974*1.85&gt;=11,D974*1.85,11))</f>
        <v>11</v>
      </c>
      <c r="G974" s="1" t="str">
        <f>IF(OR(B974="QB",B974="DST",B974="TE",B974="WR",B974="RB",C974="FA"),"True","False")</f>
        <v>False</v>
      </c>
      <c r="H974" t="str">
        <f>IF(C974="FA","False","True")</f>
        <v>True</v>
      </c>
      <c r="I974" s="1" t="str">
        <f>IF(AND(G974="True",H974="True"),"True","False")</f>
        <v>False</v>
      </c>
      <c r="O974" s="4">
        <f>IFERROR(VLOOKUP(A974,'Name Changes'!$A$2:$B$300,2,FALSE),A974)</f>
        <v>0</v>
      </c>
      <c r="P974" s="4">
        <f t="shared" si="101"/>
        <v>0</v>
      </c>
      <c r="Q974" s="4">
        <f t="shared" si="102"/>
        <v>0</v>
      </c>
      <c r="R974" s="4" t="e">
        <f t="shared" si="103"/>
        <v>#N/A</v>
      </c>
      <c r="S974" s="4">
        <f t="shared" si="104"/>
        <v>0</v>
      </c>
      <c r="T974" s="4" t="e">
        <f t="shared" si="105"/>
        <v>#N/A</v>
      </c>
      <c r="U974" s="4">
        <f t="shared" si="106"/>
        <v>11</v>
      </c>
    </row>
    <row r="975" spans="5:21" x14ac:dyDescent="0.25">
      <c r="E975" s="1" t="e">
        <f>VLOOKUP(C975,'Team Versus'!$B$2:$C$35,2,FALSE)</f>
        <v>#N/A</v>
      </c>
      <c r="F975" s="1">
        <f>IF(B975="QB",D975*0.87,IF(D975*1.85&gt;=11,D975*1.85,11))</f>
        <v>11</v>
      </c>
      <c r="G975" s="1" t="str">
        <f>IF(OR(B975="QB",B975="DST",B975="TE",B975="WR",B975="RB",C975="FA"),"True","False")</f>
        <v>False</v>
      </c>
      <c r="H975" t="str">
        <f>IF(C975="FA","False","True")</f>
        <v>True</v>
      </c>
      <c r="I975" s="1" t="str">
        <f>IF(AND(G975="True",H975="True"),"True","False")</f>
        <v>False</v>
      </c>
      <c r="O975" s="4">
        <f>IFERROR(VLOOKUP(A975,'Name Changes'!$A$2:$B$300,2,FALSE),A975)</f>
        <v>0</v>
      </c>
      <c r="P975" s="4">
        <f t="shared" si="101"/>
        <v>0</v>
      </c>
      <c r="Q975" s="4">
        <f t="shared" si="102"/>
        <v>0</v>
      </c>
      <c r="R975" s="4" t="e">
        <f t="shared" si="103"/>
        <v>#N/A</v>
      </c>
      <c r="S975" s="4">
        <f t="shared" si="104"/>
        <v>0</v>
      </c>
      <c r="T975" s="4" t="e">
        <f t="shared" si="105"/>
        <v>#N/A</v>
      </c>
      <c r="U975" s="4">
        <f t="shared" si="106"/>
        <v>11</v>
      </c>
    </row>
    <row r="976" spans="5:21" x14ac:dyDescent="0.25">
      <c r="E976" s="1" t="e">
        <f>VLOOKUP(C976,'Team Versus'!$B$2:$C$35,2,FALSE)</f>
        <v>#N/A</v>
      </c>
      <c r="F976" s="1">
        <f>IF(B976="QB",D976*0.87,IF(D976*1.85&gt;=11,D976*1.85,11))</f>
        <v>11</v>
      </c>
      <c r="G976" s="1" t="str">
        <f>IF(OR(B976="QB",B976="DST",B976="TE",B976="WR",B976="RB",C976="FA"),"True","False")</f>
        <v>False</v>
      </c>
      <c r="H976" t="str">
        <f>IF(C976="FA","False","True")</f>
        <v>True</v>
      </c>
      <c r="I976" s="1" t="str">
        <f>IF(AND(G976="True",H976="True"),"True","False")</f>
        <v>False</v>
      </c>
      <c r="O976" s="4">
        <f>IFERROR(VLOOKUP(A976,'Name Changes'!$A$2:$B$300,2,FALSE),A976)</f>
        <v>0</v>
      </c>
      <c r="P976" s="4">
        <f t="shared" si="101"/>
        <v>0</v>
      </c>
      <c r="Q976" s="4">
        <f t="shared" si="102"/>
        <v>0</v>
      </c>
      <c r="R976" s="4" t="e">
        <f t="shared" si="103"/>
        <v>#N/A</v>
      </c>
      <c r="S976" s="4">
        <f t="shared" si="104"/>
        <v>0</v>
      </c>
      <c r="T976" s="4" t="e">
        <f t="shared" si="105"/>
        <v>#N/A</v>
      </c>
      <c r="U976" s="4">
        <f t="shared" si="106"/>
        <v>11</v>
      </c>
    </row>
    <row r="977" spans="5:21" x14ac:dyDescent="0.25">
      <c r="E977" s="1" t="e">
        <f>VLOOKUP(C977,'Team Versus'!$B$2:$C$35,2,FALSE)</f>
        <v>#N/A</v>
      </c>
      <c r="F977" s="1">
        <f>IF(B977="QB",D977*0.87,IF(D977*1.85&gt;=11,D977*1.85,11))</f>
        <v>11</v>
      </c>
      <c r="G977" s="1" t="str">
        <f>IF(OR(B977="QB",B977="DST",B977="TE",B977="WR",B977="RB",C977="FA"),"True","False")</f>
        <v>False</v>
      </c>
      <c r="H977" t="str">
        <f>IF(C977="FA","False","True")</f>
        <v>True</v>
      </c>
      <c r="I977" s="1" t="str">
        <f>IF(AND(G977="True",H977="True"),"True","False")</f>
        <v>False</v>
      </c>
      <c r="O977" s="4">
        <f>IFERROR(VLOOKUP(A977,'Name Changes'!$A$2:$B$300,2,FALSE),A977)</f>
        <v>0</v>
      </c>
      <c r="P977" s="4">
        <f t="shared" si="101"/>
        <v>0</v>
      </c>
      <c r="Q977" s="4">
        <f t="shared" si="102"/>
        <v>0</v>
      </c>
      <c r="R977" s="4" t="e">
        <f t="shared" si="103"/>
        <v>#N/A</v>
      </c>
      <c r="S977" s="4">
        <f t="shared" si="104"/>
        <v>0</v>
      </c>
      <c r="T977" s="4" t="e">
        <f t="shared" si="105"/>
        <v>#N/A</v>
      </c>
      <c r="U977" s="4">
        <f t="shared" si="106"/>
        <v>11</v>
      </c>
    </row>
    <row r="978" spans="5:21" x14ac:dyDescent="0.25">
      <c r="E978" s="1" t="e">
        <f>VLOOKUP(C978,'Team Versus'!$B$2:$C$35,2,FALSE)</f>
        <v>#N/A</v>
      </c>
      <c r="F978" s="1">
        <f>IF(B978="QB",D978*0.87,IF(D978*1.85&gt;=11,D978*1.85,11))</f>
        <v>11</v>
      </c>
      <c r="G978" s="1" t="str">
        <f>IF(OR(B978="QB",B978="DST",B978="TE",B978="WR",B978="RB",C978="FA"),"True","False")</f>
        <v>False</v>
      </c>
      <c r="H978" t="str">
        <f>IF(C978="FA","False","True")</f>
        <v>True</v>
      </c>
      <c r="I978" s="1" t="str">
        <f>IF(AND(G978="True",H978="True"),"True","False")</f>
        <v>False</v>
      </c>
      <c r="O978" s="4">
        <f>IFERROR(VLOOKUP(A978,'Name Changes'!$A$2:$B$300,2,FALSE),A978)</f>
        <v>0</v>
      </c>
      <c r="P978" s="4">
        <f t="shared" si="101"/>
        <v>0</v>
      </c>
      <c r="Q978" s="4">
        <f t="shared" si="102"/>
        <v>0</v>
      </c>
      <c r="R978" s="4" t="e">
        <f t="shared" si="103"/>
        <v>#N/A</v>
      </c>
      <c r="S978" s="4">
        <f t="shared" si="104"/>
        <v>0</v>
      </c>
      <c r="T978" s="4" t="e">
        <f t="shared" si="105"/>
        <v>#N/A</v>
      </c>
      <c r="U978" s="4">
        <f t="shared" si="106"/>
        <v>11</v>
      </c>
    </row>
    <row r="979" spans="5:21" x14ac:dyDescent="0.25">
      <c r="E979" s="1" t="e">
        <f>VLOOKUP(C979,'Team Versus'!$B$2:$C$35,2,FALSE)</f>
        <v>#N/A</v>
      </c>
      <c r="F979" s="1">
        <f>IF(B979="QB",D979*0.87,IF(D979*1.85&gt;=11,D979*1.85,11))</f>
        <v>11</v>
      </c>
      <c r="G979" s="1" t="str">
        <f>IF(OR(B979="QB",B979="DST",B979="TE",B979="WR",B979="RB",C979="FA"),"True","False")</f>
        <v>False</v>
      </c>
      <c r="H979" t="str">
        <f>IF(C979="FA","False","True")</f>
        <v>True</v>
      </c>
      <c r="I979" s="1" t="str">
        <f>IF(AND(G979="True",H979="True"),"True","False")</f>
        <v>False</v>
      </c>
      <c r="O979" s="4">
        <f>IFERROR(VLOOKUP(A979,'Name Changes'!$A$2:$B$300,2,FALSE),A979)</f>
        <v>0</v>
      </c>
      <c r="P979" s="4">
        <f t="shared" si="101"/>
        <v>0</v>
      </c>
      <c r="Q979" s="4">
        <f t="shared" si="102"/>
        <v>0</v>
      </c>
      <c r="R979" s="4" t="e">
        <f t="shared" si="103"/>
        <v>#N/A</v>
      </c>
      <c r="S979" s="4">
        <f t="shared" si="104"/>
        <v>0</v>
      </c>
      <c r="T979" s="4" t="e">
        <f t="shared" si="105"/>
        <v>#N/A</v>
      </c>
      <c r="U979" s="4">
        <f t="shared" si="106"/>
        <v>11</v>
      </c>
    </row>
    <row r="980" spans="5:21" x14ac:dyDescent="0.25">
      <c r="E980" s="1" t="e">
        <f>VLOOKUP(C980,'Team Versus'!$B$2:$C$35,2,FALSE)</f>
        <v>#N/A</v>
      </c>
      <c r="F980" s="1">
        <f>IF(B980="QB",D980*0.87,IF(D980*1.85&gt;=11,D980*1.85,11))</f>
        <v>11</v>
      </c>
      <c r="G980" s="1" t="str">
        <f>IF(OR(B980="QB",B980="DST",B980="TE",B980="WR",B980="RB",C980="FA"),"True","False")</f>
        <v>False</v>
      </c>
      <c r="H980" t="str">
        <f>IF(C980="FA","False","True")</f>
        <v>True</v>
      </c>
      <c r="I980" s="1" t="str">
        <f>IF(AND(G980="True",H980="True"),"True","False")</f>
        <v>False</v>
      </c>
      <c r="O980" s="4">
        <f>IFERROR(VLOOKUP(A980,'Name Changes'!$A$2:$B$300,2,FALSE),A980)</f>
        <v>0</v>
      </c>
      <c r="P980" s="4">
        <f t="shared" si="101"/>
        <v>0</v>
      </c>
      <c r="Q980" s="4">
        <f t="shared" si="102"/>
        <v>0</v>
      </c>
      <c r="R980" s="4" t="e">
        <f t="shared" si="103"/>
        <v>#N/A</v>
      </c>
      <c r="S980" s="4">
        <f t="shared" si="104"/>
        <v>0</v>
      </c>
      <c r="T980" s="4" t="e">
        <f t="shared" si="105"/>
        <v>#N/A</v>
      </c>
      <c r="U980" s="4">
        <f t="shared" si="106"/>
        <v>11</v>
      </c>
    </row>
    <row r="981" spans="5:21" x14ac:dyDescent="0.25">
      <c r="E981" s="1" t="e">
        <f>VLOOKUP(C981,'Team Versus'!$B$2:$C$35,2,FALSE)</f>
        <v>#N/A</v>
      </c>
      <c r="F981" s="1">
        <f>IF(B981="QB",D981*0.87,IF(D981*1.85&gt;=11,D981*1.85,11))</f>
        <v>11</v>
      </c>
      <c r="G981" s="1" t="str">
        <f>IF(OR(B981="QB",B981="DST",B981="TE",B981="WR",B981="RB",C981="FA"),"True","False")</f>
        <v>False</v>
      </c>
      <c r="H981" t="str">
        <f>IF(C981="FA","False","True")</f>
        <v>True</v>
      </c>
      <c r="I981" s="1" t="str">
        <f>IF(AND(G981="True",H981="True"),"True","False")</f>
        <v>False</v>
      </c>
      <c r="O981" s="4">
        <f>IFERROR(VLOOKUP(A981,'Name Changes'!$A$2:$B$300,2,FALSE),A981)</f>
        <v>0</v>
      </c>
      <c r="P981" s="4">
        <f t="shared" si="101"/>
        <v>0</v>
      </c>
      <c r="Q981" s="4">
        <f t="shared" si="102"/>
        <v>0</v>
      </c>
      <c r="R981" s="4" t="e">
        <f t="shared" si="103"/>
        <v>#N/A</v>
      </c>
      <c r="S981" s="4">
        <f t="shared" si="104"/>
        <v>0</v>
      </c>
      <c r="T981" s="4" t="e">
        <f t="shared" si="105"/>
        <v>#N/A</v>
      </c>
      <c r="U981" s="4">
        <f t="shared" si="106"/>
        <v>11</v>
      </c>
    </row>
    <row r="982" spans="5:21" x14ac:dyDescent="0.25">
      <c r="E982" s="1" t="e">
        <f>VLOOKUP(C982,'Team Versus'!$B$2:$C$35,2,FALSE)</f>
        <v>#N/A</v>
      </c>
      <c r="F982" s="1">
        <f>IF(B982="QB",D982*0.87,IF(D982*1.85&gt;=11,D982*1.85,11))</f>
        <v>11</v>
      </c>
      <c r="G982" s="1" t="str">
        <f>IF(OR(B982="QB",B982="DST",B982="TE",B982="WR",B982="RB",C982="FA"),"True","False")</f>
        <v>False</v>
      </c>
      <c r="H982" t="str">
        <f>IF(C982="FA","False","True")</f>
        <v>True</v>
      </c>
      <c r="I982" s="1" t="str">
        <f>IF(AND(G982="True",H982="True"),"True","False")</f>
        <v>False</v>
      </c>
      <c r="O982" s="4">
        <f>IFERROR(VLOOKUP(A982,'Name Changes'!$A$2:$B$300,2,FALSE),A982)</f>
        <v>0</v>
      </c>
      <c r="P982" s="4">
        <f t="shared" si="101"/>
        <v>0</v>
      </c>
      <c r="Q982" s="4">
        <f t="shared" si="102"/>
        <v>0</v>
      </c>
      <c r="R982" s="4" t="e">
        <f t="shared" si="103"/>
        <v>#N/A</v>
      </c>
      <c r="S982" s="4">
        <f t="shared" si="104"/>
        <v>0</v>
      </c>
      <c r="T982" s="4" t="e">
        <f t="shared" si="105"/>
        <v>#N/A</v>
      </c>
      <c r="U982" s="4">
        <f t="shared" si="106"/>
        <v>11</v>
      </c>
    </row>
    <row r="983" spans="5:21" x14ac:dyDescent="0.25">
      <c r="E983" s="1" t="e">
        <f>VLOOKUP(C983,'Team Versus'!$B$2:$C$35,2,FALSE)</f>
        <v>#N/A</v>
      </c>
      <c r="F983" s="1">
        <f>IF(B983="QB",D983*0.87,IF(D983*1.85&gt;=11,D983*1.85,11))</f>
        <v>11</v>
      </c>
      <c r="G983" s="1" t="str">
        <f>IF(OR(B983="QB",B983="DST",B983="TE",B983="WR",B983="RB",C983="FA"),"True","False")</f>
        <v>False</v>
      </c>
      <c r="H983" t="str">
        <f>IF(C983="FA","False","True")</f>
        <v>True</v>
      </c>
      <c r="I983" s="1" t="str">
        <f>IF(AND(G983="True",H983="True"),"True","False")</f>
        <v>False</v>
      </c>
      <c r="O983" s="4">
        <f>IFERROR(VLOOKUP(A983,'Name Changes'!$A$2:$B$300,2,FALSE),A983)</f>
        <v>0</v>
      </c>
      <c r="P983" s="4">
        <f t="shared" si="101"/>
        <v>0</v>
      </c>
      <c r="Q983" s="4">
        <f t="shared" si="102"/>
        <v>0</v>
      </c>
      <c r="R983" s="4" t="e">
        <f t="shared" si="103"/>
        <v>#N/A</v>
      </c>
      <c r="S983" s="4">
        <f t="shared" si="104"/>
        <v>0</v>
      </c>
      <c r="T983" s="4" t="e">
        <f t="shared" si="105"/>
        <v>#N/A</v>
      </c>
      <c r="U983" s="4">
        <f t="shared" si="106"/>
        <v>11</v>
      </c>
    </row>
    <row r="984" spans="5:21" x14ac:dyDescent="0.25">
      <c r="E984" s="1" t="e">
        <f>VLOOKUP(C984,'Team Versus'!$B$2:$C$35,2,FALSE)</f>
        <v>#N/A</v>
      </c>
      <c r="F984" s="1">
        <f>IF(B984="QB",D984*0.87,IF(D984*1.85&gt;=11,D984*1.85,11))</f>
        <v>11</v>
      </c>
      <c r="G984" s="1" t="str">
        <f>IF(OR(B984="QB",B984="DST",B984="TE",B984="WR",B984="RB",C984="FA"),"True","False")</f>
        <v>False</v>
      </c>
      <c r="H984" t="str">
        <f>IF(C984="FA","False","True")</f>
        <v>True</v>
      </c>
      <c r="I984" s="1" t="str">
        <f>IF(AND(G984="True",H984="True"),"True","False")</f>
        <v>False</v>
      </c>
      <c r="O984" s="4">
        <f>IFERROR(VLOOKUP(A984,'Name Changes'!$A$2:$B$300,2,FALSE),A984)</f>
        <v>0</v>
      </c>
      <c r="P984" s="4">
        <f t="shared" si="101"/>
        <v>0</v>
      </c>
      <c r="Q984" s="4">
        <f t="shared" si="102"/>
        <v>0</v>
      </c>
      <c r="R984" s="4" t="e">
        <f t="shared" si="103"/>
        <v>#N/A</v>
      </c>
      <c r="S984" s="4">
        <f t="shared" si="104"/>
        <v>0</v>
      </c>
      <c r="T984" s="4" t="e">
        <f t="shared" si="105"/>
        <v>#N/A</v>
      </c>
      <c r="U984" s="4">
        <f t="shared" si="106"/>
        <v>11</v>
      </c>
    </row>
    <row r="985" spans="5:21" x14ac:dyDescent="0.25">
      <c r="E985" s="1" t="e">
        <f>VLOOKUP(C985,'Team Versus'!$B$2:$C$35,2,FALSE)</f>
        <v>#N/A</v>
      </c>
      <c r="F985" s="1">
        <f>IF(B985="QB",D985*0.87,IF(D985*1.85&gt;=11,D985*1.85,11))</f>
        <v>11</v>
      </c>
      <c r="G985" s="1" t="str">
        <f>IF(OR(B985="QB",B985="DST",B985="TE",B985="WR",B985="RB",C985="FA"),"True","False")</f>
        <v>False</v>
      </c>
      <c r="H985" t="str">
        <f>IF(C985="FA","False","True")</f>
        <v>True</v>
      </c>
      <c r="I985" s="1" t="str">
        <f>IF(AND(G985="True",H985="True"),"True","False")</f>
        <v>False</v>
      </c>
      <c r="O985" s="4">
        <f>IFERROR(VLOOKUP(A985,'Name Changes'!$A$2:$B$300,2,FALSE),A985)</f>
        <v>0</v>
      </c>
      <c r="P985" s="4">
        <f t="shared" si="101"/>
        <v>0</v>
      </c>
      <c r="Q985" s="4">
        <f t="shared" si="102"/>
        <v>0</v>
      </c>
      <c r="R985" s="4" t="e">
        <f t="shared" si="103"/>
        <v>#N/A</v>
      </c>
      <c r="S985" s="4">
        <f t="shared" si="104"/>
        <v>0</v>
      </c>
      <c r="T985" s="4" t="e">
        <f t="shared" si="105"/>
        <v>#N/A</v>
      </c>
      <c r="U985" s="4">
        <f t="shared" si="106"/>
        <v>11</v>
      </c>
    </row>
    <row r="986" spans="5:21" x14ac:dyDescent="0.25">
      <c r="E986" s="1" t="e">
        <f>VLOOKUP(C986,'Team Versus'!$B$2:$C$35,2,FALSE)</f>
        <v>#N/A</v>
      </c>
      <c r="F986" s="1">
        <f>IF(B986="QB",D986*0.87,IF(D986*1.85&gt;=11,D986*1.85,11))</f>
        <v>11</v>
      </c>
      <c r="G986" s="1" t="str">
        <f>IF(OR(B986="QB",B986="DST",B986="TE",B986="WR",B986="RB",C986="FA"),"True","False")</f>
        <v>False</v>
      </c>
      <c r="H986" t="str">
        <f>IF(C986="FA","False","True")</f>
        <v>True</v>
      </c>
      <c r="I986" s="1" t="str">
        <f>IF(AND(G986="True",H986="True"),"True","False")</f>
        <v>False</v>
      </c>
      <c r="O986" s="4">
        <f>IFERROR(VLOOKUP(A986,'Name Changes'!$A$2:$B$300,2,FALSE),A986)</f>
        <v>0</v>
      </c>
      <c r="P986" s="4">
        <f t="shared" si="101"/>
        <v>0</v>
      </c>
      <c r="Q986" s="4">
        <f t="shared" si="102"/>
        <v>0</v>
      </c>
      <c r="R986" s="4" t="e">
        <f t="shared" si="103"/>
        <v>#N/A</v>
      </c>
      <c r="S986" s="4">
        <f t="shared" si="104"/>
        <v>0</v>
      </c>
      <c r="T986" s="4" t="e">
        <f t="shared" si="105"/>
        <v>#N/A</v>
      </c>
      <c r="U986" s="4">
        <f t="shared" si="106"/>
        <v>11</v>
      </c>
    </row>
    <row r="987" spans="5:21" x14ac:dyDescent="0.25">
      <c r="E987" s="1" t="e">
        <f>VLOOKUP(C987,'Team Versus'!$B$2:$C$35,2,FALSE)</f>
        <v>#N/A</v>
      </c>
      <c r="F987" s="1">
        <f>IF(B987="QB",D987*0.87,IF(D987*1.85&gt;=11,D987*1.85,11))</f>
        <v>11</v>
      </c>
      <c r="G987" s="1" t="str">
        <f>IF(OR(B987="QB",B987="DST",B987="TE",B987="WR",B987="RB",C987="FA"),"True","False")</f>
        <v>False</v>
      </c>
      <c r="H987" t="str">
        <f>IF(C987="FA","False","True")</f>
        <v>True</v>
      </c>
      <c r="I987" s="1" t="str">
        <f>IF(AND(G987="True",H987="True"),"True","False")</f>
        <v>False</v>
      </c>
      <c r="O987" s="4">
        <f>IFERROR(VLOOKUP(A987,'Name Changes'!$A$2:$B$300,2,FALSE),A987)</f>
        <v>0</v>
      </c>
      <c r="P987" s="4">
        <f t="shared" si="101"/>
        <v>0</v>
      </c>
      <c r="Q987" s="4">
        <f t="shared" si="102"/>
        <v>0</v>
      </c>
      <c r="R987" s="4" t="e">
        <f t="shared" si="103"/>
        <v>#N/A</v>
      </c>
      <c r="S987" s="4">
        <f t="shared" si="104"/>
        <v>0</v>
      </c>
      <c r="T987" s="4" t="e">
        <f t="shared" si="105"/>
        <v>#N/A</v>
      </c>
      <c r="U987" s="4">
        <f t="shared" si="106"/>
        <v>11</v>
      </c>
    </row>
    <row r="988" spans="5:21" x14ac:dyDescent="0.25">
      <c r="E988" s="1" t="e">
        <f>VLOOKUP(C988,'Team Versus'!$B$2:$C$35,2,FALSE)</f>
        <v>#N/A</v>
      </c>
      <c r="F988" s="1">
        <f>IF(B988="QB",D988*0.87,IF(D988*1.85&gt;=11,D988*1.85,11))</f>
        <v>11</v>
      </c>
      <c r="G988" s="1" t="str">
        <f>IF(OR(B988="QB",B988="DST",B988="TE",B988="WR",B988="RB",C988="FA"),"True","False")</f>
        <v>False</v>
      </c>
      <c r="H988" t="str">
        <f>IF(C988="FA","False","True")</f>
        <v>True</v>
      </c>
      <c r="I988" s="1" t="str">
        <f>IF(AND(G988="True",H988="True"),"True","False")</f>
        <v>False</v>
      </c>
      <c r="O988" s="4">
        <f>IFERROR(VLOOKUP(A988,'Name Changes'!$A$2:$B$300,2,FALSE),A988)</f>
        <v>0</v>
      </c>
      <c r="P988" s="4">
        <f t="shared" si="101"/>
        <v>0</v>
      </c>
      <c r="Q988" s="4">
        <f t="shared" si="102"/>
        <v>0</v>
      </c>
      <c r="R988" s="4" t="e">
        <f t="shared" si="103"/>
        <v>#N/A</v>
      </c>
      <c r="S988" s="4">
        <f t="shared" si="104"/>
        <v>0</v>
      </c>
      <c r="T988" s="4" t="e">
        <f t="shared" si="105"/>
        <v>#N/A</v>
      </c>
      <c r="U988" s="4">
        <f t="shared" si="106"/>
        <v>11</v>
      </c>
    </row>
    <row r="989" spans="5:21" x14ac:dyDescent="0.25">
      <c r="E989" s="1" t="e">
        <f>VLOOKUP(C989,'Team Versus'!$B$2:$C$35,2,FALSE)</f>
        <v>#N/A</v>
      </c>
      <c r="F989" s="1">
        <f>IF(B989="QB",D989*0.87,IF(D989*1.85&gt;=11,D989*1.85,11))</f>
        <v>11</v>
      </c>
      <c r="G989" s="1" t="str">
        <f>IF(OR(B989="QB",B989="DST",B989="TE",B989="WR",B989="RB",C989="FA"),"True","False")</f>
        <v>False</v>
      </c>
      <c r="H989" t="str">
        <f>IF(C989="FA","False","True")</f>
        <v>True</v>
      </c>
      <c r="I989" s="1" t="str">
        <f>IF(AND(G989="True",H989="True"),"True","False")</f>
        <v>False</v>
      </c>
      <c r="O989" s="4">
        <f>IFERROR(VLOOKUP(A989,'Name Changes'!$A$2:$B$300,2,FALSE),A989)</f>
        <v>0</v>
      </c>
      <c r="P989" s="4">
        <f t="shared" si="101"/>
        <v>0</v>
      </c>
      <c r="Q989" s="4">
        <f t="shared" si="102"/>
        <v>0</v>
      </c>
      <c r="R989" s="4" t="e">
        <f t="shared" si="103"/>
        <v>#N/A</v>
      </c>
      <c r="S989" s="4">
        <f t="shared" si="104"/>
        <v>0</v>
      </c>
      <c r="T989" s="4" t="e">
        <f t="shared" si="105"/>
        <v>#N/A</v>
      </c>
      <c r="U989" s="4">
        <f t="shared" si="106"/>
        <v>11</v>
      </c>
    </row>
    <row r="990" spans="5:21" x14ac:dyDescent="0.25">
      <c r="E990" s="1" t="e">
        <f>VLOOKUP(C990,'Team Versus'!$B$2:$C$35,2,FALSE)</f>
        <v>#N/A</v>
      </c>
      <c r="F990" s="1">
        <f>IF(B990="QB",D990*0.87,IF(D990*1.85&gt;=11,D990*1.85,11))</f>
        <v>11</v>
      </c>
      <c r="G990" s="1" t="str">
        <f>IF(OR(B990="QB",B990="DST",B990="TE",B990="WR",B990="RB",C990="FA"),"True","False")</f>
        <v>False</v>
      </c>
      <c r="H990" t="str">
        <f>IF(C990="FA","False","True")</f>
        <v>True</v>
      </c>
      <c r="I990" s="1" t="str">
        <f>IF(AND(G990="True",H990="True"),"True","False")</f>
        <v>False</v>
      </c>
      <c r="O990" s="4">
        <f>IFERROR(VLOOKUP(A990,'Name Changes'!$A$2:$B$300,2,FALSE),A990)</f>
        <v>0</v>
      </c>
      <c r="P990" s="4">
        <f t="shared" ref="P990:P1053" si="107">C990</f>
        <v>0</v>
      </c>
      <c r="Q990" s="4">
        <f t="shared" ref="Q990:Q1053" si="108">B990</f>
        <v>0</v>
      </c>
      <c r="R990" s="4" t="e">
        <f t="shared" ref="R990:R1053" si="109">VLOOKUP(O990,$K$2:$L$700,2,FALSE)</f>
        <v>#N/A</v>
      </c>
      <c r="S990" s="4">
        <f t="shared" ref="S990:S1053" si="110">D990</f>
        <v>0</v>
      </c>
      <c r="T990" s="4" t="e">
        <f t="shared" ref="T990:T1053" si="111">E990</f>
        <v>#N/A</v>
      </c>
      <c r="U990" s="4">
        <f t="shared" ref="U990:U1053" si="112">IF(F990="NA",4.4483,F990)</f>
        <v>11</v>
      </c>
    </row>
    <row r="991" spans="5:21" x14ac:dyDescent="0.25">
      <c r="E991" s="1" t="e">
        <f>VLOOKUP(C991,'Team Versus'!$B$2:$C$35,2,FALSE)</f>
        <v>#N/A</v>
      </c>
      <c r="F991" s="1">
        <f>IF(B991="QB",D991*0.87,IF(D991*1.85&gt;=11,D991*1.85,11))</f>
        <v>11</v>
      </c>
      <c r="G991" s="1" t="str">
        <f>IF(OR(B991="QB",B991="DST",B991="TE",B991="WR",B991="RB",C991="FA"),"True","False")</f>
        <v>False</v>
      </c>
      <c r="H991" t="str">
        <f>IF(C991="FA","False","True")</f>
        <v>True</v>
      </c>
      <c r="I991" s="1" t="str">
        <f>IF(AND(G991="True",H991="True"),"True","False")</f>
        <v>False</v>
      </c>
      <c r="O991" s="4">
        <f>IFERROR(VLOOKUP(A991,'Name Changes'!$A$2:$B$300,2,FALSE),A991)</f>
        <v>0</v>
      </c>
      <c r="P991" s="4">
        <f t="shared" si="107"/>
        <v>0</v>
      </c>
      <c r="Q991" s="4">
        <f t="shared" si="108"/>
        <v>0</v>
      </c>
      <c r="R991" s="4" t="e">
        <f t="shared" si="109"/>
        <v>#N/A</v>
      </c>
      <c r="S991" s="4">
        <f t="shared" si="110"/>
        <v>0</v>
      </c>
      <c r="T991" s="4" t="e">
        <f t="shared" si="111"/>
        <v>#N/A</v>
      </c>
      <c r="U991" s="4">
        <f t="shared" si="112"/>
        <v>11</v>
      </c>
    </row>
    <row r="992" spans="5:21" x14ac:dyDescent="0.25">
      <c r="E992" s="1" t="e">
        <f>VLOOKUP(C992,'Team Versus'!$B$2:$C$35,2,FALSE)</f>
        <v>#N/A</v>
      </c>
      <c r="F992" s="1">
        <f>IF(B992="QB",D992*0.87,IF(D992*1.85&gt;=11,D992*1.85,11))</f>
        <v>11</v>
      </c>
      <c r="G992" s="1" t="str">
        <f>IF(OR(B992="QB",B992="DST",B992="TE",B992="WR",B992="RB",C992="FA"),"True","False")</f>
        <v>False</v>
      </c>
      <c r="H992" t="str">
        <f>IF(C992="FA","False","True")</f>
        <v>True</v>
      </c>
      <c r="I992" s="1" t="str">
        <f>IF(AND(G992="True",H992="True"),"True","False")</f>
        <v>False</v>
      </c>
      <c r="O992" s="4">
        <f>IFERROR(VLOOKUP(A992,'Name Changes'!$A$2:$B$300,2,FALSE),A992)</f>
        <v>0</v>
      </c>
      <c r="P992" s="4">
        <f t="shared" si="107"/>
        <v>0</v>
      </c>
      <c r="Q992" s="4">
        <f t="shared" si="108"/>
        <v>0</v>
      </c>
      <c r="R992" s="4" t="e">
        <f t="shared" si="109"/>
        <v>#N/A</v>
      </c>
      <c r="S992" s="4">
        <f t="shared" si="110"/>
        <v>0</v>
      </c>
      <c r="T992" s="4" t="e">
        <f t="shared" si="111"/>
        <v>#N/A</v>
      </c>
      <c r="U992" s="4">
        <f t="shared" si="112"/>
        <v>11</v>
      </c>
    </row>
    <row r="993" spans="5:21" x14ac:dyDescent="0.25">
      <c r="E993" s="1" t="e">
        <f>VLOOKUP(C993,'Team Versus'!$B$2:$C$35,2,FALSE)</f>
        <v>#N/A</v>
      </c>
      <c r="F993" s="1">
        <f>IF(B993="QB",D993*0.87,IF(D993*1.85&gt;=11,D993*1.85,11))</f>
        <v>11</v>
      </c>
      <c r="G993" s="1" t="str">
        <f>IF(OR(B993="QB",B993="DST",B993="TE",B993="WR",B993="RB",C993="FA"),"True","False")</f>
        <v>False</v>
      </c>
      <c r="H993" t="str">
        <f>IF(C993="FA","False","True")</f>
        <v>True</v>
      </c>
      <c r="I993" s="1" t="str">
        <f>IF(AND(G993="True",H993="True"),"True","False")</f>
        <v>False</v>
      </c>
      <c r="O993" s="4">
        <f>IFERROR(VLOOKUP(A993,'Name Changes'!$A$2:$B$300,2,FALSE),A993)</f>
        <v>0</v>
      </c>
      <c r="P993" s="4">
        <f t="shared" si="107"/>
        <v>0</v>
      </c>
      <c r="Q993" s="4">
        <f t="shared" si="108"/>
        <v>0</v>
      </c>
      <c r="R993" s="4" t="e">
        <f t="shared" si="109"/>
        <v>#N/A</v>
      </c>
      <c r="S993" s="4">
        <f t="shared" si="110"/>
        <v>0</v>
      </c>
      <c r="T993" s="4" t="e">
        <f t="shared" si="111"/>
        <v>#N/A</v>
      </c>
      <c r="U993" s="4">
        <f t="shared" si="112"/>
        <v>11</v>
      </c>
    </row>
    <row r="994" spans="5:21" x14ac:dyDescent="0.25">
      <c r="E994" s="1" t="e">
        <f>VLOOKUP(C994,'Team Versus'!$B$2:$C$35,2,FALSE)</f>
        <v>#N/A</v>
      </c>
      <c r="F994" s="1">
        <f>IF(B994="QB",D994*0.87,IF(D994*1.85&gt;=11,D994*1.85,11))</f>
        <v>11</v>
      </c>
      <c r="G994" s="1" t="str">
        <f>IF(OR(B994="QB",B994="DST",B994="TE",B994="WR",B994="RB",C994="FA"),"True","False")</f>
        <v>False</v>
      </c>
      <c r="H994" t="str">
        <f>IF(C994="FA","False","True")</f>
        <v>True</v>
      </c>
      <c r="I994" s="1" t="str">
        <f>IF(AND(G994="True",H994="True"),"True","False")</f>
        <v>False</v>
      </c>
      <c r="O994" s="4">
        <f>IFERROR(VLOOKUP(A994,'Name Changes'!$A$2:$B$300,2,FALSE),A994)</f>
        <v>0</v>
      </c>
      <c r="P994" s="4">
        <f t="shared" si="107"/>
        <v>0</v>
      </c>
      <c r="Q994" s="4">
        <f t="shared" si="108"/>
        <v>0</v>
      </c>
      <c r="R994" s="4" t="e">
        <f t="shared" si="109"/>
        <v>#N/A</v>
      </c>
      <c r="S994" s="4">
        <f t="shared" si="110"/>
        <v>0</v>
      </c>
      <c r="T994" s="4" t="e">
        <f t="shared" si="111"/>
        <v>#N/A</v>
      </c>
      <c r="U994" s="4">
        <f t="shared" si="112"/>
        <v>11</v>
      </c>
    </row>
    <row r="995" spans="5:21" x14ac:dyDescent="0.25">
      <c r="E995" s="1" t="e">
        <f>VLOOKUP(C995,'Team Versus'!$B$2:$C$35,2,FALSE)</f>
        <v>#N/A</v>
      </c>
      <c r="F995" s="1">
        <f>IF(B995="QB",D995*0.87,IF(D995*1.85&gt;=11,D995*1.85,11))</f>
        <v>11</v>
      </c>
      <c r="G995" s="1" t="str">
        <f>IF(OR(B995="QB",B995="DST",B995="TE",B995="WR",B995="RB",C995="FA"),"True","False")</f>
        <v>False</v>
      </c>
      <c r="H995" t="str">
        <f>IF(C995="FA","False","True")</f>
        <v>True</v>
      </c>
      <c r="I995" s="1" t="str">
        <f>IF(AND(G995="True",H995="True"),"True","False")</f>
        <v>False</v>
      </c>
      <c r="O995" s="4">
        <f>IFERROR(VLOOKUP(A995,'Name Changes'!$A$2:$B$300,2,FALSE),A995)</f>
        <v>0</v>
      </c>
      <c r="P995" s="4">
        <f t="shared" si="107"/>
        <v>0</v>
      </c>
      <c r="Q995" s="4">
        <f t="shared" si="108"/>
        <v>0</v>
      </c>
      <c r="R995" s="4" t="e">
        <f t="shared" si="109"/>
        <v>#N/A</v>
      </c>
      <c r="S995" s="4">
        <f t="shared" si="110"/>
        <v>0</v>
      </c>
      <c r="T995" s="4" t="e">
        <f t="shared" si="111"/>
        <v>#N/A</v>
      </c>
      <c r="U995" s="4">
        <f t="shared" si="112"/>
        <v>11</v>
      </c>
    </row>
    <row r="996" spans="5:21" x14ac:dyDescent="0.25">
      <c r="E996" s="1" t="e">
        <f>VLOOKUP(C996,'Team Versus'!$B$2:$C$35,2,FALSE)</f>
        <v>#N/A</v>
      </c>
      <c r="F996" s="1">
        <f>IF(B996="QB",D996*0.87,IF(D996*1.85&gt;=11,D996*1.85,11))</f>
        <v>11</v>
      </c>
      <c r="G996" s="1" t="str">
        <f>IF(OR(B996="QB",B996="DST",B996="TE",B996="WR",B996="RB",C996="FA"),"True","False")</f>
        <v>False</v>
      </c>
      <c r="H996" t="str">
        <f>IF(C996="FA","False","True")</f>
        <v>True</v>
      </c>
      <c r="I996" s="1" t="str">
        <f>IF(AND(G996="True",H996="True"),"True","False")</f>
        <v>False</v>
      </c>
      <c r="O996" s="4">
        <f>IFERROR(VLOOKUP(A996,'Name Changes'!$A$2:$B$300,2,FALSE),A996)</f>
        <v>0</v>
      </c>
      <c r="P996" s="4">
        <f t="shared" si="107"/>
        <v>0</v>
      </c>
      <c r="Q996" s="4">
        <f t="shared" si="108"/>
        <v>0</v>
      </c>
      <c r="R996" s="4" t="e">
        <f t="shared" si="109"/>
        <v>#N/A</v>
      </c>
      <c r="S996" s="4">
        <f t="shared" si="110"/>
        <v>0</v>
      </c>
      <c r="T996" s="4" t="e">
        <f t="shared" si="111"/>
        <v>#N/A</v>
      </c>
      <c r="U996" s="4">
        <f t="shared" si="112"/>
        <v>11</v>
      </c>
    </row>
    <row r="997" spans="5:21" x14ac:dyDescent="0.25">
      <c r="E997" s="1" t="e">
        <f>VLOOKUP(C997,'Team Versus'!$B$2:$C$35,2,FALSE)</f>
        <v>#N/A</v>
      </c>
      <c r="F997" s="1">
        <f>IF(B997="QB",D997*0.87,IF(D997*1.85&gt;=11,D997*1.85,11))</f>
        <v>11</v>
      </c>
      <c r="G997" s="1" t="str">
        <f>IF(OR(B997="QB",B997="DST",B997="TE",B997="WR",B997="RB",C997="FA"),"True","False")</f>
        <v>False</v>
      </c>
      <c r="H997" t="str">
        <f>IF(C997="FA","False","True")</f>
        <v>True</v>
      </c>
      <c r="I997" s="1" t="str">
        <f>IF(AND(G997="True",H997="True"),"True","False")</f>
        <v>False</v>
      </c>
      <c r="O997" s="4">
        <f>IFERROR(VLOOKUP(A997,'Name Changes'!$A$2:$B$300,2,FALSE),A997)</f>
        <v>0</v>
      </c>
      <c r="P997" s="4">
        <f t="shared" si="107"/>
        <v>0</v>
      </c>
      <c r="Q997" s="4">
        <f t="shared" si="108"/>
        <v>0</v>
      </c>
      <c r="R997" s="4" t="e">
        <f t="shared" si="109"/>
        <v>#N/A</v>
      </c>
      <c r="S997" s="4">
        <f t="shared" si="110"/>
        <v>0</v>
      </c>
      <c r="T997" s="4" t="e">
        <f t="shared" si="111"/>
        <v>#N/A</v>
      </c>
      <c r="U997" s="4">
        <f t="shared" si="112"/>
        <v>11</v>
      </c>
    </row>
    <row r="998" spans="5:21" x14ac:dyDescent="0.25">
      <c r="E998" s="1" t="e">
        <f>VLOOKUP(C998,'Team Versus'!$B$2:$C$35,2,FALSE)</f>
        <v>#N/A</v>
      </c>
      <c r="F998" s="1">
        <f>IF(B998="QB",D998*0.87,IF(D998*1.85&gt;=11,D998*1.85,11))</f>
        <v>11</v>
      </c>
      <c r="G998" s="1" t="str">
        <f>IF(OR(B998="QB",B998="DST",B998="TE",B998="WR",B998="RB",C998="FA"),"True","False")</f>
        <v>False</v>
      </c>
      <c r="H998" t="str">
        <f>IF(C998="FA","False","True")</f>
        <v>True</v>
      </c>
      <c r="I998" s="1" t="str">
        <f>IF(AND(G998="True",H998="True"),"True","False")</f>
        <v>False</v>
      </c>
      <c r="O998" s="4">
        <f>IFERROR(VLOOKUP(A998,'Name Changes'!$A$2:$B$300,2,FALSE),A998)</f>
        <v>0</v>
      </c>
      <c r="P998" s="4">
        <f t="shared" si="107"/>
        <v>0</v>
      </c>
      <c r="Q998" s="4">
        <f t="shared" si="108"/>
        <v>0</v>
      </c>
      <c r="R998" s="4" t="e">
        <f t="shared" si="109"/>
        <v>#N/A</v>
      </c>
      <c r="S998" s="4">
        <f t="shared" si="110"/>
        <v>0</v>
      </c>
      <c r="T998" s="4" t="e">
        <f t="shared" si="111"/>
        <v>#N/A</v>
      </c>
      <c r="U998" s="4">
        <f t="shared" si="112"/>
        <v>11</v>
      </c>
    </row>
    <row r="999" spans="5:21" x14ac:dyDescent="0.25">
      <c r="E999" s="1" t="e">
        <f>VLOOKUP(C999,'Team Versus'!$B$2:$C$35,2,FALSE)</f>
        <v>#N/A</v>
      </c>
      <c r="F999" s="1">
        <f>IF(B999="QB",D999*0.87,IF(D999*1.85&gt;=11,D999*1.85,11))</f>
        <v>11</v>
      </c>
      <c r="G999" s="1" t="str">
        <f>IF(OR(B999="QB",B999="DST",B999="TE",B999="WR",B999="RB",C999="FA"),"True","False")</f>
        <v>False</v>
      </c>
      <c r="H999" t="str">
        <f>IF(C999="FA","False","True")</f>
        <v>True</v>
      </c>
      <c r="I999" s="1" t="str">
        <f>IF(AND(G999="True",H999="True"),"True","False")</f>
        <v>False</v>
      </c>
      <c r="O999" s="4">
        <f>IFERROR(VLOOKUP(A999,'Name Changes'!$A$2:$B$300,2,FALSE),A999)</f>
        <v>0</v>
      </c>
      <c r="P999" s="4">
        <f t="shared" si="107"/>
        <v>0</v>
      </c>
      <c r="Q999" s="4">
        <f t="shared" si="108"/>
        <v>0</v>
      </c>
      <c r="R999" s="4" t="e">
        <f t="shared" si="109"/>
        <v>#N/A</v>
      </c>
      <c r="S999" s="4">
        <f t="shared" si="110"/>
        <v>0</v>
      </c>
      <c r="T999" s="4" t="e">
        <f t="shared" si="111"/>
        <v>#N/A</v>
      </c>
      <c r="U999" s="4">
        <f t="shared" si="112"/>
        <v>11</v>
      </c>
    </row>
    <row r="1000" spans="5:21" x14ac:dyDescent="0.25">
      <c r="E1000" s="1" t="e">
        <f>VLOOKUP(C1000,'Team Versus'!$B$2:$C$35,2,FALSE)</f>
        <v>#N/A</v>
      </c>
      <c r="F1000" s="1">
        <f>IF(B1000="QB",D1000*0.87,IF(D1000*1.85&gt;=11,D1000*1.85,11))</f>
        <v>11</v>
      </c>
      <c r="G1000" s="1" t="str">
        <f>IF(OR(B1000="QB",B1000="DST",B1000="TE",B1000="WR",B1000="RB",C1000="FA"),"True","False")</f>
        <v>False</v>
      </c>
      <c r="H1000" t="str">
        <f>IF(C1000="FA","False","True")</f>
        <v>True</v>
      </c>
      <c r="I1000" s="1" t="str">
        <f>IF(AND(G1000="True",H1000="True"),"True","False")</f>
        <v>False</v>
      </c>
      <c r="O1000" s="4">
        <f>IFERROR(VLOOKUP(A1000,'Name Changes'!$A$2:$B$300,2,FALSE),A1000)</f>
        <v>0</v>
      </c>
      <c r="P1000" s="4">
        <f t="shared" si="107"/>
        <v>0</v>
      </c>
      <c r="Q1000" s="4">
        <f t="shared" si="108"/>
        <v>0</v>
      </c>
      <c r="R1000" s="4" t="e">
        <f t="shared" si="109"/>
        <v>#N/A</v>
      </c>
      <c r="S1000" s="4">
        <f t="shared" si="110"/>
        <v>0</v>
      </c>
      <c r="T1000" s="4" t="e">
        <f t="shared" si="111"/>
        <v>#N/A</v>
      </c>
      <c r="U1000" s="4">
        <f t="shared" si="112"/>
        <v>11</v>
      </c>
    </row>
    <row r="1001" spans="5:21" x14ac:dyDescent="0.25">
      <c r="E1001" s="1" t="e">
        <f>VLOOKUP(C1001,'Team Versus'!$B$2:$C$35,2,FALSE)</f>
        <v>#N/A</v>
      </c>
      <c r="F1001" s="1">
        <f>IF(B1001="QB",D1001*0.87,IF(D1001*1.85&gt;=11,D1001*1.85,11))</f>
        <v>11</v>
      </c>
      <c r="G1001" s="1" t="str">
        <f>IF(OR(B1001="QB",B1001="DST",B1001="TE",B1001="WR",B1001="RB",C1001="FA"),"True","False")</f>
        <v>False</v>
      </c>
      <c r="H1001" t="str">
        <f>IF(C1001="FA","False","True")</f>
        <v>True</v>
      </c>
      <c r="I1001" s="1" t="str">
        <f>IF(AND(G1001="True",H1001="True"),"True","False")</f>
        <v>False</v>
      </c>
      <c r="O1001" s="4">
        <f>IFERROR(VLOOKUP(A1001,'Name Changes'!$A$2:$B$300,2,FALSE),A1001)</f>
        <v>0</v>
      </c>
      <c r="P1001" s="4">
        <f t="shared" si="107"/>
        <v>0</v>
      </c>
      <c r="Q1001" s="4">
        <f t="shared" si="108"/>
        <v>0</v>
      </c>
      <c r="R1001" s="4" t="e">
        <f t="shared" si="109"/>
        <v>#N/A</v>
      </c>
      <c r="S1001" s="4">
        <f t="shared" si="110"/>
        <v>0</v>
      </c>
      <c r="T1001" s="4" t="e">
        <f t="shared" si="111"/>
        <v>#N/A</v>
      </c>
      <c r="U1001" s="4">
        <f t="shared" si="112"/>
        <v>11</v>
      </c>
    </row>
    <row r="1002" spans="5:21" x14ac:dyDescent="0.25">
      <c r="E1002" s="1" t="e">
        <f>VLOOKUP(C1002,'Team Versus'!$B$2:$C$35,2,FALSE)</f>
        <v>#N/A</v>
      </c>
      <c r="F1002" s="1">
        <f>IF(B1002="QB",D1002*0.87,IF(D1002*1.85&gt;=11,D1002*1.85,11))</f>
        <v>11</v>
      </c>
      <c r="G1002" s="1" t="str">
        <f>IF(OR(B1002="QB",B1002="DST",B1002="TE",B1002="WR",B1002="RB",C1002="FA"),"True","False")</f>
        <v>False</v>
      </c>
      <c r="H1002" t="str">
        <f>IF(C1002="FA","False","True")</f>
        <v>True</v>
      </c>
      <c r="I1002" s="1" t="str">
        <f>IF(AND(G1002="True",H1002="True"),"True","False")</f>
        <v>False</v>
      </c>
      <c r="O1002" s="4">
        <f>IFERROR(VLOOKUP(A1002,'Name Changes'!$A$2:$B$300,2,FALSE),A1002)</f>
        <v>0</v>
      </c>
      <c r="P1002" s="4">
        <f t="shared" si="107"/>
        <v>0</v>
      </c>
      <c r="Q1002" s="4">
        <f t="shared" si="108"/>
        <v>0</v>
      </c>
      <c r="R1002" s="4" t="e">
        <f t="shared" si="109"/>
        <v>#N/A</v>
      </c>
      <c r="S1002" s="4">
        <f t="shared" si="110"/>
        <v>0</v>
      </c>
      <c r="T1002" s="4" t="e">
        <f t="shared" si="111"/>
        <v>#N/A</v>
      </c>
      <c r="U1002" s="4">
        <f t="shared" si="112"/>
        <v>11</v>
      </c>
    </row>
    <row r="1003" spans="5:21" x14ac:dyDescent="0.25">
      <c r="E1003" s="1" t="e">
        <f>VLOOKUP(C1003,'Team Versus'!$B$2:$C$35,2,FALSE)</f>
        <v>#N/A</v>
      </c>
      <c r="F1003" s="1">
        <f>IF(B1003="QB",D1003*0.87,IF(D1003*1.85&gt;=11,D1003*1.85,11))</f>
        <v>11</v>
      </c>
      <c r="G1003" s="1" t="str">
        <f>IF(OR(B1003="QB",B1003="DST",B1003="TE",B1003="WR",B1003="RB",C1003="FA"),"True","False")</f>
        <v>False</v>
      </c>
      <c r="H1003" t="str">
        <f>IF(C1003="FA","False","True")</f>
        <v>True</v>
      </c>
      <c r="I1003" s="1" t="str">
        <f>IF(AND(G1003="True",H1003="True"),"True","False")</f>
        <v>False</v>
      </c>
      <c r="O1003" s="4">
        <f>IFERROR(VLOOKUP(A1003,'Name Changes'!$A$2:$B$300,2,FALSE),A1003)</f>
        <v>0</v>
      </c>
      <c r="P1003" s="4">
        <f t="shared" si="107"/>
        <v>0</v>
      </c>
      <c r="Q1003" s="4">
        <f t="shared" si="108"/>
        <v>0</v>
      </c>
      <c r="R1003" s="4" t="e">
        <f t="shared" si="109"/>
        <v>#N/A</v>
      </c>
      <c r="S1003" s="4">
        <f t="shared" si="110"/>
        <v>0</v>
      </c>
      <c r="T1003" s="4" t="e">
        <f t="shared" si="111"/>
        <v>#N/A</v>
      </c>
      <c r="U1003" s="4">
        <f t="shared" si="112"/>
        <v>11</v>
      </c>
    </row>
    <row r="1004" spans="5:21" x14ac:dyDescent="0.25">
      <c r="E1004" s="1" t="e">
        <f>VLOOKUP(C1004,'Team Versus'!$B$2:$C$35,2,FALSE)</f>
        <v>#N/A</v>
      </c>
      <c r="F1004" s="1">
        <f>IF(B1004="QB",D1004*0.87,IF(D1004*1.85&gt;=11,D1004*1.85,11))</f>
        <v>11</v>
      </c>
      <c r="G1004" s="1" t="str">
        <f>IF(OR(B1004="QB",B1004="DST",B1004="TE",B1004="WR",B1004="RB",C1004="FA"),"True","False")</f>
        <v>False</v>
      </c>
      <c r="H1004" t="str">
        <f>IF(C1004="FA","False","True")</f>
        <v>True</v>
      </c>
      <c r="I1004" s="1" t="str">
        <f>IF(AND(G1004="True",H1004="True"),"True","False")</f>
        <v>False</v>
      </c>
      <c r="O1004" s="4">
        <f>IFERROR(VLOOKUP(A1004,'Name Changes'!$A$2:$B$300,2,FALSE),A1004)</f>
        <v>0</v>
      </c>
      <c r="P1004" s="4">
        <f t="shared" si="107"/>
        <v>0</v>
      </c>
      <c r="Q1004" s="4">
        <f t="shared" si="108"/>
        <v>0</v>
      </c>
      <c r="R1004" s="4" t="e">
        <f t="shared" si="109"/>
        <v>#N/A</v>
      </c>
      <c r="S1004" s="4">
        <f t="shared" si="110"/>
        <v>0</v>
      </c>
      <c r="T1004" s="4" t="e">
        <f t="shared" si="111"/>
        <v>#N/A</v>
      </c>
      <c r="U1004" s="4">
        <f t="shared" si="112"/>
        <v>11</v>
      </c>
    </row>
    <row r="1005" spans="5:21" x14ac:dyDescent="0.25">
      <c r="E1005" s="1" t="e">
        <f>VLOOKUP(C1005,'Team Versus'!$B$2:$C$35,2,FALSE)</f>
        <v>#N/A</v>
      </c>
      <c r="F1005" s="1">
        <f>IF(B1005="QB",D1005*0.87,IF(D1005*1.85&gt;=11,D1005*1.85,11))</f>
        <v>11</v>
      </c>
      <c r="G1005" s="1" t="str">
        <f>IF(OR(B1005="QB",B1005="DST",B1005="TE",B1005="WR",B1005="RB",C1005="FA"),"True","False")</f>
        <v>False</v>
      </c>
      <c r="H1005" t="str">
        <f>IF(C1005="FA","False","True")</f>
        <v>True</v>
      </c>
      <c r="I1005" s="1" t="str">
        <f>IF(AND(G1005="True",H1005="True"),"True","False")</f>
        <v>False</v>
      </c>
      <c r="O1005" s="4">
        <f>IFERROR(VLOOKUP(A1005,'Name Changes'!$A$2:$B$300,2,FALSE),A1005)</f>
        <v>0</v>
      </c>
      <c r="P1005" s="4">
        <f t="shared" si="107"/>
        <v>0</v>
      </c>
      <c r="Q1005" s="4">
        <f t="shared" si="108"/>
        <v>0</v>
      </c>
      <c r="R1005" s="4" t="e">
        <f t="shared" si="109"/>
        <v>#N/A</v>
      </c>
      <c r="S1005" s="4">
        <f t="shared" si="110"/>
        <v>0</v>
      </c>
      <c r="T1005" s="4" t="e">
        <f t="shared" si="111"/>
        <v>#N/A</v>
      </c>
      <c r="U1005" s="4">
        <f t="shared" si="112"/>
        <v>11</v>
      </c>
    </row>
    <row r="1006" spans="5:21" x14ac:dyDescent="0.25">
      <c r="E1006" s="1" t="e">
        <f>VLOOKUP(C1006,'Team Versus'!$B$2:$C$35,2,FALSE)</f>
        <v>#N/A</v>
      </c>
      <c r="F1006" s="1">
        <f>IF(B1006="QB",D1006*0.87,IF(D1006*1.85&gt;=11,D1006*1.85,11))</f>
        <v>11</v>
      </c>
      <c r="G1006" s="1" t="str">
        <f>IF(OR(B1006="QB",B1006="DST",B1006="TE",B1006="WR",B1006="RB",C1006="FA"),"True","False")</f>
        <v>False</v>
      </c>
      <c r="H1006" t="str">
        <f>IF(C1006="FA","False","True")</f>
        <v>True</v>
      </c>
      <c r="I1006" s="1" t="str">
        <f>IF(AND(G1006="True",H1006="True"),"True","False")</f>
        <v>False</v>
      </c>
      <c r="O1006" s="4">
        <f>IFERROR(VLOOKUP(A1006,'Name Changes'!$A$2:$B$300,2,FALSE),A1006)</f>
        <v>0</v>
      </c>
      <c r="P1006" s="4">
        <f t="shared" si="107"/>
        <v>0</v>
      </c>
      <c r="Q1006" s="4">
        <f t="shared" si="108"/>
        <v>0</v>
      </c>
      <c r="R1006" s="4" t="e">
        <f t="shared" si="109"/>
        <v>#N/A</v>
      </c>
      <c r="S1006" s="4">
        <f t="shared" si="110"/>
        <v>0</v>
      </c>
      <c r="T1006" s="4" t="e">
        <f t="shared" si="111"/>
        <v>#N/A</v>
      </c>
      <c r="U1006" s="4">
        <f t="shared" si="112"/>
        <v>11</v>
      </c>
    </row>
    <row r="1007" spans="5:21" x14ac:dyDescent="0.25">
      <c r="E1007" s="1" t="e">
        <f>VLOOKUP(C1007,'Team Versus'!$B$2:$C$35,2,FALSE)</f>
        <v>#N/A</v>
      </c>
      <c r="F1007" s="1">
        <f>IF(B1007="QB",D1007*0.87,IF(D1007*1.85&gt;=11,D1007*1.85,11))</f>
        <v>11</v>
      </c>
      <c r="G1007" s="1" t="str">
        <f>IF(OR(B1007="QB",B1007="DST",B1007="TE",B1007="WR",B1007="RB",C1007="FA"),"True","False")</f>
        <v>False</v>
      </c>
      <c r="H1007" t="str">
        <f>IF(C1007="FA","False","True")</f>
        <v>True</v>
      </c>
      <c r="I1007" s="1" t="str">
        <f>IF(AND(G1007="True",H1007="True"),"True","False")</f>
        <v>False</v>
      </c>
      <c r="O1007" s="4">
        <f>IFERROR(VLOOKUP(A1007,'Name Changes'!$A$2:$B$300,2,FALSE),A1007)</f>
        <v>0</v>
      </c>
      <c r="P1007" s="4">
        <f t="shared" si="107"/>
        <v>0</v>
      </c>
      <c r="Q1007" s="4">
        <f t="shared" si="108"/>
        <v>0</v>
      </c>
      <c r="R1007" s="4" t="e">
        <f t="shared" si="109"/>
        <v>#N/A</v>
      </c>
      <c r="S1007" s="4">
        <f t="shared" si="110"/>
        <v>0</v>
      </c>
      <c r="T1007" s="4" t="e">
        <f t="shared" si="111"/>
        <v>#N/A</v>
      </c>
      <c r="U1007" s="4">
        <f t="shared" si="112"/>
        <v>11</v>
      </c>
    </row>
    <row r="1008" spans="5:21" x14ac:dyDescent="0.25">
      <c r="E1008" s="1" t="e">
        <f>VLOOKUP(C1008,'Team Versus'!$B$2:$C$35,2,FALSE)</f>
        <v>#N/A</v>
      </c>
      <c r="F1008" s="1">
        <f>IF(B1008="QB",D1008*0.87,IF(D1008*1.85&gt;=11,D1008*1.85,11))</f>
        <v>11</v>
      </c>
      <c r="G1008" s="1" t="str">
        <f>IF(OR(B1008="QB",B1008="DST",B1008="TE",B1008="WR",B1008="RB",C1008="FA"),"True","False")</f>
        <v>False</v>
      </c>
      <c r="H1008" t="str">
        <f>IF(C1008="FA","False","True")</f>
        <v>True</v>
      </c>
      <c r="I1008" s="1" t="str">
        <f>IF(AND(G1008="True",H1008="True"),"True","False")</f>
        <v>False</v>
      </c>
      <c r="O1008" s="4">
        <f>IFERROR(VLOOKUP(A1008,'Name Changes'!$A$2:$B$300,2,FALSE),A1008)</f>
        <v>0</v>
      </c>
      <c r="P1008" s="4">
        <f t="shared" si="107"/>
        <v>0</v>
      </c>
      <c r="Q1008" s="4">
        <f t="shared" si="108"/>
        <v>0</v>
      </c>
      <c r="R1008" s="4" t="e">
        <f t="shared" si="109"/>
        <v>#N/A</v>
      </c>
      <c r="S1008" s="4">
        <f t="shared" si="110"/>
        <v>0</v>
      </c>
      <c r="T1008" s="4" t="e">
        <f t="shared" si="111"/>
        <v>#N/A</v>
      </c>
      <c r="U1008" s="4">
        <f t="shared" si="112"/>
        <v>11</v>
      </c>
    </row>
    <row r="1009" spans="5:21" x14ac:dyDescent="0.25">
      <c r="E1009" s="1" t="e">
        <f>VLOOKUP(C1009,'Team Versus'!$B$2:$C$35,2,FALSE)</f>
        <v>#N/A</v>
      </c>
      <c r="F1009" s="1">
        <f>IF(B1009="QB",D1009*0.87,IF(D1009*1.85&gt;=11,D1009*1.85,11))</f>
        <v>11</v>
      </c>
      <c r="G1009" s="1" t="str">
        <f>IF(OR(B1009="QB",B1009="DST",B1009="TE",B1009="WR",B1009="RB",C1009="FA"),"True","False")</f>
        <v>False</v>
      </c>
      <c r="H1009" t="str">
        <f>IF(C1009="FA","False","True")</f>
        <v>True</v>
      </c>
      <c r="I1009" s="1" t="str">
        <f>IF(AND(G1009="True",H1009="True"),"True","False")</f>
        <v>False</v>
      </c>
      <c r="O1009" s="4">
        <f>IFERROR(VLOOKUP(A1009,'Name Changes'!$A$2:$B$300,2,FALSE),A1009)</f>
        <v>0</v>
      </c>
      <c r="P1009" s="4">
        <f t="shared" si="107"/>
        <v>0</v>
      </c>
      <c r="Q1009" s="4">
        <f t="shared" si="108"/>
        <v>0</v>
      </c>
      <c r="R1009" s="4" t="e">
        <f t="shared" si="109"/>
        <v>#N/A</v>
      </c>
      <c r="S1009" s="4">
        <f t="shared" si="110"/>
        <v>0</v>
      </c>
      <c r="T1009" s="4" t="e">
        <f t="shared" si="111"/>
        <v>#N/A</v>
      </c>
      <c r="U1009" s="4">
        <f t="shared" si="112"/>
        <v>11</v>
      </c>
    </row>
    <row r="1010" spans="5:21" x14ac:dyDescent="0.25">
      <c r="E1010" s="1" t="e">
        <f>VLOOKUP(C1010,'Team Versus'!$B$2:$C$35,2,FALSE)</f>
        <v>#N/A</v>
      </c>
      <c r="F1010" s="1">
        <f>IF(B1010="QB",D1010*0.87,IF(D1010*1.85&gt;=11,D1010*1.85,11))</f>
        <v>11</v>
      </c>
      <c r="G1010" s="1" t="str">
        <f>IF(OR(B1010="QB",B1010="DST",B1010="TE",B1010="WR",B1010="RB",C1010="FA"),"True","False")</f>
        <v>False</v>
      </c>
      <c r="H1010" t="str">
        <f>IF(C1010="FA","False","True")</f>
        <v>True</v>
      </c>
      <c r="I1010" s="1" t="str">
        <f>IF(AND(G1010="True",H1010="True"),"True","False")</f>
        <v>False</v>
      </c>
      <c r="O1010" s="4">
        <f>IFERROR(VLOOKUP(A1010,'Name Changes'!$A$2:$B$300,2,FALSE),A1010)</f>
        <v>0</v>
      </c>
      <c r="P1010" s="4">
        <f t="shared" si="107"/>
        <v>0</v>
      </c>
      <c r="Q1010" s="4">
        <f t="shared" si="108"/>
        <v>0</v>
      </c>
      <c r="R1010" s="4" t="e">
        <f t="shared" si="109"/>
        <v>#N/A</v>
      </c>
      <c r="S1010" s="4">
        <f t="shared" si="110"/>
        <v>0</v>
      </c>
      <c r="T1010" s="4" t="e">
        <f t="shared" si="111"/>
        <v>#N/A</v>
      </c>
      <c r="U1010" s="4">
        <f t="shared" si="112"/>
        <v>11</v>
      </c>
    </row>
    <row r="1011" spans="5:21" x14ac:dyDescent="0.25">
      <c r="E1011" s="1" t="e">
        <f>VLOOKUP(C1011,'Team Versus'!$B$2:$C$35,2,FALSE)</f>
        <v>#N/A</v>
      </c>
      <c r="F1011" s="1">
        <f>IF(B1011="QB",D1011*0.87,IF(D1011*1.85&gt;=11,D1011*1.85,11))</f>
        <v>11</v>
      </c>
      <c r="G1011" s="1" t="str">
        <f>IF(OR(B1011="QB",B1011="DST",B1011="TE",B1011="WR",B1011="RB",C1011="FA"),"True","False")</f>
        <v>False</v>
      </c>
      <c r="H1011" t="str">
        <f>IF(C1011="FA","False","True")</f>
        <v>True</v>
      </c>
      <c r="I1011" s="1" t="str">
        <f>IF(AND(G1011="True",H1011="True"),"True","False")</f>
        <v>False</v>
      </c>
      <c r="O1011" s="4">
        <f>IFERROR(VLOOKUP(A1011,'Name Changes'!$A$2:$B$300,2,FALSE),A1011)</f>
        <v>0</v>
      </c>
      <c r="P1011" s="4">
        <f t="shared" si="107"/>
        <v>0</v>
      </c>
      <c r="Q1011" s="4">
        <f t="shared" si="108"/>
        <v>0</v>
      </c>
      <c r="R1011" s="4" t="e">
        <f t="shared" si="109"/>
        <v>#N/A</v>
      </c>
      <c r="S1011" s="4">
        <f t="shared" si="110"/>
        <v>0</v>
      </c>
      <c r="T1011" s="4" t="e">
        <f t="shared" si="111"/>
        <v>#N/A</v>
      </c>
      <c r="U1011" s="4">
        <f t="shared" si="112"/>
        <v>11</v>
      </c>
    </row>
    <row r="1012" spans="5:21" x14ac:dyDescent="0.25">
      <c r="E1012" s="1" t="e">
        <f>VLOOKUP(C1012,'Team Versus'!$B$2:$C$35,2,FALSE)</f>
        <v>#N/A</v>
      </c>
      <c r="F1012" s="1">
        <f>IF(B1012="QB",D1012*0.87,IF(D1012*1.85&gt;=11,D1012*1.85,11))</f>
        <v>11</v>
      </c>
      <c r="G1012" s="1" t="str">
        <f>IF(OR(B1012="QB",B1012="DST",B1012="TE",B1012="WR",B1012="RB",C1012="FA"),"True","False")</f>
        <v>False</v>
      </c>
      <c r="H1012" t="str">
        <f>IF(C1012="FA","False","True")</f>
        <v>True</v>
      </c>
      <c r="I1012" s="1" t="str">
        <f>IF(AND(G1012="True",H1012="True"),"True","False")</f>
        <v>False</v>
      </c>
      <c r="O1012" s="4">
        <f>IFERROR(VLOOKUP(A1012,'Name Changes'!$A$2:$B$300,2,FALSE),A1012)</f>
        <v>0</v>
      </c>
      <c r="P1012" s="4">
        <f t="shared" si="107"/>
        <v>0</v>
      </c>
      <c r="Q1012" s="4">
        <f t="shared" si="108"/>
        <v>0</v>
      </c>
      <c r="R1012" s="4" t="e">
        <f t="shared" si="109"/>
        <v>#N/A</v>
      </c>
      <c r="S1012" s="4">
        <f t="shared" si="110"/>
        <v>0</v>
      </c>
      <c r="T1012" s="4" t="e">
        <f t="shared" si="111"/>
        <v>#N/A</v>
      </c>
      <c r="U1012" s="4">
        <f t="shared" si="112"/>
        <v>11</v>
      </c>
    </row>
    <row r="1013" spans="5:21" x14ac:dyDescent="0.25">
      <c r="E1013" s="1" t="e">
        <f>VLOOKUP(C1013,'Team Versus'!$B$2:$C$35,2,FALSE)</f>
        <v>#N/A</v>
      </c>
      <c r="F1013" s="1">
        <f>IF(B1013="QB",D1013*0.87,IF(D1013*1.85&gt;=11,D1013*1.85,11))</f>
        <v>11</v>
      </c>
      <c r="G1013" s="1" t="str">
        <f>IF(OR(B1013="QB",B1013="DST",B1013="TE",B1013="WR",B1013="RB",C1013="FA"),"True","False")</f>
        <v>False</v>
      </c>
      <c r="H1013" t="str">
        <f>IF(C1013="FA","False","True")</f>
        <v>True</v>
      </c>
      <c r="I1013" s="1" t="str">
        <f>IF(AND(G1013="True",H1013="True"),"True","False")</f>
        <v>False</v>
      </c>
      <c r="O1013" s="4">
        <f>IFERROR(VLOOKUP(A1013,'Name Changes'!$A$2:$B$300,2,FALSE),A1013)</f>
        <v>0</v>
      </c>
      <c r="P1013" s="4">
        <f t="shared" si="107"/>
        <v>0</v>
      </c>
      <c r="Q1013" s="4">
        <f t="shared" si="108"/>
        <v>0</v>
      </c>
      <c r="R1013" s="4" t="e">
        <f t="shared" si="109"/>
        <v>#N/A</v>
      </c>
      <c r="S1013" s="4">
        <f t="shared" si="110"/>
        <v>0</v>
      </c>
      <c r="T1013" s="4" t="e">
        <f t="shared" si="111"/>
        <v>#N/A</v>
      </c>
      <c r="U1013" s="4">
        <f t="shared" si="112"/>
        <v>11</v>
      </c>
    </row>
    <row r="1014" spans="5:21" x14ac:dyDescent="0.25">
      <c r="E1014" s="1" t="e">
        <f>VLOOKUP(C1014,'Team Versus'!$B$2:$C$35,2,FALSE)</f>
        <v>#N/A</v>
      </c>
      <c r="F1014" s="1">
        <f>IF(B1014="QB",D1014*0.87,IF(D1014*1.85&gt;=11,D1014*1.85,11))</f>
        <v>11</v>
      </c>
      <c r="G1014" s="1" t="str">
        <f>IF(OR(B1014="QB",B1014="DST",B1014="TE",B1014="WR",B1014="RB",C1014="FA"),"True","False")</f>
        <v>False</v>
      </c>
      <c r="H1014" t="str">
        <f>IF(C1014="FA","False","True")</f>
        <v>True</v>
      </c>
      <c r="I1014" s="1" t="str">
        <f>IF(AND(G1014="True",H1014="True"),"True","False")</f>
        <v>False</v>
      </c>
      <c r="O1014" s="4">
        <f>IFERROR(VLOOKUP(A1014,'Name Changes'!$A$2:$B$300,2,FALSE),A1014)</f>
        <v>0</v>
      </c>
      <c r="P1014" s="4">
        <f t="shared" si="107"/>
        <v>0</v>
      </c>
      <c r="Q1014" s="4">
        <f t="shared" si="108"/>
        <v>0</v>
      </c>
      <c r="R1014" s="4" t="e">
        <f t="shared" si="109"/>
        <v>#N/A</v>
      </c>
      <c r="S1014" s="4">
        <f t="shared" si="110"/>
        <v>0</v>
      </c>
      <c r="T1014" s="4" t="e">
        <f t="shared" si="111"/>
        <v>#N/A</v>
      </c>
      <c r="U1014" s="4">
        <f t="shared" si="112"/>
        <v>11</v>
      </c>
    </row>
    <row r="1015" spans="5:21" x14ac:dyDescent="0.25">
      <c r="E1015" s="1" t="e">
        <f>VLOOKUP(C1015,'Team Versus'!$B$2:$C$35,2,FALSE)</f>
        <v>#N/A</v>
      </c>
      <c r="F1015" s="1">
        <f>IF(B1015="QB",D1015*0.87,IF(D1015*1.85&gt;=11,D1015*1.85,11))</f>
        <v>11</v>
      </c>
      <c r="G1015" s="1" t="str">
        <f>IF(OR(B1015="QB",B1015="DST",B1015="TE",B1015="WR",B1015="RB",C1015="FA"),"True","False")</f>
        <v>False</v>
      </c>
      <c r="H1015" t="str">
        <f>IF(C1015="FA","False","True")</f>
        <v>True</v>
      </c>
      <c r="I1015" s="1" t="str">
        <f>IF(AND(G1015="True",H1015="True"),"True","False")</f>
        <v>False</v>
      </c>
      <c r="O1015" s="4">
        <f>IFERROR(VLOOKUP(A1015,'Name Changes'!$A$2:$B$300,2,FALSE),A1015)</f>
        <v>0</v>
      </c>
      <c r="P1015" s="4">
        <f t="shared" si="107"/>
        <v>0</v>
      </c>
      <c r="Q1015" s="4">
        <f t="shared" si="108"/>
        <v>0</v>
      </c>
      <c r="R1015" s="4" t="e">
        <f t="shared" si="109"/>
        <v>#N/A</v>
      </c>
      <c r="S1015" s="4">
        <f t="shared" si="110"/>
        <v>0</v>
      </c>
      <c r="T1015" s="4" t="e">
        <f t="shared" si="111"/>
        <v>#N/A</v>
      </c>
      <c r="U1015" s="4">
        <f t="shared" si="112"/>
        <v>11</v>
      </c>
    </row>
    <row r="1016" spans="5:21" x14ac:dyDescent="0.25">
      <c r="E1016" s="1" t="e">
        <f>VLOOKUP(C1016,'Team Versus'!$B$2:$C$35,2,FALSE)</f>
        <v>#N/A</v>
      </c>
      <c r="F1016" s="1">
        <f>IF(B1016="QB",D1016*0.87,IF(D1016*1.85&gt;=11,D1016*1.85,11))</f>
        <v>11</v>
      </c>
      <c r="G1016" s="1" t="str">
        <f>IF(OR(B1016="QB",B1016="DST",B1016="TE",B1016="WR",B1016="RB",C1016="FA"),"True","False")</f>
        <v>False</v>
      </c>
      <c r="H1016" t="str">
        <f>IF(C1016="FA","False","True")</f>
        <v>True</v>
      </c>
      <c r="I1016" s="1" t="str">
        <f>IF(AND(G1016="True",H1016="True"),"True","False")</f>
        <v>False</v>
      </c>
      <c r="O1016" s="4">
        <f>IFERROR(VLOOKUP(A1016,'Name Changes'!$A$2:$B$300,2,FALSE),A1016)</f>
        <v>0</v>
      </c>
      <c r="P1016" s="4">
        <f t="shared" si="107"/>
        <v>0</v>
      </c>
      <c r="Q1016" s="4">
        <f t="shared" si="108"/>
        <v>0</v>
      </c>
      <c r="R1016" s="4" t="e">
        <f t="shared" si="109"/>
        <v>#N/A</v>
      </c>
      <c r="S1016" s="4">
        <f t="shared" si="110"/>
        <v>0</v>
      </c>
      <c r="T1016" s="4" t="e">
        <f t="shared" si="111"/>
        <v>#N/A</v>
      </c>
      <c r="U1016" s="4">
        <f t="shared" si="112"/>
        <v>11</v>
      </c>
    </row>
    <row r="1017" spans="5:21" x14ac:dyDescent="0.25">
      <c r="E1017" s="1" t="e">
        <f>VLOOKUP(C1017,'Team Versus'!$B$2:$C$35,2,FALSE)</f>
        <v>#N/A</v>
      </c>
      <c r="F1017" s="1">
        <f>IF(B1017="QB",D1017*0.87,IF(D1017*1.85&gt;=11,D1017*1.85,11))</f>
        <v>11</v>
      </c>
      <c r="G1017" s="1" t="str">
        <f>IF(OR(B1017="QB",B1017="DST",B1017="TE",B1017="WR",B1017="RB",C1017="FA"),"True","False")</f>
        <v>False</v>
      </c>
      <c r="H1017" t="str">
        <f>IF(C1017="FA","False","True")</f>
        <v>True</v>
      </c>
      <c r="I1017" s="1" t="str">
        <f>IF(AND(G1017="True",H1017="True"),"True","False")</f>
        <v>False</v>
      </c>
      <c r="O1017" s="4">
        <f>IFERROR(VLOOKUP(A1017,'Name Changes'!$A$2:$B$300,2,FALSE),A1017)</f>
        <v>0</v>
      </c>
      <c r="P1017" s="4">
        <f t="shared" si="107"/>
        <v>0</v>
      </c>
      <c r="Q1017" s="4">
        <f t="shared" si="108"/>
        <v>0</v>
      </c>
      <c r="R1017" s="4" t="e">
        <f t="shared" si="109"/>
        <v>#N/A</v>
      </c>
      <c r="S1017" s="4">
        <f t="shared" si="110"/>
        <v>0</v>
      </c>
      <c r="T1017" s="4" t="e">
        <f t="shared" si="111"/>
        <v>#N/A</v>
      </c>
      <c r="U1017" s="4">
        <f t="shared" si="112"/>
        <v>11</v>
      </c>
    </row>
    <row r="1018" spans="5:21" x14ac:dyDescent="0.25">
      <c r="E1018" s="1" t="e">
        <f>VLOOKUP(C1018,'Team Versus'!$B$2:$C$35,2,FALSE)</f>
        <v>#N/A</v>
      </c>
      <c r="F1018" s="1">
        <f>IF(B1018="QB",D1018*0.87,IF(D1018*1.85&gt;=11,D1018*1.85,11))</f>
        <v>11</v>
      </c>
      <c r="G1018" s="1" t="str">
        <f>IF(OR(B1018="QB",B1018="DST",B1018="TE",B1018="WR",B1018="RB",C1018="FA"),"True","False")</f>
        <v>False</v>
      </c>
      <c r="H1018" t="str">
        <f>IF(C1018="FA","False","True")</f>
        <v>True</v>
      </c>
      <c r="I1018" s="1" t="str">
        <f>IF(AND(G1018="True",H1018="True"),"True","False")</f>
        <v>False</v>
      </c>
      <c r="O1018" s="4">
        <f>IFERROR(VLOOKUP(A1018,'Name Changes'!$A$2:$B$300,2,FALSE),A1018)</f>
        <v>0</v>
      </c>
      <c r="P1018" s="4">
        <f t="shared" si="107"/>
        <v>0</v>
      </c>
      <c r="Q1018" s="4">
        <f t="shared" si="108"/>
        <v>0</v>
      </c>
      <c r="R1018" s="4" t="e">
        <f t="shared" si="109"/>
        <v>#N/A</v>
      </c>
      <c r="S1018" s="4">
        <f t="shared" si="110"/>
        <v>0</v>
      </c>
      <c r="T1018" s="4" t="e">
        <f t="shared" si="111"/>
        <v>#N/A</v>
      </c>
      <c r="U1018" s="4">
        <f t="shared" si="112"/>
        <v>11</v>
      </c>
    </row>
    <row r="1019" spans="5:21" x14ac:dyDescent="0.25">
      <c r="E1019" s="1" t="e">
        <f>VLOOKUP(C1019,'Team Versus'!$B$2:$C$35,2,FALSE)</f>
        <v>#N/A</v>
      </c>
      <c r="F1019" s="1">
        <f>IF(B1019="QB",D1019*0.87,IF(D1019*1.85&gt;=11,D1019*1.85,11))</f>
        <v>11</v>
      </c>
      <c r="G1019" s="1" t="str">
        <f>IF(OR(B1019="QB",B1019="DST",B1019="TE",B1019="WR",B1019="RB",C1019="FA"),"True","False")</f>
        <v>False</v>
      </c>
      <c r="H1019" t="str">
        <f>IF(C1019="FA","False","True")</f>
        <v>True</v>
      </c>
      <c r="I1019" s="1" t="str">
        <f>IF(AND(G1019="True",H1019="True"),"True","False")</f>
        <v>False</v>
      </c>
      <c r="O1019" s="4">
        <f>IFERROR(VLOOKUP(A1019,'Name Changes'!$A$2:$B$300,2,FALSE),A1019)</f>
        <v>0</v>
      </c>
      <c r="P1019" s="4">
        <f t="shared" si="107"/>
        <v>0</v>
      </c>
      <c r="Q1019" s="4">
        <f t="shared" si="108"/>
        <v>0</v>
      </c>
      <c r="R1019" s="4" t="e">
        <f t="shared" si="109"/>
        <v>#N/A</v>
      </c>
      <c r="S1019" s="4">
        <f t="shared" si="110"/>
        <v>0</v>
      </c>
      <c r="T1019" s="4" t="e">
        <f t="shared" si="111"/>
        <v>#N/A</v>
      </c>
      <c r="U1019" s="4">
        <f t="shared" si="112"/>
        <v>11</v>
      </c>
    </row>
    <row r="1020" spans="5:21" x14ac:dyDescent="0.25">
      <c r="E1020" s="1" t="e">
        <f>VLOOKUP(C1020,'Team Versus'!$B$2:$C$35,2,FALSE)</f>
        <v>#N/A</v>
      </c>
      <c r="F1020" s="1">
        <f>IF(B1020="QB",D1020*0.87,IF(D1020*1.85&gt;=11,D1020*1.85,11))</f>
        <v>11</v>
      </c>
      <c r="G1020" s="1" t="str">
        <f>IF(OR(B1020="QB",B1020="DST",B1020="TE",B1020="WR",B1020="RB",C1020="FA"),"True","False")</f>
        <v>False</v>
      </c>
      <c r="H1020" t="str">
        <f>IF(C1020="FA","False","True")</f>
        <v>True</v>
      </c>
      <c r="I1020" s="1" t="str">
        <f>IF(AND(G1020="True",H1020="True"),"True","False")</f>
        <v>False</v>
      </c>
      <c r="O1020" s="4">
        <f>IFERROR(VLOOKUP(A1020,'Name Changes'!$A$2:$B$300,2,FALSE),A1020)</f>
        <v>0</v>
      </c>
      <c r="P1020" s="4">
        <f t="shared" si="107"/>
        <v>0</v>
      </c>
      <c r="Q1020" s="4">
        <f t="shared" si="108"/>
        <v>0</v>
      </c>
      <c r="R1020" s="4" t="e">
        <f t="shared" si="109"/>
        <v>#N/A</v>
      </c>
      <c r="S1020" s="4">
        <f t="shared" si="110"/>
        <v>0</v>
      </c>
      <c r="T1020" s="4" t="e">
        <f t="shared" si="111"/>
        <v>#N/A</v>
      </c>
      <c r="U1020" s="4">
        <f t="shared" si="112"/>
        <v>11</v>
      </c>
    </row>
    <row r="1021" spans="5:21" x14ac:dyDescent="0.25">
      <c r="E1021" s="1" t="e">
        <f>VLOOKUP(C1021,'Team Versus'!$B$2:$C$35,2,FALSE)</f>
        <v>#N/A</v>
      </c>
      <c r="F1021" s="1">
        <f>IF(B1021="QB",D1021*0.87,IF(D1021*1.85&gt;=11,D1021*1.85,11))</f>
        <v>11</v>
      </c>
      <c r="G1021" s="1" t="str">
        <f>IF(OR(B1021="QB",B1021="DST",B1021="TE",B1021="WR",B1021="RB",C1021="FA"),"True","False")</f>
        <v>False</v>
      </c>
      <c r="H1021" t="str">
        <f>IF(C1021="FA","False","True")</f>
        <v>True</v>
      </c>
      <c r="I1021" s="1" t="str">
        <f>IF(AND(G1021="True",H1021="True"),"True","False")</f>
        <v>False</v>
      </c>
      <c r="O1021" s="4">
        <f>IFERROR(VLOOKUP(A1021,'Name Changes'!$A$2:$B$300,2,FALSE),A1021)</f>
        <v>0</v>
      </c>
      <c r="P1021" s="4">
        <f t="shared" si="107"/>
        <v>0</v>
      </c>
      <c r="Q1021" s="4">
        <f t="shared" si="108"/>
        <v>0</v>
      </c>
      <c r="R1021" s="4" t="e">
        <f t="shared" si="109"/>
        <v>#N/A</v>
      </c>
      <c r="S1021" s="4">
        <f t="shared" si="110"/>
        <v>0</v>
      </c>
      <c r="T1021" s="4" t="e">
        <f t="shared" si="111"/>
        <v>#N/A</v>
      </c>
      <c r="U1021" s="4">
        <f t="shared" si="112"/>
        <v>11</v>
      </c>
    </row>
    <row r="1022" spans="5:21" x14ac:dyDescent="0.25">
      <c r="E1022" s="1" t="e">
        <f>VLOOKUP(C1022,'Team Versus'!$B$2:$C$35,2,FALSE)</f>
        <v>#N/A</v>
      </c>
      <c r="F1022" s="1">
        <f>IF(B1022="QB",D1022*0.87,IF(D1022*1.85&gt;=11,D1022*1.85,11))</f>
        <v>11</v>
      </c>
      <c r="G1022" s="1" t="str">
        <f>IF(OR(B1022="QB",B1022="DST",B1022="TE",B1022="WR",B1022="RB",C1022="FA"),"True","False")</f>
        <v>False</v>
      </c>
      <c r="H1022" t="str">
        <f>IF(C1022="FA","False","True")</f>
        <v>True</v>
      </c>
      <c r="I1022" s="1" t="str">
        <f>IF(AND(G1022="True",H1022="True"),"True","False")</f>
        <v>False</v>
      </c>
      <c r="O1022" s="4">
        <f>IFERROR(VLOOKUP(A1022,'Name Changes'!$A$2:$B$300,2,FALSE),A1022)</f>
        <v>0</v>
      </c>
      <c r="P1022" s="4">
        <f t="shared" si="107"/>
        <v>0</v>
      </c>
      <c r="Q1022" s="4">
        <f t="shared" si="108"/>
        <v>0</v>
      </c>
      <c r="R1022" s="4" t="e">
        <f t="shared" si="109"/>
        <v>#N/A</v>
      </c>
      <c r="S1022" s="4">
        <f t="shared" si="110"/>
        <v>0</v>
      </c>
      <c r="T1022" s="4" t="e">
        <f t="shared" si="111"/>
        <v>#N/A</v>
      </c>
      <c r="U1022" s="4">
        <f t="shared" si="112"/>
        <v>11</v>
      </c>
    </row>
    <row r="1023" spans="5:21" x14ac:dyDescent="0.25">
      <c r="E1023" s="1" t="e">
        <f>VLOOKUP(C1023,'Team Versus'!$B$2:$C$35,2,FALSE)</f>
        <v>#N/A</v>
      </c>
      <c r="F1023" s="1">
        <f>IF(B1023="QB",D1023*0.87,IF(D1023*1.85&gt;=11,D1023*1.85,11))</f>
        <v>11</v>
      </c>
      <c r="G1023" s="1" t="str">
        <f>IF(OR(B1023="QB",B1023="DST",B1023="TE",B1023="WR",B1023="RB",C1023="FA"),"True","False")</f>
        <v>False</v>
      </c>
      <c r="H1023" t="str">
        <f>IF(C1023="FA","False","True")</f>
        <v>True</v>
      </c>
      <c r="I1023" s="1" t="str">
        <f>IF(AND(G1023="True",H1023="True"),"True","False")</f>
        <v>False</v>
      </c>
      <c r="O1023" s="4">
        <f>IFERROR(VLOOKUP(A1023,'Name Changes'!$A$2:$B$300,2,FALSE),A1023)</f>
        <v>0</v>
      </c>
      <c r="P1023" s="4">
        <f t="shared" si="107"/>
        <v>0</v>
      </c>
      <c r="Q1023" s="4">
        <f t="shared" si="108"/>
        <v>0</v>
      </c>
      <c r="R1023" s="4" t="e">
        <f t="shared" si="109"/>
        <v>#N/A</v>
      </c>
      <c r="S1023" s="4">
        <f t="shared" si="110"/>
        <v>0</v>
      </c>
      <c r="T1023" s="4" t="e">
        <f t="shared" si="111"/>
        <v>#N/A</v>
      </c>
      <c r="U1023" s="4">
        <f t="shared" si="112"/>
        <v>11</v>
      </c>
    </row>
    <row r="1024" spans="5:21" x14ac:dyDescent="0.25">
      <c r="E1024" s="1" t="e">
        <f>VLOOKUP(C1024,'Team Versus'!$B$2:$C$35,2,FALSE)</f>
        <v>#N/A</v>
      </c>
      <c r="F1024" s="1">
        <f>IF(B1024="QB",D1024*0.87,IF(D1024*1.85&gt;=11,D1024*1.85,11))</f>
        <v>11</v>
      </c>
      <c r="G1024" s="1" t="str">
        <f>IF(OR(B1024="QB",B1024="DST",B1024="TE",B1024="WR",B1024="RB",C1024="FA"),"True","False")</f>
        <v>False</v>
      </c>
      <c r="H1024" t="str">
        <f>IF(C1024="FA","False","True")</f>
        <v>True</v>
      </c>
      <c r="I1024" s="1" t="str">
        <f>IF(AND(G1024="True",H1024="True"),"True","False")</f>
        <v>False</v>
      </c>
      <c r="O1024" s="4">
        <f>IFERROR(VLOOKUP(A1024,'Name Changes'!$A$2:$B$300,2,FALSE),A1024)</f>
        <v>0</v>
      </c>
      <c r="P1024" s="4">
        <f t="shared" si="107"/>
        <v>0</v>
      </c>
      <c r="Q1024" s="4">
        <f t="shared" si="108"/>
        <v>0</v>
      </c>
      <c r="R1024" s="4" t="e">
        <f t="shared" si="109"/>
        <v>#N/A</v>
      </c>
      <c r="S1024" s="4">
        <f t="shared" si="110"/>
        <v>0</v>
      </c>
      <c r="T1024" s="4" t="e">
        <f t="shared" si="111"/>
        <v>#N/A</v>
      </c>
      <c r="U1024" s="4">
        <f t="shared" si="112"/>
        <v>11</v>
      </c>
    </row>
    <row r="1025" spans="5:21" x14ac:dyDescent="0.25">
      <c r="E1025" s="1" t="e">
        <f>VLOOKUP(C1025,'Team Versus'!$B$2:$C$35,2,FALSE)</f>
        <v>#N/A</v>
      </c>
      <c r="F1025" s="1">
        <f>IF(B1025="QB",D1025*0.87,IF(D1025*1.85&gt;=11,D1025*1.85,11))</f>
        <v>11</v>
      </c>
      <c r="G1025" s="1" t="str">
        <f>IF(OR(B1025="QB",B1025="DST",B1025="TE",B1025="WR",B1025="RB",C1025="FA"),"True","False")</f>
        <v>False</v>
      </c>
      <c r="H1025" t="str">
        <f>IF(C1025="FA","False","True")</f>
        <v>True</v>
      </c>
      <c r="I1025" s="1" t="str">
        <f>IF(AND(G1025="True",H1025="True"),"True","False")</f>
        <v>False</v>
      </c>
      <c r="O1025" s="4">
        <f>IFERROR(VLOOKUP(A1025,'Name Changes'!$A$2:$B$300,2,FALSE),A1025)</f>
        <v>0</v>
      </c>
      <c r="P1025" s="4">
        <f t="shared" si="107"/>
        <v>0</v>
      </c>
      <c r="Q1025" s="4">
        <f t="shared" si="108"/>
        <v>0</v>
      </c>
      <c r="R1025" s="4" t="e">
        <f t="shared" si="109"/>
        <v>#N/A</v>
      </c>
      <c r="S1025" s="4">
        <f t="shared" si="110"/>
        <v>0</v>
      </c>
      <c r="T1025" s="4" t="e">
        <f t="shared" si="111"/>
        <v>#N/A</v>
      </c>
      <c r="U1025" s="4">
        <f t="shared" si="112"/>
        <v>11</v>
      </c>
    </row>
    <row r="1026" spans="5:21" x14ac:dyDescent="0.25">
      <c r="E1026" s="1" t="e">
        <f>VLOOKUP(C1026,'Team Versus'!$B$2:$C$35,2,FALSE)</f>
        <v>#N/A</v>
      </c>
      <c r="F1026" s="1">
        <f>IF(B1026="QB",D1026*0.87,IF(D1026*1.85&gt;=11,D1026*1.85,11))</f>
        <v>11</v>
      </c>
      <c r="G1026" s="1" t="str">
        <f>IF(OR(B1026="QB",B1026="DST",B1026="TE",B1026="WR",B1026="RB",C1026="FA"),"True","False")</f>
        <v>False</v>
      </c>
      <c r="H1026" t="str">
        <f>IF(C1026="FA","False","True")</f>
        <v>True</v>
      </c>
      <c r="I1026" s="1" t="str">
        <f>IF(AND(G1026="True",H1026="True"),"True","False")</f>
        <v>False</v>
      </c>
      <c r="O1026" s="4">
        <f>IFERROR(VLOOKUP(A1026,'Name Changes'!$A$2:$B$300,2,FALSE),A1026)</f>
        <v>0</v>
      </c>
      <c r="P1026" s="4">
        <f t="shared" si="107"/>
        <v>0</v>
      </c>
      <c r="Q1026" s="4">
        <f t="shared" si="108"/>
        <v>0</v>
      </c>
      <c r="R1026" s="4" t="e">
        <f t="shared" si="109"/>
        <v>#N/A</v>
      </c>
      <c r="S1026" s="4">
        <f t="shared" si="110"/>
        <v>0</v>
      </c>
      <c r="T1026" s="4" t="e">
        <f t="shared" si="111"/>
        <v>#N/A</v>
      </c>
      <c r="U1026" s="4">
        <f t="shared" si="112"/>
        <v>11</v>
      </c>
    </row>
    <row r="1027" spans="5:21" x14ac:dyDescent="0.25">
      <c r="E1027" s="1" t="e">
        <f>VLOOKUP(C1027,'Team Versus'!$B$2:$C$35,2,FALSE)</f>
        <v>#N/A</v>
      </c>
      <c r="F1027" s="1">
        <f>IF(B1027="QB",D1027*0.87,IF(D1027*1.85&gt;=11,D1027*1.85,11))</f>
        <v>11</v>
      </c>
      <c r="G1027" s="1" t="str">
        <f>IF(OR(B1027="QB",B1027="DST",B1027="TE",B1027="WR",B1027="RB",C1027="FA"),"True","False")</f>
        <v>False</v>
      </c>
      <c r="H1027" t="str">
        <f>IF(C1027="FA","False","True")</f>
        <v>True</v>
      </c>
      <c r="I1027" s="1" t="str">
        <f>IF(AND(G1027="True",H1027="True"),"True","False")</f>
        <v>False</v>
      </c>
      <c r="O1027" s="4">
        <f>IFERROR(VLOOKUP(A1027,'Name Changes'!$A$2:$B$300,2,FALSE),A1027)</f>
        <v>0</v>
      </c>
      <c r="P1027" s="4">
        <f t="shared" si="107"/>
        <v>0</v>
      </c>
      <c r="Q1027" s="4">
        <f t="shared" si="108"/>
        <v>0</v>
      </c>
      <c r="R1027" s="4" t="e">
        <f t="shared" si="109"/>
        <v>#N/A</v>
      </c>
      <c r="S1027" s="4">
        <f t="shared" si="110"/>
        <v>0</v>
      </c>
      <c r="T1027" s="4" t="e">
        <f t="shared" si="111"/>
        <v>#N/A</v>
      </c>
      <c r="U1027" s="4">
        <f t="shared" si="112"/>
        <v>11</v>
      </c>
    </row>
    <row r="1028" spans="5:21" x14ac:dyDescent="0.25">
      <c r="E1028" s="1" t="e">
        <f>VLOOKUP(C1028,'Team Versus'!$B$2:$C$35,2,FALSE)</f>
        <v>#N/A</v>
      </c>
      <c r="F1028" s="1">
        <f>IF(B1028="QB",D1028*0.87,IF(D1028*1.85&gt;=11,D1028*1.85,11))</f>
        <v>11</v>
      </c>
      <c r="G1028" s="1" t="str">
        <f>IF(OR(B1028="QB",B1028="DST",B1028="TE",B1028="WR",B1028="RB",C1028="FA"),"True","False")</f>
        <v>False</v>
      </c>
      <c r="H1028" t="str">
        <f>IF(C1028="FA","False","True")</f>
        <v>True</v>
      </c>
      <c r="I1028" s="1" t="str">
        <f>IF(AND(G1028="True",H1028="True"),"True","False")</f>
        <v>False</v>
      </c>
      <c r="O1028" s="4">
        <f>IFERROR(VLOOKUP(A1028,'Name Changes'!$A$2:$B$300,2,FALSE),A1028)</f>
        <v>0</v>
      </c>
      <c r="P1028" s="4">
        <f t="shared" si="107"/>
        <v>0</v>
      </c>
      <c r="Q1028" s="4">
        <f t="shared" si="108"/>
        <v>0</v>
      </c>
      <c r="R1028" s="4" t="e">
        <f t="shared" si="109"/>
        <v>#N/A</v>
      </c>
      <c r="S1028" s="4">
        <f t="shared" si="110"/>
        <v>0</v>
      </c>
      <c r="T1028" s="4" t="e">
        <f t="shared" si="111"/>
        <v>#N/A</v>
      </c>
      <c r="U1028" s="4">
        <f t="shared" si="112"/>
        <v>11</v>
      </c>
    </row>
    <row r="1029" spans="5:21" x14ac:dyDescent="0.25">
      <c r="E1029" s="1" t="e">
        <f>VLOOKUP(C1029,'Team Versus'!$B$2:$C$35,2,FALSE)</f>
        <v>#N/A</v>
      </c>
      <c r="F1029" s="1">
        <f>IF(B1029="QB",D1029*0.87,IF(D1029*1.85&gt;=11,D1029*1.85,11))</f>
        <v>11</v>
      </c>
      <c r="G1029" s="1" t="str">
        <f>IF(OR(B1029="QB",B1029="DST",B1029="TE",B1029="WR",B1029="RB",C1029="FA"),"True","False")</f>
        <v>False</v>
      </c>
      <c r="H1029" t="str">
        <f>IF(C1029="FA","False","True")</f>
        <v>True</v>
      </c>
      <c r="I1029" s="1" t="str">
        <f>IF(AND(G1029="True",H1029="True"),"True","False")</f>
        <v>False</v>
      </c>
      <c r="O1029" s="4">
        <f>IFERROR(VLOOKUP(A1029,'Name Changes'!$A$2:$B$300,2,FALSE),A1029)</f>
        <v>0</v>
      </c>
      <c r="P1029" s="4">
        <f t="shared" si="107"/>
        <v>0</v>
      </c>
      <c r="Q1029" s="4">
        <f t="shared" si="108"/>
        <v>0</v>
      </c>
      <c r="R1029" s="4" t="e">
        <f t="shared" si="109"/>
        <v>#N/A</v>
      </c>
      <c r="S1029" s="4">
        <f t="shared" si="110"/>
        <v>0</v>
      </c>
      <c r="T1029" s="4" t="e">
        <f t="shared" si="111"/>
        <v>#N/A</v>
      </c>
      <c r="U1029" s="4">
        <f t="shared" si="112"/>
        <v>11</v>
      </c>
    </row>
    <row r="1030" spans="5:21" x14ac:dyDescent="0.25">
      <c r="E1030" s="1" t="e">
        <f>VLOOKUP(C1030,'Team Versus'!$B$2:$C$35,2,FALSE)</f>
        <v>#N/A</v>
      </c>
      <c r="F1030" s="1">
        <f>IF(B1030="QB",D1030*0.87,IF(D1030*1.85&gt;=11,D1030*1.85,11))</f>
        <v>11</v>
      </c>
      <c r="G1030" s="1" t="str">
        <f>IF(OR(B1030="QB",B1030="DST",B1030="TE",B1030="WR",B1030="RB",C1030="FA"),"True","False")</f>
        <v>False</v>
      </c>
      <c r="H1030" t="str">
        <f>IF(C1030="FA","False","True")</f>
        <v>True</v>
      </c>
      <c r="I1030" s="1" t="str">
        <f>IF(AND(G1030="True",H1030="True"),"True","False")</f>
        <v>False</v>
      </c>
      <c r="O1030" s="4">
        <f>IFERROR(VLOOKUP(A1030,'Name Changes'!$A$2:$B$300,2,FALSE),A1030)</f>
        <v>0</v>
      </c>
      <c r="P1030" s="4">
        <f t="shared" si="107"/>
        <v>0</v>
      </c>
      <c r="Q1030" s="4">
        <f t="shared" si="108"/>
        <v>0</v>
      </c>
      <c r="R1030" s="4" t="e">
        <f t="shared" si="109"/>
        <v>#N/A</v>
      </c>
      <c r="S1030" s="4">
        <f t="shared" si="110"/>
        <v>0</v>
      </c>
      <c r="T1030" s="4" t="e">
        <f t="shared" si="111"/>
        <v>#N/A</v>
      </c>
      <c r="U1030" s="4">
        <f t="shared" si="112"/>
        <v>11</v>
      </c>
    </row>
    <row r="1031" spans="5:21" x14ac:dyDescent="0.25">
      <c r="E1031" s="1" t="e">
        <f>VLOOKUP(C1031,'Team Versus'!$B$2:$C$35,2,FALSE)</f>
        <v>#N/A</v>
      </c>
      <c r="F1031" s="1">
        <f>IF(B1031="QB",D1031*0.87,IF(D1031*1.85&gt;=11,D1031*1.85,11))</f>
        <v>11</v>
      </c>
      <c r="G1031" s="1" t="str">
        <f>IF(OR(B1031="QB",B1031="DST",B1031="TE",B1031="WR",B1031="RB",C1031="FA"),"True","False")</f>
        <v>False</v>
      </c>
      <c r="H1031" t="str">
        <f>IF(C1031="FA","False","True")</f>
        <v>True</v>
      </c>
      <c r="I1031" s="1" t="str">
        <f>IF(AND(G1031="True",H1031="True"),"True","False")</f>
        <v>False</v>
      </c>
      <c r="O1031" s="4">
        <f>IFERROR(VLOOKUP(A1031,'Name Changes'!$A$2:$B$300,2,FALSE),A1031)</f>
        <v>0</v>
      </c>
      <c r="P1031" s="4">
        <f t="shared" si="107"/>
        <v>0</v>
      </c>
      <c r="Q1031" s="4">
        <f t="shared" si="108"/>
        <v>0</v>
      </c>
      <c r="R1031" s="4" t="e">
        <f t="shared" si="109"/>
        <v>#N/A</v>
      </c>
      <c r="S1031" s="4">
        <f t="shared" si="110"/>
        <v>0</v>
      </c>
      <c r="T1031" s="4" t="e">
        <f t="shared" si="111"/>
        <v>#N/A</v>
      </c>
      <c r="U1031" s="4">
        <f t="shared" si="112"/>
        <v>11</v>
      </c>
    </row>
    <row r="1032" spans="5:21" x14ac:dyDescent="0.25">
      <c r="E1032" s="1" t="e">
        <f>VLOOKUP(C1032,'Team Versus'!$B$2:$C$35,2,FALSE)</f>
        <v>#N/A</v>
      </c>
      <c r="F1032" s="1">
        <f>IF(B1032="QB",D1032*0.87,IF(D1032*1.85&gt;=11,D1032*1.85,11))</f>
        <v>11</v>
      </c>
      <c r="G1032" s="1" t="str">
        <f>IF(OR(B1032="QB",B1032="DST",B1032="TE",B1032="WR",B1032="RB",C1032="FA"),"True","False")</f>
        <v>False</v>
      </c>
      <c r="H1032" t="str">
        <f>IF(C1032="FA","False","True")</f>
        <v>True</v>
      </c>
      <c r="I1032" s="1" t="str">
        <f>IF(AND(G1032="True",H1032="True"),"True","False")</f>
        <v>False</v>
      </c>
      <c r="O1032" s="4">
        <f>IFERROR(VLOOKUP(A1032,'Name Changes'!$A$2:$B$300,2,FALSE),A1032)</f>
        <v>0</v>
      </c>
      <c r="P1032" s="4">
        <f t="shared" si="107"/>
        <v>0</v>
      </c>
      <c r="Q1032" s="4">
        <f t="shared" si="108"/>
        <v>0</v>
      </c>
      <c r="R1032" s="4" t="e">
        <f t="shared" si="109"/>
        <v>#N/A</v>
      </c>
      <c r="S1032" s="4">
        <f t="shared" si="110"/>
        <v>0</v>
      </c>
      <c r="T1032" s="4" t="e">
        <f t="shared" si="111"/>
        <v>#N/A</v>
      </c>
      <c r="U1032" s="4">
        <f t="shared" si="112"/>
        <v>11</v>
      </c>
    </row>
    <row r="1033" spans="5:21" x14ac:dyDescent="0.25">
      <c r="E1033" s="1" t="e">
        <f>VLOOKUP(C1033,'Team Versus'!$B$2:$C$35,2,FALSE)</f>
        <v>#N/A</v>
      </c>
      <c r="F1033" s="1">
        <f>IF(B1033="QB",D1033*0.87,IF(D1033*1.85&gt;=11,D1033*1.85,11))</f>
        <v>11</v>
      </c>
      <c r="G1033" s="1" t="str">
        <f>IF(OR(B1033="QB",B1033="DST",B1033="TE",B1033="WR",B1033="RB",C1033="FA"),"True","False")</f>
        <v>False</v>
      </c>
      <c r="H1033" t="str">
        <f>IF(C1033="FA","False","True")</f>
        <v>True</v>
      </c>
      <c r="I1033" s="1" t="str">
        <f>IF(AND(G1033="True",H1033="True"),"True","False")</f>
        <v>False</v>
      </c>
      <c r="O1033" s="4">
        <f>IFERROR(VLOOKUP(A1033,'Name Changes'!$A$2:$B$300,2,FALSE),A1033)</f>
        <v>0</v>
      </c>
      <c r="P1033" s="4">
        <f t="shared" si="107"/>
        <v>0</v>
      </c>
      <c r="Q1033" s="4">
        <f t="shared" si="108"/>
        <v>0</v>
      </c>
      <c r="R1033" s="4" t="e">
        <f t="shared" si="109"/>
        <v>#N/A</v>
      </c>
      <c r="S1033" s="4">
        <f t="shared" si="110"/>
        <v>0</v>
      </c>
      <c r="T1033" s="4" t="e">
        <f t="shared" si="111"/>
        <v>#N/A</v>
      </c>
      <c r="U1033" s="4">
        <f t="shared" si="112"/>
        <v>11</v>
      </c>
    </row>
    <row r="1034" spans="5:21" x14ac:dyDescent="0.25">
      <c r="E1034" s="1" t="e">
        <f>VLOOKUP(C1034,'Team Versus'!$B$2:$C$35,2,FALSE)</f>
        <v>#N/A</v>
      </c>
      <c r="F1034" s="1">
        <f>IF(B1034="QB",D1034*0.87,IF(D1034*1.85&gt;=11,D1034*1.85,11))</f>
        <v>11</v>
      </c>
      <c r="G1034" s="1" t="str">
        <f>IF(OR(B1034="QB",B1034="DST",B1034="TE",B1034="WR",B1034="RB",C1034="FA"),"True","False")</f>
        <v>False</v>
      </c>
      <c r="H1034" t="str">
        <f>IF(C1034="FA","False","True")</f>
        <v>True</v>
      </c>
      <c r="I1034" s="1" t="str">
        <f>IF(AND(G1034="True",H1034="True"),"True","False")</f>
        <v>False</v>
      </c>
      <c r="O1034" s="4">
        <f>IFERROR(VLOOKUP(A1034,'Name Changes'!$A$2:$B$300,2,FALSE),A1034)</f>
        <v>0</v>
      </c>
      <c r="P1034" s="4">
        <f t="shared" si="107"/>
        <v>0</v>
      </c>
      <c r="Q1034" s="4">
        <f t="shared" si="108"/>
        <v>0</v>
      </c>
      <c r="R1034" s="4" t="e">
        <f t="shared" si="109"/>
        <v>#N/A</v>
      </c>
      <c r="S1034" s="4">
        <f t="shared" si="110"/>
        <v>0</v>
      </c>
      <c r="T1034" s="4" t="e">
        <f t="shared" si="111"/>
        <v>#N/A</v>
      </c>
      <c r="U1034" s="4">
        <f t="shared" si="112"/>
        <v>11</v>
      </c>
    </row>
    <row r="1035" spans="5:21" x14ac:dyDescent="0.25">
      <c r="E1035" s="1" t="e">
        <f>VLOOKUP(C1035,'Team Versus'!$B$2:$C$35,2,FALSE)</f>
        <v>#N/A</v>
      </c>
      <c r="F1035" s="1">
        <f>IF(B1035="QB",D1035*0.87,IF(D1035*1.85&gt;=11,D1035*1.85,11))</f>
        <v>11</v>
      </c>
      <c r="G1035" s="1" t="str">
        <f>IF(OR(B1035="QB",B1035="DST",B1035="TE",B1035="WR",B1035="RB",C1035="FA"),"True","False")</f>
        <v>False</v>
      </c>
      <c r="H1035" t="str">
        <f>IF(C1035="FA","False","True")</f>
        <v>True</v>
      </c>
      <c r="I1035" s="1" t="str">
        <f>IF(AND(G1035="True",H1035="True"),"True","False")</f>
        <v>False</v>
      </c>
      <c r="O1035" s="4">
        <f>IFERROR(VLOOKUP(A1035,'Name Changes'!$A$2:$B$300,2,FALSE),A1035)</f>
        <v>0</v>
      </c>
      <c r="P1035" s="4">
        <f t="shared" si="107"/>
        <v>0</v>
      </c>
      <c r="Q1035" s="4">
        <f t="shared" si="108"/>
        <v>0</v>
      </c>
      <c r="R1035" s="4" t="e">
        <f t="shared" si="109"/>
        <v>#N/A</v>
      </c>
      <c r="S1035" s="4">
        <f t="shared" si="110"/>
        <v>0</v>
      </c>
      <c r="T1035" s="4" t="e">
        <f t="shared" si="111"/>
        <v>#N/A</v>
      </c>
      <c r="U1035" s="4">
        <f t="shared" si="112"/>
        <v>11</v>
      </c>
    </row>
    <row r="1036" spans="5:21" x14ac:dyDescent="0.25">
      <c r="E1036" s="1" t="e">
        <f>VLOOKUP(C1036,'Team Versus'!$B$2:$C$35,2,FALSE)</f>
        <v>#N/A</v>
      </c>
      <c r="F1036" s="1">
        <f>IF(B1036="QB",D1036*0.87,IF(D1036*1.85&gt;=11,D1036*1.85,11))</f>
        <v>11</v>
      </c>
      <c r="G1036" s="1" t="str">
        <f>IF(OR(B1036="QB",B1036="DST",B1036="TE",B1036="WR",B1036="RB",C1036="FA"),"True","False")</f>
        <v>False</v>
      </c>
      <c r="H1036" t="str">
        <f>IF(C1036="FA","False","True")</f>
        <v>True</v>
      </c>
      <c r="I1036" s="1" t="str">
        <f>IF(AND(G1036="True",H1036="True"),"True","False")</f>
        <v>False</v>
      </c>
      <c r="O1036" s="4">
        <f>IFERROR(VLOOKUP(A1036,'Name Changes'!$A$2:$B$300,2,FALSE),A1036)</f>
        <v>0</v>
      </c>
      <c r="P1036" s="4">
        <f t="shared" si="107"/>
        <v>0</v>
      </c>
      <c r="Q1036" s="4">
        <f t="shared" si="108"/>
        <v>0</v>
      </c>
      <c r="R1036" s="4" t="e">
        <f t="shared" si="109"/>
        <v>#N/A</v>
      </c>
      <c r="S1036" s="4">
        <f t="shared" si="110"/>
        <v>0</v>
      </c>
      <c r="T1036" s="4" t="e">
        <f t="shared" si="111"/>
        <v>#N/A</v>
      </c>
      <c r="U1036" s="4">
        <f t="shared" si="112"/>
        <v>11</v>
      </c>
    </row>
    <row r="1037" spans="5:21" x14ac:dyDescent="0.25">
      <c r="E1037" s="1" t="e">
        <f>VLOOKUP(C1037,'Team Versus'!$B$2:$C$35,2,FALSE)</f>
        <v>#N/A</v>
      </c>
      <c r="F1037" s="1">
        <f>IF(B1037="QB",D1037*0.87,IF(D1037*1.85&gt;=11,D1037*1.85,11))</f>
        <v>11</v>
      </c>
      <c r="G1037" s="1" t="str">
        <f>IF(OR(B1037="QB",B1037="DST",B1037="TE",B1037="WR",B1037="RB",C1037="FA"),"True","False")</f>
        <v>False</v>
      </c>
      <c r="H1037" t="str">
        <f>IF(C1037="FA","False","True")</f>
        <v>True</v>
      </c>
      <c r="I1037" s="1" t="str">
        <f>IF(AND(G1037="True",H1037="True"),"True","False")</f>
        <v>False</v>
      </c>
      <c r="O1037" s="4">
        <f>IFERROR(VLOOKUP(A1037,'Name Changes'!$A$2:$B$300,2,FALSE),A1037)</f>
        <v>0</v>
      </c>
      <c r="P1037" s="4">
        <f t="shared" si="107"/>
        <v>0</v>
      </c>
      <c r="Q1037" s="4">
        <f t="shared" si="108"/>
        <v>0</v>
      </c>
      <c r="R1037" s="4" t="e">
        <f t="shared" si="109"/>
        <v>#N/A</v>
      </c>
      <c r="S1037" s="4">
        <f t="shared" si="110"/>
        <v>0</v>
      </c>
      <c r="T1037" s="4" t="e">
        <f t="shared" si="111"/>
        <v>#N/A</v>
      </c>
      <c r="U1037" s="4">
        <f t="shared" si="112"/>
        <v>11</v>
      </c>
    </row>
    <row r="1038" spans="5:21" x14ac:dyDescent="0.25">
      <c r="E1038" s="1" t="e">
        <f>VLOOKUP(C1038,'Team Versus'!$B$2:$C$35,2,FALSE)</f>
        <v>#N/A</v>
      </c>
      <c r="F1038" s="1">
        <f>IF(B1038="QB",D1038*0.87,IF(D1038*1.85&gt;=11,D1038*1.85,11))</f>
        <v>11</v>
      </c>
      <c r="G1038" s="1" t="str">
        <f>IF(OR(B1038="QB",B1038="DST",B1038="TE",B1038="WR",B1038="RB",C1038="FA"),"True","False")</f>
        <v>False</v>
      </c>
      <c r="H1038" t="str">
        <f>IF(C1038="FA","False","True")</f>
        <v>True</v>
      </c>
      <c r="I1038" s="1" t="str">
        <f>IF(AND(G1038="True",H1038="True"),"True","False")</f>
        <v>False</v>
      </c>
      <c r="O1038" s="4">
        <f>IFERROR(VLOOKUP(A1038,'Name Changes'!$A$2:$B$300,2,FALSE),A1038)</f>
        <v>0</v>
      </c>
      <c r="P1038" s="4">
        <f t="shared" si="107"/>
        <v>0</v>
      </c>
      <c r="Q1038" s="4">
        <f t="shared" si="108"/>
        <v>0</v>
      </c>
      <c r="R1038" s="4" t="e">
        <f t="shared" si="109"/>
        <v>#N/A</v>
      </c>
      <c r="S1038" s="4">
        <f t="shared" si="110"/>
        <v>0</v>
      </c>
      <c r="T1038" s="4" t="e">
        <f t="shared" si="111"/>
        <v>#N/A</v>
      </c>
      <c r="U1038" s="4">
        <f t="shared" si="112"/>
        <v>11</v>
      </c>
    </row>
    <row r="1039" spans="5:21" x14ac:dyDescent="0.25">
      <c r="E1039" s="1" t="e">
        <f>VLOOKUP(C1039,'Team Versus'!$B$2:$C$35,2,FALSE)</f>
        <v>#N/A</v>
      </c>
      <c r="F1039" s="1">
        <f>IF(B1039="QB",D1039*0.87,IF(D1039*1.85&gt;=11,D1039*1.85,11))</f>
        <v>11</v>
      </c>
      <c r="G1039" s="1" t="str">
        <f>IF(OR(B1039="QB",B1039="DST",B1039="TE",B1039="WR",B1039="RB",C1039="FA"),"True","False")</f>
        <v>False</v>
      </c>
      <c r="H1039" t="str">
        <f>IF(C1039="FA","False","True")</f>
        <v>True</v>
      </c>
      <c r="I1039" s="1" t="str">
        <f>IF(AND(G1039="True",H1039="True"),"True","False")</f>
        <v>False</v>
      </c>
      <c r="O1039" s="4">
        <f>IFERROR(VLOOKUP(A1039,'Name Changes'!$A$2:$B$300,2,FALSE),A1039)</f>
        <v>0</v>
      </c>
      <c r="P1039" s="4">
        <f t="shared" si="107"/>
        <v>0</v>
      </c>
      <c r="Q1039" s="4">
        <f t="shared" si="108"/>
        <v>0</v>
      </c>
      <c r="R1039" s="4" t="e">
        <f t="shared" si="109"/>
        <v>#N/A</v>
      </c>
      <c r="S1039" s="4">
        <f t="shared" si="110"/>
        <v>0</v>
      </c>
      <c r="T1039" s="4" t="e">
        <f t="shared" si="111"/>
        <v>#N/A</v>
      </c>
      <c r="U1039" s="4">
        <f t="shared" si="112"/>
        <v>11</v>
      </c>
    </row>
    <row r="1040" spans="5:21" x14ac:dyDescent="0.25">
      <c r="E1040" s="1" t="e">
        <f>VLOOKUP(C1040,'Team Versus'!$B$2:$C$35,2,FALSE)</f>
        <v>#N/A</v>
      </c>
      <c r="F1040" s="1">
        <f>IF(B1040="QB",D1040*0.87,IF(D1040*1.85&gt;=11,D1040*1.85,11))</f>
        <v>11</v>
      </c>
      <c r="G1040" s="1" t="str">
        <f>IF(OR(B1040="QB",B1040="DST",B1040="TE",B1040="WR",B1040="RB",C1040="FA"),"True","False")</f>
        <v>False</v>
      </c>
      <c r="H1040" t="str">
        <f>IF(C1040="FA","False","True")</f>
        <v>True</v>
      </c>
      <c r="I1040" s="1" t="str">
        <f>IF(AND(G1040="True",H1040="True"),"True","False")</f>
        <v>False</v>
      </c>
      <c r="O1040" s="4">
        <f>IFERROR(VLOOKUP(A1040,'Name Changes'!$A$2:$B$300,2,FALSE),A1040)</f>
        <v>0</v>
      </c>
      <c r="P1040" s="4">
        <f t="shared" si="107"/>
        <v>0</v>
      </c>
      <c r="Q1040" s="4">
        <f t="shared" si="108"/>
        <v>0</v>
      </c>
      <c r="R1040" s="4" t="e">
        <f t="shared" si="109"/>
        <v>#N/A</v>
      </c>
      <c r="S1040" s="4">
        <f t="shared" si="110"/>
        <v>0</v>
      </c>
      <c r="T1040" s="4" t="e">
        <f t="shared" si="111"/>
        <v>#N/A</v>
      </c>
      <c r="U1040" s="4">
        <f t="shared" si="112"/>
        <v>11</v>
      </c>
    </row>
    <row r="1041" spans="5:21" x14ac:dyDescent="0.25">
      <c r="E1041" s="1" t="e">
        <f>VLOOKUP(C1041,'Team Versus'!$B$2:$C$35,2,FALSE)</f>
        <v>#N/A</v>
      </c>
      <c r="F1041" s="1">
        <f>IF(B1041="QB",D1041*0.87,IF(D1041*1.85&gt;=11,D1041*1.85,11))</f>
        <v>11</v>
      </c>
      <c r="G1041" s="1" t="str">
        <f>IF(OR(B1041="QB",B1041="DST",B1041="TE",B1041="WR",B1041="RB",C1041="FA"),"True","False")</f>
        <v>False</v>
      </c>
      <c r="H1041" t="str">
        <f>IF(C1041="FA","False","True")</f>
        <v>True</v>
      </c>
      <c r="I1041" s="1" t="str">
        <f>IF(AND(G1041="True",H1041="True"),"True","False")</f>
        <v>False</v>
      </c>
      <c r="O1041" s="4">
        <f>IFERROR(VLOOKUP(A1041,'Name Changes'!$A$2:$B$300,2,FALSE),A1041)</f>
        <v>0</v>
      </c>
      <c r="P1041" s="4">
        <f t="shared" si="107"/>
        <v>0</v>
      </c>
      <c r="Q1041" s="4">
        <f t="shared" si="108"/>
        <v>0</v>
      </c>
      <c r="R1041" s="4" t="e">
        <f t="shared" si="109"/>
        <v>#N/A</v>
      </c>
      <c r="S1041" s="4">
        <f t="shared" si="110"/>
        <v>0</v>
      </c>
      <c r="T1041" s="4" t="e">
        <f t="shared" si="111"/>
        <v>#N/A</v>
      </c>
      <c r="U1041" s="4">
        <f t="shared" si="112"/>
        <v>11</v>
      </c>
    </row>
    <row r="1042" spans="5:21" x14ac:dyDescent="0.25">
      <c r="E1042" s="1" t="e">
        <f>VLOOKUP(C1042,'Team Versus'!$B$2:$C$35,2,FALSE)</f>
        <v>#N/A</v>
      </c>
      <c r="F1042" s="1">
        <f>IF(B1042="QB",D1042*0.87,IF(D1042*1.85&gt;=11,D1042*1.85,11))</f>
        <v>11</v>
      </c>
      <c r="G1042" s="1" t="str">
        <f>IF(OR(B1042="QB",B1042="DST",B1042="TE",B1042="WR",B1042="RB",C1042="FA"),"True","False")</f>
        <v>False</v>
      </c>
      <c r="H1042" t="str">
        <f>IF(C1042="FA","False","True")</f>
        <v>True</v>
      </c>
      <c r="I1042" s="1" t="str">
        <f>IF(AND(G1042="True",H1042="True"),"True","False")</f>
        <v>False</v>
      </c>
      <c r="O1042" s="4">
        <f>IFERROR(VLOOKUP(A1042,'Name Changes'!$A$2:$B$300,2,FALSE),A1042)</f>
        <v>0</v>
      </c>
      <c r="P1042" s="4">
        <f t="shared" si="107"/>
        <v>0</v>
      </c>
      <c r="Q1042" s="4">
        <f t="shared" si="108"/>
        <v>0</v>
      </c>
      <c r="R1042" s="4" t="e">
        <f t="shared" si="109"/>
        <v>#N/A</v>
      </c>
      <c r="S1042" s="4">
        <f t="shared" si="110"/>
        <v>0</v>
      </c>
      <c r="T1042" s="4" t="e">
        <f t="shared" si="111"/>
        <v>#N/A</v>
      </c>
      <c r="U1042" s="4">
        <f t="shared" si="112"/>
        <v>11</v>
      </c>
    </row>
    <row r="1043" spans="5:21" x14ac:dyDescent="0.25">
      <c r="E1043" s="1" t="e">
        <f>VLOOKUP(C1043,'Team Versus'!$B$2:$C$35,2,FALSE)</f>
        <v>#N/A</v>
      </c>
      <c r="F1043" s="1">
        <f>IF(B1043="QB",D1043*0.87,IF(D1043*1.85&gt;=11,D1043*1.85,11))</f>
        <v>11</v>
      </c>
      <c r="G1043" s="1" t="str">
        <f>IF(OR(B1043="QB",B1043="DST",B1043="TE",B1043="WR",B1043="RB",C1043="FA"),"True","False")</f>
        <v>False</v>
      </c>
      <c r="H1043" t="str">
        <f>IF(C1043="FA","False","True")</f>
        <v>True</v>
      </c>
      <c r="I1043" s="1" t="str">
        <f>IF(AND(G1043="True",H1043="True"),"True","False")</f>
        <v>False</v>
      </c>
      <c r="O1043" s="4">
        <f>IFERROR(VLOOKUP(A1043,'Name Changes'!$A$2:$B$300,2,FALSE),A1043)</f>
        <v>0</v>
      </c>
      <c r="P1043" s="4">
        <f t="shared" si="107"/>
        <v>0</v>
      </c>
      <c r="Q1043" s="4">
        <f t="shared" si="108"/>
        <v>0</v>
      </c>
      <c r="R1043" s="4" t="e">
        <f t="shared" si="109"/>
        <v>#N/A</v>
      </c>
      <c r="S1043" s="4">
        <f t="shared" si="110"/>
        <v>0</v>
      </c>
      <c r="T1043" s="4" t="e">
        <f t="shared" si="111"/>
        <v>#N/A</v>
      </c>
      <c r="U1043" s="4">
        <f t="shared" si="112"/>
        <v>11</v>
      </c>
    </row>
    <row r="1044" spans="5:21" x14ac:dyDescent="0.25">
      <c r="E1044" s="1" t="e">
        <f>VLOOKUP(C1044,'Team Versus'!$B$2:$C$35,2,FALSE)</f>
        <v>#N/A</v>
      </c>
      <c r="F1044" s="1">
        <f>IF(B1044="QB",D1044*0.87,IF(D1044*1.85&gt;=11,D1044*1.85,11))</f>
        <v>11</v>
      </c>
      <c r="G1044" s="1" t="str">
        <f>IF(OR(B1044="QB",B1044="DST",B1044="TE",B1044="WR",B1044="RB",C1044="FA"),"True","False")</f>
        <v>False</v>
      </c>
      <c r="H1044" t="str">
        <f>IF(C1044="FA","False","True")</f>
        <v>True</v>
      </c>
      <c r="I1044" s="1" t="str">
        <f>IF(AND(G1044="True",H1044="True"),"True","False")</f>
        <v>False</v>
      </c>
      <c r="O1044" s="4">
        <f>IFERROR(VLOOKUP(A1044,'Name Changes'!$A$2:$B$300,2,FALSE),A1044)</f>
        <v>0</v>
      </c>
      <c r="P1044" s="4">
        <f t="shared" si="107"/>
        <v>0</v>
      </c>
      <c r="Q1044" s="4">
        <f t="shared" si="108"/>
        <v>0</v>
      </c>
      <c r="R1044" s="4" t="e">
        <f t="shared" si="109"/>
        <v>#N/A</v>
      </c>
      <c r="S1044" s="4">
        <f t="shared" si="110"/>
        <v>0</v>
      </c>
      <c r="T1044" s="4" t="e">
        <f t="shared" si="111"/>
        <v>#N/A</v>
      </c>
      <c r="U1044" s="4">
        <f t="shared" si="112"/>
        <v>11</v>
      </c>
    </row>
    <row r="1045" spans="5:21" x14ac:dyDescent="0.25">
      <c r="E1045" s="1" t="e">
        <f>VLOOKUP(C1045,'Team Versus'!$B$2:$C$35,2,FALSE)</f>
        <v>#N/A</v>
      </c>
      <c r="F1045" s="1">
        <f>IF(B1045="QB",D1045*0.87,IF(D1045*1.85&gt;=11,D1045*1.85,11))</f>
        <v>11</v>
      </c>
      <c r="G1045" s="1" t="str">
        <f>IF(OR(B1045="QB",B1045="DST",B1045="TE",B1045="WR",B1045="RB",C1045="FA"),"True","False")</f>
        <v>False</v>
      </c>
      <c r="H1045" t="str">
        <f>IF(C1045="FA","False","True")</f>
        <v>True</v>
      </c>
      <c r="I1045" s="1" t="str">
        <f>IF(AND(G1045="True",H1045="True"),"True","False")</f>
        <v>False</v>
      </c>
      <c r="O1045" s="4">
        <f>IFERROR(VLOOKUP(A1045,'Name Changes'!$A$2:$B$300,2,FALSE),A1045)</f>
        <v>0</v>
      </c>
      <c r="P1045" s="4">
        <f t="shared" si="107"/>
        <v>0</v>
      </c>
      <c r="Q1045" s="4">
        <f t="shared" si="108"/>
        <v>0</v>
      </c>
      <c r="R1045" s="4" t="e">
        <f t="shared" si="109"/>
        <v>#N/A</v>
      </c>
      <c r="S1045" s="4">
        <f t="shared" si="110"/>
        <v>0</v>
      </c>
      <c r="T1045" s="4" t="e">
        <f t="shared" si="111"/>
        <v>#N/A</v>
      </c>
      <c r="U1045" s="4">
        <f t="shared" si="112"/>
        <v>11</v>
      </c>
    </row>
    <row r="1046" spans="5:21" x14ac:dyDescent="0.25">
      <c r="E1046" s="1" t="e">
        <f>VLOOKUP(C1046,'Team Versus'!$B$2:$C$35,2,FALSE)</f>
        <v>#N/A</v>
      </c>
      <c r="F1046" s="1">
        <f>IF(B1046="QB",D1046*0.87,IF(D1046*1.85&gt;=11,D1046*1.85,11))</f>
        <v>11</v>
      </c>
      <c r="G1046" s="1" t="str">
        <f>IF(OR(B1046="QB",B1046="DST",B1046="TE",B1046="WR",B1046="RB",C1046="FA"),"True","False")</f>
        <v>False</v>
      </c>
      <c r="H1046" t="str">
        <f>IF(C1046="FA","False","True")</f>
        <v>True</v>
      </c>
      <c r="I1046" s="1" t="str">
        <f>IF(AND(G1046="True",H1046="True"),"True","False")</f>
        <v>False</v>
      </c>
      <c r="O1046" s="4">
        <f>IFERROR(VLOOKUP(A1046,'Name Changes'!$A$2:$B$300,2,FALSE),A1046)</f>
        <v>0</v>
      </c>
      <c r="P1046" s="4">
        <f t="shared" si="107"/>
        <v>0</v>
      </c>
      <c r="Q1046" s="4">
        <f t="shared" si="108"/>
        <v>0</v>
      </c>
      <c r="R1046" s="4" t="e">
        <f t="shared" si="109"/>
        <v>#N/A</v>
      </c>
      <c r="S1046" s="4">
        <f t="shared" si="110"/>
        <v>0</v>
      </c>
      <c r="T1046" s="4" t="e">
        <f t="shared" si="111"/>
        <v>#N/A</v>
      </c>
      <c r="U1046" s="4">
        <f t="shared" si="112"/>
        <v>11</v>
      </c>
    </row>
    <row r="1047" spans="5:21" x14ac:dyDescent="0.25">
      <c r="E1047" s="1" t="e">
        <f>VLOOKUP(C1047,'Team Versus'!$B$2:$C$35,2,FALSE)</f>
        <v>#N/A</v>
      </c>
      <c r="F1047" s="1">
        <f>IF(B1047="QB",D1047*0.87,IF(D1047*1.85&gt;=11,D1047*1.85,11))</f>
        <v>11</v>
      </c>
      <c r="G1047" s="1" t="str">
        <f>IF(OR(B1047="QB",B1047="DST",B1047="TE",B1047="WR",B1047="RB",C1047="FA"),"True","False")</f>
        <v>False</v>
      </c>
      <c r="H1047" t="str">
        <f>IF(C1047="FA","False","True")</f>
        <v>True</v>
      </c>
      <c r="I1047" s="1" t="str">
        <f>IF(AND(G1047="True",H1047="True"),"True","False")</f>
        <v>False</v>
      </c>
      <c r="O1047" s="4">
        <f>IFERROR(VLOOKUP(A1047,'Name Changes'!$A$2:$B$300,2,FALSE),A1047)</f>
        <v>0</v>
      </c>
      <c r="P1047" s="4">
        <f t="shared" si="107"/>
        <v>0</v>
      </c>
      <c r="Q1047" s="4">
        <f t="shared" si="108"/>
        <v>0</v>
      </c>
      <c r="R1047" s="4" t="e">
        <f t="shared" si="109"/>
        <v>#N/A</v>
      </c>
      <c r="S1047" s="4">
        <f t="shared" si="110"/>
        <v>0</v>
      </c>
      <c r="T1047" s="4" t="e">
        <f t="shared" si="111"/>
        <v>#N/A</v>
      </c>
      <c r="U1047" s="4">
        <f t="shared" si="112"/>
        <v>11</v>
      </c>
    </row>
    <row r="1048" spans="5:21" x14ac:dyDescent="0.25">
      <c r="E1048" s="1" t="e">
        <f>VLOOKUP(C1048,'Team Versus'!$B$2:$C$35,2,FALSE)</f>
        <v>#N/A</v>
      </c>
      <c r="F1048" s="1">
        <f>IF(B1048="QB",D1048*0.87,IF(D1048*1.85&gt;=11,D1048*1.85,11))</f>
        <v>11</v>
      </c>
      <c r="G1048" s="1" t="str">
        <f>IF(OR(B1048="QB",B1048="DST",B1048="TE",B1048="WR",B1048="RB",C1048="FA"),"True","False")</f>
        <v>False</v>
      </c>
      <c r="H1048" t="str">
        <f>IF(C1048="FA","False","True")</f>
        <v>True</v>
      </c>
      <c r="I1048" s="1" t="str">
        <f>IF(AND(G1048="True",H1048="True"),"True","False")</f>
        <v>False</v>
      </c>
      <c r="O1048" s="4">
        <f>IFERROR(VLOOKUP(A1048,'Name Changes'!$A$2:$B$300,2,FALSE),A1048)</f>
        <v>0</v>
      </c>
      <c r="P1048" s="4">
        <f t="shared" si="107"/>
        <v>0</v>
      </c>
      <c r="Q1048" s="4">
        <f t="shared" si="108"/>
        <v>0</v>
      </c>
      <c r="R1048" s="4" t="e">
        <f t="shared" si="109"/>
        <v>#N/A</v>
      </c>
      <c r="S1048" s="4">
        <f t="shared" si="110"/>
        <v>0</v>
      </c>
      <c r="T1048" s="4" t="e">
        <f t="shared" si="111"/>
        <v>#N/A</v>
      </c>
      <c r="U1048" s="4">
        <f t="shared" si="112"/>
        <v>11</v>
      </c>
    </row>
    <row r="1049" spans="5:21" x14ac:dyDescent="0.25">
      <c r="E1049" s="1" t="e">
        <f>VLOOKUP(C1049,'Team Versus'!$B$2:$C$35,2,FALSE)</f>
        <v>#N/A</v>
      </c>
      <c r="F1049" s="1">
        <f>IF(B1049="QB",D1049*0.87,IF(D1049*1.85&gt;=11,D1049*1.85,11))</f>
        <v>11</v>
      </c>
      <c r="G1049" s="1" t="str">
        <f>IF(OR(B1049="QB",B1049="DST",B1049="TE",B1049="WR",B1049="RB",C1049="FA"),"True","False")</f>
        <v>False</v>
      </c>
      <c r="H1049" t="str">
        <f>IF(C1049="FA","False","True")</f>
        <v>True</v>
      </c>
      <c r="I1049" s="1" t="str">
        <f>IF(AND(G1049="True",H1049="True"),"True","False")</f>
        <v>False</v>
      </c>
      <c r="O1049" s="4">
        <f>IFERROR(VLOOKUP(A1049,'Name Changes'!$A$2:$B$300,2,FALSE),A1049)</f>
        <v>0</v>
      </c>
      <c r="P1049" s="4">
        <f t="shared" si="107"/>
        <v>0</v>
      </c>
      <c r="Q1049" s="4">
        <f t="shared" si="108"/>
        <v>0</v>
      </c>
      <c r="R1049" s="4" t="e">
        <f t="shared" si="109"/>
        <v>#N/A</v>
      </c>
      <c r="S1049" s="4">
        <f t="shared" si="110"/>
        <v>0</v>
      </c>
      <c r="T1049" s="4" t="e">
        <f t="shared" si="111"/>
        <v>#N/A</v>
      </c>
      <c r="U1049" s="4">
        <f t="shared" si="112"/>
        <v>11</v>
      </c>
    </row>
    <row r="1050" spans="5:21" x14ac:dyDescent="0.25">
      <c r="E1050" s="1" t="e">
        <f>VLOOKUP(C1050,'Team Versus'!$B$2:$C$35,2,FALSE)</f>
        <v>#N/A</v>
      </c>
      <c r="F1050" s="1">
        <f>IF(B1050="QB",D1050*0.87,IF(D1050*1.85&gt;=11,D1050*1.85,11))</f>
        <v>11</v>
      </c>
      <c r="G1050" s="1" t="str">
        <f>IF(OR(B1050="QB",B1050="DST",B1050="TE",B1050="WR",B1050="RB",C1050="FA"),"True","False")</f>
        <v>False</v>
      </c>
      <c r="H1050" t="str">
        <f>IF(C1050="FA","False","True")</f>
        <v>True</v>
      </c>
      <c r="I1050" s="1" t="str">
        <f>IF(AND(G1050="True",H1050="True"),"True","False")</f>
        <v>False</v>
      </c>
      <c r="O1050" s="4">
        <f>IFERROR(VLOOKUP(A1050,'Name Changes'!$A$2:$B$300,2,FALSE),A1050)</f>
        <v>0</v>
      </c>
      <c r="P1050" s="4">
        <f t="shared" si="107"/>
        <v>0</v>
      </c>
      <c r="Q1050" s="4">
        <f t="shared" si="108"/>
        <v>0</v>
      </c>
      <c r="R1050" s="4" t="e">
        <f t="shared" si="109"/>
        <v>#N/A</v>
      </c>
      <c r="S1050" s="4">
        <f t="shared" si="110"/>
        <v>0</v>
      </c>
      <c r="T1050" s="4" t="e">
        <f t="shared" si="111"/>
        <v>#N/A</v>
      </c>
      <c r="U1050" s="4">
        <f t="shared" si="112"/>
        <v>11</v>
      </c>
    </row>
    <row r="1051" spans="5:21" x14ac:dyDescent="0.25">
      <c r="E1051" s="1" t="e">
        <f>VLOOKUP(C1051,'Team Versus'!$B$2:$C$35,2,FALSE)</f>
        <v>#N/A</v>
      </c>
      <c r="F1051" s="1">
        <f>IF(B1051="QB",D1051*0.87,IF(D1051*1.85&gt;=11,D1051*1.85,11))</f>
        <v>11</v>
      </c>
      <c r="G1051" s="1" t="str">
        <f>IF(OR(B1051="QB",B1051="DST",B1051="TE",B1051="WR",B1051="RB",C1051="FA"),"True","False")</f>
        <v>False</v>
      </c>
      <c r="H1051" t="str">
        <f>IF(C1051="FA","False","True")</f>
        <v>True</v>
      </c>
      <c r="I1051" s="1" t="str">
        <f>IF(AND(G1051="True",H1051="True"),"True","False")</f>
        <v>False</v>
      </c>
      <c r="O1051" s="4">
        <f>IFERROR(VLOOKUP(A1051,'Name Changes'!$A$2:$B$300,2,FALSE),A1051)</f>
        <v>0</v>
      </c>
      <c r="P1051" s="4">
        <f t="shared" si="107"/>
        <v>0</v>
      </c>
      <c r="Q1051" s="4">
        <f t="shared" si="108"/>
        <v>0</v>
      </c>
      <c r="R1051" s="4" t="e">
        <f t="shared" si="109"/>
        <v>#N/A</v>
      </c>
      <c r="S1051" s="4">
        <f t="shared" si="110"/>
        <v>0</v>
      </c>
      <c r="T1051" s="4" t="e">
        <f t="shared" si="111"/>
        <v>#N/A</v>
      </c>
      <c r="U1051" s="4">
        <f t="shared" si="112"/>
        <v>11</v>
      </c>
    </row>
    <row r="1052" spans="5:21" x14ac:dyDescent="0.25">
      <c r="E1052" s="1" t="e">
        <f>VLOOKUP(C1052,'Team Versus'!$B$2:$C$35,2,FALSE)</f>
        <v>#N/A</v>
      </c>
      <c r="F1052" s="1">
        <f>IF(B1052="QB",D1052*0.87,IF(D1052*1.85&gt;=11,D1052*1.85,11))</f>
        <v>11</v>
      </c>
      <c r="G1052" s="1" t="str">
        <f>IF(OR(B1052="QB",B1052="DST",B1052="TE",B1052="WR",B1052="RB",C1052="FA"),"True","False")</f>
        <v>False</v>
      </c>
      <c r="H1052" t="str">
        <f>IF(C1052="FA","False","True")</f>
        <v>True</v>
      </c>
      <c r="I1052" s="1" t="str">
        <f>IF(AND(G1052="True",H1052="True"),"True","False")</f>
        <v>False</v>
      </c>
      <c r="O1052" s="4">
        <f>IFERROR(VLOOKUP(A1052,'Name Changes'!$A$2:$B$300,2,FALSE),A1052)</f>
        <v>0</v>
      </c>
      <c r="P1052" s="4">
        <f t="shared" si="107"/>
        <v>0</v>
      </c>
      <c r="Q1052" s="4">
        <f t="shared" si="108"/>
        <v>0</v>
      </c>
      <c r="R1052" s="4" t="e">
        <f t="shared" si="109"/>
        <v>#N/A</v>
      </c>
      <c r="S1052" s="4">
        <f t="shared" si="110"/>
        <v>0</v>
      </c>
      <c r="T1052" s="4" t="e">
        <f t="shared" si="111"/>
        <v>#N/A</v>
      </c>
      <c r="U1052" s="4">
        <f t="shared" si="112"/>
        <v>11</v>
      </c>
    </row>
    <row r="1053" spans="5:21" x14ac:dyDescent="0.25">
      <c r="E1053" s="1" t="e">
        <f>VLOOKUP(C1053,'Team Versus'!$B$2:$C$35,2,FALSE)</f>
        <v>#N/A</v>
      </c>
      <c r="F1053" s="1">
        <f>IF(B1053="QB",D1053*0.87,IF(D1053*1.85&gt;=11,D1053*1.85,11))</f>
        <v>11</v>
      </c>
      <c r="G1053" s="1" t="str">
        <f>IF(OR(B1053="QB",B1053="DST",B1053="TE",B1053="WR",B1053="RB",C1053="FA"),"True","False")</f>
        <v>False</v>
      </c>
      <c r="H1053" t="str">
        <f>IF(C1053="FA","False","True")</f>
        <v>True</v>
      </c>
      <c r="I1053" s="1" t="str">
        <f>IF(AND(G1053="True",H1053="True"),"True","False")</f>
        <v>False</v>
      </c>
      <c r="O1053" s="4">
        <f>IFERROR(VLOOKUP(A1053,'Name Changes'!$A$2:$B$300,2,FALSE),A1053)</f>
        <v>0</v>
      </c>
      <c r="P1053" s="4">
        <f t="shared" si="107"/>
        <v>0</v>
      </c>
      <c r="Q1053" s="4">
        <f t="shared" si="108"/>
        <v>0</v>
      </c>
      <c r="R1053" s="4" t="e">
        <f t="shared" si="109"/>
        <v>#N/A</v>
      </c>
      <c r="S1053" s="4">
        <f t="shared" si="110"/>
        <v>0</v>
      </c>
      <c r="T1053" s="4" t="e">
        <f t="shared" si="111"/>
        <v>#N/A</v>
      </c>
      <c r="U1053" s="4">
        <f t="shared" si="112"/>
        <v>11</v>
      </c>
    </row>
    <row r="1054" spans="5:21" x14ac:dyDescent="0.25">
      <c r="E1054" s="1" t="e">
        <f>VLOOKUP(C1054,'Team Versus'!$B$2:$C$35,2,FALSE)</f>
        <v>#N/A</v>
      </c>
      <c r="F1054" s="1">
        <f>IF(B1054="QB",D1054*0.87,IF(D1054*1.85&gt;=11,D1054*1.85,11))</f>
        <v>11</v>
      </c>
      <c r="G1054" s="1" t="str">
        <f>IF(OR(B1054="QB",B1054="DST",B1054="TE",B1054="WR",B1054="RB",C1054="FA"),"True","False")</f>
        <v>False</v>
      </c>
      <c r="H1054" t="str">
        <f>IF(C1054="FA","False","True")</f>
        <v>True</v>
      </c>
      <c r="I1054" s="1" t="str">
        <f>IF(AND(G1054="True",H1054="True"),"True","False")</f>
        <v>False</v>
      </c>
      <c r="O1054" s="4">
        <f>IFERROR(VLOOKUP(A1054,'Name Changes'!$A$2:$B$300,2,FALSE),A1054)</f>
        <v>0</v>
      </c>
      <c r="P1054" s="4">
        <f t="shared" ref="P1054:P1117" si="113">C1054</f>
        <v>0</v>
      </c>
      <c r="Q1054" s="4">
        <f t="shared" ref="Q1054:Q1117" si="114">B1054</f>
        <v>0</v>
      </c>
      <c r="R1054" s="4" t="e">
        <f t="shared" ref="R1054:R1117" si="115">VLOOKUP(O1054,$K$2:$L$700,2,FALSE)</f>
        <v>#N/A</v>
      </c>
      <c r="S1054" s="4">
        <f t="shared" ref="S1054:S1117" si="116">D1054</f>
        <v>0</v>
      </c>
      <c r="T1054" s="4" t="e">
        <f t="shared" ref="T1054:T1117" si="117">E1054</f>
        <v>#N/A</v>
      </c>
      <c r="U1054" s="4">
        <f t="shared" ref="U1054:U1117" si="118">IF(F1054="NA",4.4483,F1054)</f>
        <v>11</v>
      </c>
    </row>
    <row r="1055" spans="5:21" x14ac:dyDescent="0.25">
      <c r="E1055" s="1" t="e">
        <f>VLOOKUP(C1055,'Team Versus'!$B$2:$C$35,2,FALSE)</f>
        <v>#N/A</v>
      </c>
      <c r="F1055" s="1">
        <f>IF(B1055="QB",D1055*0.87,IF(D1055*1.85&gt;=11,D1055*1.85,11))</f>
        <v>11</v>
      </c>
      <c r="G1055" s="1" t="str">
        <f>IF(OR(B1055="QB",B1055="DST",B1055="TE",B1055="WR",B1055="RB",C1055="FA"),"True","False")</f>
        <v>False</v>
      </c>
      <c r="H1055" t="str">
        <f>IF(C1055="FA","False","True")</f>
        <v>True</v>
      </c>
      <c r="I1055" s="1" t="str">
        <f>IF(AND(G1055="True",H1055="True"),"True","False")</f>
        <v>False</v>
      </c>
      <c r="O1055" s="4">
        <f>IFERROR(VLOOKUP(A1055,'Name Changes'!$A$2:$B$300,2,FALSE),A1055)</f>
        <v>0</v>
      </c>
      <c r="P1055" s="4">
        <f t="shared" si="113"/>
        <v>0</v>
      </c>
      <c r="Q1055" s="4">
        <f t="shared" si="114"/>
        <v>0</v>
      </c>
      <c r="R1055" s="4" t="e">
        <f t="shared" si="115"/>
        <v>#N/A</v>
      </c>
      <c r="S1055" s="4">
        <f t="shared" si="116"/>
        <v>0</v>
      </c>
      <c r="T1055" s="4" t="e">
        <f t="shared" si="117"/>
        <v>#N/A</v>
      </c>
      <c r="U1055" s="4">
        <f t="shared" si="118"/>
        <v>11</v>
      </c>
    </row>
    <row r="1056" spans="5:21" x14ac:dyDescent="0.25">
      <c r="E1056" s="1" t="e">
        <f>VLOOKUP(C1056,'Team Versus'!$B$2:$C$35,2,FALSE)</f>
        <v>#N/A</v>
      </c>
      <c r="F1056" s="1">
        <f>IF(B1056="QB",D1056*0.87,IF(D1056*1.85&gt;=11,D1056*1.85,11))</f>
        <v>11</v>
      </c>
      <c r="G1056" s="1" t="str">
        <f>IF(OR(B1056="QB",B1056="DST",B1056="TE",B1056="WR",B1056="RB",C1056="FA"),"True","False")</f>
        <v>False</v>
      </c>
      <c r="H1056" t="str">
        <f>IF(C1056="FA","False","True")</f>
        <v>True</v>
      </c>
      <c r="I1056" s="1" t="str">
        <f>IF(AND(G1056="True",H1056="True"),"True","False")</f>
        <v>False</v>
      </c>
      <c r="O1056" s="4">
        <f>IFERROR(VLOOKUP(A1056,'Name Changes'!$A$2:$B$300,2,FALSE),A1056)</f>
        <v>0</v>
      </c>
      <c r="P1056" s="4">
        <f t="shared" si="113"/>
        <v>0</v>
      </c>
      <c r="Q1056" s="4">
        <f t="shared" si="114"/>
        <v>0</v>
      </c>
      <c r="R1056" s="4" t="e">
        <f t="shared" si="115"/>
        <v>#N/A</v>
      </c>
      <c r="S1056" s="4">
        <f t="shared" si="116"/>
        <v>0</v>
      </c>
      <c r="T1056" s="4" t="e">
        <f t="shared" si="117"/>
        <v>#N/A</v>
      </c>
      <c r="U1056" s="4">
        <f t="shared" si="118"/>
        <v>11</v>
      </c>
    </row>
    <row r="1057" spans="5:21" x14ac:dyDescent="0.25">
      <c r="E1057" s="1" t="e">
        <f>VLOOKUP(C1057,'Team Versus'!$B$2:$C$35,2,FALSE)</f>
        <v>#N/A</v>
      </c>
      <c r="F1057" s="1">
        <f>IF(B1057="QB",D1057*0.87,IF(D1057*1.85&gt;=11,D1057*1.85,11))</f>
        <v>11</v>
      </c>
      <c r="G1057" s="1" t="str">
        <f>IF(OR(B1057="QB",B1057="DST",B1057="TE",B1057="WR",B1057="RB",C1057="FA"),"True","False")</f>
        <v>False</v>
      </c>
      <c r="H1057" t="str">
        <f>IF(C1057="FA","False","True")</f>
        <v>True</v>
      </c>
      <c r="I1057" s="1" t="str">
        <f>IF(AND(G1057="True",H1057="True"),"True","False")</f>
        <v>False</v>
      </c>
      <c r="O1057" s="4">
        <f>IFERROR(VLOOKUP(A1057,'Name Changes'!$A$2:$B$300,2,FALSE),A1057)</f>
        <v>0</v>
      </c>
      <c r="P1057" s="4">
        <f t="shared" si="113"/>
        <v>0</v>
      </c>
      <c r="Q1057" s="4">
        <f t="shared" si="114"/>
        <v>0</v>
      </c>
      <c r="R1057" s="4" t="e">
        <f t="shared" si="115"/>
        <v>#N/A</v>
      </c>
      <c r="S1057" s="4">
        <f t="shared" si="116"/>
        <v>0</v>
      </c>
      <c r="T1057" s="4" t="e">
        <f t="shared" si="117"/>
        <v>#N/A</v>
      </c>
      <c r="U1057" s="4">
        <f t="shared" si="118"/>
        <v>11</v>
      </c>
    </row>
    <row r="1058" spans="5:21" x14ac:dyDescent="0.25">
      <c r="E1058" s="1" t="e">
        <f>VLOOKUP(C1058,'Team Versus'!$B$2:$C$35,2,FALSE)</f>
        <v>#N/A</v>
      </c>
      <c r="F1058" s="1">
        <f>IF(B1058="QB",D1058*0.87,IF(D1058*1.85&gt;=11,D1058*1.85,11))</f>
        <v>11</v>
      </c>
      <c r="G1058" s="1" t="str">
        <f>IF(OR(B1058="QB",B1058="DST",B1058="TE",B1058="WR",B1058="RB",C1058="FA"),"True","False")</f>
        <v>False</v>
      </c>
      <c r="H1058" t="str">
        <f>IF(C1058="FA","False","True")</f>
        <v>True</v>
      </c>
      <c r="I1058" s="1" t="str">
        <f>IF(AND(G1058="True",H1058="True"),"True","False")</f>
        <v>False</v>
      </c>
      <c r="O1058" s="4">
        <f>IFERROR(VLOOKUP(A1058,'Name Changes'!$A$2:$B$300,2,FALSE),A1058)</f>
        <v>0</v>
      </c>
      <c r="P1058" s="4">
        <f t="shared" si="113"/>
        <v>0</v>
      </c>
      <c r="Q1058" s="4">
        <f t="shared" si="114"/>
        <v>0</v>
      </c>
      <c r="R1058" s="4" t="e">
        <f t="shared" si="115"/>
        <v>#N/A</v>
      </c>
      <c r="S1058" s="4">
        <f t="shared" si="116"/>
        <v>0</v>
      </c>
      <c r="T1058" s="4" t="e">
        <f t="shared" si="117"/>
        <v>#N/A</v>
      </c>
      <c r="U1058" s="4">
        <f t="shared" si="118"/>
        <v>11</v>
      </c>
    </row>
    <row r="1059" spans="5:21" x14ac:dyDescent="0.25">
      <c r="E1059" s="1" t="e">
        <f>VLOOKUP(C1059,'Team Versus'!$B$2:$C$35,2,FALSE)</f>
        <v>#N/A</v>
      </c>
      <c r="F1059" s="1">
        <f>IF(B1059="QB",D1059*0.87,IF(D1059*1.85&gt;=11,D1059*1.85,11))</f>
        <v>11</v>
      </c>
      <c r="G1059" s="1" t="str">
        <f>IF(OR(B1059="QB",B1059="DST",B1059="TE",B1059="WR",B1059="RB",C1059="FA"),"True","False")</f>
        <v>False</v>
      </c>
      <c r="H1059" t="str">
        <f>IF(C1059="FA","False","True")</f>
        <v>True</v>
      </c>
      <c r="I1059" s="1" t="str">
        <f>IF(AND(G1059="True",H1059="True"),"True","False")</f>
        <v>False</v>
      </c>
      <c r="O1059" s="4">
        <f>IFERROR(VLOOKUP(A1059,'Name Changes'!$A$2:$B$300,2,FALSE),A1059)</f>
        <v>0</v>
      </c>
      <c r="P1059" s="4">
        <f t="shared" si="113"/>
        <v>0</v>
      </c>
      <c r="Q1059" s="4">
        <f t="shared" si="114"/>
        <v>0</v>
      </c>
      <c r="R1059" s="4" t="e">
        <f t="shared" si="115"/>
        <v>#N/A</v>
      </c>
      <c r="S1059" s="4">
        <f t="shared" si="116"/>
        <v>0</v>
      </c>
      <c r="T1059" s="4" t="e">
        <f t="shared" si="117"/>
        <v>#N/A</v>
      </c>
      <c r="U1059" s="4">
        <f t="shared" si="118"/>
        <v>11</v>
      </c>
    </row>
    <row r="1060" spans="5:21" x14ac:dyDescent="0.25">
      <c r="E1060" s="1" t="e">
        <f>VLOOKUP(C1060,'Team Versus'!$B$2:$C$35,2,FALSE)</f>
        <v>#N/A</v>
      </c>
      <c r="F1060" s="1">
        <f>IF(B1060="QB",D1060*0.87,IF(D1060*1.85&gt;=11,D1060*1.85,11))</f>
        <v>11</v>
      </c>
      <c r="G1060" s="1" t="str">
        <f>IF(OR(B1060="QB",B1060="DST",B1060="TE",B1060="WR",B1060="RB",C1060="FA"),"True","False")</f>
        <v>False</v>
      </c>
      <c r="H1060" t="str">
        <f>IF(C1060="FA","False","True")</f>
        <v>True</v>
      </c>
      <c r="I1060" s="1" t="str">
        <f>IF(AND(G1060="True",H1060="True"),"True","False")</f>
        <v>False</v>
      </c>
      <c r="O1060" s="4">
        <f>IFERROR(VLOOKUP(A1060,'Name Changes'!$A$2:$B$300,2,FALSE),A1060)</f>
        <v>0</v>
      </c>
      <c r="P1060" s="4">
        <f t="shared" si="113"/>
        <v>0</v>
      </c>
      <c r="Q1060" s="4">
        <f t="shared" si="114"/>
        <v>0</v>
      </c>
      <c r="R1060" s="4" t="e">
        <f t="shared" si="115"/>
        <v>#N/A</v>
      </c>
      <c r="S1060" s="4">
        <f t="shared" si="116"/>
        <v>0</v>
      </c>
      <c r="T1060" s="4" t="e">
        <f t="shared" si="117"/>
        <v>#N/A</v>
      </c>
      <c r="U1060" s="4">
        <f t="shared" si="118"/>
        <v>11</v>
      </c>
    </row>
    <row r="1061" spans="5:21" x14ac:dyDescent="0.25">
      <c r="E1061" s="1" t="e">
        <f>VLOOKUP(C1061,'Team Versus'!$B$2:$C$35,2,FALSE)</f>
        <v>#N/A</v>
      </c>
      <c r="F1061" s="1">
        <f>IF(B1061="QB",D1061*0.87,IF(D1061*1.85&gt;=11,D1061*1.85,11))</f>
        <v>11</v>
      </c>
      <c r="G1061" s="1" t="str">
        <f>IF(OR(B1061="QB",B1061="DST",B1061="TE",B1061="WR",B1061="RB",C1061="FA"),"True","False")</f>
        <v>False</v>
      </c>
      <c r="H1061" t="str">
        <f>IF(C1061="FA","False","True")</f>
        <v>True</v>
      </c>
      <c r="I1061" s="1" t="str">
        <f>IF(AND(G1061="True",H1061="True"),"True","False")</f>
        <v>False</v>
      </c>
      <c r="O1061" s="4">
        <f>IFERROR(VLOOKUP(A1061,'Name Changes'!$A$2:$B$300,2,FALSE),A1061)</f>
        <v>0</v>
      </c>
      <c r="P1061" s="4">
        <f t="shared" si="113"/>
        <v>0</v>
      </c>
      <c r="Q1061" s="4">
        <f t="shared" si="114"/>
        <v>0</v>
      </c>
      <c r="R1061" s="4" t="e">
        <f t="shared" si="115"/>
        <v>#N/A</v>
      </c>
      <c r="S1061" s="4">
        <f t="shared" si="116"/>
        <v>0</v>
      </c>
      <c r="T1061" s="4" t="e">
        <f t="shared" si="117"/>
        <v>#N/A</v>
      </c>
      <c r="U1061" s="4">
        <f t="shared" si="118"/>
        <v>11</v>
      </c>
    </row>
    <row r="1062" spans="5:21" x14ac:dyDescent="0.25">
      <c r="E1062" s="1" t="e">
        <f>VLOOKUP(C1062,'Team Versus'!$B$2:$C$35,2,FALSE)</f>
        <v>#N/A</v>
      </c>
      <c r="F1062" s="1">
        <f>IF(B1062="QB",D1062*0.87,IF(D1062*1.85&gt;=11,D1062*1.85,11))</f>
        <v>11</v>
      </c>
      <c r="G1062" s="1" t="str">
        <f>IF(OR(B1062="QB",B1062="DST",B1062="TE",B1062="WR",B1062="RB",C1062="FA"),"True","False")</f>
        <v>False</v>
      </c>
      <c r="H1062" t="str">
        <f>IF(C1062="FA","False","True")</f>
        <v>True</v>
      </c>
      <c r="I1062" s="1" t="str">
        <f>IF(AND(G1062="True",H1062="True"),"True","False")</f>
        <v>False</v>
      </c>
      <c r="O1062" s="4">
        <f>IFERROR(VLOOKUP(A1062,'Name Changes'!$A$2:$B$300,2,FALSE),A1062)</f>
        <v>0</v>
      </c>
      <c r="P1062" s="4">
        <f t="shared" si="113"/>
        <v>0</v>
      </c>
      <c r="Q1062" s="4">
        <f t="shared" si="114"/>
        <v>0</v>
      </c>
      <c r="R1062" s="4" t="e">
        <f t="shared" si="115"/>
        <v>#N/A</v>
      </c>
      <c r="S1062" s="4">
        <f t="shared" si="116"/>
        <v>0</v>
      </c>
      <c r="T1062" s="4" t="e">
        <f t="shared" si="117"/>
        <v>#N/A</v>
      </c>
      <c r="U1062" s="4">
        <f t="shared" si="118"/>
        <v>11</v>
      </c>
    </row>
    <row r="1063" spans="5:21" x14ac:dyDescent="0.25">
      <c r="E1063" s="1" t="e">
        <f>VLOOKUP(C1063,'Team Versus'!$B$2:$C$35,2,FALSE)</f>
        <v>#N/A</v>
      </c>
      <c r="F1063" s="1">
        <f>IF(B1063="QB",D1063*0.87,IF(D1063*1.85&gt;=11,D1063*1.85,11))</f>
        <v>11</v>
      </c>
      <c r="G1063" s="1" t="str">
        <f>IF(OR(B1063="QB",B1063="DST",B1063="TE",B1063="WR",B1063="RB",C1063="FA"),"True","False")</f>
        <v>False</v>
      </c>
      <c r="H1063" t="str">
        <f>IF(C1063="FA","False","True")</f>
        <v>True</v>
      </c>
      <c r="I1063" s="1" t="str">
        <f>IF(AND(G1063="True",H1063="True"),"True","False")</f>
        <v>False</v>
      </c>
      <c r="O1063" s="4">
        <f>IFERROR(VLOOKUP(A1063,'Name Changes'!$A$2:$B$300,2,FALSE),A1063)</f>
        <v>0</v>
      </c>
      <c r="P1063" s="4">
        <f t="shared" si="113"/>
        <v>0</v>
      </c>
      <c r="Q1063" s="4">
        <f t="shared" si="114"/>
        <v>0</v>
      </c>
      <c r="R1063" s="4" t="e">
        <f t="shared" si="115"/>
        <v>#N/A</v>
      </c>
      <c r="S1063" s="4">
        <f t="shared" si="116"/>
        <v>0</v>
      </c>
      <c r="T1063" s="4" t="e">
        <f t="shared" si="117"/>
        <v>#N/A</v>
      </c>
      <c r="U1063" s="4">
        <f t="shared" si="118"/>
        <v>11</v>
      </c>
    </row>
    <row r="1064" spans="5:21" x14ac:dyDescent="0.25">
      <c r="E1064" s="1" t="e">
        <f>VLOOKUP(C1064,'Team Versus'!$B$2:$C$35,2,FALSE)</f>
        <v>#N/A</v>
      </c>
      <c r="F1064" s="1">
        <f>IF(B1064="QB",D1064*0.87,IF(D1064*1.85&gt;=11,D1064*1.85,11))</f>
        <v>11</v>
      </c>
      <c r="G1064" s="1" t="str">
        <f>IF(OR(B1064="QB",B1064="DST",B1064="TE",B1064="WR",B1064="RB",C1064="FA"),"True","False")</f>
        <v>False</v>
      </c>
      <c r="H1064" t="str">
        <f>IF(C1064="FA","False","True")</f>
        <v>True</v>
      </c>
      <c r="I1064" s="1" t="str">
        <f>IF(AND(G1064="True",H1064="True"),"True","False")</f>
        <v>False</v>
      </c>
      <c r="O1064" s="4">
        <f>IFERROR(VLOOKUP(A1064,'Name Changes'!$A$2:$B$300,2,FALSE),A1064)</f>
        <v>0</v>
      </c>
      <c r="P1064" s="4">
        <f t="shared" si="113"/>
        <v>0</v>
      </c>
      <c r="Q1064" s="4">
        <f t="shared" si="114"/>
        <v>0</v>
      </c>
      <c r="R1064" s="4" t="e">
        <f t="shared" si="115"/>
        <v>#N/A</v>
      </c>
      <c r="S1064" s="4">
        <f t="shared" si="116"/>
        <v>0</v>
      </c>
      <c r="T1064" s="4" t="e">
        <f t="shared" si="117"/>
        <v>#N/A</v>
      </c>
      <c r="U1064" s="4">
        <f t="shared" si="118"/>
        <v>11</v>
      </c>
    </row>
    <row r="1065" spans="5:21" x14ac:dyDescent="0.25">
      <c r="E1065" s="1" t="e">
        <f>VLOOKUP(C1065,'Team Versus'!$B$2:$C$35,2,FALSE)</f>
        <v>#N/A</v>
      </c>
      <c r="F1065" s="1">
        <f>IF(B1065="QB",D1065*0.87,IF(D1065*1.85&gt;=11,D1065*1.85,11))</f>
        <v>11</v>
      </c>
      <c r="G1065" s="1" t="str">
        <f>IF(OR(B1065="QB",B1065="DST",B1065="TE",B1065="WR",B1065="RB",C1065="FA"),"True","False")</f>
        <v>False</v>
      </c>
      <c r="H1065" t="str">
        <f>IF(C1065="FA","False","True")</f>
        <v>True</v>
      </c>
      <c r="I1065" s="1" t="str">
        <f>IF(AND(G1065="True",H1065="True"),"True","False")</f>
        <v>False</v>
      </c>
      <c r="O1065" s="4">
        <f>IFERROR(VLOOKUP(A1065,'Name Changes'!$A$2:$B$300,2,FALSE),A1065)</f>
        <v>0</v>
      </c>
      <c r="P1065" s="4">
        <f t="shared" si="113"/>
        <v>0</v>
      </c>
      <c r="Q1065" s="4">
        <f t="shared" si="114"/>
        <v>0</v>
      </c>
      <c r="R1065" s="4" t="e">
        <f t="shared" si="115"/>
        <v>#N/A</v>
      </c>
      <c r="S1065" s="4">
        <f t="shared" si="116"/>
        <v>0</v>
      </c>
      <c r="T1065" s="4" t="e">
        <f t="shared" si="117"/>
        <v>#N/A</v>
      </c>
      <c r="U1065" s="4">
        <f t="shared" si="118"/>
        <v>11</v>
      </c>
    </row>
    <row r="1066" spans="5:21" x14ac:dyDescent="0.25">
      <c r="E1066" s="1" t="e">
        <f>VLOOKUP(C1066,'Team Versus'!$B$2:$C$35,2,FALSE)</f>
        <v>#N/A</v>
      </c>
      <c r="F1066" s="1">
        <f>IF(B1066="QB",D1066*0.87,IF(D1066*1.85&gt;=11,D1066*1.85,11))</f>
        <v>11</v>
      </c>
      <c r="G1066" s="1" t="str">
        <f>IF(OR(B1066="QB",B1066="DST",B1066="TE",B1066="WR",B1066="RB",C1066="FA"),"True","False")</f>
        <v>False</v>
      </c>
      <c r="H1066" t="str">
        <f>IF(C1066="FA","False","True")</f>
        <v>True</v>
      </c>
      <c r="I1066" s="1" t="str">
        <f>IF(AND(G1066="True",H1066="True"),"True","False")</f>
        <v>False</v>
      </c>
      <c r="O1066" s="4">
        <f>IFERROR(VLOOKUP(A1066,'Name Changes'!$A$2:$B$300,2,FALSE),A1066)</f>
        <v>0</v>
      </c>
      <c r="P1066" s="4">
        <f t="shared" si="113"/>
        <v>0</v>
      </c>
      <c r="Q1066" s="4">
        <f t="shared" si="114"/>
        <v>0</v>
      </c>
      <c r="R1066" s="4" t="e">
        <f t="shared" si="115"/>
        <v>#N/A</v>
      </c>
      <c r="S1066" s="4">
        <f t="shared" si="116"/>
        <v>0</v>
      </c>
      <c r="T1066" s="4" t="e">
        <f t="shared" si="117"/>
        <v>#N/A</v>
      </c>
      <c r="U1066" s="4">
        <f t="shared" si="118"/>
        <v>11</v>
      </c>
    </row>
    <row r="1067" spans="5:21" x14ac:dyDescent="0.25">
      <c r="E1067" s="1" t="e">
        <f>VLOOKUP(C1067,'Team Versus'!$B$2:$C$35,2,FALSE)</f>
        <v>#N/A</v>
      </c>
      <c r="F1067" s="1">
        <f>IF(B1067="QB",D1067*0.87,IF(D1067*1.85&gt;=11,D1067*1.85,11))</f>
        <v>11</v>
      </c>
      <c r="G1067" s="1" t="str">
        <f>IF(OR(B1067="QB",B1067="DST",B1067="TE",B1067="WR",B1067="RB",C1067="FA"),"True","False")</f>
        <v>False</v>
      </c>
      <c r="H1067" t="str">
        <f>IF(C1067="FA","False","True")</f>
        <v>True</v>
      </c>
      <c r="I1067" s="1" t="str">
        <f>IF(AND(G1067="True",H1067="True"),"True","False")</f>
        <v>False</v>
      </c>
      <c r="O1067" s="4">
        <f>IFERROR(VLOOKUP(A1067,'Name Changes'!$A$2:$B$300,2,FALSE),A1067)</f>
        <v>0</v>
      </c>
      <c r="P1067" s="4">
        <f t="shared" si="113"/>
        <v>0</v>
      </c>
      <c r="Q1067" s="4">
        <f t="shared" si="114"/>
        <v>0</v>
      </c>
      <c r="R1067" s="4" t="e">
        <f t="shared" si="115"/>
        <v>#N/A</v>
      </c>
      <c r="S1067" s="4">
        <f t="shared" si="116"/>
        <v>0</v>
      </c>
      <c r="T1067" s="4" t="e">
        <f t="shared" si="117"/>
        <v>#N/A</v>
      </c>
      <c r="U1067" s="4">
        <f t="shared" si="118"/>
        <v>11</v>
      </c>
    </row>
    <row r="1068" spans="5:21" x14ac:dyDescent="0.25">
      <c r="E1068" s="1" t="e">
        <f>VLOOKUP(C1068,'Team Versus'!$B$2:$C$35,2,FALSE)</f>
        <v>#N/A</v>
      </c>
      <c r="F1068" s="1">
        <f>IF(B1068="QB",D1068*0.87,IF(D1068*1.85&gt;=11,D1068*1.85,11))</f>
        <v>11</v>
      </c>
      <c r="G1068" s="1" t="str">
        <f>IF(OR(B1068="QB",B1068="DST",B1068="TE",B1068="WR",B1068="RB",C1068="FA"),"True","False")</f>
        <v>False</v>
      </c>
      <c r="H1068" t="str">
        <f>IF(C1068="FA","False","True")</f>
        <v>True</v>
      </c>
      <c r="I1068" s="1" t="str">
        <f>IF(AND(G1068="True",H1068="True"),"True","False")</f>
        <v>False</v>
      </c>
      <c r="O1068" s="4">
        <f>IFERROR(VLOOKUP(A1068,'Name Changes'!$A$2:$B$300,2,FALSE),A1068)</f>
        <v>0</v>
      </c>
      <c r="P1068" s="4">
        <f t="shared" si="113"/>
        <v>0</v>
      </c>
      <c r="Q1068" s="4">
        <f t="shared" si="114"/>
        <v>0</v>
      </c>
      <c r="R1068" s="4" t="e">
        <f t="shared" si="115"/>
        <v>#N/A</v>
      </c>
      <c r="S1068" s="4">
        <f t="shared" si="116"/>
        <v>0</v>
      </c>
      <c r="T1068" s="4" t="e">
        <f t="shared" si="117"/>
        <v>#N/A</v>
      </c>
      <c r="U1068" s="4">
        <f t="shared" si="118"/>
        <v>11</v>
      </c>
    </row>
    <row r="1069" spans="5:21" x14ac:dyDescent="0.25">
      <c r="E1069" s="1" t="e">
        <f>VLOOKUP(C1069,'Team Versus'!$B$2:$C$35,2,FALSE)</f>
        <v>#N/A</v>
      </c>
      <c r="F1069" s="1">
        <f>IF(B1069="QB",D1069*0.87,IF(D1069*1.85&gt;=11,D1069*1.85,11))</f>
        <v>11</v>
      </c>
      <c r="G1069" s="1" t="str">
        <f>IF(OR(B1069="QB",B1069="DST",B1069="TE",B1069="WR",B1069="RB",C1069="FA"),"True","False")</f>
        <v>False</v>
      </c>
      <c r="H1069" t="str">
        <f>IF(C1069="FA","False","True")</f>
        <v>True</v>
      </c>
      <c r="I1069" s="1" t="str">
        <f>IF(AND(G1069="True",H1069="True"),"True","False")</f>
        <v>False</v>
      </c>
      <c r="O1069" s="4">
        <f>IFERROR(VLOOKUP(A1069,'Name Changes'!$A$2:$B$300,2,FALSE),A1069)</f>
        <v>0</v>
      </c>
      <c r="P1069" s="4">
        <f t="shared" si="113"/>
        <v>0</v>
      </c>
      <c r="Q1069" s="4">
        <f t="shared" si="114"/>
        <v>0</v>
      </c>
      <c r="R1069" s="4" t="e">
        <f t="shared" si="115"/>
        <v>#N/A</v>
      </c>
      <c r="S1069" s="4">
        <f t="shared" si="116"/>
        <v>0</v>
      </c>
      <c r="T1069" s="4" t="e">
        <f t="shared" si="117"/>
        <v>#N/A</v>
      </c>
      <c r="U1069" s="4">
        <f t="shared" si="118"/>
        <v>11</v>
      </c>
    </row>
    <row r="1070" spans="5:21" x14ac:dyDescent="0.25">
      <c r="E1070" s="1" t="e">
        <f>VLOOKUP(C1070,'Team Versus'!$B$2:$C$35,2,FALSE)</f>
        <v>#N/A</v>
      </c>
      <c r="F1070" s="1">
        <f>IF(B1070="QB",D1070*0.87,IF(D1070*1.85&gt;=11,D1070*1.85,11))</f>
        <v>11</v>
      </c>
      <c r="G1070" s="1" t="str">
        <f>IF(OR(B1070="QB",B1070="DST",B1070="TE",B1070="WR",B1070="RB",C1070="FA"),"True","False")</f>
        <v>False</v>
      </c>
      <c r="H1070" t="str">
        <f>IF(C1070="FA","False","True")</f>
        <v>True</v>
      </c>
      <c r="I1070" s="1" t="str">
        <f>IF(AND(G1070="True",H1070="True"),"True","False")</f>
        <v>False</v>
      </c>
      <c r="O1070" s="4">
        <f>IFERROR(VLOOKUP(A1070,'Name Changes'!$A$2:$B$300,2,FALSE),A1070)</f>
        <v>0</v>
      </c>
      <c r="P1070" s="4">
        <f t="shared" si="113"/>
        <v>0</v>
      </c>
      <c r="Q1070" s="4">
        <f t="shared" si="114"/>
        <v>0</v>
      </c>
      <c r="R1070" s="4" t="e">
        <f t="shared" si="115"/>
        <v>#N/A</v>
      </c>
      <c r="S1070" s="4">
        <f t="shared" si="116"/>
        <v>0</v>
      </c>
      <c r="T1070" s="4" t="e">
        <f t="shared" si="117"/>
        <v>#N/A</v>
      </c>
      <c r="U1070" s="4">
        <f t="shared" si="118"/>
        <v>11</v>
      </c>
    </row>
    <row r="1071" spans="5:21" x14ac:dyDescent="0.25">
      <c r="E1071" s="1" t="e">
        <f>VLOOKUP(C1071,'Team Versus'!$B$2:$C$35,2,FALSE)</f>
        <v>#N/A</v>
      </c>
      <c r="F1071" s="1">
        <f>IF(B1071="QB",D1071*0.87,IF(D1071*1.85&gt;=11,D1071*1.85,11))</f>
        <v>11</v>
      </c>
      <c r="G1071" s="1" t="str">
        <f>IF(OR(B1071="QB",B1071="DST",B1071="TE",B1071="WR",B1071="RB",C1071="FA"),"True","False")</f>
        <v>False</v>
      </c>
      <c r="H1071" t="str">
        <f>IF(C1071="FA","False","True")</f>
        <v>True</v>
      </c>
      <c r="I1071" s="1" t="str">
        <f>IF(AND(G1071="True",H1071="True"),"True","False")</f>
        <v>False</v>
      </c>
      <c r="O1071" s="4">
        <f>IFERROR(VLOOKUP(A1071,'Name Changes'!$A$2:$B$300,2,FALSE),A1071)</f>
        <v>0</v>
      </c>
      <c r="P1071" s="4">
        <f t="shared" si="113"/>
        <v>0</v>
      </c>
      <c r="Q1071" s="4">
        <f t="shared" si="114"/>
        <v>0</v>
      </c>
      <c r="R1071" s="4" t="e">
        <f t="shared" si="115"/>
        <v>#N/A</v>
      </c>
      <c r="S1071" s="4">
        <f t="shared" si="116"/>
        <v>0</v>
      </c>
      <c r="T1071" s="4" t="e">
        <f t="shared" si="117"/>
        <v>#N/A</v>
      </c>
      <c r="U1071" s="4">
        <f t="shared" si="118"/>
        <v>11</v>
      </c>
    </row>
    <row r="1072" spans="5:21" x14ac:dyDescent="0.25">
      <c r="E1072" s="1" t="e">
        <f>VLOOKUP(C1072,'Team Versus'!$B$2:$C$35,2,FALSE)</f>
        <v>#N/A</v>
      </c>
      <c r="F1072" s="1">
        <f>IF(B1072="QB",D1072*0.87,IF(D1072*1.85&gt;=11,D1072*1.85,11))</f>
        <v>11</v>
      </c>
      <c r="G1072" s="1" t="str">
        <f>IF(OR(B1072="QB",B1072="DST",B1072="TE",B1072="WR",B1072="RB",C1072="FA"),"True","False")</f>
        <v>False</v>
      </c>
      <c r="H1072" t="str">
        <f>IF(C1072="FA","False","True")</f>
        <v>True</v>
      </c>
      <c r="I1072" s="1" t="str">
        <f>IF(AND(G1072="True",H1072="True"),"True","False")</f>
        <v>False</v>
      </c>
      <c r="O1072" s="4">
        <f>IFERROR(VLOOKUP(A1072,'Name Changes'!$A$2:$B$300,2,FALSE),A1072)</f>
        <v>0</v>
      </c>
      <c r="P1072" s="4">
        <f t="shared" si="113"/>
        <v>0</v>
      </c>
      <c r="Q1072" s="4">
        <f t="shared" si="114"/>
        <v>0</v>
      </c>
      <c r="R1072" s="4" t="e">
        <f t="shared" si="115"/>
        <v>#N/A</v>
      </c>
      <c r="S1072" s="4">
        <f t="shared" si="116"/>
        <v>0</v>
      </c>
      <c r="T1072" s="4" t="e">
        <f t="shared" si="117"/>
        <v>#N/A</v>
      </c>
      <c r="U1072" s="4">
        <f t="shared" si="118"/>
        <v>11</v>
      </c>
    </row>
    <row r="1073" spans="5:21" x14ac:dyDescent="0.25">
      <c r="E1073" s="1" t="e">
        <f>VLOOKUP(C1073,'Team Versus'!$B$2:$C$35,2,FALSE)</f>
        <v>#N/A</v>
      </c>
      <c r="F1073" s="1">
        <f>IF(B1073="QB",D1073*0.87,IF(D1073*1.85&gt;=11,D1073*1.85,11))</f>
        <v>11</v>
      </c>
      <c r="G1073" s="1" t="str">
        <f>IF(OR(B1073="QB",B1073="DST",B1073="TE",B1073="WR",B1073="RB",C1073="FA"),"True","False")</f>
        <v>False</v>
      </c>
      <c r="H1073" t="str">
        <f>IF(C1073="FA","False","True")</f>
        <v>True</v>
      </c>
      <c r="I1073" s="1" t="str">
        <f>IF(AND(G1073="True",H1073="True"),"True","False")</f>
        <v>False</v>
      </c>
      <c r="O1073" s="4">
        <f>IFERROR(VLOOKUP(A1073,'Name Changes'!$A$2:$B$300,2,FALSE),A1073)</f>
        <v>0</v>
      </c>
      <c r="P1073" s="4">
        <f t="shared" si="113"/>
        <v>0</v>
      </c>
      <c r="Q1073" s="4">
        <f t="shared" si="114"/>
        <v>0</v>
      </c>
      <c r="R1073" s="4" t="e">
        <f t="shared" si="115"/>
        <v>#N/A</v>
      </c>
      <c r="S1073" s="4">
        <f t="shared" si="116"/>
        <v>0</v>
      </c>
      <c r="T1073" s="4" t="e">
        <f t="shared" si="117"/>
        <v>#N/A</v>
      </c>
      <c r="U1073" s="4">
        <f t="shared" si="118"/>
        <v>11</v>
      </c>
    </row>
    <row r="1074" spans="5:21" x14ac:dyDescent="0.25">
      <c r="E1074" s="1" t="e">
        <f>VLOOKUP(C1074,'Team Versus'!$B$2:$C$35,2,FALSE)</f>
        <v>#N/A</v>
      </c>
      <c r="F1074" s="1">
        <f>IF(B1074="QB",D1074*0.87,IF(D1074*1.85&gt;=11,D1074*1.85,11))</f>
        <v>11</v>
      </c>
      <c r="G1074" s="1" t="str">
        <f>IF(OR(B1074="QB",B1074="DST",B1074="TE",B1074="WR",B1074="RB",C1074="FA"),"True","False")</f>
        <v>False</v>
      </c>
      <c r="H1074" t="str">
        <f>IF(C1074="FA","False","True")</f>
        <v>True</v>
      </c>
      <c r="I1074" s="1" t="str">
        <f>IF(AND(G1074="True",H1074="True"),"True","False")</f>
        <v>False</v>
      </c>
      <c r="O1074" s="4">
        <f>IFERROR(VLOOKUP(A1074,'Name Changes'!$A$2:$B$300,2,FALSE),A1074)</f>
        <v>0</v>
      </c>
      <c r="P1074" s="4">
        <f t="shared" si="113"/>
        <v>0</v>
      </c>
      <c r="Q1074" s="4">
        <f t="shared" si="114"/>
        <v>0</v>
      </c>
      <c r="R1074" s="4" t="e">
        <f t="shared" si="115"/>
        <v>#N/A</v>
      </c>
      <c r="S1074" s="4">
        <f t="shared" si="116"/>
        <v>0</v>
      </c>
      <c r="T1074" s="4" t="e">
        <f t="shared" si="117"/>
        <v>#N/A</v>
      </c>
      <c r="U1074" s="4">
        <f t="shared" si="118"/>
        <v>11</v>
      </c>
    </row>
    <row r="1075" spans="5:21" x14ac:dyDescent="0.25">
      <c r="E1075" s="1" t="e">
        <f>VLOOKUP(C1075,'Team Versus'!$B$2:$C$35,2,FALSE)</f>
        <v>#N/A</v>
      </c>
      <c r="F1075" s="1">
        <f>IF(B1075="QB",D1075*0.87,IF(D1075*1.85&gt;=11,D1075*1.85,11))</f>
        <v>11</v>
      </c>
      <c r="G1075" s="1" t="str">
        <f>IF(OR(B1075="QB",B1075="DST",B1075="TE",B1075="WR",B1075="RB",C1075="FA"),"True","False")</f>
        <v>False</v>
      </c>
      <c r="H1075" t="str">
        <f>IF(C1075="FA","False","True")</f>
        <v>True</v>
      </c>
      <c r="I1075" s="1" t="str">
        <f>IF(AND(G1075="True",H1075="True"),"True","False")</f>
        <v>False</v>
      </c>
      <c r="O1075" s="4">
        <f>IFERROR(VLOOKUP(A1075,'Name Changes'!$A$2:$B$300,2,FALSE),A1075)</f>
        <v>0</v>
      </c>
      <c r="P1075" s="4">
        <f t="shared" si="113"/>
        <v>0</v>
      </c>
      <c r="Q1075" s="4">
        <f t="shared" si="114"/>
        <v>0</v>
      </c>
      <c r="R1075" s="4" t="e">
        <f t="shared" si="115"/>
        <v>#N/A</v>
      </c>
      <c r="S1075" s="4">
        <f t="shared" si="116"/>
        <v>0</v>
      </c>
      <c r="T1075" s="4" t="e">
        <f t="shared" si="117"/>
        <v>#N/A</v>
      </c>
      <c r="U1075" s="4">
        <f t="shared" si="118"/>
        <v>11</v>
      </c>
    </row>
    <row r="1076" spans="5:21" x14ac:dyDescent="0.25">
      <c r="E1076" s="1" t="e">
        <f>VLOOKUP(C1076,'Team Versus'!$B$2:$C$35,2,FALSE)</f>
        <v>#N/A</v>
      </c>
      <c r="F1076" s="1">
        <f>IF(B1076="QB",D1076*0.87,IF(D1076*1.85&gt;=11,D1076*1.85,11))</f>
        <v>11</v>
      </c>
      <c r="G1076" s="1" t="str">
        <f>IF(OR(B1076="QB",B1076="DST",B1076="TE",B1076="WR",B1076="RB",C1076="FA"),"True","False")</f>
        <v>False</v>
      </c>
      <c r="H1076" t="str">
        <f>IF(C1076="FA","False","True")</f>
        <v>True</v>
      </c>
      <c r="I1076" s="1" t="str">
        <f>IF(AND(G1076="True",H1076="True"),"True","False")</f>
        <v>False</v>
      </c>
      <c r="O1076" s="4">
        <f>IFERROR(VLOOKUP(A1076,'Name Changes'!$A$2:$B$300,2,FALSE),A1076)</f>
        <v>0</v>
      </c>
      <c r="P1076" s="4">
        <f t="shared" si="113"/>
        <v>0</v>
      </c>
      <c r="Q1076" s="4">
        <f t="shared" si="114"/>
        <v>0</v>
      </c>
      <c r="R1076" s="4" t="e">
        <f t="shared" si="115"/>
        <v>#N/A</v>
      </c>
      <c r="S1076" s="4">
        <f t="shared" si="116"/>
        <v>0</v>
      </c>
      <c r="T1076" s="4" t="e">
        <f t="shared" si="117"/>
        <v>#N/A</v>
      </c>
      <c r="U1076" s="4">
        <f t="shared" si="118"/>
        <v>11</v>
      </c>
    </row>
    <row r="1077" spans="5:21" x14ac:dyDescent="0.25">
      <c r="E1077" s="1" t="e">
        <f>VLOOKUP(C1077,'Team Versus'!$B$2:$C$35,2,FALSE)</f>
        <v>#N/A</v>
      </c>
      <c r="F1077" s="1">
        <f>IF(B1077="QB",D1077*0.87,IF(D1077*1.85&gt;=11,D1077*1.85,11))</f>
        <v>11</v>
      </c>
      <c r="G1077" s="1" t="str">
        <f>IF(OR(B1077="QB",B1077="DST",B1077="TE",B1077="WR",B1077="RB",C1077="FA"),"True","False")</f>
        <v>False</v>
      </c>
      <c r="H1077" t="str">
        <f>IF(C1077="FA","False","True")</f>
        <v>True</v>
      </c>
      <c r="I1077" s="1" t="str">
        <f>IF(AND(G1077="True",H1077="True"),"True","False")</f>
        <v>False</v>
      </c>
      <c r="O1077" s="4">
        <f>IFERROR(VLOOKUP(A1077,'Name Changes'!$A$2:$B$300,2,FALSE),A1077)</f>
        <v>0</v>
      </c>
      <c r="P1077" s="4">
        <f t="shared" si="113"/>
        <v>0</v>
      </c>
      <c r="Q1077" s="4">
        <f t="shared" si="114"/>
        <v>0</v>
      </c>
      <c r="R1077" s="4" t="e">
        <f t="shared" si="115"/>
        <v>#N/A</v>
      </c>
      <c r="S1077" s="4">
        <f t="shared" si="116"/>
        <v>0</v>
      </c>
      <c r="T1077" s="4" t="e">
        <f t="shared" si="117"/>
        <v>#N/A</v>
      </c>
      <c r="U1077" s="4">
        <f t="shared" si="118"/>
        <v>11</v>
      </c>
    </row>
    <row r="1078" spans="5:21" x14ac:dyDescent="0.25">
      <c r="E1078" s="1" t="e">
        <f>VLOOKUP(C1078,'Team Versus'!$B$2:$C$35,2,FALSE)</f>
        <v>#N/A</v>
      </c>
      <c r="F1078" s="1">
        <f>IF(B1078="QB",D1078*0.87,IF(D1078*1.85&gt;=11,D1078*1.85,11))</f>
        <v>11</v>
      </c>
      <c r="G1078" s="1" t="str">
        <f>IF(OR(B1078="QB",B1078="DST",B1078="TE",B1078="WR",B1078="RB",C1078="FA"),"True","False")</f>
        <v>False</v>
      </c>
      <c r="H1078" t="str">
        <f>IF(C1078="FA","False","True")</f>
        <v>True</v>
      </c>
      <c r="I1078" s="1" t="str">
        <f>IF(AND(G1078="True",H1078="True"),"True","False")</f>
        <v>False</v>
      </c>
      <c r="O1078" s="4">
        <f>IFERROR(VLOOKUP(A1078,'Name Changes'!$A$2:$B$300,2,FALSE),A1078)</f>
        <v>0</v>
      </c>
      <c r="P1078" s="4">
        <f t="shared" si="113"/>
        <v>0</v>
      </c>
      <c r="Q1078" s="4">
        <f t="shared" si="114"/>
        <v>0</v>
      </c>
      <c r="R1078" s="4" t="e">
        <f t="shared" si="115"/>
        <v>#N/A</v>
      </c>
      <c r="S1078" s="4">
        <f t="shared" si="116"/>
        <v>0</v>
      </c>
      <c r="T1078" s="4" t="e">
        <f t="shared" si="117"/>
        <v>#N/A</v>
      </c>
      <c r="U1078" s="4">
        <f t="shared" si="118"/>
        <v>11</v>
      </c>
    </row>
    <row r="1079" spans="5:21" x14ac:dyDescent="0.25">
      <c r="E1079" s="1" t="e">
        <f>VLOOKUP(C1079,'Team Versus'!$B$2:$C$35,2,FALSE)</f>
        <v>#N/A</v>
      </c>
      <c r="F1079" s="1">
        <f>IF(B1079="QB",D1079*0.87,IF(D1079*1.85&gt;=11,D1079*1.85,11))</f>
        <v>11</v>
      </c>
      <c r="G1079" s="1" t="str">
        <f>IF(OR(B1079="QB",B1079="DST",B1079="TE",B1079="WR",B1079="RB",C1079="FA"),"True","False")</f>
        <v>False</v>
      </c>
      <c r="H1079" t="str">
        <f>IF(C1079="FA","False","True")</f>
        <v>True</v>
      </c>
      <c r="I1079" s="1" t="str">
        <f>IF(AND(G1079="True",H1079="True"),"True","False")</f>
        <v>False</v>
      </c>
      <c r="O1079" s="4">
        <f>IFERROR(VLOOKUP(A1079,'Name Changes'!$A$2:$B$300,2,FALSE),A1079)</f>
        <v>0</v>
      </c>
      <c r="P1079" s="4">
        <f t="shared" si="113"/>
        <v>0</v>
      </c>
      <c r="Q1079" s="4">
        <f t="shared" si="114"/>
        <v>0</v>
      </c>
      <c r="R1079" s="4" t="e">
        <f t="shared" si="115"/>
        <v>#N/A</v>
      </c>
      <c r="S1079" s="4">
        <f t="shared" si="116"/>
        <v>0</v>
      </c>
      <c r="T1079" s="4" t="e">
        <f t="shared" si="117"/>
        <v>#N/A</v>
      </c>
      <c r="U1079" s="4">
        <f t="shared" si="118"/>
        <v>11</v>
      </c>
    </row>
    <row r="1080" spans="5:21" x14ac:dyDescent="0.25">
      <c r="E1080" s="1" t="e">
        <f>VLOOKUP(C1080,'Team Versus'!$B$2:$C$35,2,FALSE)</f>
        <v>#N/A</v>
      </c>
      <c r="F1080" s="1">
        <f>IF(B1080="QB",D1080*0.87,IF(D1080*1.85&gt;=11,D1080*1.85,11))</f>
        <v>11</v>
      </c>
      <c r="G1080" s="1" t="str">
        <f>IF(OR(B1080="QB",B1080="DST",B1080="TE",B1080="WR",B1080="RB",C1080="FA"),"True","False")</f>
        <v>False</v>
      </c>
      <c r="H1080" t="str">
        <f>IF(C1080="FA","False","True")</f>
        <v>True</v>
      </c>
      <c r="I1080" s="1" t="str">
        <f>IF(AND(G1080="True",H1080="True"),"True","False")</f>
        <v>False</v>
      </c>
      <c r="O1080" s="4">
        <f>IFERROR(VLOOKUP(A1080,'Name Changes'!$A$2:$B$300,2,FALSE),A1080)</f>
        <v>0</v>
      </c>
      <c r="P1080" s="4">
        <f t="shared" si="113"/>
        <v>0</v>
      </c>
      <c r="Q1080" s="4">
        <f t="shared" si="114"/>
        <v>0</v>
      </c>
      <c r="R1080" s="4" t="e">
        <f t="shared" si="115"/>
        <v>#N/A</v>
      </c>
      <c r="S1080" s="4">
        <f t="shared" si="116"/>
        <v>0</v>
      </c>
      <c r="T1080" s="4" t="e">
        <f t="shared" si="117"/>
        <v>#N/A</v>
      </c>
      <c r="U1080" s="4">
        <f t="shared" si="118"/>
        <v>11</v>
      </c>
    </row>
    <row r="1081" spans="5:21" x14ac:dyDescent="0.25">
      <c r="E1081" s="1" t="e">
        <f>VLOOKUP(C1081,'Team Versus'!$B$2:$C$35,2,FALSE)</f>
        <v>#N/A</v>
      </c>
      <c r="F1081" s="1">
        <f>IF(B1081="QB",D1081*0.87,IF(D1081*1.85&gt;=11,D1081*1.85,11))</f>
        <v>11</v>
      </c>
      <c r="G1081" s="1" t="str">
        <f>IF(OR(B1081="QB",B1081="DST",B1081="TE",B1081="WR",B1081="RB",C1081="FA"),"True","False")</f>
        <v>False</v>
      </c>
      <c r="H1081" t="str">
        <f>IF(C1081="FA","False","True")</f>
        <v>True</v>
      </c>
      <c r="I1081" s="1" t="str">
        <f>IF(AND(G1081="True",H1081="True"),"True","False")</f>
        <v>False</v>
      </c>
      <c r="O1081" s="4">
        <f>IFERROR(VLOOKUP(A1081,'Name Changes'!$A$2:$B$300,2,FALSE),A1081)</f>
        <v>0</v>
      </c>
      <c r="P1081" s="4">
        <f t="shared" si="113"/>
        <v>0</v>
      </c>
      <c r="Q1081" s="4">
        <f t="shared" si="114"/>
        <v>0</v>
      </c>
      <c r="R1081" s="4" t="e">
        <f t="shared" si="115"/>
        <v>#N/A</v>
      </c>
      <c r="S1081" s="4">
        <f t="shared" si="116"/>
        <v>0</v>
      </c>
      <c r="T1081" s="4" t="e">
        <f t="shared" si="117"/>
        <v>#N/A</v>
      </c>
      <c r="U1081" s="4">
        <f t="shared" si="118"/>
        <v>11</v>
      </c>
    </row>
    <row r="1082" spans="5:21" x14ac:dyDescent="0.25">
      <c r="E1082" s="1" t="e">
        <f>VLOOKUP(C1082,'Team Versus'!$B$2:$C$35,2,FALSE)</f>
        <v>#N/A</v>
      </c>
      <c r="F1082" s="1">
        <f>IF(B1082="QB",D1082*0.87,IF(D1082*1.85&gt;=11,D1082*1.85,11))</f>
        <v>11</v>
      </c>
      <c r="G1082" s="1" t="str">
        <f>IF(OR(B1082="QB",B1082="DST",B1082="TE",B1082="WR",B1082="RB",C1082="FA"),"True","False")</f>
        <v>False</v>
      </c>
      <c r="H1082" t="str">
        <f>IF(C1082="FA","False","True")</f>
        <v>True</v>
      </c>
      <c r="I1082" s="1" t="str">
        <f>IF(AND(G1082="True",H1082="True"),"True","False")</f>
        <v>False</v>
      </c>
      <c r="O1082" s="4">
        <f>IFERROR(VLOOKUP(A1082,'Name Changes'!$A$2:$B$300,2,FALSE),A1082)</f>
        <v>0</v>
      </c>
      <c r="P1082" s="4">
        <f t="shared" si="113"/>
        <v>0</v>
      </c>
      <c r="Q1082" s="4">
        <f t="shared" si="114"/>
        <v>0</v>
      </c>
      <c r="R1082" s="4" t="e">
        <f t="shared" si="115"/>
        <v>#N/A</v>
      </c>
      <c r="S1082" s="4">
        <f t="shared" si="116"/>
        <v>0</v>
      </c>
      <c r="T1082" s="4" t="e">
        <f t="shared" si="117"/>
        <v>#N/A</v>
      </c>
      <c r="U1082" s="4">
        <f t="shared" si="118"/>
        <v>11</v>
      </c>
    </row>
    <row r="1083" spans="5:21" x14ac:dyDescent="0.25">
      <c r="E1083" s="1" t="e">
        <f>VLOOKUP(C1083,'Team Versus'!$B$2:$C$35,2,FALSE)</f>
        <v>#N/A</v>
      </c>
      <c r="F1083" s="1">
        <f>IF(B1083="QB",D1083*0.87,IF(D1083*1.85&gt;=11,D1083*1.85,11))</f>
        <v>11</v>
      </c>
      <c r="G1083" s="1" t="str">
        <f>IF(OR(B1083="QB",B1083="DST",B1083="TE",B1083="WR",B1083="RB",C1083="FA"),"True","False")</f>
        <v>False</v>
      </c>
      <c r="H1083" t="str">
        <f>IF(C1083="FA","False","True")</f>
        <v>True</v>
      </c>
      <c r="I1083" s="1" t="str">
        <f>IF(AND(G1083="True",H1083="True"),"True","False")</f>
        <v>False</v>
      </c>
      <c r="O1083" s="4">
        <f>IFERROR(VLOOKUP(A1083,'Name Changes'!$A$2:$B$300,2,FALSE),A1083)</f>
        <v>0</v>
      </c>
      <c r="P1083" s="4">
        <f t="shared" si="113"/>
        <v>0</v>
      </c>
      <c r="Q1083" s="4">
        <f t="shared" si="114"/>
        <v>0</v>
      </c>
      <c r="R1083" s="4" t="e">
        <f t="shared" si="115"/>
        <v>#N/A</v>
      </c>
      <c r="S1083" s="4">
        <f t="shared" si="116"/>
        <v>0</v>
      </c>
      <c r="T1083" s="4" t="e">
        <f t="shared" si="117"/>
        <v>#N/A</v>
      </c>
      <c r="U1083" s="4">
        <f t="shared" si="118"/>
        <v>11</v>
      </c>
    </row>
    <row r="1084" spans="5:21" x14ac:dyDescent="0.25">
      <c r="E1084" s="1" t="e">
        <f>VLOOKUP(C1084,'Team Versus'!$B$2:$C$35,2,FALSE)</f>
        <v>#N/A</v>
      </c>
      <c r="F1084" s="1">
        <f>IF(B1084="QB",D1084*0.87,IF(D1084*1.85&gt;=11,D1084*1.85,11))</f>
        <v>11</v>
      </c>
      <c r="G1084" s="1" t="str">
        <f>IF(OR(B1084="QB",B1084="DST",B1084="TE",B1084="WR",B1084="RB",C1084="FA"),"True","False")</f>
        <v>False</v>
      </c>
      <c r="H1084" t="str">
        <f>IF(C1084="FA","False","True")</f>
        <v>True</v>
      </c>
      <c r="I1084" s="1" t="str">
        <f>IF(AND(G1084="True",H1084="True"),"True","False")</f>
        <v>False</v>
      </c>
      <c r="O1084" s="4">
        <f>IFERROR(VLOOKUP(A1084,'Name Changes'!$A$2:$B$300,2,FALSE),A1084)</f>
        <v>0</v>
      </c>
      <c r="P1084" s="4">
        <f t="shared" si="113"/>
        <v>0</v>
      </c>
      <c r="Q1084" s="4">
        <f t="shared" si="114"/>
        <v>0</v>
      </c>
      <c r="R1084" s="4" t="e">
        <f t="shared" si="115"/>
        <v>#N/A</v>
      </c>
      <c r="S1084" s="4">
        <f t="shared" si="116"/>
        <v>0</v>
      </c>
      <c r="T1084" s="4" t="e">
        <f t="shared" si="117"/>
        <v>#N/A</v>
      </c>
      <c r="U1084" s="4">
        <f t="shared" si="118"/>
        <v>11</v>
      </c>
    </row>
    <row r="1085" spans="5:21" x14ac:dyDescent="0.25">
      <c r="E1085" s="1" t="e">
        <f>VLOOKUP(C1085,'Team Versus'!$B$2:$C$35,2,FALSE)</f>
        <v>#N/A</v>
      </c>
      <c r="F1085" s="1">
        <f>IF(B1085="QB",D1085*0.87,IF(D1085*1.85&gt;=11,D1085*1.85,11))</f>
        <v>11</v>
      </c>
      <c r="G1085" s="1" t="str">
        <f>IF(OR(B1085="QB",B1085="DST",B1085="TE",B1085="WR",B1085="RB",C1085="FA"),"True","False")</f>
        <v>False</v>
      </c>
      <c r="H1085" t="str">
        <f>IF(C1085="FA","False","True")</f>
        <v>True</v>
      </c>
      <c r="I1085" s="1" t="str">
        <f>IF(AND(G1085="True",H1085="True"),"True","False")</f>
        <v>False</v>
      </c>
      <c r="O1085" s="4">
        <f>IFERROR(VLOOKUP(A1085,'Name Changes'!$A$2:$B$300,2,FALSE),A1085)</f>
        <v>0</v>
      </c>
      <c r="P1085" s="4">
        <f t="shared" si="113"/>
        <v>0</v>
      </c>
      <c r="Q1085" s="4">
        <f t="shared" si="114"/>
        <v>0</v>
      </c>
      <c r="R1085" s="4" t="e">
        <f t="shared" si="115"/>
        <v>#N/A</v>
      </c>
      <c r="S1085" s="4">
        <f t="shared" si="116"/>
        <v>0</v>
      </c>
      <c r="T1085" s="4" t="e">
        <f t="shared" si="117"/>
        <v>#N/A</v>
      </c>
      <c r="U1085" s="4">
        <f t="shared" si="118"/>
        <v>11</v>
      </c>
    </row>
    <row r="1086" spans="5:21" x14ac:dyDescent="0.25">
      <c r="E1086" s="1" t="e">
        <f>VLOOKUP(C1086,'Team Versus'!$B$2:$C$35,2,FALSE)</f>
        <v>#N/A</v>
      </c>
      <c r="F1086" s="1">
        <f>IF(B1086="QB",D1086*0.87,IF(D1086*1.85&gt;=11,D1086*1.85,11))</f>
        <v>11</v>
      </c>
      <c r="G1086" s="1" t="str">
        <f>IF(OR(B1086="QB",B1086="DST",B1086="TE",B1086="WR",B1086="RB",C1086="FA"),"True","False")</f>
        <v>False</v>
      </c>
      <c r="H1086" t="str">
        <f>IF(C1086="FA","False","True")</f>
        <v>True</v>
      </c>
      <c r="I1086" s="1" t="str">
        <f>IF(AND(G1086="True",H1086="True"),"True","False")</f>
        <v>False</v>
      </c>
      <c r="O1086" s="4">
        <f>IFERROR(VLOOKUP(A1086,'Name Changes'!$A$2:$B$300,2,FALSE),A1086)</f>
        <v>0</v>
      </c>
      <c r="P1086" s="4">
        <f t="shared" si="113"/>
        <v>0</v>
      </c>
      <c r="Q1086" s="4">
        <f t="shared" si="114"/>
        <v>0</v>
      </c>
      <c r="R1086" s="4" t="e">
        <f t="shared" si="115"/>
        <v>#N/A</v>
      </c>
      <c r="S1086" s="4">
        <f t="shared" si="116"/>
        <v>0</v>
      </c>
      <c r="T1086" s="4" t="e">
        <f t="shared" si="117"/>
        <v>#N/A</v>
      </c>
      <c r="U1086" s="4">
        <f t="shared" si="118"/>
        <v>11</v>
      </c>
    </row>
    <row r="1087" spans="5:21" x14ac:dyDescent="0.25">
      <c r="E1087" s="1" t="e">
        <f>VLOOKUP(C1087,'Team Versus'!$B$2:$C$35,2,FALSE)</f>
        <v>#N/A</v>
      </c>
      <c r="F1087" s="1">
        <f>IF(B1087="QB",D1087*0.87,IF(D1087*1.85&gt;=11,D1087*1.85,11))</f>
        <v>11</v>
      </c>
      <c r="G1087" s="1" t="str">
        <f>IF(OR(B1087="QB",B1087="DST",B1087="TE",B1087="WR",B1087="RB",C1087="FA"),"True","False")</f>
        <v>False</v>
      </c>
      <c r="H1087" t="str">
        <f>IF(C1087="FA","False","True")</f>
        <v>True</v>
      </c>
      <c r="I1087" s="1" t="str">
        <f>IF(AND(G1087="True",H1087="True"),"True","False")</f>
        <v>False</v>
      </c>
      <c r="O1087" s="4">
        <f>IFERROR(VLOOKUP(A1087,'Name Changes'!$A$2:$B$300,2,FALSE),A1087)</f>
        <v>0</v>
      </c>
      <c r="P1087" s="4">
        <f t="shared" si="113"/>
        <v>0</v>
      </c>
      <c r="Q1087" s="4">
        <f t="shared" si="114"/>
        <v>0</v>
      </c>
      <c r="R1087" s="4" t="e">
        <f t="shared" si="115"/>
        <v>#N/A</v>
      </c>
      <c r="S1087" s="4">
        <f t="shared" si="116"/>
        <v>0</v>
      </c>
      <c r="T1087" s="4" t="e">
        <f t="shared" si="117"/>
        <v>#N/A</v>
      </c>
      <c r="U1087" s="4">
        <f t="shared" si="118"/>
        <v>11</v>
      </c>
    </row>
    <row r="1088" spans="5:21" x14ac:dyDescent="0.25">
      <c r="E1088" s="1" t="e">
        <f>VLOOKUP(C1088,'Team Versus'!$B$2:$C$35,2,FALSE)</f>
        <v>#N/A</v>
      </c>
      <c r="F1088" s="1">
        <f>IF(B1088="QB",D1088*0.87,IF(D1088*1.85&gt;=11,D1088*1.85,11))</f>
        <v>11</v>
      </c>
      <c r="G1088" s="1" t="str">
        <f>IF(OR(B1088="QB",B1088="DST",B1088="TE",B1088="WR",B1088="RB",C1088="FA"),"True","False")</f>
        <v>False</v>
      </c>
      <c r="H1088" t="str">
        <f>IF(C1088="FA","False","True")</f>
        <v>True</v>
      </c>
      <c r="I1088" s="1" t="str">
        <f>IF(AND(G1088="True",H1088="True"),"True","False")</f>
        <v>False</v>
      </c>
      <c r="O1088" s="4">
        <f>IFERROR(VLOOKUP(A1088,'Name Changes'!$A$2:$B$300,2,FALSE),A1088)</f>
        <v>0</v>
      </c>
      <c r="P1088" s="4">
        <f t="shared" si="113"/>
        <v>0</v>
      </c>
      <c r="Q1088" s="4">
        <f t="shared" si="114"/>
        <v>0</v>
      </c>
      <c r="R1088" s="4" t="e">
        <f t="shared" si="115"/>
        <v>#N/A</v>
      </c>
      <c r="S1088" s="4">
        <f t="shared" si="116"/>
        <v>0</v>
      </c>
      <c r="T1088" s="4" t="e">
        <f t="shared" si="117"/>
        <v>#N/A</v>
      </c>
      <c r="U1088" s="4">
        <f t="shared" si="118"/>
        <v>11</v>
      </c>
    </row>
    <row r="1089" spans="5:21" x14ac:dyDescent="0.25">
      <c r="E1089" s="1" t="e">
        <f>VLOOKUP(C1089,'Team Versus'!$B$2:$C$35,2,FALSE)</f>
        <v>#N/A</v>
      </c>
      <c r="F1089" s="1">
        <f>IF(B1089="QB",D1089*0.87,IF(D1089*1.85&gt;=11,D1089*1.85,11))</f>
        <v>11</v>
      </c>
      <c r="G1089" s="1" t="str">
        <f>IF(OR(B1089="QB",B1089="DST",B1089="TE",B1089="WR",B1089="RB",C1089="FA"),"True","False")</f>
        <v>False</v>
      </c>
      <c r="H1089" t="str">
        <f>IF(C1089="FA","False","True")</f>
        <v>True</v>
      </c>
      <c r="I1089" s="1" t="str">
        <f>IF(AND(G1089="True",H1089="True"),"True","False")</f>
        <v>False</v>
      </c>
      <c r="O1089" s="4">
        <f>IFERROR(VLOOKUP(A1089,'Name Changes'!$A$2:$B$300,2,FALSE),A1089)</f>
        <v>0</v>
      </c>
      <c r="P1089" s="4">
        <f t="shared" si="113"/>
        <v>0</v>
      </c>
      <c r="Q1089" s="4">
        <f t="shared" si="114"/>
        <v>0</v>
      </c>
      <c r="R1089" s="4" t="e">
        <f t="shared" si="115"/>
        <v>#N/A</v>
      </c>
      <c r="S1089" s="4">
        <f t="shared" si="116"/>
        <v>0</v>
      </c>
      <c r="T1089" s="4" t="e">
        <f t="shared" si="117"/>
        <v>#N/A</v>
      </c>
      <c r="U1089" s="4">
        <f t="shared" si="118"/>
        <v>11</v>
      </c>
    </row>
    <row r="1090" spans="5:21" x14ac:dyDescent="0.25">
      <c r="E1090" s="1" t="e">
        <f>VLOOKUP(C1090,'Team Versus'!$B$2:$C$35,2,FALSE)</f>
        <v>#N/A</v>
      </c>
      <c r="F1090" s="1">
        <f>IF(B1090="QB",D1090*0.87,IF(D1090*1.85&gt;=11,D1090*1.85,11))</f>
        <v>11</v>
      </c>
      <c r="G1090" s="1" t="str">
        <f>IF(OR(B1090="QB",B1090="DST",B1090="TE",B1090="WR",B1090="RB",C1090="FA"),"True","False")</f>
        <v>False</v>
      </c>
      <c r="H1090" t="str">
        <f>IF(C1090="FA","False","True")</f>
        <v>True</v>
      </c>
      <c r="I1090" s="1" t="str">
        <f>IF(AND(G1090="True",H1090="True"),"True","False")</f>
        <v>False</v>
      </c>
      <c r="O1090" s="4">
        <f>IFERROR(VLOOKUP(A1090,'Name Changes'!$A$2:$B$300,2,FALSE),A1090)</f>
        <v>0</v>
      </c>
      <c r="P1090" s="4">
        <f t="shared" si="113"/>
        <v>0</v>
      </c>
      <c r="Q1090" s="4">
        <f t="shared" si="114"/>
        <v>0</v>
      </c>
      <c r="R1090" s="4" t="e">
        <f t="shared" si="115"/>
        <v>#N/A</v>
      </c>
      <c r="S1090" s="4">
        <f t="shared" si="116"/>
        <v>0</v>
      </c>
      <c r="T1090" s="4" t="e">
        <f t="shared" si="117"/>
        <v>#N/A</v>
      </c>
      <c r="U1090" s="4">
        <f t="shared" si="118"/>
        <v>11</v>
      </c>
    </row>
    <row r="1091" spans="5:21" x14ac:dyDescent="0.25">
      <c r="E1091" s="1" t="e">
        <f>VLOOKUP(C1091,'Team Versus'!$B$2:$C$35,2,FALSE)</f>
        <v>#N/A</v>
      </c>
      <c r="F1091" s="1">
        <f>IF(B1091="QB",D1091*0.87,IF(D1091*1.85&gt;=11,D1091*1.85,11))</f>
        <v>11</v>
      </c>
      <c r="G1091" s="1" t="str">
        <f>IF(OR(B1091="QB",B1091="DST",B1091="TE",B1091="WR",B1091="RB",C1091="FA"),"True","False")</f>
        <v>False</v>
      </c>
      <c r="H1091" t="str">
        <f>IF(C1091="FA","False","True")</f>
        <v>True</v>
      </c>
      <c r="I1091" s="1" t="str">
        <f>IF(AND(G1091="True",H1091="True"),"True","False")</f>
        <v>False</v>
      </c>
      <c r="O1091" s="4">
        <f>IFERROR(VLOOKUP(A1091,'Name Changes'!$A$2:$B$300,2,FALSE),A1091)</f>
        <v>0</v>
      </c>
      <c r="P1091" s="4">
        <f t="shared" si="113"/>
        <v>0</v>
      </c>
      <c r="Q1091" s="4">
        <f t="shared" si="114"/>
        <v>0</v>
      </c>
      <c r="R1091" s="4" t="e">
        <f t="shared" si="115"/>
        <v>#N/A</v>
      </c>
      <c r="S1091" s="4">
        <f t="shared" si="116"/>
        <v>0</v>
      </c>
      <c r="T1091" s="4" t="e">
        <f t="shared" si="117"/>
        <v>#N/A</v>
      </c>
      <c r="U1091" s="4">
        <f t="shared" si="118"/>
        <v>11</v>
      </c>
    </row>
    <row r="1092" spans="5:21" x14ac:dyDescent="0.25">
      <c r="E1092" s="1" t="e">
        <f>VLOOKUP(C1092,'Team Versus'!$B$2:$C$35,2,FALSE)</f>
        <v>#N/A</v>
      </c>
      <c r="F1092" s="1">
        <f>IF(B1092="QB",D1092*0.87,IF(D1092*1.85&gt;=11,D1092*1.85,11))</f>
        <v>11</v>
      </c>
      <c r="G1092" s="1" t="str">
        <f>IF(OR(B1092="QB",B1092="DST",B1092="TE",B1092="WR",B1092="RB",C1092="FA"),"True","False")</f>
        <v>False</v>
      </c>
      <c r="H1092" t="str">
        <f>IF(C1092="FA","False","True")</f>
        <v>True</v>
      </c>
      <c r="I1092" s="1" t="str">
        <f>IF(AND(G1092="True",H1092="True"),"True","False")</f>
        <v>False</v>
      </c>
      <c r="O1092" s="4">
        <f>IFERROR(VLOOKUP(A1092,'Name Changes'!$A$2:$B$300,2,FALSE),A1092)</f>
        <v>0</v>
      </c>
      <c r="P1092" s="4">
        <f t="shared" si="113"/>
        <v>0</v>
      </c>
      <c r="Q1092" s="4">
        <f t="shared" si="114"/>
        <v>0</v>
      </c>
      <c r="R1092" s="4" t="e">
        <f t="shared" si="115"/>
        <v>#N/A</v>
      </c>
      <c r="S1092" s="4">
        <f t="shared" si="116"/>
        <v>0</v>
      </c>
      <c r="T1092" s="4" t="e">
        <f t="shared" si="117"/>
        <v>#N/A</v>
      </c>
      <c r="U1092" s="4">
        <f t="shared" si="118"/>
        <v>11</v>
      </c>
    </row>
    <row r="1093" spans="5:21" x14ac:dyDescent="0.25">
      <c r="E1093" s="1" t="e">
        <f>VLOOKUP(C1093,'Team Versus'!$B$2:$C$35,2,FALSE)</f>
        <v>#N/A</v>
      </c>
      <c r="F1093" s="1">
        <f>IF(B1093="QB",D1093*0.87,IF(D1093*1.85&gt;=11,D1093*1.85,11))</f>
        <v>11</v>
      </c>
      <c r="G1093" s="1" t="str">
        <f>IF(OR(B1093="QB",B1093="DST",B1093="TE",B1093="WR",B1093="RB",C1093="FA"),"True","False")</f>
        <v>False</v>
      </c>
      <c r="H1093" t="str">
        <f>IF(C1093="FA","False","True")</f>
        <v>True</v>
      </c>
      <c r="I1093" s="1" t="str">
        <f>IF(AND(G1093="True",H1093="True"),"True","False")</f>
        <v>False</v>
      </c>
      <c r="O1093" s="4">
        <f>IFERROR(VLOOKUP(A1093,'Name Changes'!$A$2:$B$300,2,FALSE),A1093)</f>
        <v>0</v>
      </c>
      <c r="P1093" s="4">
        <f t="shared" si="113"/>
        <v>0</v>
      </c>
      <c r="Q1093" s="4">
        <f t="shared" si="114"/>
        <v>0</v>
      </c>
      <c r="R1093" s="4" t="e">
        <f t="shared" si="115"/>
        <v>#N/A</v>
      </c>
      <c r="S1093" s="4">
        <f t="shared" si="116"/>
        <v>0</v>
      </c>
      <c r="T1093" s="4" t="e">
        <f t="shared" si="117"/>
        <v>#N/A</v>
      </c>
      <c r="U1093" s="4">
        <f t="shared" si="118"/>
        <v>11</v>
      </c>
    </row>
    <row r="1094" spans="5:21" x14ac:dyDescent="0.25">
      <c r="E1094" s="1" t="e">
        <f>VLOOKUP(C1094,'Team Versus'!$B$2:$C$35,2,FALSE)</f>
        <v>#N/A</v>
      </c>
      <c r="F1094" s="1">
        <f>IF(B1094="QB",D1094*0.87,IF(D1094*1.85&gt;=11,D1094*1.85,11))</f>
        <v>11</v>
      </c>
      <c r="G1094" s="1" t="str">
        <f>IF(OR(B1094="QB",B1094="DST",B1094="TE",B1094="WR",B1094="RB",C1094="FA"),"True","False")</f>
        <v>False</v>
      </c>
      <c r="H1094" t="str">
        <f>IF(C1094="FA","False","True")</f>
        <v>True</v>
      </c>
      <c r="I1094" s="1" t="str">
        <f>IF(AND(G1094="True",H1094="True"),"True","False")</f>
        <v>False</v>
      </c>
      <c r="O1094" s="4">
        <f>IFERROR(VLOOKUP(A1094,'Name Changes'!$A$2:$B$300,2,FALSE),A1094)</f>
        <v>0</v>
      </c>
      <c r="P1094" s="4">
        <f t="shared" si="113"/>
        <v>0</v>
      </c>
      <c r="Q1094" s="4">
        <f t="shared" si="114"/>
        <v>0</v>
      </c>
      <c r="R1094" s="4" t="e">
        <f t="shared" si="115"/>
        <v>#N/A</v>
      </c>
      <c r="S1094" s="4">
        <f t="shared" si="116"/>
        <v>0</v>
      </c>
      <c r="T1094" s="4" t="e">
        <f t="shared" si="117"/>
        <v>#N/A</v>
      </c>
      <c r="U1094" s="4">
        <f t="shared" si="118"/>
        <v>11</v>
      </c>
    </row>
    <row r="1095" spans="5:21" x14ac:dyDescent="0.25">
      <c r="E1095" s="1" t="e">
        <f>VLOOKUP(C1095,'Team Versus'!$B$2:$C$35,2,FALSE)</f>
        <v>#N/A</v>
      </c>
      <c r="F1095" s="1">
        <f>IF(B1095="QB",D1095*0.87,IF(D1095*1.85&gt;=11,D1095*1.85,11))</f>
        <v>11</v>
      </c>
      <c r="G1095" s="1" t="str">
        <f>IF(OR(B1095="QB",B1095="DST",B1095="TE",B1095="WR",B1095="RB",C1095="FA"),"True","False")</f>
        <v>False</v>
      </c>
      <c r="H1095" t="str">
        <f>IF(C1095="FA","False","True")</f>
        <v>True</v>
      </c>
      <c r="I1095" s="1" t="str">
        <f>IF(AND(G1095="True",H1095="True"),"True","False")</f>
        <v>False</v>
      </c>
      <c r="O1095" s="4">
        <f>IFERROR(VLOOKUP(A1095,'Name Changes'!$A$2:$B$300,2,FALSE),A1095)</f>
        <v>0</v>
      </c>
      <c r="P1095" s="4">
        <f t="shared" si="113"/>
        <v>0</v>
      </c>
      <c r="Q1095" s="4">
        <f t="shared" si="114"/>
        <v>0</v>
      </c>
      <c r="R1095" s="4" t="e">
        <f t="shared" si="115"/>
        <v>#N/A</v>
      </c>
      <c r="S1095" s="4">
        <f t="shared" si="116"/>
        <v>0</v>
      </c>
      <c r="T1095" s="4" t="e">
        <f t="shared" si="117"/>
        <v>#N/A</v>
      </c>
      <c r="U1095" s="4">
        <f t="shared" si="118"/>
        <v>11</v>
      </c>
    </row>
    <row r="1096" spans="5:21" x14ac:dyDescent="0.25">
      <c r="E1096" s="1" t="e">
        <f>VLOOKUP(C1096,'Team Versus'!$B$2:$C$35,2,FALSE)</f>
        <v>#N/A</v>
      </c>
      <c r="F1096" s="1">
        <f>IF(B1096="QB",D1096*0.87,IF(D1096*1.85&gt;=11,D1096*1.85,11))</f>
        <v>11</v>
      </c>
      <c r="G1096" s="1" t="str">
        <f>IF(OR(B1096="QB",B1096="DST",B1096="TE",B1096="WR",B1096="RB",C1096="FA"),"True","False")</f>
        <v>False</v>
      </c>
      <c r="H1096" t="str">
        <f>IF(C1096="FA","False","True")</f>
        <v>True</v>
      </c>
      <c r="I1096" s="1" t="str">
        <f>IF(AND(G1096="True",H1096="True"),"True","False")</f>
        <v>False</v>
      </c>
      <c r="O1096" s="4">
        <f>IFERROR(VLOOKUP(A1096,'Name Changes'!$A$2:$B$300,2,FALSE),A1096)</f>
        <v>0</v>
      </c>
      <c r="P1096" s="4">
        <f t="shared" si="113"/>
        <v>0</v>
      </c>
      <c r="Q1096" s="4">
        <f t="shared" si="114"/>
        <v>0</v>
      </c>
      <c r="R1096" s="4" t="e">
        <f t="shared" si="115"/>
        <v>#N/A</v>
      </c>
      <c r="S1096" s="4">
        <f t="shared" si="116"/>
        <v>0</v>
      </c>
      <c r="T1096" s="4" t="e">
        <f t="shared" si="117"/>
        <v>#N/A</v>
      </c>
      <c r="U1096" s="4">
        <f t="shared" si="118"/>
        <v>11</v>
      </c>
    </row>
    <row r="1097" spans="5:21" x14ac:dyDescent="0.25">
      <c r="E1097" s="1" t="e">
        <f>VLOOKUP(C1097,'Team Versus'!$B$2:$C$35,2,FALSE)</f>
        <v>#N/A</v>
      </c>
      <c r="F1097" s="1">
        <f>IF(B1097="QB",D1097*0.87,IF(D1097*1.85&gt;=11,D1097*1.85,11))</f>
        <v>11</v>
      </c>
      <c r="G1097" s="1" t="str">
        <f>IF(OR(B1097="QB",B1097="DST",B1097="TE",B1097="WR",B1097="RB",C1097="FA"),"True","False")</f>
        <v>False</v>
      </c>
      <c r="H1097" t="str">
        <f>IF(C1097="FA","False","True")</f>
        <v>True</v>
      </c>
      <c r="I1097" s="1" t="str">
        <f>IF(AND(G1097="True",H1097="True"),"True","False")</f>
        <v>False</v>
      </c>
      <c r="O1097" s="4">
        <f>IFERROR(VLOOKUP(A1097,'Name Changes'!$A$2:$B$300,2,FALSE),A1097)</f>
        <v>0</v>
      </c>
      <c r="P1097" s="4">
        <f t="shared" si="113"/>
        <v>0</v>
      </c>
      <c r="Q1097" s="4">
        <f t="shared" si="114"/>
        <v>0</v>
      </c>
      <c r="R1097" s="4" t="e">
        <f t="shared" si="115"/>
        <v>#N/A</v>
      </c>
      <c r="S1097" s="4">
        <f t="shared" si="116"/>
        <v>0</v>
      </c>
      <c r="T1097" s="4" t="e">
        <f t="shared" si="117"/>
        <v>#N/A</v>
      </c>
      <c r="U1097" s="4">
        <f t="shared" si="118"/>
        <v>11</v>
      </c>
    </row>
    <row r="1098" spans="5:21" x14ac:dyDescent="0.25">
      <c r="E1098" s="1" t="e">
        <f>VLOOKUP(C1098,'Team Versus'!$B$2:$C$35,2,FALSE)</f>
        <v>#N/A</v>
      </c>
      <c r="F1098" s="1">
        <f>IF(B1098="QB",D1098*0.87,IF(D1098*1.85&gt;=11,D1098*1.85,11))</f>
        <v>11</v>
      </c>
      <c r="G1098" s="1" t="str">
        <f>IF(OR(B1098="QB",B1098="DST",B1098="TE",B1098="WR",B1098="RB",C1098="FA"),"True","False")</f>
        <v>False</v>
      </c>
      <c r="H1098" t="str">
        <f>IF(C1098="FA","False","True")</f>
        <v>True</v>
      </c>
      <c r="I1098" s="1" t="str">
        <f>IF(AND(G1098="True",H1098="True"),"True","False")</f>
        <v>False</v>
      </c>
      <c r="O1098" s="4">
        <f>IFERROR(VLOOKUP(A1098,'Name Changes'!$A$2:$B$300,2,FALSE),A1098)</f>
        <v>0</v>
      </c>
      <c r="P1098" s="4">
        <f t="shared" si="113"/>
        <v>0</v>
      </c>
      <c r="Q1098" s="4">
        <f t="shared" si="114"/>
        <v>0</v>
      </c>
      <c r="R1098" s="4" t="e">
        <f t="shared" si="115"/>
        <v>#N/A</v>
      </c>
      <c r="S1098" s="4">
        <f t="shared" si="116"/>
        <v>0</v>
      </c>
      <c r="T1098" s="4" t="e">
        <f t="shared" si="117"/>
        <v>#N/A</v>
      </c>
      <c r="U1098" s="4">
        <f t="shared" si="118"/>
        <v>11</v>
      </c>
    </row>
    <row r="1099" spans="5:21" x14ac:dyDescent="0.25">
      <c r="E1099" s="1" t="e">
        <f>VLOOKUP(C1099,'Team Versus'!$B$2:$C$35,2,FALSE)</f>
        <v>#N/A</v>
      </c>
      <c r="F1099" s="1">
        <f>IF(B1099="QB",D1099*0.87,IF(D1099*1.85&gt;=11,D1099*1.85,11))</f>
        <v>11</v>
      </c>
      <c r="G1099" s="1" t="str">
        <f>IF(OR(B1099="QB",B1099="DST",B1099="TE",B1099="WR",B1099="RB",C1099="FA"),"True","False")</f>
        <v>False</v>
      </c>
      <c r="H1099" t="str">
        <f>IF(C1099="FA","False","True")</f>
        <v>True</v>
      </c>
      <c r="I1099" s="1" t="str">
        <f>IF(AND(G1099="True",H1099="True"),"True","False")</f>
        <v>False</v>
      </c>
      <c r="O1099" s="4">
        <f>IFERROR(VLOOKUP(A1099,'Name Changes'!$A$2:$B$300,2,FALSE),A1099)</f>
        <v>0</v>
      </c>
      <c r="P1099" s="4">
        <f t="shared" si="113"/>
        <v>0</v>
      </c>
      <c r="Q1099" s="4">
        <f t="shared" si="114"/>
        <v>0</v>
      </c>
      <c r="R1099" s="4" t="e">
        <f t="shared" si="115"/>
        <v>#N/A</v>
      </c>
      <c r="S1099" s="4">
        <f t="shared" si="116"/>
        <v>0</v>
      </c>
      <c r="T1099" s="4" t="e">
        <f t="shared" si="117"/>
        <v>#N/A</v>
      </c>
      <c r="U1099" s="4">
        <f t="shared" si="118"/>
        <v>11</v>
      </c>
    </row>
    <row r="1100" spans="5:21" x14ac:dyDescent="0.25">
      <c r="E1100" s="1" t="e">
        <f>VLOOKUP(C1100,'Team Versus'!$B$2:$C$35,2,FALSE)</f>
        <v>#N/A</v>
      </c>
      <c r="F1100" s="1">
        <f>IF(B1100="QB",D1100*0.87,IF(D1100*1.85&gt;=11,D1100*1.85,11))</f>
        <v>11</v>
      </c>
      <c r="G1100" s="1" t="str">
        <f>IF(OR(B1100="QB",B1100="DST",B1100="TE",B1100="WR",B1100="RB",C1100="FA"),"True","False")</f>
        <v>False</v>
      </c>
      <c r="H1100" t="str">
        <f>IF(C1100="FA","False","True")</f>
        <v>True</v>
      </c>
      <c r="I1100" s="1" t="str">
        <f>IF(AND(G1100="True",H1100="True"),"True","False")</f>
        <v>False</v>
      </c>
      <c r="O1100" s="4">
        <f>IFERROR(VLOOKUP(A1100,'Name Changes'!$A$2:$B$300,2,FALSE),A1100)</f>
        <v>0</v>
      </c>
      <c r="P1100" s="4">
        <f t="shared" si="113"/>
        <v>0</v>
      </c>
      <c r="Q1100" s="4">
        <f t="shared" si="114"/>
        <v>0</v>
      </c>
      <c r="R1100" s="4" t="e">
        <f t="shared" si="115"/>
        <v>#N/A</v>
      </c>
      <c r="S1100" s="4">
        <f t="shared" si="116"/>
        <v>0</v>
      </c>
      <c r="T1100" s="4" t="e">
        <f t="shared" si="117"/>
        <v>#N/A</v>
      </c>
      <c r="U1100" s="4">
        <f t="shared" si="118"/>
        <v>11</v>
      </c>
    </row>
    <row r="1101" spans="5:21" x14ac:dyDescent="0.25">
      <c r="E1101" s="1" t="e">
        <f>VLOOKUP(C1101,'Team Versus'!$B$2:$C$35,2,FALSE)</f>
        <v>#N/A</v>
      </c>
      <c r="F1101" s="1">
        <f>IF(B1101="QB",D1101*0.87,IF(D1101*1.85&gt;=11,D1101*1.85,11))</f>
        <v>11</v>
      </c>
      <c r="G1101" s="1" t="str">
        <f>IF(OR(B1101="QB",B1101="DST",B1101="TE",B1101="WR",B1101="RB",C1101="FA"),"True","False")</f>
        <v>False</v>
      </c>
      <c r="H1101" t="str">
        <f>IF(C1101="FA","False","True")</f>
        <v>True</v>
      </c>
      <c r="I1101" s="1" t="str">
        <f>IF(AND(G1101="True",H1101="True"),"True","False")</f>
        <v>False</v>
      </c>
      <c r="O1101" s="4">
        <f>IFERROR(VLOOKUP(A1101,'Name Changes'!$A$2:$B$300,2,FALSE),A1101)</f>
        <v>0</v>
      </c>
      <c r="P1101" s="4">
        <f t="shared" si="113"/>
        <v>0</v>
      </c>
      <c r="Q1101" s="4">
        <f t="shared" si="114"/>
        <v>0</v>
      </c>
      <c r="R1101" s="4" t="e">
        <f t="shared" si="115"/>
        <v>#N/A</v>
      </c>
      <c r="S1101" s="4">
        <f t="shared" si="116"/>
        <v>0</v>
      </c>
      <c r="T1101" s="4" t="e">
        <f t="shared" si="117"/>
        <v>#N/A</v>
      </c>
      <c r="U1101" s="4">
        <f t="shared" si="118"/>
        <v>11</v>
      </c>
    </row>
    <row r="1102" spans="5:21" x14ac:dyDescent="0.25">
      <c r="E1102" s="1" t="e">
        <f>VLOOKUP(C1102,'Team Versus'!$B$2:$C$35,2,FALSE)</f>
        <v>#N/A</v>
      </c>
      <c r="F1102" s="1">
        <f>IF(B1102="QB",D1102*0.87,IF(D1102*1.85&gt;=11,D1102*1.85,11))</f>
        <v>11</v>
      </c>
      <c r="G1102" s="1" t="str">
        <f>IF(OR(B1102="QB",B1102="DST",B1102="TE",B1102="WR",B1102="RB",C1102="FA"),"True","False")</f>
        <v>False</v>
      </c>
      <c r="H1102" t="str">
        <f>IF(C1102="FA","False","True")</f>
        <v>True</v>
      </c>
      <c r="I1102" s="1" t="str">
        <f>IF(AND(G1102="True",H1102="True"),"True","False")</f>
        <v>False</v>
      </c>
      <c r="O1102" s="4">
        <f>IFERROR(VLOOKUP(A1102,'Name Changes'!$A$2:$B$300,2,FALSE),A1102)</f>
        <v>0</v>
      </c>
      <c r="P1102" s="4">
        <f t="shared" si="113"/>
        <v>0</v>
      </c>
      <c r="Q1102" s="4">
        <f t="shared" si="114"/>
        <v>0</v>
      </c>
      <c r="R1102" s="4" t="e">
        <f t="shared" si="115"/>
        <v>#N/A</v>
      </c>
      <c r="S1102" s="4">
        <f t="shared" si="116"/>
        <v>0</v>
      </c>
      <c r="T1102" s="4" t="e">
        <f t="shared" si="117"/>
        <v>#N/A</v>
      </c>
      <c r="U1102" s="4">
        <f t="shared" si="118"/>
        <v>11</v>
      </c>
    </row>
    <row r="1103" spans="5:21" x14ac:dyDescent="0.25">
      <c r="E1103" s="1" t="e">
        <f>VLOOKUP(C1103,'Team Versus'!$B$2:$C$35,2,FALSE)</f>
        <v>#N/A</v>
      </c>
      <c r="F1103" s="1">
        <f>IF(B1103="QB",D1103*0.87,IF(D1103*1.85&gt;=11,D1103*1.85,11))</f>
        <v>11</v>
      </c>
      <c r="G1103" s="1" t="str">
        <f>IF(OR(B1103="QB",B1103="DST",B1103="TE",B1103="WR",B1103="RB",C1103="FA"),"True","False")</f>
        <v>False</v>
      </c>
      <c r="H1103" t="str">
        <f>IF(C1103="FA","False","True")</f>
        <v>True</v>
      </c>
      <c r="I1103" s="1" t="str">
        <f>IF(AND(G1103="True",H1103="True"),"True","False")</f>
        <v>False</v>
      </c>
      <c r="O1103" s="4">
        <f>IFERROR(VLOOKUP(A1103,'Name Changes'!$A$2:$B$300,2,FALSE),A1103)</f>
        <v>0</v>
      </c>
      <c r="P1103" s="4">
        <f t="shared" si="113"/>
        <v>0</v>
      </c>
      <c r="Q1103" s="4">
        <f t="shared" si="114"/>
        <v>0</v>
      </c>
      <c r="R1103" s="4" t="e">
        <f t="shared" si="115"/>
        <v>#N/A</v>
      </c>
      <c r="S1103" s="4">
        <f t="shared" si="116"/>
        <v>0</v>
      </c>
      <c r="T1103" s="4" t="e">
        <f t="shared" si="117"/>
        <v>#N/A</v>
      </c>
      <c r="U1103" s="4">
        <f t="shared" si="118"/>
        <v>11</v>
      </c>
    </row>
    <row r="1104" spans="5:21" x14ac:dyDescent="0.25">
      <c r="E1104" s="1" t="e">
        <f>VLOOKUP(C1104,'Team Versus'!$B$2:$C$35,2,FALSE)</f>
        <v>#N/A</v>
      </c>
      <c r="F1104" s="1">
        <f>IF(B1104="QB",D1104*0.87,IF(D1104*1.85&gt;=11,D1104*1.85,11))</f>
        <v>11</v>
      </c>
      <c r="G1104" s="1" t="str">
        <f>IF(OR(B1104="QB",B1104="DST",B1104="TE",B1104="WR",B1104="RB",C1104="FA"),"True","False")</f>
        <v>False</v>
      </c>
      <c r="H1104" t="str">
        <f>IF(C1104="FA","False","True")</f>
        <v>True</v>
      </c>
      <c r="I1104" s="1" t="str">
        <f>IF(AND(G1104="True",H1104="True"),"True","False")</f>
        <v>False</v>
      </c>
      <c r="O1104" s="4">
        <f>IFERROR(VLOOKUP(A1104,'Name Changes'!$A$2:$B$300,2,FALSE),A1104)</f>
        <v>0</v>
      </c>
      <c r="P1104" s="4">
        <f t="shared" si="113"/>
        <v>0</v>
      </c>
      <c r="Q1104" s="4">
        <f t="shared" si="114"/>
        <v>0</v>
      </c>
      <c r="R1104" s="4" t="e">
        <f t="shared" si="115"/>
        <v>#N/A</v>
      </c>
      <c r="S1104" s="4">
        <f t="shared" si="116"/>
        <v>0</v>
      </c>
      <c r="T1104" s="4" t="e">
        <f t="shared" si="117"/>
        <v>#N/A</v>
      </c>
      <c r="U1104" s="4">
        <f t="shared" si="118"/>
        <v>11</v>
      </c>
    </row>
    <row r="1105" spans="5:21" x14ac:dyDescent="0.25">
      <c r="E1105" s="1" t="e">
        <f>VLOOKUP(C1105,'Team Versus'!$B$2:$C$35,2,FALSE)</f>
        <v>#N/A</v>
      </c>
      <c r="F1105" s="1">
        <f>IF(B1105="QB",D1105*0.87,IF(D1105*1.85&gt;=11,D1105*1.85,11))</f>
        <v>11</v>
      </c>
      <c r="G1105" s="1" t="str">
        <f>IF(OR(B1105="QB",B1105="DST",B1105="TE",B1105="WR",B1105="RB",C1105="FA"),"True","False")</f>
        <v>False</v>
      </c>
      <c r="H1105" t="str">
        <f>IF(C1105="FA","False","True")</f>
        <v>True</v>
      </c>
      <c r="I1105" s="1" t="str">
        <f>IF(AND(G1105="True",H1105="True"),"True","False")</f>
        <v>False</v>
      </c>
      <c r="O1105" s="4">
        <f>IFERROR(VLOOKUP(A1105,'Name Changes'!$A$2:$B$300,2,FALSE),A1105)</f>
        <v>0</v>
      </c>
      <c r="P1105" s="4">
        <f t="shared" si="113"/>
        <v>0</v>
      </c>
      <c r="Q1105" s="4">
        <f t="shared" si="114"/>
        <v>0</v>
      </c>
      <c r="R1105" s="4" t="e">
        <f t="shared" si="115"/>
        <v>#N/A</v>
      </c>
      <c r="S1105" s="4">
        <f t="shared" si="116"/>
        <v>0</v>
      </c>
      <c r="T1105" s="4" t="e">
        <f t="shared" si="117"/>
        <v>#N/A</v>
      </c>
      <c r="U1105" s="4">
        <f t="shared" si="118"/>
        <v>11</v>
      </c>
    </row>
    <row r="1106" spans="5:21" x14ac:dyDescent="0.25">
      <c r="E1106" s="1" t="e">
        <f>VLOOKUP(C1106,'Team Versus'!$B$2:$C$35,2,FALSE)</f>
        <v>#N/A</v>
      </c>
      <c r="F1106" s="1">
        <f>IF(B1106="QB",D1106*0.87,IF(D1106*1.85&gt;=11,D1106*1.85,11))</f>
        <v>11</v>
      </c>
      <c r="G1106" s="1" t="str">
        <f>IF(OR(B1106="QB",B1106="DST",B1106="TE",B1106="WR",B1106="RB",C1106="FA"),"True","False")</f>
        <v>False</v>
      </c>
      <c r="H1106" t="str">
        <f>IF(C1106="FA","False","True")</f>
        <v>True</v>
      </c>
      <c r="I1106" s="1" t="str">
        <f>IF(AND(G1106="True",H1106="True"),"True","False")</f>
        <v>False</v>
      </c>
      <c r="O1106" s="4">
        <f>IFERROR(VLOOKUP(A1106,'Name Changes'!$A$2:$B$300,2,FALSE),A1106)</f>
        <v>0</v>
      </c>
      <c r="P1106" s="4">
        <f t="shared" si="113"/>
        <v>0</v>
      </c>
      <c r="Q1106" s="4">
        <f t="shared" si="114"/>
        <v>0</v>
      </c>
      <c r="R1106" s="4" t="e">
        <f t="shared" si="115"/>
        <v>#N/A</v>
      </c>
      <c r="S1106" s="4">
        <f t="shared" si="116"/>
        <v>0</v>
      </c>
      <c r="T1106" s="4" t="e">
        <f t="shared" si="117"/>
        <v>#N/A</v>
      </c>
      <c r="U1106" s="4">
        <f t="shared" si="118"/>
        <v>11</v>
      </c>
    </row>
    <row r="1107" spans="5:21" x14ac:dyDescent="0.25">
      <c r="E1107" s="1" t="e">
        <f>VLOOKUP(C1107,'Team Versus'!$B$2:$C$35,2,FALSE)</f>
        <v>#N/A</v>
      </c>
      <c r="F1107" s="1">
        <f>IF(B1107="QB",D1107*0.87,IF(D1107*1.85&gt;=11,D1107*1.85,11))</f>
        <v>11</v>
      </c>
      <c r="G1107" s="1" t="str">
        <f>IF(OR(B1107="QB",B1107="DST",B1107="TE",B1107="WR",B1107="RB",C1107="FA"),"True","False")</f>
        <v>False</v>
      </c>
      <c r="H1107" t="str">
        <f>IF(C1107="FA","False","True")</f>
        <v>True</v>
      </c>
      <c r="I1107" s="1" t="str">
        <f>IF(AND(G1107="True",H1107="True"),"True","False")</f>
        <v>False</v>
      </c>
      <c r="O1107" s="4">
        <f>IFERROR(VLOOKUP(A1107,'Name Changes'!$A$2:$B$300,2,FALSE),A1107)</f>
        <v>0</v>
      </c>
      <c r="P1107" s="4">
        <f t="shared" si="113"/>
        <v>0</v>
      </c>
      <c r="Q1107" s="4">
        <f t="shared" si="114"/>
        <v>0</v>
      </c>
      <c r="R1107" s="4" t="e">
        <f t="shared" si="115"/>
        <v>#N/A</v>
      </c>
      <c r="S1107" s="4">
        <f t="shared" si="116"/>
        <v>0</v>
      </c>
      <c r="T1107" s="4" t="e">
        <f t="shared" si="117"/>
        <v>#N/A</v>
      </c>
      <c r="U1107" s="4">
        <f t="shared" si="118"/>
        <v>11</v>
      </c>
    </row>
    <row r="1108" spans="5:21" x14ac:dyDescent="0.25">
      <c r="E1108" s="1" t="e">
        <f>VLOOKUP(C1108,'Team Versus'!$B$2:$C$35,2,FALSE)</f>
        <v>#N/A</v>
      </c>
      <c r="F1108" s="1">
        <f>IF(B1108="QB",D1108*0.87,IF(D1108*1.85&gt;=11,D1108*1.85,11))</f>
        <v>11</v>
      </c>
      <c r="G1108" s="1" t="str">
        <f>IF(OR(B1108="QB",B1108="DST",B1108="TE",B1108="WR",B1108="RB",C1108="FA"),"True","False")</f>
        <v>False</v>
      </c>
      <c r="H1108" t="str">
        <f>IF(C1108="FA","False","True")</f>
        <v>True</v>
      </c>
      <c r="I1108" s="1" t="str">
        <f>IF(AND(G1108="True",H1108="True"),"True","False")</f>
        <v>False</v>
      </c>
      <c r="O1108" s="4">
        <f>IFERROR(VLOOKUP(A1108,'Name Changes'!$A$2:$B$300,2,FALSE),A1108)</f>
        <v>0</v>
      </c>
      <c r="P1108" s="4">
        <f t="shared" si="113"/>
        <v>0</v>
      </c>
      <c r="Q1108" s="4">
        <f t="shared" si="114"/>
        <v>0</v>
      </c>
      <c r="R1108" s="4" t="e">
        <f t="shared" si="115"/>
        <v>#N/A</v>
      </c>
      <c r="S1108" s="4">
        <f t="shared" si="116"/>
        <v>0</v>
      </c>
      <c r="T1108" s="4" t="e">
        <f t="shared" si="117"/>
        <v>#N/A</v>
      </c>
      <c r="U1108" s="4">
        <f t="shared" si="118"/>
        <v>11</v>
      </c>
    </row>
    <row r="1109" spans="5:21" x14ac:dyDescent="0.25">
      <c r="E1109" s="1" t="e">
        <f>VLOOKUP(C1109,'Team Versus'!$B$2:$C$35,2,FALSE)</f>
        <v>#N/A</v>
      </c>
      <c r="F1109" s="1">
        <f>IF(B1109="QB",D1109*0.87,IF(D1109*1.85&gt;=11,D1109*1.85,11))</f>
        <v>11</v>
      </c>
      <c r="G1109" s="1" t="str">
        <f>IF(OR(B1109="QB",B1109="DST",B1109="TE",B1109="WR",B1109="RB",C1109="FA"),"True","False")</f>
        <v>False</v>
      </c>
      <c r="H1109" t="str">
        <f>IF(C1109="FA","False","True")</f>
        <v>True</v>
      </c>
      <c r="I1109" s="1" t="str">
        <f>IF(AND(G1109="True",H1109="True"),"True","False")</f>
        <v>False</v>
      </c>
      <c r="O1109" s="4">
        <f>IFERROR(VLOOKUP(A1109,'Name Changes'!$A$2:$B$300,2,FALSE),A1109)</f>
        <v>0</v>
      </c>
      <c r="P1109" s="4">
        <f t="shared" si="113"/>
        <v>0</v>
      </c>
      <c r="Q1109" s="4">
        <f t="shared" si="114"/>
        <v>0</v>
      </c>
      <c r="R1109" s="4" t="e">
        <f t="shared" si="115"/>
        <v>#N/A</v>
      </c>
      <c r="S1109" s="4">
        <f t="shared" si="116"/>
        <v>0</v>
      </c>
      <c r="T1109" s="4" t="e">
        <f t="shared" si="117"/>
        <v>#N/A</v>
      </c>
      <c r="U1109" s="4">
        <f t="shared" si="118"/>
        <v>11</v>
      </c>
    </row>
    <row r="1110" spans="5:21" x14ac:dyDescent="0.25">
      <c r="E1110" s="1" t="e">
        <f>VLOOKUP(C1110,'Team Versus'!$B$2:$C$35,2,FALSE)</f>
        <v>#N/A</v>
      </c>
      <c r="F1110" s="1">
        <f>IF(B1110="QB",D1110*0.87,IF(D1110*1.85&gt;=11,D1110*1.85,11))</f>
        <v>11</v>
      </c>
      <c r="G1110" s="1" t="str">
        <f>IF(OR(B1110="QB",B1110="DST",B1110="TE",B1110="WR",B1110="RB",C1110="FA"),"True","False")</f>
        <v>False</v>
      </c>
      <c r="H1110" t="str">
        <f>IF(C1110="FA","False","True")</f>
        <v>True</v>
      </c>
      <c r="I1110" s="1" t="str">
        <f>IF(AND(G1110="True",H1110="True"),"True","False")</f>
        <v>False</v>
      </c>
      <c r="O1110" s="4">
        <f>IFERROR(VLOOKUP(A1110,'Name Changes'!$A$2:$B$300,2,FALSE),A1110)</f>
        <v>0</v>
      </c>
      <c r="P1110" s="4">
        <f t="shared" si="113"/>
        <v>0</v>
      </c>
      <c r="Q1110" s="4">
        <f t="shared" si="114"/>
        <v>0</v>
      </c>
      <c r="R1110" s="4" t="e">
        <f t="shared" si="115"/>
        <v>#N/A</v>
      </c>
      <c r="S1110" s="4">
        <f t="shared" si="116"/>
        <v>0</v>
      </c>
      <c r="T1110" s="4" t="e">
        <f t="shared" si="117"/>
        <v>#N/A</v>
      </c>
      <c r="U1110" s="4">
        <f t="shared" si="118"/>
        <v>11</v>
      </c>
    </row>
    <row r="1111" spans="5:21" x14ac:dyDescent="0.25">
      <c r="E1111" s="1" t="e">
        <f>VLOOKUP(C1111,'Team Versus'!$B$2:$C$35,2,FALSE)</f>
        <v>#N/A</v>
      </c>
      <c r="F1111" s="1">
        <f>IF(B1111="QB",D1111*0.87,IF(D1111*1.85&gt;=11,D1111*1.85,11))</f>
        <v>11</v>
      </c>
      <c r="G1111" s="1" t="str">
        <f>IF(OR(B1111="QB",B1111="DST",B1111="TE",B1111="WR",B1111="RB",C1111="FA"),"True","False")</f>
        <v>False</v>
      </c>
      <c r="H1111" t="str">
        <f>IF(C1111="FA","False","True")</f>
        <v>True</v>
      </c>
      <c r="I1111" s="1" t="str">
        <f>IF(AND(G1111="True",H1111="True"),"True","False")</f>
        <v>False</v>
      </c>
      <c r="O1111" s="4">
        <f>IFERROR(VLOOKUP(A1111,'Name Changes'!$A$2:$B$300,2,FALSE),A1111)</f>
        <v>0</v>
      </c>
      <c r="P1111" s="4">
        <f t="shared" si="113"/>
        <v>0</v>
      </c>
      <c r="Q1111" s="4">
        <f t="shared" si="114"/>
        <v>0</v>
      </c>
      <c r="R1111" s="4" t="e">
        <f t="shared" si="115"/>
        <v>#N/A</v>
      </c>
      <c r="S1111" s="4">
        <f t="shared" si="116"/>
        <v>0</v>
      </c>
      <c r="T1111" s="4" t="e">
        <f t="shared" si="117"/>
        <v>#N/A</v>
      </c>
      <c r="U1111" s="4">
        <f t="shared" si="118"/>
        <v>11</v>
      </c>
    </row>
    <row r="1112" spans="5:21" x14ac:dyDescent="0.25">
      <c r="E1112" s="1" t="e">
        <f>VLOOKUP(C1112,'Team Versus'!$B$2:$C$35,2,FALSE)</f>
        <v>#N/A</v>
      </c>
      <c r="F1112" s="1">
        <f>IF(B1112="QB",D1112*0.87,IF(D1112*1.85&gt;=11,D1112*1.85,11))</f>
        <v>11</v>
      </c>
      <c r="G1112" s="1" t="str">
        <f>IF(OR(B1112="QB",B1112="DST",B1112="TE",B1112="WR",B1112="RB",C1112="FA"),"True","False")</f>
        <v>False</v>
      </c>
      <c r="H1112" t="str">
        <f>IF(C1112="FA","False","True")</f>
        <v>True</v>
      </c>
      <c r="I1112" s="1" t="str">
        <f>IF(AND(G1112="True",H1112="True"),"True","False")</f>
        <v>False</v>
      </c>
      <c r="O1112" s="4">
        <f>IFERROR(VLOOKUP(A1112,'Name Changes'!$A$2:$B$300,2,FALSE),A1112)</f>
        <v>0</v>
      </c>
      <c r="P1112" s="4">
        <f t="shared" si="113"/>
        <v>0</v>
      </c>
      <c r="Q1112" s="4">
        <f t="shared" si="114"/>
        <v>0</v>
      </c>
      <c r="R1112" s="4" t="e">
        <f t="shared" si="115"/>
        <v>#N/A</v>
      </c>
      <c r="S1112" s="4">
        <f t="shared" si="116"/>
        <v>0</v>
      </c>
      <c r="T1112" s="4" t="e">
        <f t="shared" si="117"/>
        <v>#N/A</v>
      </c>
      <c r="U1112" s="4">
        <f t="shared" si="118"/>
        <v>11</v>
      </c>
    </row>
    <row r="1113" spans="5:21" x14ac:dyDescent="0.25">
      <c r="E1113" s="1" t="e">
        <f>VLOOKUP(C1113,'Team Versus'!$B$2:$C$35,2,FALSE)</f>
        <v>#N/A</v>
      </c>
      <c r="F1113" s="1">
        <f>IF(B1113="QB",D1113*0.87,IF(D1113*1.85&gt;=11,D1113*1.85,11))</f>
        <v>11</v>
      </c>
      <c r="G1113" s="1" t="str">
        <f>IF(OR(B1113="QB",B1113="DST",B1113="TE",B1113="WR",B1113="RB",C1113="FA"),"True","False")</f>
        <v>False</v>
      </c>
      <c r="H1113" t="str">
        <f>IF(C1113="FA","False","True")</f>
        <v>True</v>
      </c>
      <c r="I1113" s="1" t="str">
        <f>IF(AND(G1113="True",H1113="True"),"True","False")</f>
        <v>False</v>
      </c>
      <c r="O1113" s="4">
        <f>IFERROR(VLOOKUP(A1113,'Name Changes'!$A$2:$B$300,2,FALSE),A1113)</f>
        <v>0</v>
      </c>
      <c r="P1113" s="4">
        <f t="shared" si="113"/>
        <v>0</v>
      </c>
      <c r="Q1113" s="4">
        <f t="shared" si="114"/>
        <v>0</v>
      </c>
      <c r="R1113" s="4" t="e">
        <f t="shared" si="115"/>
        <v>#N/A</v>
      </c>
      <c r="S1113" s="4">
        <f t="shared" si="116"/>
        <v>0</v>
      </c>
      <c r="T1113" s="4" t="e">
        <f t="shared" si="117"/>
        <v>#N/A</v>
      </c>
      <c r="U1113" s="4">
        <f t="shared" si="118"/>
        <v>11</v>
      </c>
    </row>
    <row r="1114" spans="5:21" x14ac:dyDescent="0.25">
      <c r="E1114" s="1" t="e">
        <f>VLOOKUP(C1114,'Team Versus'!$B$2:$C$35,2,FALSE)</f>
        <v>#N/A</v>
      </c>
      <c r="F1114" s="1">
        <f>IF(B1114="QB",D1114*0.87,IF(D1114*1.85&gt;=11,D1114*1.85,11))</f>
        <v>11</v>
      </c>
      <c r="G1114" s="1" t="str">
        <f>IF(OR(B1114="QB",B1114="DST",B1114="TE",B1114="WR",B1114="RB",C1114="FA"),"True","False")</f>
        <v>False</v>
      </c>
      <c r="H1114" t="str">
        <f>IF(C1114="FA","False","True")</f>
        <v>True</v>
      </c>
      <c r="I1114" s="1" t="str">
        <f>IF(AND(G1114="True",H1114="True"),"True","False")</f>
        <v>False</v>
      </c>
      <c r="O1114" s="4">
        <f>IFERROR(VLOOKUP(A1114,'Name Changes'!$A$2:$B$300,2,FALSE),A1114)</f>
        <v>0</v>
      </c>
      <c r="P1114" s="4">
        <f t="shared" si="113"/>
        <v>0</v>
      </c>
      <c r="Q1114" s="4">
        <f t="shared" si="114"/>
        <v>0</v>
      </c>
      <c r="R1114" s="4" t="e">
        <f t="shared" si="115"/>
        <v>#N/A</v>
      </c>
      <c r="S1114" s="4">
        <f t="shared" si="116"/>
        <v>0</v>
      </c>
      <c r="T1114" s="4" t="e">
        <f t="shared" si="117"/>
        <v>#N/A</v>
      </c>
      <c r="U1114" s="4">
        <f t="shared" si="118"/>
        <v>11</v>
      </c>
    </row>
    <row r="1115" spans="5:21" x14ac:dyDescent="0.25">
      <c r="E1115" s="1" t="e">
        <f>VLOOKUP(C1115,'Team Versus'!$B$2:$C$35,2,FALSE)</f>
        <v>#N/A</v>
      </c>
      <c r="F1115" s="1">
        <f>IF(B1115="QB",D1115*0.87,IF(D1115*1.85&gt;=11,D1115*1.85,11))</f>
        <v>11</v>
      </c>
      <c r="G1115" s="1" t="str">
        <f>IF(OR(B1115="QB",B1115="DST",B1115="TE",B1115="WR",B1115="RB",C1115="FA"),"True","False")</f>
        <v>False</v>
      </c>
      <c r="H1115" t="str">
        <f>IF(C1115="FA","False","True")</f>
        <v>True</v>
      </c>
      <c r="I1115" s="1" t="str">
        <f>IF(AND(G1115="True",H1115="True"),"True","False")</f>
        <v>False</v>
      </c>
      <c r="O1115" s="4">
        <f>IFERROR(VLOOKUP(A1115,'Name Changes'!$A$2:$B$300,2,FALSE),A1115)</f>
        <v>0</v>
      </c>
      <c r="P1115" s="4">
        <f t="shared" si="113"/>
        <v>0</v>
      </c>
      <c r="Q1115" s="4">
        <f t="shared" si="114"/>
        <v>0</v>
      </c>
      <c r="R1115" s="4" t="e">
        <f t="shared" si="115"/>
        <v>#N/A</v>
      </c>
      <c r="S1115" s="4">
        <f t="shared" si="116"/>
        <v>0</v>
      </c>
      <c r="T1115" s="4" t="e">
        <f t="shared" si="117"/>
        <v>#N/A</v>
      </c>
      <c r="U1115" s="4">
        <f t="shared" si="118"/>
        <v>11</v>
      </c>
    </row>
    <row r="1116" spans="5:21" x14ac:dyDescent="0.25">
      <c r="E1116" s="1" t="e">
        <f>VLOOKUP(C1116,'Team Versus'!$B$2:$C$35,2,FALSE)</f>
        <v>#N/A</v>
      </c>
      <c r="F1116" s="1">
        <f>IF(B1116="QB",D1116*0.87,IF(D1116*1.85&gt;=11,D1116*1.85,11))</f>
        <v>11</v>
      </c>
      <c r="G1116" s="1" t="str">
        <f>IF(OR(B1116="QB",B1116="DST",B1116="TE",B1116="WR",B1116="RB",C1116="FA"),"True","False")</f>
        <v>False</v>
      </c>
      <c r="H1116" t="str">
        <f>IF(C1116="FA","False","True")</f>
        <v>True</v>
      </c>
      <c r="I1116" s="1" t="str">
        <f>IF(AND(G1116="True",H1116="True"),"True","False")</f>
        <v>False</v>
      </c>
      <c r="O1116" s="4">
        <f>IFERROR(VLOOKUP(A1116,'Name Changes'!$A$2:$B$300,2,FALSE),A1116)</f>
        <v>0</v>
      </c>
      <c r="P1116" s="4">
        <f t="shared" si="113"/>
        <v>0</v>
      </c>
      <c r="Q1116" s="4">
        <f t="shared" si="114"/>
        <v>0</v>
      </c>
      <c r="R1116" s="4" t="e">
        <f t="shared" si="115"/>
        <v>#N/A</v>
      </c>
      <c r="S1116" s="4">
        <f t="shared" si="116"/>
        <v>0</v>
      </c>
      <c r="T1116" s="4" t="e">
        <f t="shared" si="117"/>
        <v>#N/A</v>
      </c>
      <c r="U1116" s="4">
        <f t="shared" si="118"/>
        <v>11</v>
      </c>
    </row>
    <row r="1117" spans="5:21" x14ac:dyDescent="0.25">
      <c r="E1117" s="1" t="e">
        <f>VLOOKUP(C1117,'Team Versus'!$B$2:$C$35,2,FALSE)</f>
        <v>#N/A</v>
      </c>
      <c r="F1117" s="1">
        <f>IF(B1117="QB",D1117*0.87,IF(D1117*1.85&gt;=11,D1117*1.85,11))</f>
        <v>11</v>
      </c>
      <c r="G1117" s="1" t="str">
        <f>IF(OR(B1117="QB",B1117="DST",B1117="TE",B1117="WR",B1117="RB",C1117="FA"),"True","False")</f>
        <v>False</v>
      </c>
      <c r="H1117" t="str">
        <f>IF(C1117="FA","False","True")</f>
        <v>True</v>
      </c>
      <c r="I1117" s="1" t="str">
        <f>IF(AND(G1117="True",H1117="True"),"True","False")</f>
        <v>False</v>
      </c>
      <c r="O1117" s="4">
        <f>IFERROR(VLOOKUP(A1117,'Name Changes'!$A$2:$B$300,2,FALSE),A1117)</f>
        <v>0</v>
      </c>
      <c r="P1117" s="4">
        <f t="shared" si="113"/>
        <v>0</v>
      </c>
      <c r="Q1117" s="4">
        <f t="shared" si="114"/>
        <v>0</v>
      </c>
      <c r="R1117" s="4" t="e">
        <f t="shared" si="115"/>
        <v>#N/A</v>
      </c>
      <c r="S1117" s="4">
        <f t="shared" si="116"/>
        <v>0</v>
      </c>
      <c r="T1117" s="4" t="e">
        <f t="shared" si="117"/>
        <v>#N/A</v>
      </c>
      <c r="U1117" s="4">
        <f t="shared" si="118"/>
        <v>11</v>
      </c>
    </row>
    <row r="1118" spans="5:21" x14ac:dyDescent="0.25">
      <c r="E1118" s="1" t="e">
        <f>VLOOKUP(C1118,'Team Versus'!$B$2:$C$35,2,FALSE)</f>
        <v>#N/A</v>
      </c>
      <c r="F1118" s="1">
        <f>IF(B1118="QB",D1118*0.87,IF(D1118*1.85&gt;=11,D1118*1.85,11))</f>
        <v>11</v>
      </c>
      <c r="G1118" s="1" t="str">
        <f>IF(OR(B1118="QB",B1118="DST",B1118="TE",B1118="WR",B1118="RB",C1118="FA"),"True","False")</f>
        <v>False</v>
      </c>
      <c r="H1118" t="str">
        <f>IF(C1118="FA","False","True")</f>
        <v>True</v>
      </c>
      <c r="I1118" s="1" t="str">
        <f>IF(AND(G1118="True",H1118="True"),"True","False")</f>
        <v>False</v>
      </c>
      <c r="O1118" s="4">
        <f>IFERROR(VLOOKUP(A1118,'Name Changes'!$A$2:$B$300,2,FALSE),A1118)</f>
        <v>0</v>
      </c>
      <c r="P1118" s="4">
        <f t="shared" ref="P1118:P1181" si="119">C1118</f>
        <v>0</v>
      </c>
      <c r="Q1118" s="4">
        <f t="shared" ref="Q1118:Q1181" si="120">B1118</f>
        <v>0</v>
      </c>
      <c r="R1118" s="4" t="e">
        <f t="shared" ref="R1118:R1181" si="121">VLOOKUP(O1118,$K$2:$L$700,2,FALSE)</f>
        <v>#N/A</v>
      </c>
      <c r="S1118" s="4">
        <f t="shared" ref="S1118:S1181" si="122">D1118</f>
        <v>0</v>
      </c>
      <c r="T1118" s="4" t="e">
        <f t="shared" ref="T1118:T1181" si="123">E1118</f>
        <v>#N/A</v>
      </c>
      <c r="U1118" s="4">
        <f t="shared" ref="U1118:U1181" si="124">IF(F1118="NA",4.4483,F1118)</f>
        <v>11</v>
      </c>
    </row>
    <row r="1119" spans="5:21" x14ac:dyDescent="0.25">
      <c r="E1119" s="1" t="e">
        <f>VLOOKUP(C1119,'Team Versus'!$B$2:$C$35,2,FALSE)</f>
        <v>#N/A</v>
      </c>
      <c r="F1119" s="1">
        <f>IF(B1119="QB",D1119*0.87,IF(D1119*1.85&gt;=11,D1119*1.85,11))</f>
        <v>11</v>
      </c>
      <c r="G1119" s="1" t="str">
        <f>IF(OR(B1119="QB",B1119="DST",B1119="TE",B1119="WR",B1119="RB",C1119="FA"),"True","False")</f>
        <v>False</v>
      </c>
      <c r="H1119" t="str">
        <f>IF(C1119="FA","False","True")</f>
        <v>True</v>
      </c>
      <c r="I1119" s="1" t="str">
        <f>IF(AND(G1119="True",H1119="True"),"True","False")</f>
        <v>False</v>
      </c>
      <c r="O1119" s="4">
        <f>IFERROR(VLOOKUP(A1119,'Name Changes'!$A$2:$B$300,2,FALSE),A1119)</f>
        <v>0</v>
      </c>
      <c r="P1119" s="4">
        <f t="shared" si="119"/>
        <v>0</v>
      </c>
      <c r="Q1119" s="4">
        <f t="shared" si="120"/>
        <v>0</v>
      </c>
      <c r="R1119" s="4" t="e">
        <f t="shared" si="121"/>
        <v>#N/A</v>
      </c>
      <c r="S1119" s="4">
        <f t="shared" si="122"/>
        <v>0</v>
      </c>
      <c r="T1119" s="4" t="e">
        <f t="shared" si="123"/>
        <v>#N/A</v>
      </c>
      <c r="U1119" s="4">
        <f t="shared" si="124"/>
        <v>11</v>
      </c>
    </row>
    <row r="1120" spans="5:21" x14ac:dyDescent="0.25">
      <c r="E1120" s="1" t="e">
        <f>VLOOKUP(C1120,'Team Versus'!$B$2:$C$35,2,FALSE)</f>
        <v>#N/A</v>
      </c>
      <c r="F1120" s="1">
        <f>IF(B1120="QB",D1120*0.87,IF(D1120*1.85&gt;=11,D1120*1.85,11))</f>
        <v>11</v>
      </c>
      <c r="G1120" s="1" t="str">
        <f>IF(OR(B1120="QB",B1120="DST",B1120="TE",B1120="WR",B1120="RB",C1120="FA"),"True","False")</f>
        <v>False</v>
      </c>
      <c r="H1120" t="str">
        <f>IF(C1120="FA","False","True")</f>
        <v>True</v>
      </c>
      <c r="I1120" s="1" t="str">
        <f>IF(AND(G1120="True",H1120="True"),"True","False")</f>
        <v>False</v>
      </c>
      <c r="O1120" s="4">
        <f>IFERROR(VLOOKUP(A1120,'Name Changes'!$A$2:$B$300,2,FALSE),A1120)</f>
        <v>0</v>
      </c>
      <c r="P1120" s="4">
        <f t="shared" si="119"/>
        <v>0</v>
      </c>
      <c r="Q1120" s="4">
        <f t="shared" si="120"/>
        <v>0</v>
      </c>
      <c r="R1120" s="4" t="e">
        <f t="shared" si="121"/>
        <v>#N/A</v>
      </c>
      <c r="S1120" s="4">
        <f t="shared" si="122"/>
        <v>0</v>
      </c>
      <c r="T1120" s="4" t="e">
        <f t="shared" si="123"/>
        <v>#N/A</v>
      </c>
      <c r="U1120" s="4">
        <f t="shared" si="124"/>
        <v>11</v>
      </c>
    </row>
    <row r="1121" spans="5:21" x14ac:dyDescent="0.25">
      <c r="E1121" s="1" t="e">
        <f>VLOOKUP(C1121,'Team Versus'!$B$2:$C$35,2,FALSE)</f>
        <v>#N/A</v>
      </c>
      <c r="F1121" s="1">
        <f>IF(B1121="QB",D1121*0.87,IF(D1121*1.85&gt;=11,D1121*1.85,11))</f>
        <v>11</v>
      </c>
      <c r="G1121" s="1" t="str">
        <f>IF(OR(B1121="QB",B1121="DST",B1121="TE",B1121="WR",B1121="RB",C1121="FA"),"True","False")</f>
        <v>False</v>
      </c>
      <c r="H1121" t="str">
        <f>IF(C1121="FA","False","True")</f>
        <v>True</v>
      </c>
      <c r="I1121" s="1" t="str">
        <f>IF(AND(G1121="True",H1121="True"),"True","False")</f>
        <v>False</v>
      </c>
      <c r="O1121" s="4">
        <f>IFERROR(VLOOKUP(A1121,'Name Changes'!$A$2:$B$300,2,FALSE),A1121)</f>
        <v>0</v>
      </c>
      <c r="P1121" s="4">
        <f t="shared" si="119"/>
        <v>0</v>
      </c>
      <c r="Q1121" s="4">
        <f t="shared" si="120"/>
        <v>0</v>
      </c>
      <c r="R1121" s="4" t="e">
        <f t="shared" si="121"/>
        <v>#N/A</v>
      </c>
      <c r="S1121" s="4">
        <f t="shared" si="122"/>
        <v>0</v>
      </c>
      <c r="T1121" s="4" t="e">
        <f t="shared" si="123"/>
        <v>#N/A</v>
      </c>
      <c r="U1121" s="4">
        <f t="shared" si="124"/>
        <v>11</v>
      </c>
    </row>
    <row r="1122" spans="5:21" x14ac:dyDescent="0.25">
      <c r="E1122" s="1" t="e">
        <f>VLOOKUP(C1122,'Team Versus'!$B$2:$C$35,2,FALSE)</f>
        <v>#N/A</v>
      </c>
      <c r="F1122" s="1">
        <f>IF(B1122="QB",D1122*0.87,IF(D1122*1.85&gt;=11,D1122*1.85,11))</f>
        <v>11</v>
      </c>
      <c r="G1122" s="1" t="str">
        <f>IF(OR(B1122="QB",B1122="DST",B1122="TE",B1122="WR",B1122="RB",C1122="FA"),"True","False")</f>
        <v>False</v>
      </c>
      <c r="H1122" t="str">
        <f>IF(C1122="FA","False","True")</f>
        <v>True</v>
      </c>
      <c r="I1122" s="1" t="str">
        <f>IF(AND(G1122="True",H1122="True"),"True","False")</f>
        <v>False</v>
      </c>
      <c r="O1122" s="4">
        <f>IFERROR(VLOOKUP(A1122,'Name Changes'!$A$2:$B$300,2,FALSE),A1122)</f>
        <v>0</v>
      </c>
      <c r="P1122" s="4">
        <f t="shared" si="119"/>
        <v>0</v>
      </c>
      <c r="Q1122" s="4">
        <f t="shared" si="120"/>
        <v>0</v>
      </c>
      <c r="R1122" s="4" t="e">
        <f t="shared" si="121"/>
        <v>#N/A</v>
      </c>
      <c r="S1122" s="4">
        <f t="shared" si="122"/>
        <v>0</v>
      </c>
      <c r="T1122" s="4" t="e">
        <f t="shared" si="123"/>
        <v>#N/A</v>
      </c>
      <c r="U1122" s="4">
        <f t="shared" si="124"/>
        <v>11</v>
      </c>
    </row>
    <row r="1123" spans="5:21" x14ac:dyDescent="0.25">
      <c r="E1123" s="1" t="e">
        <f>VLOOKUP(C1123,'Team Versus'!$B$2:$C$35,2,FALSE)</f>
        <v>#N/A</v>
      </c>
      <c r="F1123" s="1">
        <f>IF(B1123="QB",D1123*0.87,IF(D1123*1.85&gt;=11,D1123*1.85,11))</f>
        <v>11</v>
      </c>
      <c r="G1123" s="1" t="str">
        <f>IF(OR(B1123="QB",B1123="DST",B1123="TE",B1123="WR",B1123="RB",C1123="FA"),"True","False")</f>
        <v>False</v>
      </c>
      <c r="H1123" t="str">
        <f>IF(C1123="FA","False","True")</f>
        <v>True</v>
      </c>
      <c r="I1123" s="1" t="str">
        <f>IF(AND(G1123="True",H1123="True"),"True","False")</f>
        <v>False</v>
      </c>
      <c r="O1123" s="4">
        <f>IFERROR(VLOOKUP(A1123,'Name Changes'!$A$2:$B$300,2,FALSE),A1123)</f>
        <v>0</v>
      </c>
      <c r="P1123" s="4">
        <f t="shared" si="119"/>
        <v>0</v>
      </c>
      <c r="Q1123" s="4">
        <f t="shared" si="120"/>
        <v>0</v>
      </c>
      <c r="R1123" s="4" t="e">
        <f t="shared" si="121"/>
        <v>#N/A</v>
      </c>
      <c r="S1123" s="4">
        <f t="shared" si="122"/>
        <v>0</v>
      </c>
      <c r="T1123" s="4" t="e">
        <f t="shared" si="123"/>
        <v>#N/A</v>
      </c>
      <c r="U1123" s="4">
        <f t="shared" si="124"/>
        <v>11</v>
      </c>
    </row>
    <row r="1124" spans="5:21" x14ac:dyDescent="0.25">
      <c r="E1124" s="1" t="e">
        <f>VLOOKUP(C1124,'Team Versus'!$B$2:$C$35,2,FALSE)</f>
        <v>#N/A</v>
      </c>
      <c r="F1124" s="1">
        <f>IF(B1124="QB",D1124*0.87,IF(D1124*1.85&gt;=11,D1124*1.85,11))</f>
        <v>11</v>
      </c>
      <c r="G1124" s="1" t="str">
        <f>IF(OR(B1124="QB",B1124="DST",B1124="TE",B1124="WR",B1124="RB",C1124="FA"),"True","False")</f>
        <v>False</v>
      </c>
      <c r="H1124" t="str">
        <f>IF(C1124="FA","False","True")</f>
        <v>True</v>
      </c>
      <c r="I1124" s="1" t="str">
        <f>IF(AND(G1124="True",H1124="True"),"True","False")</f>
        <v>False</v>
      </c>
      <c r="O1124" s="4">
        <f>IFERROR(VLOOKUP(A1124,'Name Changes'!$A$2:$B$300,2,FALSE),A1124)</f>
        <v>0</v>
      </c>
      <c r="P1124" s="4">
        <f t="shared" si="119"/>
        <v>0</v>
      </c>
      <c r="Q1124" s="4">
        <f t="shared" si="120"/>
        <v>0</v>
      </c>
      <c r="R1124" s="4" t="e">
        <f t="shared" si="121"/>
        <v>#N/A</v>
      </c>
      <c r="S1124" s="4">
        <f t="shared" si="122"/>
        <v>0</v>
      </c>
      <c r="T1124" s="4" t="e">
        <f t="shared" si="123"/>
        <v>#N/A</v>
      </c>
      <c r="U1124" s="4">
        <f t="shared" si="124"/>
        <v>11</v>
      </c>
    </row>
    <row r="1125" spans="5:21" x14ac:dyDescent="0.25">
      <c r="E1125" s="1" t="e">
        <f>VLOOKUP(C1125,'Team Versus'!$B$2:$C$35,2,FALSE)</f>
        <v>#N/A</v>
      </c>
      <c r="F1125" s="1">
        <f>IF(B1125="QB",D1125*0.87,IF(D1125*1.85&gt;=11,D1125*1.85,11))</f>
        <v>11</v>
      </c>
      <c r="G1125" s="1" t="str">
        <f>IF(OR(B1125="QB",B1125="DST",B1125="TE",B1125="WR",B1125="RB",C1125="FA"),"True","False")</f>
        <v>False</v>
      </c>
      <c r="H1125" t="str">
        <f>IF(C1125="FA","False","True")</f>
        <v>True</v>
      </c>
      <c r="I1125" s="1" t="str">
        <f>IF(AND(G1125="True",H1125="True"),"True","False")</f>
        <v>False</v>
      </c>
      <c r="O1125" s="4">
        <f>IFERROR(VLOOKUP(A1125,'Name Changes'!$A$2:$B$300,2,FALSE),A1125)</f>
        <v>0</v>
      </c>
      <c r="P1125" s="4">
        <f t="shared" si="119"/>
        <v>0</v>
      </c>
      <c r="Q1125" s="4">
        <f t="shared" si="120"/>
        <v>0</v>
      </c>
      <c r="R1125" s="4" t="e">
        <f t="shared" si="121"/>
        <v>#N/A</v>
      </c>
      <c r="S1125" s="4">
        <f t="shared" si="122"/>
        <v>0</v>
      </c>
      <c r="T1125" s="4" t="e">
        <f t="shared" si="123"/>
        <v>#N/A</v>
      </c>
      <c r="U1125" s="4">
        <f t="shared" si="124"/>
        <v>11</v>
      </c>
    </row>
    <row r="1126" spans="5:21" x14ac:dyDescent="0.25">
      <c r="E1126" s="1" t="e">
        <f>VLOOKUP(C1126,'Team Versus'!$B$2:$C$35,2,FALSE)</f>
        <v>#N/A</v>
      </c>
      <c r="F1126" s="1">
        <f>IF(B1126="QB",D1126*0.87,IF(D1126*1.85&gt;=11,D1126*1.85,11))</f>
        <v>11</v>
      </c>
      <c r="G1126" s="1" t="str">
        <f>IF(OR(B1126="QB",B1126="DST",B1126="TE",B1126="WR",B1126="RB",C1126="FA"),"True","False")</f>
        <v>False</v>
      </c>
      <c r="H1126" t="str">
        <f>IF(C1126="FA","False","True")</f>
        <v>True</v>
      </c>
      <c r="I1126" s="1" t="str">
        <f>IF(AND(G1126="True",H1126="True"),"True","False")</f>
        <v>False</v>
      </c>
      <c r="O1126" s="4">
        <f>IFERROR(VLOOKUP(A1126,'Name Changes'!$A$2:$B$300,2,FALSE),A1126)</f>
        <v>0</v>
      </c>
      <c r="P1126" s="4">
        <f t="shared" si="119"/>
        <v>0</v>
      </c>
      <c r="Q1126" s="4">
        <f t="shared" si="120"/>
        <v>0</v>
      </c>
      <c r="R1126" s="4" t="e">
        <f t="shared" si="121"/>
        <v>#N/A</v>
      </c>
      <c r="S1126" s="4">
        <f t="shared" si="122"/>
        <v>0</v>
      </c>
      <c r="T1126" s="4" t="e">
        <f t="shared" si="123"/>
        <v>#N/A</v>
      </c>
      <c r="U1126" s="4">
        <f t="shared" si="124"/>
        <v>11</v>
      </c>
    </row>
    <row r="1127" spans="5:21" x14ac:dyDescent="0.25">
      <c r="E1127" s="1" t="e">
        <f>VLOOKUP(C1127,'Team Versus'!$B$2:$C$35,2,FALSE)</f>
        <v>#N/A</v>
      </c>
      <c r="F1127" s="1">
        <f>IF(B1127="QB",D1127*0.87,IF(D1127*1.85&gt;=11,D1127*1.85,11))</f>
        <v>11</v>
      </c>
      <c r="G1127" s="1" t="str">
        <f>IF(OR(B1127="QB",B1127="DST",B1127="TE",B1127="WR",B1127="RB",C1127="FA"),"True","False")</f>
        <v>False</v>
      </c>
      <c r="H1127" t="str">
        <f>IF(C1127="FA","False","True")</f>
        <v>True</v>
      </c>
      <c r="I1127" s="1" t="str">
        <f>IF(AND(G1127="True",H1127="True"),"True","False")</f>
        <v>False</v>
      </c>
      <c r="O1127" s="4">
        <f>IFERROR(VLOOKUP(A1127,'Name Changes'!$A$2:$B$300,2,FALSE),A1127)</f>
        <v>0</v>
      </c>
      <c r="P1127" s="4">
        <f t="shared" si="119"/>
        <v>0</v>
      </c>
      <c r="Q1127" s="4">
        <f t="shared" si="120"/>
        <v>0</v>
      </c>
      <c r="R1127" s="4" t="e">
        <f t="shared" si="121"/>
        <v>#N/A</v>
      </c>
      <c r="S1127" s="4">
        <f t="shared" si="122"/>
        <v>0</v>
      </c>
      <c r="T1127" s="4" t="e">
        <f t="shared" si="123"/>
        <v>#N/A</v>
      </c>
      <c r="U1127" s="4">
        <f t="shared" si="124"/>
        <v>11</v>
      </c>
    </row>
    <row r="1128" spans="5:21" x14ac:dyDescent="0.25">
      <c r="E1128" s="1" t="e">
        <f>VLOOKUP(C1128,'Team Versus'!$B$2:$C$35,2,FALSE)</f>
        <v>#N/A</v>
      </c>
      <c r="F1128" s="1">
        <f>IF(B1128="QB",D1128*0.87,IF(D1128*1.85&gt;=11,D1128*1.85,11))</f>
        <v>11</v>
      </c>
      <c r="G1128" s="1" t="str">
        <f>IF(OR(B1128="QB",B1128="DST",B1128="TE",B1128="WR",B1128="RB",C1128="FA"),"True","False")</f>
        <v>False</v>
      </c>
      <c r="H1128" t="str">
        <f>IF(C1128="FA","False","True")</f>
        <v>True</v>
      </c>
      <c r="I1128" s="1" t="str">
        <f>IF(AND(G1128="True",H1128="True"),"True","False")</f>
        <v>False</v>
      </c>
      <c r="O1128" s="4">
        <f>IFERROR(VLOOKUP(A1128,'Name Changes'!$A$2:$B$300,2,FALSE),A1128)</f>
        <v>0</v>
      </c>
      <c r="P1128" s="4">
        <f t="shared" si="119"/>
        <v>0</v>
      </c>
      <c r="Q1128" s="4">
        <f t="shared" si="120"/>
        <v>0</v>
      </c>
      <c r="R1128" s="4" t="e">
        <f t="shared" si="121"/>
        <v>#N/A</v>
      </c>
      <c r="S1128" s="4">
        <f t="shared" si="122"/>
        <v>0</v>
      </c>
      <c r="T1128" s="4" t="e">
        <f t="shared" si="123"/>
        <v>#N/A</v>
      </c>
      <c r="U1128" s="4">
        <f t="shared" si="124"/>
        <v>11</v>
      </c>
    </row>
    <row r="1129" spans="5:21" x14ac:dyDescent="0.25">
      <c r="E1129" s="1" t="e">
        <f>VLOOKUP(C1129,'Team Versus'!$B$2:$C$35,2,FALSE)</f>
        <v>#N/A</v>
      </c>
      <c r="F1129" s="1">
        <f>IF(B1129="QB",D1129*0.87,IF(D1129*1.85&gt;=11,D1129*1.85,11))</f>
        <v>11</v>
      </c>
      <c r="G1129" s="1" t="str">
        <f>IF(OR(B1129="QB",B1129="DST",B1129="TE",B1129="WR",B1129="RB",C1129="FA"),"True","False")</f>
        <v>False</v>
      </c>
      <c r="H1129" t="str">
        <f>IF(C1129="FA","False","True")</f>
        <v>True</v>
      </c>
      <c r="I1129" s="1" t="str">
        <f>IF(AND(G1129="True",H1129="True"),"True","False")</f>
        <v>False</v>
      </c>
      <c r="O1129" s="4">
        <f>IFERROR(VLOOKUP(A1129,'Name Changes'!$A$2:$B$300,2,FALSE),A1129)</f>
        <v>0</v>
      </c>
      <c r="P1129" s="4">
        <f t="shared" si="119"/>
        <v>0</v>
      </c>
      <c r="Q1129" s="4">
        <f t="shared" si="120"/>
        <v>0</v>
      </c>
      <c r="R1129" s="4" t="e">
        <f t="shared" si="121"/>
        <v>#N/A</v>
      </c>
      <c r="S1129" s="4">
        <f t="shared" si="122"/>
        <v>0</v>
      </c>
      <c r="T1129" s="4" t="e">
        <f t="shared" si="123"/>
        <v>#N/A</v>
      </c>
      <c r="U1129" s="4">
        <f t="shared" si="124"/>
        <v>11</v>
      </c>
    </row>
    <row r="1130" spans="5:21" x14ac:dyDescent="0.25">
      <c r="E1130" s="1" t="e">
        <f>VLOOKUP(C1130,'Team Versus'!$B$2:$C$35,2,FALSE)</f>
        <v>#N/A</v>
      </c>
      <c r="F1130" s="1">
        <f>IF(B1130="QB",D1130*0.87,IF(D1130*1.85&gt;=11,D1130*1.85,11))</f>
        <v>11</v>
      </c>
      <c r="G1130" s="1" t="str">
        <f>IF(OR(B1130="QB",B1130="DST",B1130="TE",B1130="WR",B1130="RB",C1130="FA"),"True","False")</f>
        <v>False</v>
      </c>
      <c r="H1130" t="str">
        <f>IF(C1130="FA","False","True")</f>
        <v>True</v>
      </c>
      <c r="I1130" s="1" t="str">
        <f>IF(AND(G1130="True",H1130="True"),"True","False")</f>
        <v>False</v>
      </c>
      <c r="O1130" s="4">
        <f>IFERROR(VLOOKUP(A1130,'Name Changes'!$A$2:$B$300,2,FALSE),A1130)</f>
        <v>0</v>
      </c>
      <c r="P1130" s="4">
        <f t="shared" si="119"/>
        <v>0</v>
      </c>
      <c r="Q1130" s="4">
        <f t="shared" si="120"/>
        <v>0</v>
      </c>
      <c r="R1130" s="4" t="e">
        <f t="shared" si="121"/>
        <v>#N/A</v>
      </c>
      <c r="S1130" s="4">
        <f t="shared" si="122"/>
        <v>0</v>
      </c>
      <c r="T1130" s="4" t="e">
        <f t="shared" si="123"/>
        <v>#N/A</v>
      </c>
      <c r="U1130" s="4">
        <f t="shared" si="124"/>
        <v>11</v>
      </c>
    </row>
    <row r="1131" spans="5:21" x14ac:dyDescent="0.25">
      <c r="E1131" s="1" t="e">
        <f>VLOOKUP(C1131,'Team Versus'!$B$2:$C$35,2,FALSE)</f>
        <v>#N/A</v>
      </c>
      <c r="F1131" s="1">
        <f>IF(B1131="QB",D1131*0.87,IF(D1131*1.85&gt;=11,D1131*1.85,11))</f>
        <v>11</v>
      </c>
      <c r="G1131" s="1" t="str">
        <f>IF(OR(B1131="QB",B1131="DST",B1131="TE",B1131="WR",B1131="RB",C1131="FA"),"True","False")</f>
        <v>False</v>
      </c>
      <c r="H1131" t="str">
        <f>IF(C1131="FA","False","True")</f>
        <v>True</v>
      </c>
      <c r="I1131" s="1" t="str">
        <f>IF(AND(G1131="True",H1131="True"),"True","False")</f>
        <v>False</v>
      </c>
      <c r="O1131" s="4">
        <f>IFERROR(VLOOKUP(A1131,'Name Changes'!$A$2:$B$300,2,FALSE),A1131)</f>
        <v>0</v>
      </c>
      <c r="P1131" s="4">
        <f t="shared" si="119"/>
        <v>0</v>
      </c>
      <c r="Q1131" s="4">
        <f t="shared" si="120"/>
        <v>0</v>
      </c>
      <c r="R1131" s="4" t="e">
        <f t="shared" si="121"/>
        <v>#N/A</v>
      </c>
      <c r="S1131" s="4">
        <f t="shared" si="122"/>
        <v>0</v>
      </c>
      <c r="T1131" s="4" t="e">
        <f t="shared" si="123"/>
        <v>#N/A</v>
      </c>
      <c r="U1131" s="4">
        <f t="shared" si="124"/>
        <v>11</v>
      </c>
    </row>
    <row r="1132" spans="5:21" x14ac:dyDescent="0.25">
      <c r="E1132" s="1" t="e">
        <f>VLOOKUP(C1132,'Team Versus'!$B$2:$C$35,2,FALSE)</f>
        <v>#N/A</v>
      </c>
      <c r="F1132" s="1">
        <f>IF(B1132="QB",D1132*0.87,IF(D1132*1.85&gt;=11,D1132*1.85,11))</f>
        <v>11</v>
      </c>
      <c r="G1132" s="1" t="str">
        <f>IF(OR(B1132="QB",B1132="DST",B1132="TE",B1132="WR",B1132="RB",C1132="FA"),"True","False")</f>
        <v>False</v>
      </c>
      <c r="H1132" t="str">
        <f>IF(C1132="FA","False","True")</f>
        <v>True</v>
      </c>
      <c r="I1132" s="1" t="str">
        <f>IF(AND(G1132="True",H1132="True"),"True","False")</f>
        <v>False</v>
      </c>
      <c r="O1132" s="4">
        <f>IFERROR(VLOOKUP(A1132,'Name Changes'!$A$2:$B$300,2,FALSE),A1132)</f>
        <v>0</v>
      </c>
      <c r="P1132" s="4">
        <f t="shared" si="119"/>
        <v>0</v>
      </c>
      <c r="Q1132" s="4">
        <f t="shared" si="120"/>
        <v>0</v>
      </c>
      <c r="R1132" s="4" t="e">
        <f t="shared" si="121"/>
        <v>#N/A</v>
      </c>
      <c r="S1132" s="4">
        <f t="shared" si="122"/>
        <v>0</v>
      </c>
      <c r="T1132" s="4" t="e">
        <f t="shared" si="123"/>
        <v>#N/A</v>
      </c>
      <c r="U1132" s="4">
        <f t="shared" si="124"/>
        <v>11</v>
      </c>
    </row>
    <row r="1133" spans="5:21" x14ac:dyDescent="0.25">
      <c r="E1133" s="1" t="e">
        <f>VLOOKUP(C1133,'Team Versus'!$B$2:$C$35,2,FALSE)</f>
        <v>#N/A</v>
      </c>
      <c r="F1133" s="1">
        <f>IF(B1133="QB",D1133*0.87,IF(D1133*1.85&gt;=11,D1133*1.85,11))</f>
        <v>11</v>
      </c>
      <c r="G1133" s="1" t="str">
        <f>IF(OR(B1133="QB",B1133="DST",B1133="TE",B1133="WR",B1133="RB",C1133="FA"),"True","False")</f>
        <v>False</v>
      </c>
      <c r="H1133" t="str">
        <f>IF(C1133="FA","False","True")</f>
        <v>True</v>
      </c>
      <c r="I1133" s="1" t="str">
        <f>IF(AND(G1133="True",H1133="True"),"True","False")</f>
        <v>False</v>
      </c>
      <c r="O1133" s="4">
        <f>IFERROR(VLOOKUP(A1133,'Name Changes'!$A$2:$B$300,2,FALSE),A1133)</f>
        <v>0</v>
      </c>
      <c r="P1133" s="4">
        <f t="shared" si="119"/>
        <v>0</v>
      </c>
      <c r="Q1133" s="4">
        <f t="shared" si="120"/>
        <v>0</v>
      </c>
      <c r="R1133" s="4" t="e">
        <f t="shared" si="121"/>
        <v>#N/A</v>
      </c>
      <c r="S1133" s="4">
        <f t="shared" si="122"/>
        <v>0</v>
      </c>
      <c r="T1133" s="4" t="e">
        <f t="shared" si="123"/>
        <v>#N/A</v>
      </c>
      <c r="U1133" s="4">
        <f t="shared" si="124"/>
        <v>11</v>
      </c>
    </row>
    <row r="1134" spans="5:21" x14ac:dyDescent="0.25">
      <c r="E1134" s="1" t="e">
        <f>VLOOKUP(C1134,'Team Versus'!$B$2:$C$35,2,FALSE)</f>
        <v>#N/A</v>
      </c>
      <c r="F1134" s="1">
        <f>IF(B1134="QB",D1134*0.87,IF(D1134*1.85&gt;=11,D1134*1.85,11))</f>
        <v>11</v>
      </c>
      <c r="G1134" s="1" t="str">
        <f>IF(OR(B1134="QB",B1134="DST",B1134="TE",B1134="WR",B1134="RB",C1134="FA"),"True","False")</f>
        <v>False</v>
      </c>
      <c r="H1134" t="str">
        <f>IF(C1134="FA","False","True")</f>
        <v>True</v>
      </c>
      <c r="I1134" s="1" t="str">
        <f>IF(AND(G1134="True",H1134="True"),"True","False")</f>
        <v>False</v>
      </c>
      <c r="O1134" s="4">
        <f>IFERROR(VLOOKUP(A1134,'Name Changes'!$A$2:$B$300,2,FALSE),A1134)</f>
        <v>0</v>
      </c>
      <c r="P1134" s="4">
        <f t="shared" si="119"/>
        <v>0</v>
      </c>
      <c r="Q1134" s="4">
        <f t="shared" si="120"/>
        <v>0</v>
      </c>
      <c r="R1134" s="4" t="e">
        <f t="shared" si="121"/>
        <v>#N/A</v>
      </c>
      <c r="S1134" s="4">
        <f t="shared" si="122"/>
        <v>0</v>
      </c>
      <c r="T1134" s="4" t="e">
        <f t="shared" si="123"/>
        <v>#N/A</v>
      </c>
      <c r="U1134" s="4">
        <f t="shared" si="124"/>
        <v>11</v>
      </c>
    </row>
    <row r="1135" spans="5:21" x14ac:dyDescent="0.25">
      <c r="E1135" s="1" t="e">
        <f>VLOOKUP(C1135,'Team Versus'!$B$2:$C$35,2,FALSE)</f>
        <v>#N/A</v>
      </c>
      <c r="F1135" s="1">
        <f>IF(B1135="QB",D1135*0.87,IF(D1135*1.85&gt;=11,D1135*1.85,11))</f>
        <v>11</v>
      </c>
      <c r="G1135" s="1" t="str">
        <f>IF(OR(B1135="QB",B1135="DST",B1135="TE",B1135="WR",B1135="RB",C1135="FA"),"True","False")</f>
        <v>False</v>
      </c>
      <c r="H1135" t="str">
        <f>IF(C1135="FA","False","True")</f>
        <v>True</v>
      </c>
      <c r="I1135" s="1" t="str">
        <f>IF(AND(G1135="True",H1135="True"),"True","False")</f>
        <v>False</v>
      </c>
      <c r="O1135" s="4">
        <f>IFERROR(VLOOKUP(A1135,'Name Changes'!$A$2:$B$300,2,FALSE),A1135)</f>
        <v>0</v>
      </c>
      <c r="P1135" s="4">
        <f t="shared" si="119"/>
        <v>0</v>
      </c>
      <c r="Q1135" s="4">
        <f t="shared" si="120"/>
        <v>0</v>
      </c>
      <c r="R1135" s="4" t="e">
        <f t="shared" si="121"/>
        <v>#N/A</v>
      </c>
      <c r="S1135" s="4">
        <f t="shared" si="122"/>
        <v>0</v>
      </c>
      <c r="T1135" s="4" t="e">
        <f t="shared" si="123"/>
        <v>#N/A</v>
      </c>
      <c r="U1135" s="4">
        <f t="shared" si="124"/>
        <v>11</v>
      </c>
    </row>
    <row r="1136" spans="5:21" x14ac:dyDescent="0.25">
      <c r="E1136" s="1" t="e">
        <f>VLOOKUP(C1136,'Team Versus'!$B$2:$C$35,2,FALSE)</f>
        <v>#N/A</v>
      </c>
      <c r="F1136" s="1">
        <f>IF(B1136="QB",D1136*0.87,IF(D1136*1.85&gt;=11,D1136*1.85,11))</f>
        <v>11</v>
      </c>
      <c r="G1136" s="1" t="str">
        <f>IF(OR(B1136="QB",B1136="DST",B1136="TE",B1136="WR",B1136="RB",C1136="FA"),"True","False")</f>
        <v>False</v>
      </c>
      <c r="H1136" t="str">
        <f>IF(C1136="FA","False","True")</f>
        <v>True</v>
      </c>
      <c r="I1136" s="1" t="str">
        <f>IF(AND(G1136="True",H1136="True"),"True","False")</f>
        <v>False</v>
      </c>
      <c r="O1136" s="4">
        <f>IFERROR(VLOOKUP(A1136,'Name Changes'!$A$2:$B$300,2,FALSE),A1136)</f>
        <v>0</v>
      </c>
      <c r="P1136" s="4">
        <f t="shared" si="119"/>
        <v>0</v>
      </c>
      <c r="Q1136" s="4">
        <f t="shared" si="120"/>
        <v>0</v>
      </c>
      <c r="R1136" s="4" t="e">
        <f t="shared" si="121"/>
        <v>#N/A</v>
      </c>
      <c r="S1136" s="4">
        <f t="shared" si="122"/>
        <v>0</v>
      </c>
      <c r="T1136" s="4" t="e">
        <f t="shared" si="123"/>
        <v>#N/A</v>
      </c>
      <c r="U1136" s="4">
        <f t="shared" si="124"/>
        <v>11</v>
      </c>
    </row>
    <row r="1137" spans="5:21" x14ac:dyDescent="0.25">
      <c r="E1137" s="1" t="e">
        <f>VLOOKUP(C1137,'Team Versus'!$B$2:$C$35,2,FALSE)</f>
        <v>#N/A</v>
      </c>
      <c r="F1137" s="1">
        <f>IF(B1137="QB",D1137*0.87,IF(D1137*1.85&gt;=11,D1137*1.85,11))</f>
        <v>11</v>
      </c>
      <c r="G1137" s="1" t="str">
        <f>IF(OR(B1137="QB",B1137="DST",B1137="TE",B1137="WR",B1137="RB",C1137="FA"),"True","False")</f>
        <v>False</v>
      </c>
      <c r="H1137" t="str">
        <f>IF(C1137="FA","False","True")</f>
        <v>True</v>
      </c>
      <c r="I1137" s="1" t="str">
        <f>IF(AND(G1137="True",H1137="True"),"True","False")</f>
        <v>False</v>
      </c>
      <c r="O1137" s="4">
        <f>IFERROR(VLOOKUP(A1137,'Name Changes'!$A$2:$B$300,2,FALSE),A1137)</f>
        <v>0</v>
      </c>
      <c r="P1137" s="4">
        <f t="shared" si="119"/>
        <v>0</v>
      </c>
      <c r="Q1137" s="4">
        <f t="shared" si="120"/>
        <v>0</v>
      </c>
      <c r="R1137" s="4" t="e">
        <f t="shared" si="121"/>
        <v>#N/A</v>
      </c>
      <c r="S1137" s="4">
        <f t="shared" si="122"/>
        <v>0</v>
      </c>
      <c r="T1137" s="4" t="e">
        <f t="shared" si="123"/>
        <v>#N/A</v>
      </c>
      <c r="U1137" s="4">
        <f t="shared" si="124"/>
        <v>11</v>
      </c>
    </row>
    <row r="1138" spans="5:21" x14ac:dyDescent="0.25">
      <c r="E1138" s="1" t="e">
        <f>VLOOKUP(C1138,'Team Versus'!$B$2:$C$35,2,FALSE)</f>
        <v>#N/A</v>
      </c>
      <c r="F1138" s="1">
        <f>IF(B1138="QB",D1138*0.87,IF(D1138*1.85&gt;=11,D1138*1.85,11))</f>
        <v>11</v>
      </c>
      <c r="G1138" s="1" t="str">
        <f>IF(OR(B1138="QB",B1138="DST",B1138="TE",B1138="WR",B1138="RB",C1138="FA"),"True","False")</f>
        <v>False</v>
      </c>
      <c r="H1138" t="str">
        <f>IF(C1138="FA","False","True")</f>
        <v>True</v>
      </c>
      <c r="I1138" s="1" t="str">
        <f>IF(AND(G1138="True",H1138="True"),"True","False")</f>
        <v>False</v>
      </c>
      <c r="O1138" s="4">
        <f>IFERROR(VLOOKUP(A1138,'Name Changes'!$A$2:$B$300,2,FALSE),A1138)</f>
        <v>0</v>
      </c>
      <c r="P1138" s="4">
        <f t="shared" si="119"/>
        <v>0</v>
      </c>
      <c r="Q1138" s="4">
        <f t="shared" si="120"/>
        <v>0</v>
      </c>
      <c r="R1138" s="4" t="e">
        <f t="shared" si="121"/>
        <v>#N/A</v>
      </c>
      <c r="S1138" s="4">
        <f t="shared" si="122"/>
        <v>0</v>
      </c>
      <c r="T1138" s="4" t="e">
        <f t="shared" si="123"/>
        <v>#N/A</v>
      </c>
      <c r="U1138" s="4">
        <f t="shared" si="124"/>
        <v>11</v>
      </c>
    </row>
    <row r="1139" spans="5:21" x14ac:dyDescent="0.25">
      <c r="E1139" s="1" t="e">
        <f>VLOOKUP(C1139,'Team Versus'!$B$2:$C$35,2,FALSE)</f>
        <v>#N/A</v>
      </c>
      <c r="F1139" s="1">
        <f>IF(B1139="QB",D1139*0.87,IF(D1139*1.85&gt;=11,D1139*1.85,11))</f>
        <v>11</v>
      </c>
      <c r="G1139" s="1" t="str">
        <f>IF(OR(B1139="QB",B1139="DST",B1139="TE",B1139="WR",B1139="RB",C1139="FA"),"True","False")</f>
        <v>False</v>
      </c>
      <c r="H1139" t="str">
        <f>IF(C1139="FA","False","True")</f>
        <v>True</v>
      </c>
      <c r="I1139" s="1" t="str">
        <f>IF(AND(G1139="True",H1139="True"),"True","False")</f>
        <v>False</v>
      </c>
      <c r="O1139" s="4">
        <f>IFERROR(VLOOKUP(A1139,'Name Changes'!$A$2:$B$300,2,FALSE),A1139)</f>
        <v>0</v>
      </c>
      <c r="P1139" s="4">
        <f t="shared" si="119"/>
        <v>0</v>
      </c>
      <c r="Q1139" s="4">
        <f t="shared" si="120"/>
        <v>0</v>
      </c>
      <c r="R1139" s="4" t="e">
        <f t="shared" si="121"/>
        <v>#N/A</v>
      </c>
      <c r="S1139" s="4">
        <f t="shared" si="122"/>
        <v>0</v>
      </c>
      <c r="T1139" s="4" t="e">
        <f t="shared" si="123"/>
        <v>#N/A</v>
      </c>
      <c r="U1139" s="4">
        <f t="shared" si="124"/>
        <v>11</v>
      </c>
    </row>
    <row r="1140" spans="5:21" x14ac:dyDescent="0.25">
      <c r="E1140" s="1" t="e">
        <f>VLOOKUP(C1140,'Team Versus'!$B$2:$C$35,2,FALSE)</f>
        <v>#N/A</v>
      </c>
      <c r="F1140" s="1">
        <f>IF(B1140="QB",D1140*0.87,IF(D1140*1.85&gt;=11,D1140*1.85,11))</f>
        <v>11</v>
      </c>
      <c r="G1140" s="1" t="str">
        <f>IF(OR(B1140="QB",B1140="DST",B1140="TE",B1140="WR",B1140="RB",C1140="FA"),"True","False")</f>
        <v>False</v>
      </c>
      <c r="H1140" t="str">
        <f>IF(C1140="FA","False","True")</f>
        <v>True</v>
      </c>
      <c r="I1140" s="1" t="str">
        <f>IF(AND(G1140="True",H1140="True"),"True","False")</f>
        <v>False</v>
      </c>
      <c r="O1140" s="4">
        <f>IFERROR(VLOOKUP(A1140,'Name Changes'!$A$2:$B$300,2,FALSE),A1140)</f>
        <v>0</v>
      </c>
      <c r="P1140" s="4">
        <f t="shared" si="119"/>
        <v>0</v>
      </c>
      <c r="Q1140" s="4">
        <f t="shared" si="120"/>
        <v>0</v>
      </c>
      <c r="R1140" s="4" t="e">
        <f t="shared" si="121"/>
        <v>#N/A</v>
      </c>
      <c r="S1140" s="4">
        <f t="shared" si="122"/>
        <v>0</v>
      </c>
      <c r="T1140" s="4" t="e">
        <f t="shared" si="123"/>
        <v>#N/A</v>
      </c>
      <c r="U1140" s="4">
        <f t="shared" si="124"/>
        <v>11</v>
      </c>
    </row>
    <row r="1141" spans="5:21" x14ac:dyDescent="0.25">
      <c r="E1141" s="1" t="e">
        <f>VLOOKUP(C1141,'Team Versus'!$B$2:$C$35,2,FALSE)</f>
        <v>#N/A</v>
      </c>
      <c r="F1141" s="1">
        <f>IF(B1141="QB",D1141*0.87,IF(D1141*1.85&gt;=11,D1141*1.85,11))</f>
        <v>11</v>
      </c>
      <c r="G1141" s="1" t="str">
        <f>IF(OR(B1141="QB",B1141="DST",B1141="TE",B1141="WR",B1141="RB",C1141="FA"),"True","False")</f>
        <v>False</v>
      </c>
      <c r="H1141" t="str">
        <f>IF(C1141="FA","False","True")</f>
        <v>True</v>
      </c>
      <c r="I1141" s="1" t="str">
        <f>IF(AND(G1141="True",H1141="True"),"True","False")</f>
        <v>False</v>
      </c>
      <c r="O1141" s="4">
        <f>IFERROR(VLOOKUP(A1141,'Name Changes'!$A$2:$B$300,2,FALSE),A1141)</f>
        <v>0</v>
      </c>
      <c r="P1141" s="4">
        <f t="shared" si="119"/>
        <v>0</v>
      </c>
      <c r="Q1141" s="4">
        <f t="shared" si="120"/>
        <v>0</v>
      </c>
      <c r="R1141" s="4" t="e">
        <f t="shared" si="121"/>
        <v>#N/A</v>
      </c>
      <c r="S1141" s="4">
        <f t="shared" si="122"/>
        <v>0</v>
      </c>
      <c r="T1141" s="4" t="e">
        <f t="shared" si="123"/>
        <v>#N/A</v>
      </c>
      <c r="U1141" s="4">
        <f t="shared" si="124"/>
        <v>11</v>
      </c>
    </row>
    <row r="1142" spans="5:21" x14ac:dyDescent="0.25">
      <c r="E1142" s="1" t="e">
        <f>VLOOKUP(C1142,'Team Versus'!$B$2:$C$35,2,FALSE)</f>
        <v>#N/A</v>
      </c>
      <c r="F1142" s="1">
        <f>IF(B1142="QB",D1142*0.87,IF(D1142*1.85&gt;=11,D1142*1.85,11))</f>
        <v>11</v>
      </c>
      <c r="G1142" s="1" t="str">
        <f>IF(OR(B1142="QB",B1142="DST",B1142="TE",B1142="WR",B1142="RB",C1142="FA"),"True","False")</f>
        <v>False</v>
      </c>
      <c r="H1142" t="str">
        <f>IF(C1142="FA","False","True")</f>
        <v>True</v>
      </c>
      <c r="I1142" s="1" t="str">
        <f>IF(AND(G1142="True",H1142="True"),"True","False")</f>
        <v>False</v>
      </c>
      <c r="O1142" s="4">
        <f>IFERROR(VLOOKUP(A1142,'Name Changes'!$A$2:$B$300,2,FALSE),A1142)</f>
        <v>0</v>
      </c>
      <c r="P1142" s="4">
        <f t="shared" si="119"/>
        <v>0</v>
      </c>
      <c r="Q1142" s="4">
        <f t="shared" si="120"/>
        <v>0</v>
      </c>
      <c r="R1142" s="4" t="e">
        <f t="shared" si="121"/>
        <v>#N/A</v>
      </c>
      <c r="S1142" s="4">
        <f t="shared" si="122"/>
        <v>0</v>
      </c>
      <c r="T1142" s="4" t="e">
        <f t="shared" si="123"/>
        <v>#N/A</v>
      </c>
      <c r="U1142" s="4">
        <f t="shared" si="124"/>
        <v>11</v>
      </c>
    </row>
    <row r="1143" spans="5:21" x14ac:dyDescent="0.25">
      <c r="E1143" s="1" t="e">
        <f>VLOOKUP(C1143,'Team Versus'!$B$2:$C$35,2,FALSE)</f>
        <v>#N/A</v>
      </c>
      <c r="F1143" s="1">
        <f>IF(B1143="QB",D1143*0.87,IF(D1143*1.85&gt;=11,D1143*1.85,11))</f>
        <v>11</v>
      </c>
      <c r="G1143" s="1" t="str">
        <f>IF(OR(B1143="QB",B1143="DST",B1143="TE",B1143="WR",B1143="RB",C1143="FA"),"True","False")</f>
        <v>False</v>
      </c>
      <c r="H1143" t="str">
        <f>IF(C1143="FA","False","True")</f>
        <v>True</v>
      </c>
      <c r="I1143" s="1" t="str">
        <f>IF(AND(G1143="True",H1143="True"),"True","False")</f>
        <v>False</v>
      </c>
      <c r="O1143" s="4">
        <f>IFERROR(VLOOKUP(A1143,'Name Changes'!$A$2:$B$300,2,FALSE),A1143)</f>
        <v>0</v>
      </c>
      <c r="P1143" s="4">
        <f t="shared" si="119"/>
        <v>0</v>
      </c>
      <c r="Q1143" s="4">
        <f t="shared" si="120"/>
        <v>0</v>
      </c>
      <c r="R1143" s="4" t="e">
        <f t="shared" si="121"/>
        <v>#N/A</v>
      </c>
      <c r="S1143" s="4">
        <f t="shared" si="122"/>
        <v>0</v>
      </c>
      <c r="T1143" s="4" t="e">
        <f t="shared" si="123"/>
        <v>#N/A</v>
      </c>
      <c r="U1143" s="4">
        <f t="shared" si="124"/>
        <v>11</v>
      </c>
    </row>
    <row r="1144" spans="5:21" x14ac:dyDescent="0.25">
      <c r="E1144" s="1" t="e">
        <f>VLOOKUP(C1144,'Team Versus'!$B$2:$C$35,2,FALSE)</f>
        <v>#N/A</v>
      </c>
      <c r="F1144" s="1">
        <f>IF(B1144="QB",D1144*0.87,IF(D1144*1.85&gt;=11,D1144*1.85,11))</f>
        <v>11</v>
      </c>
      <c r="G1144" s="1" t="str">
        <f>IF(OR(B1144="QB",B1144="DST",B1144="TE",B1144="WR",B1144="RB",C1144="FA"),"True","False")</f>
        <v>False</v>
      </c>
      <c r="H1144" t="str">
        <f>IF(C1144="FA","False","True")</f>
        <v>True</v>
      </c>
      <c r="I1144" s="1" t="str">
        <f>IF(AND(G1144="True",H1144="True"),"True","False")</f>
        <v>False</v>
      </c>
      <c r="O1144" s="4">
        <f>IFERROR(VLOOKUP(A1144,'Name Changes'!$A$2:$B$300,2,FALSE),A1144)</f>
        <v>0</v>
      </c>
      <c r="P1144" s="4">
        <f t="shared" si="119"/>
        <v>0</v>
      </c>
      <c r="Q1144" s="4">
        <f t="shared" si="120"/>
        <v>0</v>
      </c>
      <c r="R1144" s="4" t="e">
        <f t="shared" si="121"/>
        <v>#N/A</v>
      </c>
      <c r="S1144" s="4">
        <f t="shared" si="122"/>
        <v>0</v>
      </c>
      <c r="T1144" s="4" t="e">
        <f t="shared" si="123"/>
        <v>#N/A</v>
      </c>
      <c r="U1144" s="4">
        <f t="shared" si="124"/>
        <v>11</v>
      </c>
    </row>
    <row r="1145" spans="5:21" x14ac:dyDescent="0.25">
      <c r="E1145" s="1" t="e">
        <f>VLOOKUP(C1145,'Team Versus'!$B$2:$C$35,2,FALSE)</f>
        <v>#N/A</v>
      </c>
      <c r="F1145" s="1">
        <f>IF(B1145="QB",D1145*0.87,IF(D1145*1.85&gt;=11,D1145*1.85,11))</f>
        <v>11</v>
      </c>
      <c r="G1145" s="1" t="str">
        <f>IF(OR(B1145="QB",B1145="DST",B1145="TE",B1145="WR",B1145="RB",C1145="FA"),"True","False")</f>
        <v>False</v>
      </c>
      <c r="H1145" t="str">
        <f>IF(C1145="FA","False","True")</f>
        <v>True</v>
      </c>
      <c r="I1145" s="1" t="str">
        <f>IF(AND(G1145="True",H1145="True"),"True","False")</f>
        <v>False</v>
      </c>
      <c r="O1145" s="4">
        <f>IFERROR(VLOOKUP(A1145,'Name Changes'!$A$2:$B$300,2,FALSE),A1145)</f>
        <v>0</v>
      </c>
      <c r="P1145" s="4">
        <f t="shared" si="119"/>
        <v>0</v>
      </c>
      <c r="Q1145" s="4">
        <f t="shared" si="120"/>
        <v>0</v>
      </c>
      <c r="R1145" s="4" t="e">
        <f t="shared" si="121"/>
        <v>#N/A</v>
      </c>
      <c r="S1145" s="4">
        <f t="shared" si="122"/>
        <v>0</v>
      </c>
      <c r="T1145" s="4" t="e">
        <f t="shared" si="123"/>
        <v>#N/A</v>
      </c>
      <c r="U1145" s="4">
        <f t="shared" si="124"/>
        <v>11</v>
      </c>
    </row>
    <row r="1146" spans="5:21" x14ac:dyDescent="0.25">
      <c r="E1146" s="1" t="e">
        <f>VLOOKUP(C1146,'Team Versus'!$B$2:$C$35,2,FALSE)</f>
        <v>#N/A</v>
      </c>
      <c r="F1146" s="1">
        <f>IF(B1146="QB",D1146*0.87,IF(D1146*1.85&gt;=11,D1146*1.85,11))</f>
        <v>11</v>
      </c>
      <c r="G1146" s="1" t="str">
        <f>IF(OR(B1146="QB",B1146="DST",B1146="TE",B1146="WR",B1146="RB",C1146="FA"),"True","False")</f>
        <v>False</v>
      </c>
      <c r="H1146" t="str">
        <f>IF(C1146="FA","False","True")</f>
        <v>True</v>
      </c>
      <c r="I1146" s="1" t="str">
        <f>IF(AND(G1146="True",H1146="True"),"True","False")</f>
        <v>False</v>
      </c>
      <c r="O1146" s="4">
        <f>IFERROR(VLOOKUP(A1146,'Name Changes'!$A$2:$B$300,2,FALSE),A1146)</f>
        <v>0</v>
      </c>
      <c r="P1146" s="4">
        <f t="shared" si="119"/>
        <v>0</v>
      </c>
      <c r="Q1146" s="4">
        <f t="shared" si="120"/>
        <v>0</v>
      </c>
      <c r="R1146" s="4" t="e">
        <f t="shared" si="121"/>
        <v>#N/A</v>
      </c>
      <c r="S1146" s="4">
        <f t="shared" si="122"/>
        <v>0</v>
      </c>
      <c r="T1146" s="4" t="e">
        <f t="shared" si="123"/>
        <v>#N/A</v>
      </c>
      <c r="U1146" s="4">
        <f t="shared" si="124"/>
        <v>11</v>
      </c>
    </row>
    <row r="1147" spans="5:21" x14ac:dyDescent="0.25">
      <c r="E1147" s="1" t="e">
        <f>VLOOKUP(C1147,'Team Versus'!$B$2:$C$35,2,FALSE)</f>
        <v>#N/A</v>
      </c>
      <c r="F1147" s="1">
        <f>IF(B1147="QB",D1147*0.87,IF(D1147*1.85&gt;=11,D1147*1.85,11))</f>
        <v>11</v>
      </c>
      <c r="G1147" s="1" t="str">
        <f>IF(OR(B1147="QB",B1147="DST",B1147="TE",B1147="WR",B1147="RB",C1147="FA"),"True","False")</f>
        <v>False</v>
      </c>
      <c r="H1147" t="str">
        <f>IF(C1147="FA","False","True")</f>
        <v>True</v>
      </c>
      <c r="I1147" s="1" t="str">
        <f>IF(AND(G1147="True",H1147="True"),"True","False")</f>
        <v>False</v>
      </c>
      <c r="O1147" s="4">
        <f>IFERROR(VLOOKUP(A1147,'Name Changes'!$A$2:$B$300,2,FALSE),A1147)</f>
        <v>0</v>
      </c>
      <c r="P1147" s="4">
        <f t="shared" si="119"/>
        <v>0</v>
      </c>
      <c r="Q1147" s="4">
        <f t="shared" si="120"/>
        <v>0</v>
      </c>
      <c r="R1147" s="4" t="e">
        <f t="shared" si="121"/>
        <v>#N/A</v>
      </c>
      <c r="S1147" s="4">
        <f t="shared" si="122"/>
        <v>0</v>
      </c>
      <c r="T1147" s="4" t="e">
        <f t="shared" si="123"/>
        <v>#N/A</v>
      </c>
      <c r="U1147" s="4">
        <f t="shared" si="124"/>
        <v>11</v>
      </c>
    </row>
    <row r="1148" spans="5:21" x14ac:dyDescent="0.25">
      <c r="E1148" s="1" t="e">
        <f>VLOOKUP(C1148,'Team Versus'!$B$2:$C$35,2,FALSE)</f>
        <v>#N/A</v>
      </c>
      <c r="F1148" s="1">
        <f>IF(B1148="QB",D1148*0.87,IF(D1148*1.85&gt;=11,D1148*1.85,11))</f>
        <v>11</v>
      </c>
      <c r="G1148" s="1" t="str">
        <f>IF(OR(B1148="QB",B1148="DST",B1148="TE",B1148="WR",B1148="RB",C1148="FA"),"True","False")</f>
        <v>False</v>
      </c>
      <c r="H1148" t="str">
        <f>IF(C1148="FA","False","True")</f>
        <v>True</v>
      </c>
      <c r="I1148" s="1" t="str">
        <f>IF(AND(G1148="True",H1148="True"),"True","False")</f>
        <v>False</v>
      </c>
      <c r="O1148" s="4">
        <f>IFERROR(VLOOKUP(A1148,'Name Changes'!$A$2:$B$300,2,FALSE),A1148)</f>
        <v>0</v>
      </c>
      <c r="P1148" s="4">
        <f t="shared" si="119"/>
        <v>0</v>
      </c>
      <c r="Q1148" s="4">
        <f t="shared" si="120"/>
        <v>0</v>
      </c>
      <c r="R1148" s="4" t="e">
        <f t="shared" si="121"/>
        <v>#N/A</v>
      </c>
      <c r="S1148" s="4">
        <f t="shared" si="122"/>
        <v>0</v>
      </c>
      <c r="T1148" s="4" t="e">
        <f t="shared" si="123"/>
        <v>#N/A</v>
      </c>
      <c r="U1148" s="4">
        <f t="shared" si="124"/>
        <v>11</v>
      </c>
    </row>
    <row r="1149" spans="5:21" x14ac:dyDescent="0.25">
      <c r="E1149" s="1" t="e">
        <f>VLOOKUP(C1149,'Team Versus'!$B$2:$C$35,2,FALSE)</f>
        <v>#N/A</v>
      </c>
      <c r="F1149" s="1">
        <f>IF(B1149="QB",D1149*0.87,IF(D1149*1.85&gt;=11,D1149*1.85,11))</f>
        <v>11</v>
      </c>
      <c r="G1149" s="1" t="str">
        <f>IF(OR(B1149="QB",B1149="DST",B1149="TE",B1149="WR",B1149="RB",C1149="FA"),"True","False")</f>
        <v>False</v>
      </c>
      <c r="H1149" t="str">
        <f>IF(C1149="FA","False","True")</f>
        <v>True</v>
      </c>
      <c r="I1149" s="1" t="str">
        <f>IF(AND(G1149="True",H1149="True"),"True","False")</f>
        <v>False</v>
      </c>
      <c r="O1149" s="4">
        <f>IFERROR(VLOOKUP(A1149,'Name Changes'!$A$2:$B$300,2,FALSE),A1149)</f>
        <v>0</v>
      </c>
      <c r="P1149" s="4">
        <f t="shared" si="119"/>
        <v>0</v>
      </c>
      <c r="Q1149" s="4">
        <f t="shared" si="120"/>
        <v>0</v>
      </c>
      <c r="R1149" s="4" t="e">
        <f t="shared" si="121"/>
        <v>#N/A</v>
      </c>
      <c r="S1149" s="4">
        <f t="shared" si="122"/>
        <v>0</v>
      </c>
      <c r="T1149" s="4" t="e">
        <f t="shared" si="123"/>
        <v>#N/A</v>
      </c>
      <c r="U1149" s="4">
        <f t="shared" si="124"/>
        <v>11</v>
      </c>
    </row>
    <row r="1150" spans="5:21" x14ac:dyDescent="0.25">
      <c r="E1150" s="1" t="e">
        <f>VLOOKUP(C1150,'Team Versus'!$B$2:$C$35,2,FALSE)</f>
        <v>#N/A</v>
      </c>
      <c r="F1150" s="1">
        <f>IF(B1150="QB",D1150*0.87,IF(D1150*1.85&gt;=11,D1150*1.85,11))</f>
        <v>11</v>
      </c>
      <c r="G1150" s="1" t="str">
        <f>IF(OR(B1150="QB",B1150="DST",B1150="TE",B1150="WR",B1150="RB",C1150="FA"),"True","False")</f>
        <v>False</v>
      </c>
      <c r="H1150" t="str">
        <f>IF(C1150="FA","False","True")</f>
        <v>True</v>
      </c>
      <c r="I1150" s="1" t="str">
        <f>IF(AND(G1150="True",H1150="True"),"True","False")</f>
        <v>False</v>
      </c>
      <c r="O1150" s="4">
        <f>IFERROR(VLOOKUP(A1150,'Name Changes'!$A$2:$B$300,2,FALSE),A1150)</f>
        <v>0</v>
      </c>
      <c r="P1150" s="4">
        <f t="shared" si="119"/>
        <v>0</v>
      </c>
      <c r="Q1150" s="4">
        <f t="shared" si="120"/>
        <v>0</v>
      </c>
      <c r="R1150" s="4" t="e">
        <f t="shared" si="121"/>
        <v>#N/A</v>
      </c>
      <c r="S1150" s="4">
        <f t="shared" si="122"/>
        <v>0</v>
      </c>
      <c r="T1150" s="4" t="e">
        <f t="shared" si="123"/>
        <v>#N/A</v>
      </c>
      <c r="U1150" s="4">
        <f t="shared" si="124"/>
        <v>11</v>
      </c>
    </row>
    <row r="1151" spans="5:21" x14ac:dyDescent="0.25">
      <c r="E1151" s="1" t="e">
        <f>VLOOKUP(C1151,'Team Versus'!$B$2:$C$35,2,FALSE)</f>
        <v>#N/A</v>
      </c>
      <c r="F1151" s="1">
        <f>IF(B1151="QB",D1151*0.87,IF(D1151*1.85&gt;=11,D1151*1.85,11))</f>
        <v>11</v>
      </c>
      <c r="G1151" s="1" t="str">
        <f>IF(OR(B1151="QB",B1151="DST",B1151="TE",B1151="WR",B1151="RB",C1151="FA"),"True","False")</f>
        <v>False</v>
      </c>
      <c r="H1151" t="str">
        <f>IF(C1151="FA","False","True")</f>
        <v>True</v>
      </c>
      <c r="I1151" s="1" t="str">
        <f>IF(AND(G1151="True",H1151="True"),"True","False")</f>
        <v>False</v>
      </c>
      <c r="O1151" s="4">
        <f>IFERROR(VLOOKUP(A1151,'Name Changes'!$A$2:$B$300,2,FALSE),A1151)</f>
        <v>0</v>
      </c>
      <c r="P1151" s="4">
        <f t="shared" si="119"/>
        <v>0</v>
      </c>
      <c r="Q1151" s="4">
        <f t="shared" si="120"/>
        <v>0</v>
      </c>
      <c r="R1151" s="4" t="e">
        <f t="shared" si="121"/>
        <v>#N/A</v>
      </c>
      <c r="S1151" s="4">
        <f t="shared" si="122"/>
        <v>0</v>
      </c>
      <c r="T1151" s="4" t="e">
        <f t="shared" si="123"/>
        <v>#N/A</v>
      </c>
      <c r="U1151" s="4">
        <f t="shared" si="124"/>
        <v>11</v>
      </c>
    </row>
    <row r="1152" spans="5:21" x14ac:dyDescent="0.25">
      <c r="E1152" s="1" t="e">
        <f>VLOOKUP(C1152,'Team Versus'!$B$2:$C$35,2,FALSE)</f>
        <v>#N/A</v>
      </c>
      <c r="F1152" s="1">
        <f>IF(B1152="QB",D1152*0.87,IF(D1152*1.85&gt;=11,D1152*1.85,11))</f>
        <v>11</v>
      </c>
      <c r="G1152" s="1" t="str">
        <f>IF(OR(B1152="QB",B1152="DST",B1152="TE",B1152="WR",B1152="RB",C1152="FA"),"True","False")</f>
        <v>False</v>
      </c>
      <c r="H1152" t="str">
        <f>IF(C1152="FA","False","True")</f>
        <v>True</v>
      </c>
      <c r="I1152" s="1" t="str">
        <f>IF(AND(G1152="True",H1152="True"),"True","False")</f>
        <v>False</v>
      </c>
      <c r="O1152" s="4">
        <f>IFERROR(VLOOKUP(A1152,'Name Changes'!$A$2:$B$300,2,FALSE),A1152)</f>
        <v>0</v>
      </c>
      <c r="P1152" s="4">
        <f t="shared" si="119"/>
        <v>0</v>
      </c>
      <c r="Q1152" s="4">
        <f t="shared" si="120"/>
        <v>0</v>
      </c>
      <c r="R1152" s="4" t="e">
        <f t="shared" si="121"/>
        <v>#N/A</v>
      </c>
      <c r="S1152" s="4">
        <f t="shared" si="122"/>
        <v>0</v>
      </c>
      <c r="T1152" s="4" t="e">
        <f t="shared" si="123"/>
        <v>#N/A</v>
      </c>
      <c r="U1152" s="4">
        <f t="shared" si="124"/>
        <v>11</v>
      </c>
    </row>
    <row r="1153" spans="5:21" x14ac:dyDescent="0.25">
      <c r="E1153" s="1" t="e">
        <f>VLOOKUP(C1153,'Team Versus'!$B$2:$C$35,2,FALSE)</f>
        <v>#N/A</v>
      </c>
      <c r="F1153" s="1">
        <f>IF(B1153="QB",D1153*0.87,IF(D1153*1.85&gt;=11,D1153*1.85,11))</f>
        <v>11</v>
      </c>
      <c r="G1153" s="1" t="str">
        <f>IF(OR(B1153="QB",B1153="DST",B1153="TE",B1153="WR",B1153="RB",C1153="FA"),"True","False")</f>
        <v>False</v>
      </c>
      <c r="H1153" t="str">
        <f>IF(C1153="FA","False","True")</f>
        <v>True</v>
      </c>
      <c r="I1153" s="1" t="str">
        <f>IF(AND(G1153="True",H1153="True"),"True","False")</f>
        <v>False</v>
      </c>
      <c r="O1153" s="4">
        <f>IFERROR(VLOOKUP(A1153,'Name Changes'!$A$2:$B$300,2,FALSE),A1153)</f>
        <v>0</v>
      </c>
      <c r="P1153" s="4">
        <f t="shared" si="119"/>
        <v>0</v>
      </c>
      <c r="Q1153" s="4">
        <f t="shared" si="120"/>
        <v>0</v>
      </c>
      <c r="R1153" s="4" t="e">
        <f t="shared" si="121"/>
        <v>#N/A</v>
      </c>
      <c r="S1153" s="4">
        <f t="shared" si="122"/>
        <v>0</v>
      </c>
      <c r="T1153" s="4" t="e">
        <f t="shared" si="123"/>
        <v>#N/A</v>
      </c>
      <c r="U1153" s="4">
        <f t="shared" si="124"/>
        <v>11</v>
      </c>
    </row>
    <row r="1154" spans="5:21" x14ac:dyDescent="0.25">
      <c r="E1154" s="1" t="e">
        <f>VLOOKUP(C1154,'Team Versus'!$B$2:$C$35,2,FALSE)</f>
        <v>#N/A</v>
      </c>
      <c r="F1154" s="1">
        <f>IF(B1154="QB",D1154*0.87,IF(D1154*1.85&gt;=11,D1154*1.85,11))</f>
        <v>11</v>
      </c>
      <c r="G1154" s="1" t="str">
        <f>IF(OR(B1154="QB",B1154="DST",B1154="TE",B1154="WR",B1154="RB",C1154="FA"),"True","False")</f>
        <v>False</v>
      </c>
      <c r="H1154" t="str">
        <f>IF(C1154="FA","False","True")</f>
        <v>True</v>
      </c>
      <c r="I1154" s="1" t="str">
        <f>IF(AND(G1154="True",H1154="True"),"True","False")</f>
        <v>False</v>
      </c>
      <c r="O1154" s="4">
        <f>IFERROR(VLOOKUP(A1154,'Name Changes'!$A$2:$B$300,2,FALSE),A1154)</f>
        <v>0</v>
      </c>
      <c r="P1154" s="4">
        <f t="shared" si="119"/>
        <v>0</v>
      </c>
      <c r="Q1154" s="4">
        <f t="shared" si="120"/>
        <v>0</v>
      </c>
      <c r="R1154" s="4" t="e">
        <f t="shared" si="121"/>
        <v>#N/A</v>
      </c>
      <c r="S1154" s="4">
        <f t="shared" si="122"/>
        <v>0</v>
      </c>
      <c r="T1154" s="4" t="e">
        <f t="shared" si="123"/>
        <v>#N/A</v>
      </c>
      <c r="U1154" s="4">
        <f t="shared" si="124"/>
        <v>11</v>
      </c>
    </row>
    <row r="1155" spans="5:21" x14ac:dyDescent="0.25">
      <c r="E1155" s="1" t="e">
        <f>VLOOKUP(C1155,'Team Versus'!$B$2:$C$35,2,FALSE)</f>
        <v>#N/A</v>
      </c>
      <c r="F1155" s="1">
        <f>IF(B1155="QB",D1155*0.87,IF(D1155*1.85&gt;=11,D1155*1.85,11))</f>
        <v>11</v>
      </c>
      <c r="G1155" s="1" t="str">
        <f>IF(OR(B1155="QB",B1155="DST",B1155="TE",B1155="WR",B1155="RB",C1155="FA"),"True","False")</f>
        <v>False</v>
      </c>
      <c r="H1155" t="str">
        <f>IF(C1155="FA","False","True")</f>
        <v>True</v>
      </c>
      <c r="I1155" s="1" t="str">
        <f>IF(AND(G1155="True",H1155="True"),"True","False")</f>
        <v>False</v>
      </c>
      <c r="O1155" s="4">
        <f>IFERROR(VLOOKUP(A1155,'Name Changes'!$A$2:$B$300,2,FALSE),A1155)</f>
        <v>0</v>
      </c>
      <c r="P1155" s="4">
        <f t="shared" si="119"/>
        <v>0</v>
      </c>
      <c r="Q1155" s="4">
        <f t="shared" si="120"/>
        <v>0</v>
      </c>
      <c r="R1155" s="4" t="e">
        <f t="shared" si="121"/>
        <v>#N/A</v>
      </c>
      <c r="S1155" s="4">
        <f t="shared" si="122"/>
        <v>0</v>
      </c>
      <c r="T1155" s="4" t="e">
        <f t="shared" si="123"/>
        <v>#N/A</v>
      </c>
      <c r="U1155" s="4">
        <f t="shared" si="124"/>
        <v>11</v>
      </c>
    </row>
    <row r="1156" spans="5:21" x14ac:dyDescent="0.25">
      <c r="E1156" s="1" t="e">
        <f>VLOOKUP(C1156,'Team Versus'!$B$2:$C$35,2,FALSE)</f>
        <v>#N/A</v>
      </c>
      <c r="F1156" s="1">
        <f>IF(B1156="QB",D1156*0.87,IF(D1156*1.85&gt;=11,D1156*1.85,11))</f>
        <v>11</v>
      </c>
      <c r="G1156" s="1" t="str">
        <f>IF(OR(B1156="QB",B1156="DST",B1156="TE",B1156="WR",B1156="RB",C1156="FA"),"True","False")</f>
        <v>False</v>
      </c>
      <c r="H1156" t="str">
        <f>IF(C1156="FA","False","True")</f>
        <v>True</v>
      </c>
      <c r="I1156" s="1" t="str">
        <f>IF(AND(G1156="True",H1156="True"),"True","False")</f>
        <v>False</v>
      </c>
      <c r="O1156" s="4">
        <f>IFERROR(VLOOKUP(A1156,'Name Changes'!$A$2:$B$300,2,FALSE),A1156)</f>
        <v>0</v>
      </c>
      <c r="P1156" s="4">
        <f t="shared" si="119"/>
        <v>0</v>
      </c>
      <c r="Q1156" s="4">
        <f t="shared" si="120"/>
        <v>0</v>
      </c>
      <c r="R1156" s="4" t="e">
        <f t="shared" si="121"/>
        <v>#N/A</v>
      </c>
      <c r="S1156" s="4">
        <f t="shared" si="122"/>
        <v>0</v>
      </c>
      <c r="T1156" s="4" t="e">
        <f t="shared" si="123"/>
        <v>#N/A</v>
      </c>
      <c r="U1156" s="4">
        <f t="shared" si="124"/>
        <v>11</v>
      </c>
    </row>
    <row r="1157" spans="5:21" x14ac:dyDescent="0.25">
      <c r="E1157" s="1" t="e">
        <f>VLOOKUP(C1157,'Team Versus'!$B$2:$C$35,2,FALSE)</f>
        <v>#N/A</v>
      </c>
      <c r="F1157" s="1">
        <f>IF(B1157="QB",D1157*0.87,IF(D1157*1.85&gt;=11,D1157*1.85,11))</f>
        <v>11</v>
      </c>
      <c r="G1157" s="1" t="str">
        <f>IF(OR(B1157="QB",B1157="DST",B1157="TE",B1157="WR",B1157="RB",C1157="FA"),"True","False")</f>
        <v>False</v>
      </c>
      <c r="H1157" t="str">
        <f>IF(C1157="FA","False","True")</f>
        <v>True</v>
      </c>
      <c r="I1157" s="1" t="str">
        <f>IF(AND(G1157="True",H1157="True"),"True","False")</f>
        <v>False</v>
      </c>
      <c r="O1157" s="4">
        <f>IFERROR(VLOOKUP(A1157,'Name Changes'!$A$2:$B$300,2,FALSE),A1157)</f>
        <v>0</v>
      </c>
      <c r="P1157" s="4">
        <f t="shared" si="119"/>
        <v>0</v>
      </c>
      <c r="Q1157" s="4">
        <f t="shared" si="120"/>
        <v>0</v>
      </c>
      <c r="R1157" s="4" t="e">
        <f t="shared" si="121"/>
        <v>#N/A</v>
      </c>
      <c r="S1157" s="4">
        <f t="shared" si="122"/>
        <v>0</v>
      </c>
      <c r="T1157" s="4" t="e">
        <f t="shared" si="123"/>
        <v>#N/A</v>
      </c>
      <c r="U1157" s="4">
        <f t="shared" si="124"/>
        <v>11</v>
      </c>
    </row>
    <row r="1158" spans="5:21" x14ac:dyDescent="0.25">
      <c r="E1158" s="1" t="e">
        <f>VLOOKUP(C1158,'Team Versus'!$B$2:$C$35,2,FALSE)</f>
        <v>#N/A</v>
      </c>
      <c r="F1158" s="1">
        <f>IF(B1158="QB",D1158*0.87,IF(D1158*1.85&gt;=11,D1158*1.85,11))</f>
        <v>11</v>
      </c>
      <c r="G1158" s="1" t="str">
        <f>IF(OR(B1158="QB",B1158="DST",B1158="TE",B1158="WR",B1158="RB",C1158="FA"),"True","False")</f>
        <v>False</v>
      </c>
      <c r="H1158" t="str">
        <f>IF(C1158="FA","False","True")</f>
        <v>True</v>
      </c>
      <c r="I1158" s="1" t="str">
        <f>IF(AND(G1158="True",H1158="True"),"True","False")</f>
        <v>False</v>
      </c>
      <c r="O1158" s="4">
        <f>IFERROR(VLOOKUP(A1158,'Name Changes'!$A$2:$B$300,2,FALSE),A1158)</f>
        <v>0</v>
      </c>
      <c r="P1158" s="4">
        <f t="shared" si="119"/>
        <v>0</v>
      </c>
      <c r="Q1158" s="4">
        <f t="shared" si="120"/>
        <v>0</v>
      </c>
      <c r="R1158" s="4" t="e">
        <f t="shared" si="121"/>
        <v>#N/A</v>
      </c>
      <c r="S1158" s="4">
        <f t="shared" si="122"/>
        <v>0</v>
      </c>
      <c r="T1158" s="4" t="e">
        <f t="shared" si="123"/>
        <v>#N/A</v>
      </c>
      <c r="U1158" s="4">
        <f t="shared" si="124"/>
        <v>11</v>
      </c>
    </row>
    <row r="1159" spans="5:21" x14ac:dyDescent="0.25">
      <c r="E1159" s="1" t="e">
        <f>VLOOKUP(C1159,'Team Versus'!$B$2:$C$35,2,FALSE)</f>
        <v>#N/A</v>
      </c>
      <c r="F1159" s="1">
        <f>IF(B1159="QB",D1159*0.87,IF(D1159*1.85&gt;=11,D1159*1.85,11))</f>
        <v>11</v>
      </c>
      <c r="G1159" s="1" t="str">
        <f>IF(OR(B1159="QB",B1159="DST",B1159="TE",B1159="WR",B1159="RB",C1159="FA"),"True","False")</f>
        <v>False</v>
      </c>
      <c r="H1159" t="str">
        <f>IF(C1159="FA","False","True")</f>
        <v>True</v>
      </c>
      <c r="I1159" s="1" t="str">
        <f>IF(AND(G1159="True",H1159="True"),"True","False")</f>
        <v>False</v>
      </c>
      <c r="O1159" s="4">
        <f>IFERROR(VLOOKUP(A1159,'Name Changes'!$A$2:$B$300,2,FALSE),A1159)</f>
        <v>0</v>
      </c>
      <c r="P1159" s="4">
        <f t="shared" si="119"/>
        <v>0</v>
      </c>
      <c r="Q1159" s="4">
        <f t="shared" si="120"/>
        <v>0</v>
      </c>
      <c r="R1159" s="4" t="e">
        <f t="shared" si="121"/>
        <v>#N/A</v>
      </c>
      <c r="S1159" s="4">
        <f t="shared" si="122"/>
        <v>0</v>
      </c>
      <c r="T1159" s="4" t="e">
        <f t="shared" si="123"/>
        <v>#N/A</v>
      </c>
      <c r="U1159" s="4">
        <f t="shared" si="124"/>
        <v>11</v>
      </c>
    </row>
    <row r="1160" spans="5:21" x14ac:dyDescent="0.25">
      <c r="E1160" s="1" t="e">
        <f>VLOOKUP(C1160,'Team Versus'!$B$2:$C$35,2,FALSE)</f>
        <v>#N/A</v>
      </c>
      <c r="F1160" s="1">
        <f>IF(B1160="QB",D1160*0.87,IF(D1160*1.85&gt;=11,D1160*1.85,11))</f>
        <v>11</v>
      </c>
      <c r="G1160" s="1" t="str">
        <f>IF(OR(B1160="QB",B1160="DST",B1160="TE",B1160="WR",B1160="RB",C1160="FA"),"True","False")</f>
        <v>False</v>
      </c>
      <c r="H1160" t="str">
        <f>IF(C1160="FA","False","True")</f>
        <v>True</v>
      </c>
      <c r="I1160" s="1" t="str">
        <f>IF(AND(G1160="True",H1160="True"),"True","False")</f>
        <v>False</v>
      </c>
      <c r="O1160" s="4">
        <f>IFERROR(VLOOKUP(A1160,'Name Changes'!$A$2:$B$300,2,FALSE),A1160)</f>
        <v>0</v>
      </c>
      <c r="P1160" s="4">
        <f t="shared" si="119"/>
        <v>0</v>
      </c>
      <c r="Q1160" s="4">
        <f t="shared" si="120"/>
        <v>0</v>
      </c>
      <c r="R1160" s="4" t="e">
        <f t="shared" si="121"/>
        <v>#N/A</v>
      </c>
      <c r="S1160" s="4">
        <f t="shared" si="122"/>
        <v>0</v>
      </c>
      <c r="T1160" s="4" t="e">
        <f t="shared" si="123"/>
        <v>#N/A</v>
      </c>
      <c r="U1160" s="4">
        <f t="shared" si="124"/>
        <v>11</v>
      </c>
    </row>
    <row r="1161" spans="5:21" x14ac:dyDescent="0.25">
      <c r="E1161" s="1" t="e">
        <f>VLOOKUP(C1161,'Team Versus'!$B$2:$C$35,2,FALSE)</f>
        <v>#N/A</v>
      </c>
      <c r="F1161" s="1">
        <f>IF(B1161="QB",D1161*0.87,IF(D1161*1.85&gt;=11,D1161*1.85,11))</f>
        <v>11</v>
      </c>
      <c r="G1161" s="1" t="str">
        <f>IF(OR(B1161="QB",B1161="DST",B1161="TE",B1161="WR",B1161="RB",C1161="FA"),"True","False")</f>
        <v>False</v>
      </c>
      <c r="H1161" t="str">
        <f>IF(C1161="FA","False","True")</f>
        <v>True</v>
      </c>
      <c r="I1161" s="1" t="str">
        <f>IF(AND(G1161="True",H1161="True"),"True","False")</f>
        <v>False</v>
      </c>
      <c r="O1161" s="4">
        <f>IFERROR(VLOOKUP(A1161,'Name Changes'!$A$2:$B$300,2,FALSE),A1161)</f>
        <v>0</v>
      </c>
      <c r="P1161" s="4">
        <f t="shared" si="119"/>
        <v>0</v>
      </c>
      <c r="Q1161" s="4">
        <f t="shared" si="120"/>
        <v>0</v>
      </c>
      <c r="R1161" s="4" t="e">
        <f t="shared" si="121"/>
        <v>#N/A</v>
      </c>
      <c r="S1161" s="4">
        <f t="shared" si="122"/>
        <v>0</v>
      </c>
      <c r="T1161" s="4" t="e">
        <f t="shared" si="123"/>
        <v>#N/A</v>
      </c>
      <c r="U1161" s="4">
        <f t="shared" si="124"/>
        <v>11</v>
      </c>
    </row>
    <row r="1162" spans="5:21" x14ac:dyDescent="0.25">
      <c r="E1162" s="1" t="e">
        <f>VLOOKUP(C1162,'Team Versus'!$B$2:$C$35,2,FALSE)</f>
        <v>#N/A</v>
      </c>
      <c r="F1162" s="1">
        <f>IF(B1162="QB",D1162*0.87,IF(D1162*1.85&gt;=11,D1162*1.85,11))</f>
        <v>11</v>
      </c>
      <c r="G1162" s="1" t="str">
        <f>IF(OR(B1162="QB",B1162="DST",B1162="TE",B1162="WR",B1162="RB",C1162="FA"),"True","False")</f>
        <v>False</v>
      </c>
      <c r="H1162" t="str">
        <f>IF(C1162="FA","False","True")</f>
        <v>True</v>
      </c>
      <c r="I1162" s="1" t="str">
        <f>IF(AND(G1162="True",H1162="True"),"True","False")</f>
        <v>False</v>
      </c>
      <c r="O1162" s="4">
        <f>IFERROR(VLOOKUP(A1162,'Name Changes'!$A$2:$B$300,2,FALSE),A1162)</f>
        <v>0</v>
      </c>
      <c r="P1162" s="4">
        <f t="shared" si="119"/>
        <v>0</v>
      </c>
      <c r="Q1162" s="4">
        <f t="shared" si="120"/>
        <v>0</v>
      </c>
      <c r="R1162" s="4" t="e">
        <f t="shared" si="121"/>
        <v>#N/A</v>
      </c>
      <c r="S1162" s="4">
        <f t="shared" si="122"/>
        <v>0</v>
      </c>
      <c r="T1162" s="4" t="e">
        <f t="shared" si="123"/>
        <v>#N/A</v>
      </c>
      <c r="U1162" s="4">
        <f t="shared" si="124"/>
        <v>11</v>
      </c>
    </row>
    <row r="1163" spans="5:21" x14ac:dyDescent="0.25">
      <c r="E1163" s="1" t="e">
        <f>VLOOKUP(C1163,'Team Versus'!$B$2:$C$35,2,FALSE)</f>
        <v>#N/A</v>
      </c>
      <c r="F1163" s="1">
        <f>IF(B1163="QB",D1163*0.87,IF(D1163*1.85&gt;=11,D1163*1.85,11))</f>
        <v>11</v>
      </c>
      <c r="G1163" s="1" t="str">
        <f>IF(OR(B1163="QB",B1163="DST",B1163="TE",B1163="WR",B1163="RB",C1163="FA"),"True","False")</f>
        <v>False</v>
      </c>
      <c r="H1163" t="str">
        <f>IF(C1163="FA","False","True")</f>
        <v>True</v>
      </c>
      <c r="I1163" s="1" t="str">
        <f>IF(AND(G1163="True",H1163="True"),"True","False")</f>
        <v>False</v>
      </c>
      <c r="O1163" s="4">
        <f>IFERROR(VLOOKUP(A1163,'Name Changes'!$A$2:$B$300,2,FALSE),A1163)</f>
        <v>0</v>
      </c>
      <c r="P1163" s="4">
        <f t="shared" si="119"/>
        <v>0</v>
      </c>
      <c r="Q1163" s="4">
        <f t="shared" si="120"/>
        <v>0</v>
      </c>
      <c r="R1163" s="4" t="e">
        <f t="shared" si="121"/>
        <v>#N/A</v>
      </c>
      <c r="S1163" s="4">
        <f t="shared" si="122"/>
        <v>0</v>
      </c>
      <c r="T1163" s="4" t="e">
        <f t="shared" si="123"/>
        <v>#N/A</v>
      </c>
      <c r="U1163" s="4">
        <f t="shared" si="124"/>
        <v>11</v>
      </c>
    </row>
    <row r="1164" spans="5:21" x14ac:dyDescent="0.25">
      <c r="E1164" s="1" t="e">
        <f>VLOOKUP(C1164,'Team Versus'!$B$2:$C$35,2,FALSE)</f>
        <v>#N/A</v>
      </c>
      <c r="F1164" s="1">
        <f>IF(B1164="QB",D1164*0.87,IF(D1164*1.85&gt;=11,D1164*1.85,11))</f>
        <v>11</v>
      </c>
      <c r="G1164" s="1" t="str">
        <f>IF(OR(B1164="QB",B1164="DST",B1164="TE",B1164="WR",B1164="RB",C1164="FA"),"True","False")</f>
        <v>False</v>
      </c>
      <c r="H1164" t="str">
        <f>IF(C1164="FA","False","True")</f>
        <v>True</v>
      </c>
      <c r="I1164" s="1" t="str">
        <f>IF(AND(G1164="True",H1164="True"),"True","False")</f>
        <v>False</v>
      </c>
      <c r="O1164" s="4">
        <f>IFERROR(VLOOKUP(A1164,'Name Changes'!$A$2:$B$300,2,FALSE),A1164)</f>
        <v>0</v>
      </c>
      <c r="P1164" s="4">
        <f t="shared" si="119"/>
        <v>0</v>
      </c>
      <c r="Q1164" s="4">
        <f t="shared" si="120"/>
        <v>0</v>
      </c>
      <c r="R1164" s="4" t="e">
        <f t="shared" si="121"/>
        <v>#N/A</v>
      </c>
      <c r="S1164" s="4">
        <f t="shared" si="122"/>
        <v>0</v>
      </c>
      <c r="T1164" s="4" t="e">
        <f t="shared" si="123"/>
        <v>#N/A</v>
      </c>
      <c r="U1164" s="4">
        <f t="shared" si="124"/>
        <v>11</v>
      </c>
    </row>
    <row r="1165" spans="5:21" x14ac:dyDescent="0.25">
      <c r="E1165" s="1" t="e">
        <f>VLOOKUP(C1165,'Team Versus'!$B$2:$C$35,2,FALSE)</f>
        <v>#N/A</v>
      </c>
      <c r="F1165" s="1">
        <f>IF(B1165="QB",D1165*0.87,IF(D1165*1.85&gt;=11,D1165*1.85,11))</f>
        <v>11</v>
      </c>
      <c r="G1165" s="1" t="str">
        <f>IF(OR(B1165="QB",B1165="DST",B1165="TE",B1165="WR",B1165="RB",C1165="FA"),"True","False")</f>
        <v>False</v>
      </c>
      <c r="H1165" t="str">
        <f>IF(C1165="FA","False","True")</f>
        <v>True</v>
      </c>
      <c r="I1165" s="1" t="str">
        <f>IF(AND(G1165="True",H1165="True"),"True","False")</f>
        <v>False</v>
      </c>
      <c r="O1165" s="4">
        <f>IFERROR(VLOOKUP(A1165,'Name Changes'!$A$2:$B$300,2,FALSE),A1165)</f>
        <v>0</v>
      </c>
      <c r="P1165" s="4">
        <f t="shared" si="119"/>
        <v>0</v>
      </c>
      <c r="Q1165" s="4">
        <f t="shared" si="120"/>
        <v>0</v>
      </c>
      <c r="R1165" s="4" t="e">
        <f t="shared" si="121"/>
        <v>#N/A</v>
      </c>
      <c r="S1165" s="4">
        <f t="shared" si="122"/>
        <v>0</v>
      </c>
      <c r="T1165" s="4" t="e">
        <f t="shared" si="123"/>
        <v>#N/A</v>
      </c>
      <c r="U1165" s="4">
        <f t="shared" si="124"/>
        <v>11</v>
      </c>
    </row>
    <row r="1166" spans="5:21" x14ac:dyDescent="0.25">
      <c r="E1166" s="1" t="e">
        <f>VLOOKUP(C1166,'Team Versus'!$B$2:$C$35,2,FALSE)</f>
        <v>#N/A</v>
      </c>
      <c r="F1166" s="1">
        <f>IF(B1166="QB",D1166*0.87,IF(D1166*1.85&gt;=11,D1166*1.85,11))</f>
        <v>11</v>
      </c>
      <c r="G1166" s="1" t="str">
        <f>IF(OR(B1166="QB",B1166="DST",B1166="TE",B1166="WR",B1166="RB",C1166="FA"),"True","False")</f>
        <v>False</v>
      </c>
      <c r="H1166" t="str">
        <f>IF(C1166="FA","False","True")</f>
        <v>True</v>
      </c>
      <c r="I1166" s="1" t="str">
        <f>IF(AND(G1166="True",H1166="True"),"True","False")</f>
        <v>False</v>
      </c>
      <c r="O1166" s="4">
        <f>IFERROR(VLOOKUP(A1166,'Name Changes'!$A$2:$B$300,2,FALSE),A1166)</f>
        <v>0</v>
      </c>
      <c r="P1166" s="4">
        <f t="shared" si="119"/>
        <v>0</v>
      </c>
      <c r="Q1166" s="4">
        <f t="shared" si="120"/>
        <v>0</v>
      </c>
      <c r="R1166" s="4" t="e">
        <f t="shared" si="121"/>
        <v>#N/A</v>
      </c>
      <c r="S1166" s="4">
        <f t="shared" si="122"/>
        <v>0</v>
      </c>
      <c r="T1166" s="4" t="e">
        <f t="shared" si="123"/>
        <v>#N/A</v>
      </c>
      <c r="U1166" s="4">
        <f t="shared" si="124"/>
        <v>11</v>
      </c>
    </row>
    <row r="1167" spans="5:21" x14ac:dyDescent="0.25">
      <c r="E1167" s="1" t="e">
        <f>VLOOKUP(C1167,'Team Versus'!$B$2:$C$35,2,FALSE)</f>
        <v>#N/A</v>
      </c>
      <c r="F1167" s="1">
        <f>IF(B1167="QB",D1167*0.87,IF(D1167*1.85&gt;=11,D1167*1.85,11))</f>
        <v>11</v>
      </c>
      <c r="G1167" s="1" t="str">
        <f>IF(OR(B1167="QB",B1167="DST",B1167="TE",B1167="WR",B1167="RB",C1167="FA"),"True","False")</f>
        <v>False</v>
      </c>
      <c r="H1167" t="str">
        <f>IF(C1167="FA","False","True")</f>
        <v>True</v>
      </c>
      <c r="I1167" s="1" t="str">
        <f>IF(AND(G1167="True",H1167="True"),"True","False")</f>
        <v>False</v>
      </c>
      <c r="O1167" s="4">
        <f>IFERROR(VLOOKUP(A1167,'Name Changes'!$A$2:$B$300,2,FALSE),A1167)</f>
        <v>0</v>
      </c>
      <c r="P1167" s="4">
        <f t="shared" si="119"/>
        <v>0</v>
      </c>
      <c r="Q1167" s="4">
        <f t="shared" si="120"/>
        <v>0</v>
      </c>
      <c r="R1167" s="4" t="e">
        <f t="shared" si="121"/>
        <v>#N/A</v>
      </c>
      <c r="S1167" s="4">
        <f t="shared" si="122"/>
        <v>0</v>
      </c>
      <c r="T1167" s="4" t="e">
        <f t="shared" si="123"/>
        <v>#N/A</v>
      </c>
      <c r="U1167" s="4">
        <f t="shared" si="124"/>
        <v>11</v>
      </c>
    </row>
    <row r="1168" spans="5:21" x14ac:dyDescent="0.25">
      <c r="E1168" s="1" t="e">
        <f>VLOOKUP(C1168,'Team Versus'!$B$2:$C$35,2,FALSE)</f>
        <v>#N/A</v>
      </c>
      <c r="F1168" s="1">
        <f>IF(B1168="QB",D1168*0.87,IF(D1168*1.85&gt;=11,D1168*1.85,11))</f>
        <v>11</v>
      </c>
      <c r="G1168" s="1" t="str">
        <f>IF(OR(B1168="QB",B1168="DST",B1168="TE",B1168="WR",B1168="RB",C1168="FA"),"True","False")</f>
        <v>False</v>
      </c>
      <c r="H1168" t="str">
        <f>IF(C1168="FA","False","True")</f>
        <v>True</v>
      </c>
      <c r="I1168" s="1" t="str">
        <f>IF(AND(G1168="True",H1168="True"),"True","False")</f>
        <v>False</v>
      </c>
      <c r="O1168" s="4">
        <f>IFERROR(VLOOKUP(A1168,'Name Changes'!$A$2:$B$300,2,FALSE),A1168)</f>
        <v>0</v>
      </c>
      <c r="P1168" s="4">
        <f t="shared" si="119"/>
        <v>0</v>
      </c>
      <c r="Q1168" s="4">
        <f t="shared" si="120"/>
        <v>0</v>
      </c>
      <c r="R1168" s="4" t="e">
        <f t="shared" si="121"/>
        <v>#N/A</v>
      </c>
      <c r="S1168" s="4">
        <f t="shared" si="122"/>
        <v>0</v>
      </c>
      <c r="T1168" s="4" t="e">
        <f t="shared" si="123"/>
        <v>#N/A</v>
      </c>
      <c r="U1168" s="4">
        <f t="shared" si="124"/>
        <v>11</v>
      </c>
    </row>
    <row r="1169" spans="5:21" x14ac:dyDescent="0.25">
      <c r="E1169" s="1" t="e">
        <f>VLOOKUP(C1169,'Team Versus'!$B$2:$C$35,2,FALSE)</f>
        <v>#N/A</v>
      </c>
      <c r="F1169" s="1">
        <f>IF(B1169="QB",D1169*0.87,IF(D1169*1.85&gt;=11,D1169*1.85,11))</f>
        <v>11</v>
      </c>
      <c r="G1169" s="1" t="str">
        <f>IF(OR(B1169="QB",B1169="DST",B1169="TE",B1169="WR",B1169="RB",C1169="FA"),"True","False")</f>
        <v>False</v>
      </c>
      <c r="H1169" t="str">
        <f>IF(C1169="FA","False","True")</f>
        <v>True</v>
      </c>
      <c r="I1169" s="1" t="str">
        <f>IF(AND(G1169="True",H1169="True"),"True","False")</f>
        <v>False</v>
      </c>
      <c r="O1169" s="4">
        <f>IFERROR(VLOOKUP(A1169,'Name Changes'!$A$2:$B$300,2,FALSE),A1169)</f>
        <v>0</v>
      </c>
      <c r="P1169" s="4">
        <f t="shared" si="119"/>
        <v>0</v>
      </c>
      <c r="Q1169" s="4">
        <f t="shared" si="120"/>
        <v>0</v>
      </c>
      <c r="R1169" s="4" t="e">
        <f t="shared" si="121"/>
        <v>#N/A</v>
      </c>
      <c r="S1169" s="4">
        <f t="shared" si="122"/>
        <v>0</v>
      </c>
      <c r="T1169" s="4" t="e">
        <f t="shared" si="123"/>
        <v>#N/A</v>
      </c>
      <c r="U1169" s="4">
        <f t="shared" si="124"/>
        <v>11</v>
      </c>
    </row>
    <row r="1170" spans="5:21" x14ac:dyDescent="0.25">
      <c r="E1170" s="1" t="e">
        <f>VLOOKUP(C1170,'Team Versus'!$B$2:$C$35,2,FALSE)</f>
        <v>#N/A</v>
      </c>
      <c r="F1170" s="1">
        <f>IF(B1170="QB",D1170*0.87,IF(D1170*1.85&gt;=11,D1170*1.85,11))</f>
        <v>11</v>
      </c>
      <c r="G1170" s="1" t="str">
        <f>IF(OR(B1170="QB",B1170="DST",B1170="TE",B1170="WR",B1170="RB",C1170="FA"),"True","False")</f>
        <v>False</v>
      </c>
      <c r="H1170" t="str">
        <f>IF(C1170="FA","False","True")</f>
        <v>True</v>
      </c>
      <c r="I1170" s="1" t="str">
        <f>IF(AND(G1170="True",H1170="True"),"True","False")</f>
        <v>False</v>
      </c>
      <c r="O1170" s="4">
        <f>IFERROR(VLOOKUP(A1170,'Name Changes'!$A$2:$B$300,2,FALSE),A1170)</f>
        <v>0</v>
      </c>
      <c r="P1170" s="4">
        <f t="shared" si="119"/>
        <v>0</v>
      </c>
      <c r="Q1170" s="4">
        <f t="shared" si="120"/>
        <v>0</v>
      </c>
      <c r="R1170" s="4" t="e">
        <f t="shared" si="121"/>
        <v>#N/A</v>
      </c>
      <c r="S1170" s="4">
        <f t="shared" si="122"/>
        <v>0</v>
      </c>
      <c r="T1170" s="4" t="e">
        <f t="shared" si="123"/>
        <v>#N/A</v>
      </c>
      <c r="U1170" s="4">
        <f t="shared" si="124"/>
        <v>11</v>
      </c>
    </row>
    <row r="1171" spans="5:21" x14ac:dyDescent="0.25">
      <c r="E1171" s="1" t="e">
        <f>VLOOKUP(C1171,'Team Versus'!$B$2:$C$35,2,FALSE)</f>
        <v>#N/A</v>
      </c>
      <c r="F1171" s="1">
        <f>IF(B1171="QB",D1171*0.87,IF(D1171*1.85&gt;=11,D1171*1.85,11))</f>
        <v>11</v>
      </c>
      <c r="G1171" s="1" t="str">
        <f>IF(OR(B1171="QB",B1171="DST",B1171="TE",B1171="WR",B1171="RB",C1171="FA"),"True","False")</f>
        <v>False</v>
      </c>
      <c r="H1171" t="str">
        <f>IF(C1171="FA","False","True")</f>
        <v>True</v>
      </c>
      <c r="I1171" s="1" t="str">
        <f>IF(AND(G1171="True",H1171="True"),"True","False")</f>
        <v>False</v>
      </c>
      <c r="O1171" s="4">
        <f>IFERROR(VLOOKUP(A1171,'Name Changes'!$A$2:$B$300,2,FALSE),A1171)</f>
        <v>0</v>
      </c>
      <c r="P1171" s="4">
        <f t="shared" si="119"/>
        <v>0</v>
      </c>
      <c r="Q1171" s="4">
        <f t="shared" si="120"/>
        <v>0</v>
      </c>
      <c r="R1171" s="4" t="e">
        <f t="shared" si="121"/>
        <v>#N/A</v>
      </c>
      <c r="S1171" s="4">
        <f t="shared" si="122"/>
        <v>0</v>
      </c>
      <c r="T1171" s="4" t="e">
        <f t="shared" si="123"/>
        <v>#N/A</v>
      </c>
      <c r="U1171" s="4">
        <f t="shared" si="124"/>
        <v>11</v>
      </c>
    </row>
    <row r="1172" spans="5:21" x14ac:dyDescent="0.25">
      <c r="E1172" s="1" t="e">
        <f>VLOOKUP(C1172,'Team Versus'!$B$2:$C$35,2,FALSE)</f>
        <v>#N/A</v>
      </c>
      <c r="F1172" s="1">
        <f>IF(B1172="QB",D1172*0.87,IF(D1172*1.85&gt;=11,D1172*1.85,11))</f>
        <v>11</v>
      </c>
      <c r="G1172" s="1" t="str">
        <f>IF(OR(B1172="QB",B1172="DST",B1172="TE",B1172="WR",B1172="RB",C1172="FA"),"True","False")</f>
        <v>False</v>
      </c>
      <c r="H1172" t="str">
        <f>IF(C1172="FA","False","True")</f>
        <v>True</v>
      </c>
      <c r="I1172" s="1" t="str">
        <f>IF(AND(G1172="True",H1172="True"),"True","False")</f>
        <v>False</v>
      </c>
      <c r="O1172" s="4">
        <f>IFERROR(VLOOKUP(A1172,'Name Changes'!$A$2:$B$300,2,FALSE),A1172)</f>
        <v>0</v>
      </c>
      <c r="P1172" s="4">
        <f t="shared" si="119"/>
        <v>0</v>
      </c>
      <c r="Q1172" s="4">
        <f t="shared" si="120"/>
        <v>0</v>
      </c>
      <c r="R1172" s="4" t="e">
        <f t="shared" si="121"/>
        <v>#N/A</v>
      </c>
      <c r="S1172" s="4">
        <f t="shared" si="122"/>
        <v>0</v>
      </c>
      <c r="T1172" s="4" t="e">
        <f t="shared" si="123"/>
        <v>#N/A</v>
      </c>
      <c r="U1172" s="4">
        <f t="shared" si="124"/>
        <v>11</v>
      </c>
    </row>
    <row r="1173" spans="5:21" x14ac:dyDescent="0.25">
      <c r="E1173" s="1" t="e">
        <f>VLOOKUP(C1173,'Team Versus'!$B$2:$C$35,2,FALSE)</f>
        <v>#N/A</v>
      </c>
      <c r="F1173" s="1">
        <f>IF(B1173="QB",D1173*0.87,IF(D1173*1.85&gt;=11,D1173*1.85,11))</f>
        <v>11</v>
      </c>
      <c r="G1173" s="1" t="str">
        <f>IF(OR(B1173="QB",B1173="DST",B1173="TE",B1173="WR",B1173="RB",C1173="FA"),"True","False")</f>
        <v>False</v>
      </c>
      <c r="H1173" t="str">
        <f>IF(C1173="FA","False","True")</f>
        <v>True</v>
      </c>
      <c r="I1173" s="1" t="str">
        <f>IF(AND(G1173="True",H1173="True"),"True","False")</f>
        <v>False</v>
      </c>
      <c r="O1173" s="4">
        <f>IFERROR(VLOOKUP(A1173,'Name Changes'!$A$2:$B$300,2,FALSE),A1173)</f>
        <v>0</v>
      </c>
      <c r="P1173" s="4">
        <f t="shared" si="119"/>
        <v>0</v>
      </c>
      <c r="Q1173" s="4">
        <f t="shared" si="120"/>
        <v>0</v>
      </c>
      <c r="R1173" s="4" t="e">
        <f t="shared" si="121"/>
        <v>#N/A</v>
      </c>
      <c r="S1173" s="4">
        <f t="shared" si="122"/>
        <v>0</v>
      </c>
      <c r="T1173" s="4" t="e">
        <f t="shared" si="123"/>
        <v>#N/A</v>
      </c>
      <c r="U1173" s="4">
        <f t="shared" si="124"/>
        <v>11</v>
      </c>
    </row>
    <row r="1174" spans="5:21" x14ac:dyDescent="0.25">
      <c r="E1174" s="1" t="e">
        <f>VLOOKUP(C1174,'Team Versus'!$B$2:$C$35,2,FALSE)</f>
        <v>#N/A</v>
      </c>
      <c r="F1174" s="1">
        <f>IF(B1174="QB",D1174*0.87,IF(D1174*1.85&gt;=11,D1174*1.85,11))</f>
        <v>11</v>
      </c>
      <c r="G1174" s="1" t="str">
        <f>IF(OR(B1174="QB",B1174="DST",B1174="TE",B1174="WR",B1174="RB",C1174="FA"),"True","False")</f>
        <v>False</v>
      </c>
      <c r="H1174" t="str">
        <f>IF(C1174="FA","False","True")</f>
        <v>True</v>
      </c>
      <c r="I1174" s="1" t="str">
        <f>IF(AND(G1174="True",H1174="True"),"True","False")</f>
        <v>False</v>
      </c>
      <c r="O1174" s="4">
        <f>IFERROR(VLOOKUP(A1174,'Name Changes'!$A$2:$B$300,2,FALSE),A1174)</f>
        <v>0</v>
      </c>
      <c r="P1174" s="4">
        <f t="shared" si="119"/>
        <v>0</v>
      </c>
      <c r="Q1174" s="4">
        <f t="shared" si="120"/>
        <v>0</v>
      </c>
      <c r="R1174" s="4" t="e">
        <f t="shared" si="121"/>
        <v>#N/A</v>
      </c>
      <c r="S1174" s="4">
        <f t="shared" si="122"/>
        <v>0</v>
      </c>
      <c r="T1174" s="4" t="e">
        <f t="shared" si="123"/>
        <v>#N/A</v>
      </c>
      <c r="U1174" s="4">
        <f t="shared" si="124"/>
        <v>11</v>
      </c>
    </row>
    <row r="1175" spans="5:21" x14ac:dyDescent="0.25">
      <c r="E1175" s="1" t="e">
        <f>VLOOKUP(C1175,'Team Versus'!$B$2:$C$35,2,FALSE)</f>
        <v>#N/A</v>
      </c>
      <c r="F1175" s="1">
        <f>IF(B1175="QB",D1175*0.87,IF(D1175*1.85&gt;=11,D1175*1.85,11))</f>
        <v>11</v>
      </c>
      <c r="G1175" s="1" t="str">
        <f>IF(OR(B1175="QB",B1175="DST",B1175="TE",B1175="WR",B1175="RB",C1175="FA"),"True","False")</f>
        <v>False</v>
      </c>
      <c r="H1175" t="str">
        <f>IF(C1175="FA","False","True")</f>
        <v>True</v>
      </c>
      <c r="I1175" s="1" t="str">
        <f>IF(AND(G1175="True",H1175="True"),"True","False")</f>
        <v>False</v>
      </c>
      <c r="O1175" s="4">
        <f>IFERROR(VLOOKUP(A1175,'Name Changes'!$A$2:$B$300,2,FALSE),A1175)</f>
        <v>0</v>
      </c>
      <c r="P1175" s="4">
        <f t="shared" si="119"/>
        <v>0</v>
      </c>
      <c r="Q1175" s="4">
        <f t="shared" si="120"/>
        <v>0</v>
      </c>
      <c r="R1175" s="4" t="e">
        <f t="shared" si="121"/>
        <v>#N/A</v>
      </c>
      <c r="S1175" s="4">
        <f t="shared" si="122"/>
        <v>0</v>
      </c>
      <c r="T1175" s="4" t="e">
        <f t="shared" si="123"/>
        <v>#N/A</v>
      </c>
      <c r="U1175" s="4">
        <f t="shared" si="124"/>
        <v>11</v>
      </c>
    </row>
    <row r="1176" spans="5:21" x14ac:dyDescent="0.25">
      <c r="E1176" s="1" t="e">
        <f>VLOOKUP(C1176,'Team Versus'!$B$2:$C$35,2,FALSE)</f>
        <v>#N/A</v>
      </c>
      <c r="F1176" s="1">
        <f>IF(B1176="QB",D1176*0.87,IF(D1176*1.85&gt;=11,D1176*1.85,11))</f>
        <v>11</v>
      </c>
      <c r="G1176" s="1" t="str">
        <f>IF(OR(B1176="QB",B1176="DST",B1176="TE",B1176="WR",B1176="RB",C1176="FA"),"True","False")</f>
        <v>False</v>
      </c>
      <c r="H1176" t="str">
        <f>IF(C1176="FA","False","True")</f>
        <v>True</v>
      </c>
      <c r="I1176" s="1" t="str">
        <f>IF(AND(G1176="True",H1176="True"),"True","False")</f>
        <v>False</v>
      </c>
      <c r="O1176" s="4">
        <f>IFERROR(VLOOKUP(A1176,'Name Changes'!$A$2:$B$300,2,FALSE),A1176)</f>
        <v>0</v>
      </c>
      <c r="P1176" s="4">
        <f t="shared" si="119"/>
        <v>0</v>
      </c>
      <c r="Q1176" s="4">
        <f t="shared" si="120"/>
        <v>0</v>
      </c>
      <c r="R1176" s="4" t="e">
        <f t="shared" si="121"/>
        <v>#N/A</v>
      </c>
      <c r="S1176" s="4">
        <f t="shared" si="122"/>
        <v>0</v>
      </c>
      <c r="T1176" s="4" t="e">
        <f t="shared" si="123"/>
        <v>#N/A</v>
      </c>
      <c r="U1176" s="4">
        <f t="shared" si="124"/>
        <v>11</v>
      </c>
    </row>
    <row r="1177" spans="5:21" x14ac:dyDescent="0.25">
      <c r="E1177" s="1" t="e">
        <f>VLOOKUP(C1177,'Team Versus'!$B$2:$C$35,2,FALSE)</f>
        <v>#N/A</v>
      </c>
      <c r="F1177" s="1">
        <f>IF(B1177="QB",D1177*0.87,IF(D1177*1.85&gt;=11,D1177*1.85,11))</f>
        <v>11</v>
      </c>
      <c r="G1177" s="1" t="str">
        <f>IF(OR(B1177="QB",B1177="DST",B1177="TE",B1177="WR",B1177="RB",C1177="FA"),"True","False")</f>
        <v>False</v>
      </c>
      <c r="H1177" t="str">
        <f>IF(C1177="FA","False","True")</f>
        <v>True</v>
      </c>
      <c r="I1177" s="1" t="str">
        <f>IF(AND(G1177="True",H1177="True"),"True","False")</f>
        <v>False</v>
      </c>
      <c r="O1177" s="4">
        <f>IFERROR(VLOOKUP(A1177,'Name Changes'!$A$2:$B$300,2,FALSE),A1177)</f>
        <v>0</v>
      </c>
      <c r="P1177" s="4">
        <f t="shared" si="119"/>
        <v>0</v>
      </c>
      <c r="Q1177" s="4">
        <f t="shared" si="120"/>
        <v>0</v>
      </c>
      <c r="R1177" s="4" t="e">
        <f t="shared" si="121"/>
        <v>#N/A</v>
      </c>
      <c r="S1177" s="4">
        <f t="shared" si="122"/>
        <v>0</v>
      </c>
      <c r="T1177" s="4" t="e">
        <f t="shared" si="123"/>
        <v>#N/A</v>
      </c>
      <c r="U1177" s="4">
        <f t="shared" si="124"/>
        <v>11</v>
      </c>
    </row>
    <row r="1178" spans="5:21" x14ac:dyDescent="0.25">
      <c r="E1178" s="1" t="e">
        <f>VLOOKUP(C1178,'Team Versus'!$B$2:$C$35,2,FALSE)</f>
        <v>#N/A</v>
      </c>
      <c r="F1178" s="1">
        <f>IF(B1178="QB",D1178*0.87,IF(D1178*1.85&gt;=11,D1178*1.85,11))</f>
        <v>11</v>
      </c>
      <c r="G1178" s="1" t="str">
        <f>IF(OR(B1178="QB",B1178="DST",B1178="TE",B1178="WR",B1178="RB",C1178="FA"),"True","False")</f>
        <v>False</v>
      </c>
      <c r="H1178" t="str">
        <f>IF(C1178="FA","False","True")</f>
        <v>True</v>
      </c>
      <c r="I1178" s="1" t="str">
        <f>IF(AND(G1178="True",H1178="True"),"True","False")</f>
        <v>False</v>
      </c>
      <c r="O1178" s="4">
        <f>IFERROR(VLOOKUP(A1178,'Name Changes'!$A$2:$B$300,2,FALSE),A1178)</f>
        <v>0</v>
      </c>
      <c r="P1178" s="4">
        <f t="shared" si="119"/>
        <v>0</v>
      </c>
      <c r="Q1178" s="4">
        <f t="shared" si="120"/>
        <v>0</v>
      </c>
      <c r="R1178" s="4" t="e">
        <f t="shared" si="121"/>
        <v>#N/A</v>
      </c>
      <c r="S1178" s="4">
        <f t="shared" si="122"/>
        <v>0</v>
      </c>
      <c r="T1178" s="4" t="e">
        <f t="shared" si="123"/>
        <v>#N/A</v>
      </c>
      <c r="U1178" s="4">
        <f t="shared" si="124"/>
        <v>11</v>
      </c>
    </row>
    <row r="1179" spans="5:21" x14ac:dyDescent="0.25">
      <c r="E1179" s="1" t="e">
        <f>VLOOKUP(C1179,'Team Versus'!$B$2:$C$35,2,FALSE)</f>
        <v>#N/A</v>
      </c>
      <c r="F1179" s="1">
        <f>IF(B1179="QB",D1179*0.87,IF(D1179*1.85&gt;=11,D1179*1.85,11))</f>
        <v>11</v>
      </c>
      <c r="G1179" s="1" t="str">
        <f>IF(OR(B1179="QB",B1179="DST",B1179="TE",B1179="WR",B1179="RB",C1179="FA"),"True","False")</f>
        <v>False</v>
      </c>
      <c r="H1179" t="str">
        <f>IF(C1179="FA","False","True")</f>
        <v>True</v>
      </c>
      <c r="I1179" s="1" t="str">
        <f>IF(AND(G1179="True",H1179="True"),"True","False")</f>
        <v>False</v>
      </c>
      <c r="O1179" s="4">
        <f>IFERROR(VLOOKUP(A1179,'Name Changes'!$A$2:$B$300,2,FALSE),A1179)</f>
        <v>0</v>
      </c>
      <c r="P1179" s="4">
        <f t="shared" si="119"/>
        <v>0</v>
      </c>
      <c r="Q1179" s="4">
        <f t="shared" si="120"/>
        <v>0</v>
      </c>
      <c r="R1179" s="4" t="e">
        <f t="shared" si="121"/>
        <v>#N/A</v>
      </c>
      <c r="S1179" s="4">
        <f t="shared" si="122"/>
        <v>0</v>
      </c>
      <c r="T1179" s="4" t="e">
        <f t="shared" si="123"/>
        <v>#N/A</v>
      </c>
      <c r="U1179" s="4">
        <f t="shared" si="124"/>
        <v>11</v>
      </c>
    </row>
    <row r="1180" spans="5:21" x14ac:dyDescent="0.25">
      <c r="E1180" s="1" t="e">
        <f>VLOOKUP(C1180,'Team Versus'!$B$2:$C$35,2,FALSE)</f>
        <v>#N/A</v>
      </c>
      <c r="F1180" s="1">
        <f>IF(B1180="QB",D1180*0.87,IF(D1180*1.85&gt;=11,D1180*1.85,11))</f>
        <v>11</v>
      </c>
      <c r="G1180" s="1" t="str">
        <f>IF(OR(B1180="QB",B1180="DST",B1180="TE",B1180="WR",B1180="RB",C1180="FA"),"True","False")</f>
        <v>False</v>
      </c>
      <c r="H1180" t="str">
        <f>IF(C1180="FA","False","True")</f>
        <v>True</v>
      </c>
      <c r="I1180" s="1" t="str">
        <f>IF(AND(G1180="True",H1180="True"),"True","False")</f>
        <v>False</v>
      </c>
      <c r="O1180" s="4">
        <f>IFERROR(VLOOKUP(A1180,'Name Changes'!$A$2:$B$300,2,FALSE),A1180)</f>
        <v>0</v>
      </c>
      <c r="P1180" s="4">
        <f t="shared" si="119"/>
        <v>0</v>
      </c>
      <c r="Q1180" s="4">
        <f t="shared" si="120"/>
        <v>0</v>
      </c>
      <c r="R1180" s="4" t="e">
        <f t="shared" si="121"/>
        <v>#N/A</v>
      </c>
      <c r="S1180" s="4">
        <f t="shared" si="122"/>
        <v>0</v>
      </c>
      <c r="T1180" s="4" t="e">
        <f t="shared" si="123"/>
        <v>#N/A</v>
      </c>
      <c r="U1180" s="4">
        <f t="shared" si="124"/>
        <v>11</v>
      </c>
    </row>
    <row r="1181" spans="5:21" x14ac:dyDescent="0.25">
      <c r="E1181" s="1" t="e">
        <f>VLOOKUP(C1181,'Team Versus'!$B$2:$C$35,2,FALSE)</f>
        <v>#N/A</v>
      </c>
      <c r="F1181" s="1">
        <f>IF(B1181="QB",D1181*0.87,IF(D1181*1.85&gt;=11,D1181*1.85,11))</f>
        <v>11</v>
      </c>
      <c r="G1181" s="1" t="str">
        <f>IF(OR(B1181="QB",B1181="DST",B1181="TE",B1181="WR",B1181="RB",C1181="FA"),"True","False")</f>
        <v>False</v>
      </c>
      <c r="H1181" t="str">
        <f>IF(C1181="FA","False","True")</f>
        <v>True</v>
      </c>
      <c r="I1181" s="1" t="str">
        <f>IF(AND(G1181="True",H1181="True"),"True","False")</f>
        <v>False</v>
      </c>
      <c r="O1181" s="4">
        <f>IFERROR(VLOOKUP(A1181,'Name Changes'!$A$2:$B$300,2,FALSE),A1181)</f>
        <v>0</v>
      </c>
      <c r="P1181" s="4">
        <f t="shared" si="119"/>
        <v>0</v>
      </c>
      <c r="Q1181" s="4">
        <f t="shared" si="120"/>
        <v>0</v>
      </c>
      <c r="R1181" s="4" t="e">
        <f t="shared" si="121"/>
        <v>#N/A</v>
      </c>
      <c r="S1181" s="4">
        <f t="shared" si="122"/>
        <v>0</v>
      </c>
      <c r="T1181" s="4" t="e">
        <f t="shared" si="123"/>
        <v>#N/A</v>
      </c>
      <c r="U1181" s="4">
        <f t="shared" si="124"/>
        <v>11</v>
      </c>
    </row>
    <row r="1182" spans="5:21" x14ac:dyDescent="0.25">
      <c r="E1182" s="1" t="e">
        <f>VLOOKUP(C1182,'Team Versus'!$B$2:$C$35,2,FALSE)</f>
        <v>#N/A</v>
      </c>
      <c r="F1182" s="1">
        <f>IF(B1182="QB",D1182*0.87,IF(D1182*1.85&gt;=11,D1182*1.85,11))</f>
        <v>11</v>
      </c>
      <c r="G1182" s="1" t="str">
        <f>IF(OR(B1182="QB",B1182="DST",B1182="TE",B1182="WR",B1182="RB",C1182="FA"),"True","False")</f>
        <v>False</v>
      </c>
      <c r="H1182" t="str">
        <f>IF(C1182="FA","False","True")</f>
        <v>True</v>
      </c>
      <c r="I1182" s="1" t="str">
        <f>IF(AND(G1182="True",H1182="True"),"True","False")</f>
        <v>False</v>
      </c>
      <c r="O1182" s="4">
        <f>IFERROR(VLOOKUP(A1182,'Name Changes'!$A$2:$B$300,2,FALSE),A1182)</f>
        <v>0</v>
      </c>
      <c r="P1182" s="4">
        <f t="shared" ref="P1182:P1245" si="125">C1182</f>
        <v>0</v>
      </c>
      <c r="Q1182" s="4">
        <f t="shared" ref="Q1182:Q1245" si="126">B1182</f>
        <v>0</v>
      </c>
      <c r="R1182" s="4" t="e">
        <f t="shared" ref="R1182:R1245" si="127">VLOOKUP(O1182,$K$2:$L$700,2,FALSE)</f>
        <v>#N/A</v>
      </c>
      <c r="S1182" s="4">
        <f t="shared" ref="S1182:S1245" si="128">D1182</f>
        <v>0</v>
      </c>
      <c r="T1182" s="4" t="e">
        <f t="shared" ref="T1182:T1245" si="129">E1182</f>
        <v>#N/A</v>
      </c>
      <c r="U1182" s="4">
        <f t="shared" ref="U1182:U1245" si="130">IF(F1182="NA",4.4483,F1182)</f>
        <v>11</v>
      </c>
    </row>
    <row r="1183" spans="5:21" x14ac:dyDescent="0.25">
      <c r="E1183" s="1" t="e">
        <f>VLOOKUP(C1183,'Team Versus'!$B$2:$C$35,2,FALSE)</f>
        <v>#N/A</v>
      </c>
      <c r="F1183" s="1">
        <f>IF(B1183="QB",D1183*0.87,IF(D1183*1.85&gt;=11,D1183*1.85,11))</f>
        <v>11</v>
      </c>
      <c r="G1183" s="1" t="str">
        <f>IF(OR(B1183="QB",B1183="DST",B1183="TE",B1183="WR",B1183="RB",C1183="FA"),"True","False")</f>
        <v>False</v>
      </c>
      <c r="H1183" t="str">
        <f>IF(C1183="FA","False","True")</f>
        <v>True</v>
      </c>
      <c r="I1183" s="1" t="str">
        <f>IF(AND(G1183="True",H1183="True"),"True","False")</f>
        <v>False</v>
      </c>
      <c r="O1183" s="4">
        <f>IFERROR(VLOOKUP(A1183,'Name Changes'!$A$2:$B$300,2,FALSE),A1183)</f>
        <v>0</v>
      </c>
      <c r="P1183" s="4">
        <f t="shared" si="125"/>
        <v>0</v>
      </c>
      <c r="Q1183" s="4">
        <f t="shared" si="126"/>
        <v>0</v>
      </c>
      <c r="R1183" s="4" t="e">
        <f t="shared" si="127"/>
        <v>#N/A</v>
      </c>
      <c r="S1183" s="4">
        <f t="shared" si="128"/>
        <v>0</v>
      </c>
      <c r="T1183" s="4" t="e">
        <f t="shared" si="129"/>
        <v>#N/A</v>
      </c>
      <c r="U1183" s="4">
        <f t="shared" si="130"/>
        <v>11</v>
      </c>
    </row>
    <row r="1184" spans="5:21" x14ac:dyDescent="0.25">
      <c r="E1184" s="1" t="e">
        <f>VLOOKUP(C1184,'Team Versus'!$B$2:$C$35,2,FALSE)</f>
        <v>#N/A</v>
      </c>
      <c r="F1184" s="1">
        <f>IF(B1184="QB",D1184*0.87,IF(D1184*1.85&gt;=11,D1184*1.85,11))</f>
        <v>11</v>
      </c>
      <c r="G1184" s="1" t="str">
        <f>IF(OR(B1184="QB",B1184="DST",B1184="TE",B1184="WR",B1184="RB",C1184="FA"),"True","False")</f>
        <v>False</v>
      </c>
      <c r="H1184" t="str">
        <f>IF(C1184="FA","False","True")</f>
        <v>True</v>
      </c>
      <c r="I1184" s="1" t="str">
        <f>IF(AND(G1184="True",H1184="True"),"True","False")</f>
        <v>False</v>
      </c>
      <c r="O1184" s="4">
        <f>IFERROR(VLOOKUP(A1184,'Name Changes'!$A$2:$B$300,2,FALSE),A1184)</f>
        <v>0</v>
      </c>
      <c r="P1184" s="4">
        <f t="shared" si="125"/>
        <v>0</v>
      </c>
      <c r="Q1184" s="4">
        <f t="shared" si="126"/>
        <v>0</v>
      </c>
      <c r="R1184" s="4" t="e">
        <f t="shared" si="127"/>
        <v>#N/A</v>
      </c>
      <c r="S1184" s="4">
        <f t="shared" si="128"/>
        <v>0</v>
      </c>
      <c r="T1184" s="4" t="e">
        <f t="shared" si="129"/>
        <v>#N/A</v>
      </c>
      <c r="U1184" s="4">
        <f t="shared" si="130"/>
        <v>11</v>
      </c>
    </row>
    <row r="1185" spans="5:21" x14ac:dyDescent="0.25">
      <c r="E1185" s="1" t="e">
        <f>VLOOKUP(C1185,'Team Versus'!$B$2:$C$35,2,FALSE)</f>
        <v>#N/A</v>
      </c>
      <c r="F1185" s="1">
        <f>IF(B1185="QB",D1185*0.87,IF(D1185*1.85&gt;=11,D1185*1.85,11))</f>
        <v>11</v>
      </c>
      <c r="G1185" s="1" t="str">
        <f>IF(OR(B1185="QB",B1185="DST",B1185="TE",B1185="WR",B1185="RB",C1185="FA"),"True","False")</f>
        <v>False</v>
      </c>
      <c r="H1185" t="str">
        <f>IF(C1185="FA","False","True")</f>
        <v>True</v>
      </c>
      <c r="I1185" s="1" t="str">
        <f>IF(AND(G1185="True",H1185="True"),"True","False")</f>
        <v>False</v>
      </c>
      <c r="O1185" s="4">
        <f>IFERROR(VLOOKUP(A1185,'Name Changes'!$A$2:$B$300,2,FALSE),A1185)</f>
        <v>0</v>
      </c>
      <c r="P1185" s="4">
        <f t="shared" si="125"/>
        <v>0</v>
      </c>
      <c r="Q1185" s="4">
        <f t="shared" si="126"/>
        <v>0</v>
      </c>
      <c r="R1185" s="4" t="e">
        <f t="shared" si="127"/>
        <v>#N/A</v>
      </c>
      <c r="S1185" s="4">
        <f t="shared" si="128"/>
        <v>0</v>
      </c>
      <c r="T1185" s="4" t="e">
        <f t="shared" si="129"/>
        <v>#N/A</v>
      </c>
      <c r="U1185" s="4">
        <f t="shared" si="130"/>
        <v>11</v>
      </c>
    </row>
    <row r="1186" spans="5:21" x14ac:dyDescent="0.25">
      <c r="E1186" s="1" t="e">
        <f>VLOOKUP(C1186,'Team Versus'!$B$2:$C$35,2,FALSE)</f>
        <v>#N/A</v>
      </c>
      <c r="F1186" s="1">
        <f>IF(B1186="QB",D1186*0.87,IF(D1186*1.85&gt;=11,D1186*1.85,11))</f>
        <v>11</v>
      </c>
      <c r="G1186" s="1" t="str">
        <f>IF(OR(B1186="QB",B1186="DST",B1186="TE",B1186="WR",B1186="RB",C1186="FA"),"True","False")</f>
        <v>False</v>
      </c>
      <c r="H1186" t="str">
        <f>IF(C1186="FA","False","True")</f>
        <v>True</v>
      </c>
      <c r="I1186" s="1" t="str">
        <f>IF(AND(G1186="True",H1186="True"),"True","False")</f>
        <v>False</v>
      </c>
      <c r="O1186" s="4">
        <f>IFERROR(VLOOKUP(A1186,'Name Changes'!$A$2:$B$300,2,FALSE),A1186)</f>
        <v>0</v>
      </c>
      <c r="P1186" s="4">
        <f t="shared" si="125"/>
        <v>0</v>
      </c>
      <c r="Q1186" s="4">
        <f t="shared" si="126"/>
        <v>0</v>
      </c>
      <c r="R1186" s="4" t="e">
        <f t="shared" si="127"/>
        <v>#N/A</v>
      </c>
      <c r="S1186" s="4">
        <f t="shared" si="128"/>
        <v>0</v>
      </c>
      <c r="T1186" s="4" t="e">
        <f t="shared" si="129"/>
        <v>#N/A</v>
      </c>
      <c r="U1186" s="4">
        <f t="shared" si="130"/>
        <v>11</v>
      </c>
    </row>
    <row r="1187" spans="5:21" x14ac:dyDescent="0.25">
      <c r="E1187" s="1" t="e">
        <f>VLOOKUP(C1187,'Team Versus'!$B$2:$C$35,2,FALSE)</f>
        <v>#N/A</v>
      </c>
      <c r="F1187" s="1">
        <f>IF(B1187="QB",D1187*0.87,IF(D1187*1.85&gt;=11,D1187*1.85,11))</f>
        <v>11</v>
      </c>
      <c r="G1187" s="1" t="str">
        <f>IF(OR(B1187="QB",B1187="DST",B1187="TE",B1187="WR",B1187="RB",C1187="FA"),"True","False")</f>
        <v>False</v>
      </c>
      <c r="H1187" t="str">
        <f>IF(C1187="FA","False","True")</f>
        <v>True</v>
      </c>
      <c r="I1187" s="1" t="str">
        <f>IF(AND(G1187="True",H1187="True"),"True","False")</f>
        <v>False</v>
      </c>
      <c r="O1187" s="4">
        <f>IFERROR(VLOOKUP(A1187,'Name Changes'!$A$2:$B$300,2,FALSE),A1187)</f>
        <v>0</v>
      </c>
      <c r="P1187" s="4">
        <f t="shared" si="125"/>
        <v>0</v>
      </c>
      <c r="Q1187" s="4">
        <f t="shared" si="126"/>
        <v>0</v>
      </c>
      <c r="R1187" s="4" t="e">
        <f t="shared" si="127"/>
        <v>#N/A</v>
      </c>
      <c r="S1187" s="4">
        <f t="shared" si="128"/>
        <v>0</v>
      </c>
      <c r="T1187" s="4" t="e">
        <f t="shared" si="129"/>
        <v>#N/A</v>
      </c>
      <c r="U1187" s="4">
        <f t="shared" si="130"/>
        <v>11</v>
      </c>
    </row>
    <row r="1188" spans="5:21" x14ac:dyDescent="0.25">
      <c r="E1188" s="1" t="e">
        <f>VLOOKUP(C1188,'Team Versus'!$B$2:$C$35,2,FALSE)</f>
        <v>#N/A</v>
      </c>
      <c r="F1188" s="1">
        <f>IF(B1188="QB",D1188*0.87,IF(D1188*1.85&gt;=11,D1188*1.85,11))</f>
        <v>11</v>
      </c>
      <c r="G1188" s="1" t="str">
        <f>IF(OR(B1188="QB",B1188="DST",B1188="TE",B1188="WR",B1188="RB",C1188="FA"),"True","False")</f>
        <v>False</v>
      </c>
      <c r="H1188" t="str">
        <f>IF(C1188="FA","False","True")</f>
        <v>True</v>
      </c>
      <c r="I1188" s="1" t="str">
        <f>IF(AND(G1188="True",H1188="True"),"True","False")</f>
        <v>False</v>
      </c>
      <c r="O1188" s="4">
        <f>IFERROR(VLOOKUP(A1188,'Name Changes'!$A$2:$B$300,2,FALSE),A1188)</f>
        <v>0</v>
      </c>
      <c r="P1188" s="4">
        <f t="shared" si="125"/>
        <v>0</v>
      </c>
      <c r="Q1188" s="4">
        <f t="shared" si="126"/>
        <v>0</v>
      </c>
      <c r="R1188" s="4" t="e">
        <f t="shared" si="127"/>
        <v>#N/A</v>
      </c>
      <c r="S1188" s="4">
        <f t="shared" si="128"/>
        <v>0</v>
      </c>
      <c r="T1188" s="4" t="e">
        <f t="shared" si="129"/>
        <v>#N/A</v>
      </c>
      <c r="U1188" s="4">
        <f t="shared" si="130"/>
        <v>11</v>
      </c>
    </row>
    <row r="1189" spans="5:21" x14ac:dyDescent="0.25">
      <c r="E1189" s="1" t="e">
        <f>VLOOKUP(C1189,'Team Versus'!$B$2:$C$35,2,FALSE)</f>
        <v>#N/A</v>
      </c>
      <c r="F1189" s="1">
        <f>IF(B1189="QB",D1189*0.87,IF(D1189*1.85&gt;=11,D1189*1.85,11))</f>
        <v>11</v>
      </c>
      <c r="G1189" s="1" t="str">
        <f>IF(OR(B1189="QB",B1189="DST",B1189="TE",B1189="WR",B1189="RB",C1189="FA"),"True","False")</f>
        <v>False</v>
      </c>
      <c r="H1189" t="str">
        <f>IF(C1189="FA","False","True")</f>
        <v>True</v>
      </c>
      <c r="I1189" s="1" t="str">
        <f>IF(AND(G1189="True",H1189="True"),"True","False")</f>
        <v>False</v>
      </c>
      <c r="O1189" s="4">
        <f>IFERROR(VLOOKUP(A1189,'Name Changes'!$A$2:$B$300,2,FALSE),A1189)</f>
        <v>0</v>
      </c>
      <c r="P1189" s="4">
        <f t="shared" si="125"/>
        <v>0</v>
      </c>
      <c r="Q1189" s="4">
        <f t="shared" si="126"/>
        <v>0</v>
      </c>
      <c r="R1189" s="4" t="e">
        <f t="shared" si="127"/>
        <v>#N/A</v>
      </c>
      <c r="S1189" s="4">
        <f t="shared" si="128"/>
        <v>0</v>
      </c>
      <c r="T1189" s="4" t="e">
        <f t="shared" si="129"/>
        <v>#N/A</v>
      </c>
      <c r="U1189" s="4">
        <f t="shared" si="130"/>
        <v>11</v>
      </c>
    </row>
    <row r="1190" spans="5:21" x14ac:dyDescent="0.25">
      <c r="E1190" s="1" t="e">
        <f>VLOOKUP(C1190,'Team Versus'!$B$2:$C$35,2,FALSE)</f>
        <v>#N/A</v>
      </c>
      <c r="F1190" s="1">
        <f>IF(B1190="QB",D1190*0.87,IF(D1190*1.85&gt;=11,D1190*1.85,11))</f>
        <v>11</v>
      </c>
      <c r="G1190" s="1" t="str">
        <f>IF(OR(B1190="QB",B1190="DST",B1190="TE",B1190="WR",B1190="RB",C1190="FA"),"True","False")</f>
        <v>False</v>
      </c>
      <c r="H1190" t="str">
        <f>IF(C1190="FA","False","True")</f>
        <v>True</v>
      </c>
      <c r="I1190" s="1" t="str">
        <f>IF(AND(G1190="True",H1190="True"),"True","False")</f>
        <v>False</v>
      </c>
      <c r="O1190" s="4">
        <f>IFERROR(VLOOKUP(A1190,'Name Changes'!$A$2:$B$300,2,FALSE),A1190)</f>
        <v>0</v>
      </c>
      <c r="P1190" s="4">
        <f t="shared" si="125"/>
        <v>0</v>
      </c>
      <c r="Q1190" s="4">
        <f t="shared" si="126"/>
        <v>0</v>
      </c>
      <c r="R1190" s="4" t="e">
        <f t="shared" si="127"/>
        <v>#N/A</v>
      </c>
      <c r="S1190" s="4">
        <f t="shared" si="128"/>
        <v>0</v>
      </c>
      <c r="T1190" s="4" t="e">
        <f t="shared" si="129"/>
        <v>#N/A</v>
      </c>
      <c r="U1190" s="4">
        <f t="shared" si="130"/>
        <v>11</v>
      </c>
    </row>
    <row r="1191" spans="5:21" x14ac:dyDescent="0.25">
      <c r="E1191" s="1" t="e">
        <f>VLOOKUP(C1191,'Team Versus'!$B$2:$C$35,2,FALSE)</f>
        <v>#N/A</v>
      </c>
      <c r="F1191" s="1">
        <f>IF(B1191="QB",D1191*0.87,IF(D1191*1.85&gt;=11,D1191*1.85,11))</f>
        <v>11</v>
      </c>
      <c r="G1191" s="1" t="str">
        <f>IF(OR(B1191="QB",B1191="DST",B1191="TE",B1191="WR",B1191="RB",C1191="FA"),"True","False")</f>
        <v>False</v>
      </c>
      <c r="H1191" t="str">
        <f>IF(C1191="FA","False","True")</f>
        <v>True</v>
      </c>
      <c r="I1191" s="1" t="str">
        <f>IF(AND(G1191="True",H1191="True"),"True","False")</f>
        <v>False</v>
      </c>
      <c r="O1191" s="4">
        <f>IFERROR(VLOOKUP(A1191,'Name Changes'!$A$2:$B$300,2,FALSE),A1191)</f>
        <v>0</v>
      </c>
      <c r="P1191" s="4">
        <f t="shared" si="125"/>
        <v>0</v>
      </c>
      <c r="Q1191" s="4">
        <f t="shared" si="126"/>
        <v>0</v>
      </c>
      <c r="R1191" s="4" t="e">
        <f t="shared" si="127"/>
        <v>#N/A</v>
      </c>
      <c r="S1191" s="4">
        <f t="shared" si="128"/>
        <v>0</v>
      </c>
      <c r="T1191" s="4" t="e">
        <f t="shared" si="129"/>
        <v>#N/A</v>
      </c>
      <c r="U1191" s="4">
        <f t="shared" si="130"/>
        <v>11</v>
      </c>
    </row>
    <row r="1192" spans="5:21" x14ac:dyDescent="0.25">
      <c r="E1192" s="1" t="e">
        <f>VLOOKUP(C1192,'Team Versus'!$B$2:$C$35,2,FALSE)</f>
        <v>#N/A</v>
      </c>
      <c r="F1192" s="1">
        <f>IF(B1192="QB",D1192*0.87,IF(D1192*1.85&gt;=11,D1192*1.85,11))</f>
        <v>11</v>
      </c>
      <c r="G1192" s="1" t="str">
        <f>IF(OR(B1192="QB",B1192="DST",B1192="TE",B1192="WR",B1192="RB",C1192="FA"),"True","False")</f>
        <v>False</v>
      </c>
      <c r="H1192" t="str">
        <f>IF(C1192="FA","False","True")</f>
        <v>True</v>
      </c>
      <c r="I1192" s="1" t="str">
        <f>IF(AND(G1192="True",H1192="True"),"True","False")</f>
        <v>False</v>
      </c>
      <c r="O1192" s="4">
        <f>IFERROR(VLOOKUP(A1192,'Name Changes'!$A$2:$B$300,2,FALSE),A1192)</f>
        <v>0</v>
      </c>
      <c r="P1192" s="4">
        <f t="shared" si="125"/>
        <v>0</v>
      </c>
      <c r="Q1192" s="4">
        <f t="shared" si="126"/>
        <v>0</v>
      </c>
      <c r="R1192" s="4" t="e">
        <f t="shared" si="127"/>
        <v>#N/A</v>
      </c>
      <c r="S1192" s="4">
        <f t="shared" si="128"/>
        <v>0</v>
      </c>
      <c r="T1192" s="4" t="e">
        <f t="shared" si="129"/>
        <v>#N/A</v>
      </c>
      <c r="U1192" s="4">
        <f t="shared" si="130"/>
        <v>11</v>
      </c>
    </row>
    <row r="1193" spans="5:21" x14ac:dyDescent="0.25">
      <c r="E1193" s="1" t="e">
        <f>VLOOKUP(C1193,'Team Versus'!$B$2:$C$35,2,FALSE)</f>
        <v>#N/A</v>
      </c>
      <c r="F1193" s="1">
        <f>IF(B1193="QB",D1193*0.87,IF(D1193*1.85&gt;=11,D1193*1.85,11))</f>
        <v>11</v>
      </c>
      <c r="G1193" s="1" t="str">
        <f>IF(OR(B1193="QB",B1193="DST",B1193="TE",B1193="WR",B1193="RB",C1193="FA"),"True","False")</f>
        <v>False</v>
      </c>
      <c r="H1193" t="str">
        <f>IF(C1193="FA","False","True")</f>
        <v>True</v>
      </c>
      <c r="I1193" s="1" t="str">
        <f>IF(AND(G1193="True",H1193="True"),"True","False")</f>
        <v>False</v>
      </c>
      <c r="O1193" s="4">
        <f>IFERROR(VLOOKUP(A1193,'Name Changes'!$A$2:$B$300,2,FALSE),A1193)</f>
        <v>0</v>
      </c>
      <c r="P1193" s="4">
        <f t="shared" si="125"/>
        <v>0</v>
      </c>
      <c r="Q1193" s="4">
        <f t="shared" si="126"/>
        <v>0</v>
      </c>
      <c r="R1193" s="4" t="e">
        <f t="shared" si="127"/>
        <v>#N/A</v>
      </c>
      <c r="S1193" s="4">
        <f t="shared" si="128"/>
        <v>0</v>
      </c>
      <c r="T1193" s="4" t="e">
        <f t="shared" si="129"/>
        <v>#N/A</v>
      </c>
      <c r="U1193" s="4">
        <f t="shared" si="130"/>
        <v>11</v>
      </c>
    </row>
    <row r="1194" spans="5:21" x14ac:dyDescent="0.25">
      <c r="E1194" s="1" t="e">
        <f>VLOOKUP(C1194,'Team Versus'!$B$2:$C$35,2,FALSE)</f>
        <v>#N/A</v>
      </c>
      <c r="F1194" s="1">
        <f>IF(B1194="QB",D1194*0.87,IF(D1194*1.85&gt;=11,D1194*1.85,11))</f>
        <v>11</v>
      </c>
      <c r="G1194" s="1" t="str">
        <f>IF(OR(B1194="QB",B1194="DST",B1194="TE",B1194="WR",B1194="RB",C1194="FA"),"True","False")</f>
        <v>False</v>
      </c>
      <c r="H1194" t="str">
        <f>IF(C1194="FA","False","True")</f>
        <v>True</v>
      </c>
      <c r="I1194" s="1" t="str">
        <f>IF(AND(G1194="True",H1194="True"),"True","False")</f>
        <v>False</v>
      </c>
      <c r="O1194" s="4">
        <f>IFERROR(VLOOKUP(A1194,'Name Changes'!$A$2:$B$300,2,FALSE),A1194)</f>
        <v>0</v>
      </c>
      <c r="P1194" s="4">
        <f t="shared" si="125"/>
        <v>0</v>
      </c>
      <c r="Q1194" s="4">
        <f t="shared" si="126"/>
        <v>0</v>
      </c>
      <c r="R1194" s="4" t="e">
        <f t="shared" si="127"/>
        <v>#N/A</v>
      </c>
      <c r="S1194" s="4">
        <f t="shared" si="128"/>
        <v>0</v>
      </c>
      <c r="T1194" s="4" t="e">
        <f t="shared" si="129"/>
        <v>#N/A</v>
      </c>
      <c r="U1194" s="4">
        <f t="shared" si="130"/>
        <v>11</v>
      </c>
    </row>
    <row r="1195" spans="5:21" x14ac:dyDescent="0.25">
      <c r="E1195" s="1" t="e">
        <f>VLOOKUP(C1195,'Team Versus'!$B$2:$C$35,2,FALSE)</f>
        <v>#N/A</v>
      </c>
      <c r="F1195" s="1">
        <f>IF(B1195="QB",D1195*0.87,IF(D1195*1.85&gt;=11,D1195*1.85,11))</f>
        <v>11</v>
      </c>
      <c r="G1195" s="1" t="str">
        <f>IF(OR(B1195="QB",B1195="DST",B1195="TE",B1195="WR",B1195="RB",C1195="FA"),"True","False")</f>
        <v>False</v>
      </c>
      <c r="H1195" t="str">
        <f>IF(C1195="FA","False","True")</f>
        <v>True</v>
      </c>
      <c r="I1195" s="1" t="str">
        <f>IF(AND(G1195="True",H1195="True"),"True","False")</f>
        <v>False</v>
      </c>
      <c r="O1195" s="4">
        <f>IFERROR(VLOOKUP(A1195,'Name Changes'!$A$2:$B$300,2,FALSE),A1195)</f>
        <v>0</v>
      </c>
      <c r="P1195" s="4">
        <f t="shared" si="125"/>
        <v>0</v>
      </c>
      <c r="Q1195" s="4">
        <f t="shared" si="126"/>
        <v>0</v>
      </c>
      <c r="R1195" s="4" t="e">
        <f t="shared" si="127"/>
        <v>#N/A</v>
      </c>
      <c r="S1195" s="4">
        <f t="shared" si="128"/>
        <v>0</v>
      </c>
      <c r="T1195" s="4" t="e">
        <f t="shared" si="129"/>
        <v>#N/A</v>
      </c>
      <c r="U1195" s="4">
        <f t="shared" si="130"/>
        <v>11</v>
      </c>
    </row>
    <row r="1196" spans="5:21" x14ac:dyDescent="0.25">
      <c r="E1196" s="1" t="e">
        <f>VLOOKUP(C1196,'Team Versus'!$B$2:$C$35,2,FALSE)</f>
        <v>#N/A</v>
      </c>
      <c r="F1196" s="1">
        <f>IF(B1196="QB",D1196*0.87,IF(D1196*1.85&gt;=11,D1196*1.85,11))</f>
        <v>11</v>
      </c>
      <c r="G1196" s="1" t="str">
        <f>IF(OR(B1196="QB",B1196="DST",B1196="TE",B1196="WR",B1196="RB",C1196="FA"),"True","False")</f>
        <v>False</v>
      </c>
      <c r="H1196" t="str">
        <f>IF(C1196="FA","False","True")</f>
        <v>True</v>
      </c>
      <c r="I1196" s="1" t="str">
        <f>IF(AND(G1196="True",H1196="True"),"True","False")</f>
        <v>False</v>
      </c>
      <c r="O1196" s="4">
        <f>IFERROR(VLOOKUP(A1196,'Name Changes'!$A$2:$B$300,2,FALSE),A1196)</f>
        <v>0</v>
      </c>
      <c r="P1196" s="4">
        <f t="shared" si="125"/>
        <v>0</v>
      </c>
      <c r="Q1196" s="4">
        <f t="shared" si="126"/>
        <v>0</v>
      </c>
      <c r="R1196" s="4" t="e">
        <f t="shared" si="127"/>
        <v>#N/A</v>
      </c>
      <c r="S1196" s="4">
        <f t="shared" si="128"/>
        <v>0</v>
      </c>
      <c r="T1196" s="4" t="e">
        <f t="shared" si="129"/>
        <v>#N/A</v>
      </c>
      <c r="U1196" s="4">
        <f t="shared" si="130"/>
        <v>11</v>
      </c>
    </row>
    <row r="1197" spans="5:21" x14ac:dyDescent="0.25">
      <c r="E1197" s="1" t="e">
        <f>VLOOKUP(C1197,'Team Versus'!$B$2:$C$35,2,FALSE)</f>
        <v>#N/A</v>
      </c>
      <c r="F1197" s="1">
        <f>IF(B1197="QB",D1197*0.87,IF(D1197*1.85&gt;=11,D1197*1.85,11))</f>
        <v>11</v>
      </c>
      <c r="G1197" s="1" t="str">
        <f>IF(OR(B1197="QB",B1197="DST",B1197="TE",B1197="WR",B1197="RB",C1197="FA"),"True","False")</f>
        <v>False</v>
      </c>
      <c r="H1197" t="str">
        <f>IF(C1197="FA","False","True")</f>
        <v>True</v>
      </c>
      <c r="I1197" s="1" t="str">
        <f>IF(AND(G1197="True",H1197="True"),"True","False")</f>
        <v>False</v>
      </c>
      <c r="O1197" s="4">
        <f>IFERROR(VLOOKUP(A1197,'Name Changes'!$A$2:$B$300,2,FALSE),A1197)</f>
        <v>0</v>
      </c>
      <c r="P1197" s="4">
        <f t="shared" si="125"/>
        <v>0</v>
      </c>
      <c r="Q1197" s="4">
        <f t="shared" si="126"/>
        <v>0</v>
      </c>
      <c r="R1197" s="4" t="e">
        <f t="shared" si="127"/>
        <v>#N/A</v>
      </c>
      <c r="S1197" s="4">
        <f t="shared" si="128"/>
        <v>0</v>
      </c>
      <c r="T1197" s="4" t="e">
        <f t="shared" si="129"/>
        <v>#N/A</v>
      </c>
      <c r="U1197" s="4">
        <f t="shared" si="130"/>
        <v>11</v>
      </c>
    </row>
    <row r="1198" spans="5:21" x14ac:dyDescent="0.25">
      <c r="E1198" s="1" t="e">
        <f>VLOOKUP(C1198,'Team Versus'!$B$2:$C$35,2,FALSE)</f>
        <v>#N/A</v>
      </c>
      <c r="F1198" s="1">
        <f>IF(B1198="QB",D1198*0.87,IF(D1198*1.85&gt;=11,D1198*1.85,11))</f>
        <v>11</v>
      </c>
      <c r="G1198" s="1" t="str">
        <f>IF(OR(B1198="QB",B1198="DST",B1198="TE",B1198="WR",B1198="RB",C1198="FA"),"True","False")</f>
        <v>False</v>
      </c>
      <c r="H1198" t="str">
        <f>IF(C1198="FA","False","True")</f>
        <v>True</v>
      </c>
      <c r="I1198" s="1" t="str">
        <f>IF(AND(G1198="True",H1198="True"),"True","False")</f>
        <v>False</v>
      </c>
      <c r="O1198" s="4">
        <f>IFERROR(VLOOKUP(A1198,'Name Changes'!$A$2:$B$300,2,FALSE),A1198)</f>
        <v>0</v>
      </c>
      <c r="P1198" s="4">
        <f t="shared" si="125"/>
        <v>0</v>
      </c>
      <c r="Q1198" s="4">
        <f t="shared" si="126"/>
        <v>0</v>
      </c>
      <c r="R1198" s="4" t="e">
        <f t="shared" si="127"/>
        <v>#N/A</v>
      </c>
      <c r="S1198" s="4">
        <f t="shared" si="128"/>
        <v>0</v>
      </c>
      <c r="T1198" s="4" t="e">
        <f t="shared" si="129"/>
        <v>#N/A</v>
      </c>
      <c r="U1198" s="4">
        <f t="shared" si="130"/>
        <v>11</v>
      </c>
    </row>
    <row r="1199" spans="5:21" x14ac:dyDescent="0.25">
      <c r="E1199" s="1" t="e">
        <f>VLOOKUP(C1199,'Team Versus'!$B$2:$C$35,2,FALSE)</f>
        <v>#N/A</v>
      </c>
      <c r="F1199" s="1">
        <f>IF(B1199="QB",D1199*0.87,IF(D1199*1.85&gt;=11,D1199*1.85,11))</f>
        <v>11</v>
      </c>
      <c r="G1199" s="1" t="str">
        <f>IF(OR(B1199="QB",B1199="DST",B1199="TE",B1199="WR",B1199="RB",C1199="FA"),"True","False")</f>
        <v>False</v>
      </c>
      <c r="H1199" t="str">
        <f>IF(C1199="FA","False","True")</f>
        <v>True</v>
      </c>
      <c r="I1199" s="1" t="str">
        <f>IF(AND(G1199="True",H1199="True"),"True","False")</f>
        <v>False</v>
      </c>
      <c r="O1199" s="4">
        <f>IFERROR(VLOOKUP(A1199,'Name Changes'!$A$2:$B$300,2,FALSE),A1199)</f>
        <v>0</v>
      </c>
      <c r="P1199" s="4">
        <f t="shared" si="125"/>
        <v>0</v>
      </c>
      <c r="Q1199" s="4">
        <f t="shared" si="126"/>
        <v>0</v>
      </c>
      <c r="R1199" s="4" t="e">
        <f t="shared" si="127"/>
        <v>#N/A</v>
      </c>
      <c r="S1199" s="4">
        <f t="shared" si="128"/>
        <v>0</v>
      </c>
      <c r="T1199" s="4" t="e">
        <f t="shared" si="129"/>
        <v>#N/A</v>
      </c>
      <c r="U1199" s="4">
        <f t="shared" si="130"/>
        <v>11</v>
      </c>
    </row>
    <row r="1200" spans="5:21" x14ac:dyDescent="0.25">
      <c r="E1200" s="1" t="e">
        <f>VLOOKUP(C1200,'Team Versus'!$B$2:$C$35,2,FALSE)</f>
        <v>#N/A</v>
      </c>
      <c r="F1200" s="1">
        <f>IF(B1200="QB",D1200*0.87,IF(D1200*1.85&gt;=11,D1200*1.85,11))</f>
        <v>11</v>
      </c>
      <c r="G1200" s="1" t="str">
        <f>IF(OR(B1200="QB",B1200="DST",B1200="TE",B1200="WR",B1200="RB",C1200="FA"),"True","False")</f>
        <v>False</v>
      </c>
      <c r="H1200" t="str">
        <f>IF(C1200="FA","False","True")</f>
        <v>True</v>
      </c>
      <c r="I1200" s="1" t="str">
        <f>IF(AND(G1200="True",H1200="True"),"True","False")</f>
        <v>False</v>
      </c>
      <c r="O1200" s="4">
        <f>IFERROR(VLOOKUP(A1200,'Name Changes'!$A$2:$B$300,2,FALSE),A1200)</f>
        <v>0</v>
      </c>
      <c r="P1200" s="4">
        <f t="shared" si="125"/>
        <v>0</v>
      </c>
      <c r="Q1200" s="4">
        <f t="shared" si="126"/>
        <v>0</v>
      </c>
      <c r="R1200" s="4" t="e">
        <f t="shared" si="127"/>
        <v>#N/A</v>
      </c>
      <c r="S1200" s="4">
        <f t="shared" si="128"/>
        <v>0</v>
      </c>
      <c r="T1200" s="4" t="e">
        <f t="shared" si="129"/>
        <v>#N/A</v>
      </c>
      <c r="U1200" s="4">
        <f t="shared" si="130"/>
        <v>11</v>
      </c>
    </row>
    <row r="1201" spans="5:21" x14ac:dyDescent="0.25">
      <c r="E1201" s="1" t="e">
        <f>VLOOKUP(C1201,'Team Versus'!$B$2:$C$35,2,FALSE)</f>
        <v>#N/A</v>
      </c>
      <c r="F1201" s="1">
        <f>IF(B1201="QB",D1201*0.87,IF(D1201*1.85&gt;=11,D1201*1.85,11))</f>
        <v>11</v>
      </c>
      <c r="G1201" s="1" t="str">
        <f>IF(OR(B1201="QB",B1201="DST",B1201="TE",B1201="WR",B1201="RB",C1201="FA"),"True","False")</f>
        <v>False</v>
      </c>
      <c r="H1201" t="str">
        <f>IF(C1201="FA","False","True")</f>
        <v>True</v>
      </c>
      <c r="I1201" s="1" t="str">
        <f>IF(AND(G1201="True",H1201="True"),"True","False")</f>
        <v>False</v>
      </c>
      <c r="O1201" s="4">
        <f>IFERROR(VLOOKUP(A1201,'Name Changes'!$A$2:$B$300,2,FALSE),A1201)</f>
        <v>0</v>
      </c>
      <c r="P1201" s="4">
        <f t="shared" si="125"/>
        <v>0</v>
      </c>
      <c r="Q1201" s="4">
        <f t="shared" si="126"/>
        <v>0</v>
      </c>
      <c r="R1201" s="4" t="e">
        <f t="shared" si="127"/>
        <v>#N/A</v>
      </c>
      <c r="S1201" s="4">
        <f t="shared" si="128"/>
        <v>0</v>
      </c>
      <c r="T1201" s="4" t="e">
        <f t="shared" si="129"/>
        <v>#N/A</v>
      </c>
      <c r="U1201" s="4">
        <f t="shared" si="130"/>
        <v>11</v>
      </c>
    </row>
    <row r="1202" spans="5:21" x14ac:dyDescent="0.25">
      <c r="E1202" s="1" t="e">
        <f>VLOOKUP(C1202,'Team Versus'!$B$2:$C$35,2,FALSE)</f>
        <v>#N/A</v>
      </c>
      <c r="F1202" s="1">
        <f>IF(B1202="QB",D1202*0.87,IF(D1202*1.85&gt;=11,D1202*1.85,11))</f>
        <v>11</v>
      </c>
      <c r="G1202" s="1" t="str">
        <f>IF(OR(B1202="QB",B1202="DST",B1202="TE",B1202="WR",B1202="RB",C1202="FA"),"True","False")</f>
        <v>False</v>
      </c>
      <c r="H1202" t="str">
        <f>IF(C1202="FA","False","True")</f>
        <v>True</v>
      </c>
      <c r="I1202" s="1" t="str">
        <f>IF(AND(G1202="True",H1202="True"),"True","False")</f>
        <v>False</v>
      </c>
      <c r="O1202" s="4">
        <f>IFERROR(VLOOKUP(A1202,'Name Changes'!$A$2:$B$300,2,FALSE),A1202)</f>
        <v>0</v>
      </c>
      <c r="P1202" s="4">
        <f t="shared" si="125"/>
        <v>0</v>
      </c>
      <c r="Q1202" s="4">
        <f t="shared" si="126"/>
        <v>0</v>
      </c>
      <c r="R1202" s="4" t="e">
        <f t="shared" si="127"/>
        <v>#N/A</v>
      </c>
      <c r="S1202" s="4">
        <f t="shared" si="128"/>
        <v>0</v>
      </c>
      <c r="T1202" s="4" t="e">
        <f t="shared" si="129"/>
        <v>#N/A</v>
      </c>
      <c r="U1202" s="4">
        <f t="shared" si="130"/>
        <v>11</v>
      </c>
    </row>
    <row r="1203" spans="5:21" x14ac:dyDescent="0.25">
      <c r="E1203" s="1" t="e">
        <f>VLOOKUP(C1203,'Team Versus'!$B$2:$C$35,2,FALSE)</f>
        <v>#N/A</v>
      </c>
      <c r="F1203" s="1">
        <f>IF(B1203="QB",D1203*0.87,IF(D1203*1.85&gt;=11,D1203*1.85,11))</f>
        <v>11</v>
      </c>
      <c r="G1203" s="1" t="str">
        <f>IF(OR(B1203="QB",B1203="DST",B1203="TE",B1203="WR",B1203="RB",C1203="FA"),"True","False")</f>
        <v>False</v>
      </c>
      <c r="H1203" t="str">
        <f>IF(C1203="FA","False","True")</f>
        <v>True</v>
      </c>
      <c r="I1203" s="1" t="str">
        <f>IF(AND(G1203="True",H1203="True"),"True","False")</f>
        <v>False</v>
      </c>
      <c r="O1203" s="4">
        <f>IFERROR(VLOOKUP(A1203,'Name Changes'!$A$2:$B$300,2,FALSE),A1203)</f>
        <v>0</v>
      </c>
      <c r="P1203" s="4">
        <f t="shared" si="125"/>
        <v>0</v>
      </c>
      <c r="Q1203" s="4">
        <f t="shared" si="126"/>
        <v>0</v>
      </c>
      <c r="R1203" s="4" t="e">
        <f t="shared" si="127"/>
        <v>#N/A</v>
      </c>
      <c r="S1203" s="4">
        <f t="shared" si="128"/>
        <v>0</v>
      </c>
      <c r="T1203" s="4" t="e">
        <f t="shared" si="129"/>
        <v>#N/A</v>
      </c>
      <c r="U1203" s="4">
        <f t="shared" si="130"/>
        <v>11</v>
      </c>
    </row>
    <row r="1204" spans="5:21" x14ac:dyDescent="0.25">
      <c r="E1204" s="1" t="e">
        <f>VLOOKUP(C1204,'Team Versus'!$B$2:$C$35,2,FALSE)</f>
        <v>#N/A</v>
      </c>
      <c r="F1204" s="1">
        <f>IF(B1204="QB",D1204*0.87,IF(D1204*1.85&gt;=11,D1204*1.85,11))</f>
        <v>11</v>
      </c>
      <c r="G1204" s="1" t="str">
        <f>IF(OR(B1204="QB",B1204="DST",B1204="TE",B1204="WR",B1204="RB",C1204="FA"),"True","False")</f>
        <v>False</v>
      </c>
      <c r="H1204" t="str">
        <f>IF(C1204="FA","False","True")</f>
        <v>True</v>
      </c>
      <c r="I1204" s="1" t="str">
        <f>IF(AND(G1204="True",H1204="True"),"True","False")</f>
        <v>False</v>
      </c>
      <c r="O1204" s="4">
        <f>IFERROR(VLOOKUP(A1204,'Name Changes'!$A$2:$B$300,2,FALSE),A1204)</f>
        <v>0</v>
      </c>
      <c r="P1204" s="4">
        <f t="shared" si="125"/>
        <v>0</v>
      </c>
      <c r="Q1204" s="4">
        <f t="shared" si="126"/>
        <v>0</v>
      </c>
      <c r="R1204" s="4" t="e">
        <f t="shared" si="127"/>
        <v>#N/A</v>
      </c>
      <c r="S1204" s="4">
        <f t="shared" si="128"/>
        <v>0</v>
      </c>
      <c r="T1204" s="4" t="e">
        <f t="shared" si="129"/>
        <v>#N/A</v>
      </c>
      <c r="U1204" s="4">
        <f t="shared" si="130"/>
        <v>11</v>
      </c>
    </row>
    <row r="1205" spans="5:21" x14ac:dyDescent="0.25">
      <c r="E1205" s="1" t="e">
        <f>VLOOKUP(C1205,'Team Versus'!$B$2:$C$35,2,FALSE)</f>
        <v>#N/A</v>
      </c>
      <c r="F1205" s="1">
        <f>IF(B1205="QB",D1205*0.87,IF(D1205*1.85&gt;=11,D1205*1.85,11))</f>
        <v>11</v>
      </c>
      <c r="G1205" s="1" t="str">
        <f>IF(OR(B1205="QB",B1205="DST",B1205="TE",B1205="WR",B1205="RB",C1205="FA"),"True","False")</f>
        <v>False</v>
      </c>
      <c r="H1205" t="str">
        <f>IF(C1205="FA","False","True")</f>
        <v>True</v>
      </c>
      <c r="I1205" s="1" t="str">
        <f>IF(AND(G1205="True",H1205="True"),"True","False")</f>
        <v>False</v>
      </c>
      <c r="O1205" s="4">
        <f>IFERROR(VLOOKUP(A1205,'Name Changes'!$A$2:$B$300,2,FALSE),A1205)</f>
        <v>0</v>
      </c>
      <c r="P1205" s="4">
        <f t="shared" si="125"/>
        <v>0</v>
      </c>
      <c r="Q1205" s="4">
        <f t="shared" si="126"/>
        <v>0</v>
      </c>
      <c r="R1205" s="4" t="e">
        <f t="shared" si="127"/>
        <v>#N/A</v>
      </c>
      <c r="S1205" s="4">
        <f t="shared" si="128"/>
        <v>0</v>
      </c>
      <c r="T1205" s="4" t="e">
        <f t="shared" si="129"/>
        <v>#N/A</v>
      </c>
      <c r="U1205" s="4">
        <f t="shared" si="130"/>
        <v>11</v>
      </c>
    </row>
    <row r="1206" spans="5:21" x14ac:dyDescent="0.25">
      <c r="E1206" s="1" t="e">
        <f>VLOOKUP(C1206,'Team Versus'!$B$2:$C$35,2,FALSE)</f>
        <v>#N/A</v>
      </c>
      <c r="F1206" s="1">
        <f>IF(B1206="QB",D1206*0.87,IF(D1206*1.85&gt;=11,D1206*1.85,11))</f>
        <v>11</v>
      </c>
      <c r="G1206" s="1" t="str">
        <f>IF(OR(B1206="QB",B1206="DST",B1206="TE",B1206="WR",B1206="RB",C1206="FA"),"True","False")</f>
        <v>False</v>
      </c>
      <c r="H1206" t="str">
        <f>IF(C1206="FA","False","True")</f>
        <v>True</v>
      </c>
      <c r="I1206" s="1" t="str">
        <f>IF(AND(G1206="True",H1206="True"),"True","False")</f>
        <v>False</v>
      </c>
      <c r="O1206" s="4">
        <f>IFERROR(VLOOKUP(A1206,'Name Changes'!$A$2:$B$300,2,FALSE),A1206)</f>
        <v>0</v>
      </c>
      <c r="P1206" s="4">
        <f t="shared" si="125"/>
        <v>0</v>
      </c>
      <c r="Q1206" s="4">
        <f t="shared" si="126"/>
        <v>0</v>
      </c>
      <c r="R1206" s="4" t="e">
        <f t="shared" si="127"/>
        <v>#N/A</v>
      </c>
      <c r="S1206" s="4">
        <f t="shared" si="128"/>
        <v>0</v>
      </c>
      <c r="T1206" s="4" t="e">
        <f t="shared" si="129"/>
        <v>#N/A</v>
      </c>
      <c r="U1206" s="4">
        <f t="shared" si="130"/>
        <v>11</v>
      </c>
    </row>
    <row r="1207" spans="5:21" x14ac:dyDescent="0.25">
      <c r="E1207" s="1" t="e">
        <f>VLOOKUP(C1207,'Team Versus'!$B$2:$C$35,2,FALSE)</f>
        <v>#N/A</v>
      </c>
      <c r="F1207" s="1">
        <f>IF(B1207="QB",D1207*0.87,IF(D1207*1.85&gt;=11,D1207*1.85,11))</f>
        <v>11</v>
      </c>
      <c r="G1207" s="1" t="str">
        <f>IF(OR(B1207="QB",B1207="DST",B1207="TE",B1207="WR",B1207="RB",C1207="FA"),"True","False")</f>
        <v>False</v>
      </c>
      <c r="H1207" t="str">
        <f>IF(C1207="FA","False","True")</f>
        <v>True</v>
      </c>
      <c r="I1207" s="1" t="str">
        <f>IF(AND(G1207="True",H1207="True"),"True","False")</f>
        <v>False</v>
      </c>
      <c r="O1207" s="4">
        <f>IFERROR(VLOOKUP(A1207,'Name Changes'!$A$2:$B$300,2,FALSE),A1207)</f>
        <v>0</v>
      </c>
      <c r="P1207" s="4">
        <f t="shared" si="125"/>
        <v>0</v>
      </c>
      <c r="Q1207" s="4">
        <f t="shared" si="126"/>
        <v>0</v>
      </c>
      <c r="R1207" s="4" t="e">
        <f t="shared" si="127"/>
        <v>#N/A</v>
      </c>
      <c r="S1207" s="4">
        <f t="shared" si="128"/>
        <v>0</v>
      </c>
      <c r="T1207" s="4" t="e">
        <f t="shared" si="129"/>
        <v>#N/A</v>
      </c>
      <c r="U1207" s="4">
        <f t="shared" si="130"/>
        <v>11</v>
      </c>
    </row>
    <row r="1208" spans="5:21" x14ac:dyDescent="0.25">
      <c r="E1208" s="1" t="e">
        <f>VLOOKUP(C1208,'Team Versus'!$B$2:$C$35,2,FALSE)</f>
        <v>#N/A</v>
      </c>
      <c r="F1208" s="1">
        <f>IF(B1208="QB",D1208*0.87,IF(D1208*1.85&gt;=11,D1208*1.85,11))</f>
        <v>11</v>
      </c>
      <c r="G1208" s="1" t="str">
        <f>IF(OR(B1208="QB",B1208="DST",B1208="TE",B1208="WR",B1208="RB",C1208="FA"),"True","False")</f>
        <v>False</v>
      </c>
      <c r="H1208" t="str">
        <f>IF(C1208="FA","False","True")</f>
        <v>True</v>
      </c>
      <c r="I1208" s="1" t="str">
        <f>IF(AND(G1208="True",H1208="True"),"True","False")</f>
        <v>False</v>
      </c>
      <c r="O1208" s="4">
        <f>IFERROR(VLOOKUP(A1208,'Name Changes'!$A$2:$B$300,2,FALSE),A1208)</f>
        <v>0</v>
      </c>
      <c r="P1208" s="4">
        <f t="shared" si="125"/>
        <v>0</v>
      </c>
      <c r="Q1208" s="4">
        <f t="shared" si="126"/>
        <v>0</v>
      </c>
      <c r="R1208" s="4" t="e">
        <f t="shared" si="127"/>
        <v>#N/A</v>
      </c>
      <c r="S1208" s="4">
        <f t="shared" si="128"/>
        <v>0</v>
      </c>
      <c r="T1208" s="4" t="e">
        <f t="shared" si="129"/>
        <v>#N/A</v>
      </c>
      <c r="U1208" s="4">
        <f t="shared" si="130"/>
        <v>11</v>
      </c>
    </row>
    <row r="1209" spans="5:21" x14ac:dyDescent="0.25">
      <c r="E1209" s="1" t="e">
        <f>VLOOKUP(C1209,'Team Versus'!$B$2:$C$35,2,FALSE)</f>
        <v>#N/A</v>
      </c>
      <c r="F1209" s="1">
        <f>IF(B1209="QB",D1209*0.87,IF(D1209*1.85&gt;=11,D1209*1.85,11))</f>
        <v>11</v>
      </c>
      <c r="G1209" s="1" t="str">
        <f>IF(OR(B1209="QB",B1209="DST",B1209="TE",B1209="WR",B1209="RB",C1209="FA"),"True","False")</f>
        <v>False</v>
      </c>
      <c r="H1209" t="str">
        <f>IF(C1209="FA","False","True")</f>
        <v>True</v>
      </c>
      <c r="I1209" s="1" t="str">
        <f>IF(AND(G1209="True",H1209="True"),"True","False")</f>
        <v>False</v>
      </c>
      <c r="O1209" s="4">
        <f>IFERROR(VLOOKUP(A1209,'Name Changes'!$A$2:$B$300,2,FALSE),A1209)</f>
        <v>0</v>
      </c>
      <c r="P1209" s="4">
        <f t="shared" si="125"/>
        <v>0</v>
      </c>
      <c r="Q1209" s="4">
        <f t="shared" si="126"/>
        <v>0</v>
      </c>
      <c r="R1209" s="4" t="e">
        <f t="shared" si="127"/>
        <v>#N/A</v>
      </c>
      <c r="S1209" s="4">
        <f t="shared" si="128"/>
        <v>0</v>
      </c>
      <c r="T1209" s="4" t="e">
        <f t="shared" si="129"/>
        <v>#N/A</v>
      </c>
      <c r="U1209" s="4">
        <f t="shared" si="130"/>
        <v>11</v>
      </c>
    </row>
    <row r="1210" spans="5:21" x14ac:dyDescent="0.25">
      <c r="E1210" s="1" t="e">
        <f>VLOOKUP(C1210,'Team Versus'!$B$2:$C$35,2,FALSE)</f>
        <v>#N/A</v>
      </c>
      <c r="F1210" s="1">
        <f>IF(B1210="QB",D1210*0.87,IF(D1210*1.85&gt;=11,D1210*1.85,11))</f>
        <v>11</v>
      </c>
      <c r="G1210" s="1" t="str">
        <f>IF(OR(B1210="QB",B1210="DST",B1210="TE",B1210="WR",B1210="RB",C1210="FA"),"True","False")</f>
        <v>False</v>
      </c>
      <c r="H1210" t="str">
        <f>IF(C1210="FA","False","True")</f>
        <v>True</v>
      </c>
      <c r="I1210" s="1" t="str">
        <f>IF(AND(G1210="True",H1210="True"),"True","False")</f>
        <v>False</v>
      </c>
      <c r="O1210" s="4">
        <f>IFERROR(VLOOKUP(A1210,'Name Changes'!$A$2:$B$300,2,FALSE),A1210)</f>
        <v>0</v>
      </c>
      <c r="P1210" s="4">
        <f t="shared" si="125"/>
        <v>0</v>
      </c>
      <c r="Q1210" s="4">
        <f t="shared" si="126"/>
        <v>0</v>
      </c>
      <c r="R1210" s="4" t="e">
        <f t="shared" si="127"/>
        <v>#N/A</v>
      </c>
      <c r="S1210" s="4">
        <f t="shared" si="128"/>
        <v>0</v>
      </c>
      <c r="T1210" s="4" t="e">
        <f t="shared" si="129"/>
        <v>#N/A</v>
      </c>
      <c r="U1210" s="4">
        <f t="shared" si="130"/>
        <v>11</v>
      </c>
    </row>
    <row r="1211" spans="5:21" x14ac:dyDescent="0.25">
      <c r="E1211" s="1" t="e">
        <f>VLOOKUP(C1211,'Team Versus'!$B$2:$C$35,2,FALSE)</f>
        <v>#N/A</v>
      </c>
      <c r="F1211" s="1">
        <f>IF(B1211="QB",D1211*0.87,IF(D1211*1.85&gt;=11,D1211*1.85,11))</f>
        <v>11</v>
      </c>
      <c r="G1211" s="1" t="str">
        <f>IF(OR(B1211="QB",B1211="DST",B1211="TE",B1211="WR",B1211="RB",C1211="FA"),"True","False")</f>
        <v>False</v>
      </c>
      <c r="H1211" t="str">
        <f>IF(C1211="FA","False","True")</f>
        <v>True</v>
      </c>
      <c r="I1211" s="1" t="str">
        <f>IF(AND(G1211="True",H1211="True"),"True","False")</f>
        <v>False</v>
      </c>
      <c r="O1211" s="4">
        <f>IFERROR(VLOOKUP(A1211,'Name Changes'!$A$2:$B$300,2,FALSE),A1211)</f>
        <v>0</v>
      </c>
      <c r="P1211" s="4">
        <f t="shared" si="125"/>
        <v>0</v>
      </c>
      <c r="Q1211" s="4">
        <f t="shared" si="126"/>
        <v>0</v>
      </c>
      <c r="R1211" s="4" t="e">
        <f t="shared" si="127"/>
        <v>#N/A</v>
      </c>
      <c r="S1211" s="4">
        <f t="shared" si="128"/>
        <v>0</v>
      </c>
      <c r="T1211" s="4" t="e">
        <f t="shared" si="129"/>
        <v>#N/A</v>
      </c>
      <c r="U1211" s="4">
        <f t="shared" si="130"/>
        <v>11</v>
      </c>
    </row>
    <row r="1212" spans="5:21" x14ac:dyDescent="0.25">
      <c r="E1212" s="1" t="e">
        <f>VLOOKUP(C1212,'Team Versus'!$B$2:$C$35,2,FALSE)</f>
        <v>#N/A</v>
      </c>
      <c r="F1212" s="1">
        <f>IF(B1212="QB",D1212*0.87,IF(D1212*1.85&gt;=11,D1212*1.85,11))</f>
        <v>11</v>
      </c>
      <c r="G1212" s="1" t="str">
        <f>IF(OR(B1212="QB",B1212="DST",B1212="TE",B1212="WR",B1212="RB",C1212="FA"),"True","False")</f>
        <v>False</v>
      </c>
      <c r="H1212" t="str">
        <f>IF(C1212="FA","False","True")</f>
        <v>True</v>
      </c>
      <c r="I1212" s="1" t="str">
        <f>IF(AND(G1212="True",H1212="True"),"True","False")</f>
        <v>False</v>
      </c>
      <c r="O1212" s="4">
        <f>IFERROR(VLOOKUP(A1212,'Name Changes'!$A$2:$B$300,2,FALSE),A1212)</f>
        <v>0</v>
      </c>
      <c r="P1212" s="4">
        <f t="shared" si="125"/>
        <v>0</v>
      </c>
      <c r="Q1212" s="4">
        <f t="shared" si="126"/>
        <v>0</v>
      </c>
      <c r="R1212" s="4" t="e">
        <f t="shared" si="127"/>
        <v>#N/A</v>
      </c>
      <c r="S1212" s="4">
        <f t="shared" si="128"/>
        <v>0</v>
      </c>
      <c r="T1212" s="4" t="e">
        <f t="shared" si="129"/>
        <v>#N/A</v>
      </c>
      <c r="U1212" s="4">
        <f t="shared" si="130"/>
        <v>11</v>
      </c>
    </row>
    <row r="1213" spans="5:21" x14ac:dyDescent="0.25">
      <c r="E1213" s="1" t="e">
        <f>VLOOKUP(C1213,'Team Versus'!$B$2:$C$35,2,FALSE)</f>
        <v>#N/A</v>
      </c>
      <c r="F1213" s="1">
        <f>IF(B1213="QB",D1213*0.87,IF(D1213*1.85&gt;=11,D1213*1.85,11))</f>
        <v>11</v>
      </c>
      <c r="G1213" s="1" t="str">
        <f>IF(OR(B1213="QB",B1213="DST",B1213="TE",B1213="WR",B1213="RB",C1213="FA"),"True","False")</f>
        <v>False</v>
      </c>
      <c r="H1213" t="str">
        <f>IF(C1213="FA","False","True")</f>
        <v>True</v>
      </c>
      <c r="I1213" s="1" t="str">
        <f>IF(AND(G1213="True",H1213="True"),"True","False")</f>
        <v>False</v>
      </c>
      <c r="O1213" s="4">
        <f>IFERROR(VLOOKUP(A1213,'Name Changes'!$A$2:$B$300,2,FALSE),A1213)</f>
        <v>0</v>
      </c>
      <c r="P1213" s="4">
        <f t="shared" si="125"/>
        <v>0</v>
      </c>
      <c r="Q1213" s="4">
        <f t="shared" si="126"/>
        <v>0</v>
      </c>
      <c r="R1213" s="4" t="e">
        <f t="shared" si="127"/>
        <v>#N/A</v>
      </c>
      <c r="S1213" s="4">
        <f t="shared" si="128"/>
        <v>0</v>
      </c>
      <c r="T1213" s="4" t="e">
        <f t="shared" si="129"/>
        <v>#N/A</v>
      </c>
      <c r="U1213" s="4">
        <f t="shared" si="130"/>
        <v>11</v>
      </c>
    </row>
    <row r="1214" spans="5:21" x14ac:dyDescent="0.25">
      <c r="E1214" s="1" t="e">
        <f>VLOOKUP(C1214,'Team Versus'!$B$2:$C$35,2,FALSE)</f>
        <v>#N/A</v>
      </c>
      <c r="F1214" s="1">
        <f>IF(B1214="QB",D1214*0.87,IF(D1214*1.85&gt;=11,D1214*1.85,11))</f>
        <v>11</v>
      </c>
      <c r="G1214" s="1" t="str">
        <f>IF(OR(B1214="QB",B1214="DST",B1214="TE",B1214="WR",B1214="RB",C1214="FA"),"True","False")</f>
        <v>False</v>
      </c>
      <c r="H1214" t="str">
        <f>IF(C1214="FA","False","True")</f>
        <v>True</v>
      </c>
      <c r="I1214" s="1" t="str">
        <f>IF(AND(G1214="True",H1214="True"),"True","False")</f>
        <v>False</v>
      </c>
      <c r="O1214" s="4">
        <f>IFERROR(VLOOKUP(A1214,'Name Changes'!$A$2:$B$300,2,FALSE),A1214)</f>
        <v>0</v>
      </c>
      <c r="P1214" s="4">
        <f t="shared" si="125"/>
        <v>0</v>
      </c>
      <c r="Q1214" s="4">
        <f t="shared" si="126"/>
        <v>0</v>
      </c>
      <c r="R1214" s="4" t="e">
        <f t="shared" si="127"/>
        <v>#N/A</v>
      </c>
      <c r="S1214" s="4">
        <f t="shared" si="128"/>
        <v>0</v>
      </c>
      <c r="T1214" s="4" t="e">
        <f t="shared" si="129"/>
        <v>#N/A</v>
      </c>
      <c r="U1214" s="4">
        <f t="shared" si="130"/>
        <v>11</v>
      </c>
    </row>
    <row r="1215" spans="5:21" x14ac:dyDescent="0.25">
      <c r="E1215" s="1" t="e">
        <f>VLOOKUP(C1215,'Team Versus'!$B$2:$C$35,2,FALSE)</f>
        <v>#N/A</v>
      </c>
      <c r="F1215" s="1">
        <f>IF(B1215="QB",D1215*0.87,IF(D1215*1.85&gt;=11,D1215*1.85,11))</f>
        <v>11</v>
      </c>
      <c r="G1215" s="1" t="str">
        <f>IF(OR(B1215="QB",B1215="DST",B1215="TE",B1215="WR",B1215="RB",C1215="FA"),"True","False")</f>
        <v>False</v>
      </c>
      <c r="H1215" t="str">
        <f>IF(C1215="FA","False","True")</f>
        <v>True</v>
      </c>
      <c r="I1215" s="1" t="str">
        <f>IF(AND(G1215="True",H1215="True"),"True","False")</f>
        <v>False</v>
      </c>
      <c r="O1215" s="4">
        <f>IFERROR(VLOOKUP(A1215,'Name Changes'!$A$2:$B$300,2,FALSE),A1215)</f>
        <v>0</v>
      </c>
      <c r="P1215" s="4">
        <f t="shared" si="125"/>
        <v>0</v>
      </c>
      <c r="Q1215" s="4">
        <f t="shared" si="126"/>
        <v>0</v>
      </c>
      <c r="R1215" s="4" t="e">
        <f t="shared" si="127"/>
        <v>#N/A</v>
      </c>
      <c r="S1215" s="4">
        <f t="shared" si="128"/>
        <v>0</v>
      </c>
      <c r="T1215" s="4" t="e">
        <f t="shared" si="129"/>
        <v>#N/A</v>
      </c>
      <c r="U1215" s="4">
        <f t="shared" si="130"/>
        <v>11</v>
      </c>
    </row>
    <row r="1216" spans="5:21" x14ac:dyDescent="0.25">
      <c r="E1216" s="1" t="e">
        <f>VLOOKUP(C1216,'Team Versus'!$B$2:$C$35,2,FALSE)</f>
        <v>#N/A</v>
      </c>
      <c r="F1216" s="1">
        <f>IF(B1216="QB",D1216*0.87,IF(D1216*1.85&gt;=11,D1216*1.85,11))</f>
        <v>11</v>
      </c>
      <c r="G1216" s="1" t="str">
        <f>IF(OR(B1216="QB",B1216="DST",B1216="TE",B1216="WR",B1216="RB",C1216="FA"),"True","False")</f>
        <v>False</v>
      </c>
      <c r="H1216" t="str">
        <f>IF(C1216="FA","False","True")</f>
        <v>True</v>
      </c>
      <c r="I1216" s="1" t="str">
        <f>IF(AND(G1216="True",H1216="True"),"True","False")</f>
        <v>False</v>
      </c>
      <c r="O1216" s="4">
        <f>IFERROR(VLOOKUP(A1216,'Name Changes'!$A$2:$B$300,2,FALSE),A1216)</f>
        <v>0</v>
      </c>
      <c r="P1216" s="4">
        <f t="shared" si="125"/>
        <v>0</v>
      </c>
      <c r="Q1216" s="4">
        <f t="shared" si="126"/>
        <v>0</v>
      </c>
      <c r="R1216" s="4" t="e">
        <f t="shared" si="127"/>
        <v>#N/A</v>
      </c>
      <c r="S1216" s="4">
        <f t="shared" si="128"/>
        <v>0</v>
      </c>
      <c r="T1216" s="4" t="e">
        <f t="shared" si="129"/>
        <v>#N/A</v>
      </c>
      <c r="U1216" s="4">
        <f t="shared" si="130"/>
        <v>11</v>
      </c>
    </row>
    <row r="1217" spans="5:21" x14ac:dyDescent="0.25">
      <c r="E1217" s="1" t="e">
        <f>VLOOKUP(C1217,'Team Versus'!$B$2:$C$35,2,FALSE)</f>
        <v>#N/A</v>
      </c>
      <c r="F1217" s="1">
        <f>IF(B1217="QB",D1217*0.87,IF(D1217*1.85&gt;=11,D1217*1.85,11))</f>
        <v>11</v>
      </c>
      <c r="G1217" s="1" t="str">
        <f>IF(OR(B1217="QB",B1217="DST",B1217="TE",B1217="WR",B1217="RB",C1217="FA"),"True","False")</f>
        <v>False</v>
      </c>
      <c r="H1217" t="str">
        <f>IF(C1217="FA","False","True")</f>
        <v>True</v>
      </c>
      <c r="I1217" s="1" t="str">
        <f>IF(AND(G1217="True",H1217="True"),"True","False")</f>
        <v>False</v>
      </c>
      <c r="O1217" s="4">
        <f>IFERROR(VLOOKUP(A1217,'Name Changes'!$A$2:$B$300,2,FALSE),A1217)</f>
        <v>0</v>
      </c>
      <c r="P1217" s="4">
        <f t="shared" si="125"/>
        <v>0</v>
      </c>
      <c r="Q1217" s="4">
        <f t="shared" si="126"/>
        <v>0</v>
      </c>
      <c r="R1217" s="4" t="e">
        <f t="shared" si="127"/>
        <v>#N/A</v>
      </c>
      <c r="S1217" s="4">
        <f t="shared" si="128"/>
        <v>0</v>
      </c>
      <c r="T1217" s="4" t="e">
        <f t="shared" si="129"/>
        <v>#N/A</v>
      </c>
      <c r="U1217" s="4">
        <f t="shared" si="130"/>
        <v>11</v>
      </c>
    </row>
    <row r="1218" spans="5:21" x14ac:dyDescent="0.25">
      <c r="E1218" s="1" t="e">
        <f>VLOOKUP(C1218,'Team Versus'!$B$2:$C$35,2,FALSE)</f>
        <v>#N/A</v>
      </c>
      <c r="F1218" s="1">
        <f>IF(B1218="QB",D1218*0.87,IF(D1218*1.85&gt;=11,D1218*1.85,11))</f>
        <v>11</v>
      </c>
      <c r="G1218" s="1" t="str">
        <f>IF(OR(B1218="QB",B1218="DST",B1218="TE",B1218="WR",B1218="RB",C1218="FA"),"True","False")</f>
        <v>False</v>
      </c>
      <c r="H1218" t="str">
        <f>IF(C1218="FA","False","True")</f>
        <v>True</v>
      </c>
      <c r="I1218" s="1" t="str">
        <f>IF(AND(G1218="True",H1218="True"),"True","False")</f>
        <v>False</v>
      </c>
      <c r="O1218" s="4">
        <f>IFERROR(VLOOKUP(A1218,'Name Changes'!$A$2:$B$300,2,FALSE),A1218)</f>
        <v>0</v>
      </c>
      <c r="P1218" s="4">
        <f t="shared" si="125"/>
        <v>0</v>
      </c>
      <c r="Q1218" s="4">
        <f t="shared" si="126"/>
        <v>0</v>
      </c>
      <c r="R1218" s="4" t="e">
        <f t="shared" si="127"/>
        <v>#N/A</v>
      </c>
      <c r="S1218" s="4">
        <f t="shared" si="128"/>
        <v>0</v>
      </c>
      <c r="T1218" s="4" t="e">
        <f t="shared" si="129"/>
        <v>#N/A</v>
      </c>
      <c r="U1218" s="4">
        <f t="shared" si="130"/>
        <v>11</v>
      </c>
    </row>
    <row r="1219" spans="5:21" x14ac:dyDescent="0.25">
      <c r="E1219" s="1" t="e">
        <f>VLOOKUP(C1219,'Team Versus'!$B$2:$C$35,2,FALSE)</f>
        <v>#N/A</v>
      </c>
      <c r="F1219" s="1">
        <f>IF(B1219="QB",D1219*0.87,IF(D1219*1.85&gt;=11,D1219*1.85,11))</f>
        <v>11</v>
      </c>
      <c r="G1219" s="1" t="str">
        <f>IF(OR(B1219="QB",B1219="DST",B1219="TE",B1219="WR",B1219="RB",C1219="FA"),"True","False")</f>
        <v>False</v>
      </c>
      <c r="H1219" t="str">
        <f>IF(C1219="FA","False","True")</f>
        <v>True</v>
      </c>
      <c r="I1219" s="1" t="str">
        <f>IF(AND(G1219="True",H1219="True"),"True","False")</f>
        <v>False</v>
      </c>
      <c r="O1219" s="4">
        <f>IFERROR(VLOOKUP(A1219,'Name Changes'!$A$2:$B$300,2,FALSE),A1219)</f>
        <v>0</v>
      </c>
      <c r="P1219" s="4">
        <f t="shared" si="125"/>
        <v>0</v>
      </c>
      <c r="Q1219" s="4">
        <f t="shared" si="126"/>
        <v>0</v>
      </c>
      <c r="R1219" s="4" t="e">
        <f t="shared" si="127"/>
        <v>#N/A</v>
      </c>
      <c r="S1219" s="4">
        <f t="shared" si="128"/>
        <v>0</v>
      </c>
      <c r="T1219" s="4" t="e">
        <f t="shared" si="129"/>
        <v>#N/A</v>
      </c>
      <c r="U1219" s="4">
        <f t="shared" si="130"/>
        <v>11</v>
      </c>
    </row>
    <row r="1220" spans="5:21" x14ac:dyDescent="0.25">
      <c r="E1220" s="1" t="e">
        <f>VLOOKUP(C1220,'Team Versus'!$B$2:$C$35,2,FALSE)</f>
        <v>#N/A</v>
      </c>
      <c r="F1220" s="1">
        <f>IF(B1220="QB",D1220*0.87,IF(D1220*1.85&gt;=11,D1220*1.85,11))</f>
        <v>11</v>
      </c>
      <c r="G1220" s="1" t="str">
        <f>IF(OR(B1220="QB",B1220="DST",B1220="TE",B1220="WR",B1220="RB",C1220="FA"),"True","False")</f>
        <v>False</v>
      </c>
      <c r="H1220" t="str">
        <f>IF(C1220="FA","False","True")</f>
        <v>True</v>
      </c>
      <c r="I1220" s="1" t="str">
        <f>IF(AND(G1220="True",H1220="True"),"True","False")</f>
        <v>False</v>
      </c>
      <c r="O1220" s="4">
        <f>IFERROR(VLOOKUP(A1220,'Name Changes'!$A$2:$B$300,2,FALSE),A1220)</f>
        <v>0</v>
      </c>
      <c r="P1220" s="4">
        <f t="shared" si="125"/>
        <v>0</v>
      </c>
      <c r="Q1220" s="4">
        <f t="shared" si="126"/>
        <v>0</v>
      </c>
      <c r="R1220" s="4" t="e">
        <f t="shared" si="127"/>
        <v>#N/A</v>
      </c>
      <c r="S1220" s="4">
        <f t="shared" si="128"/>
        <v>0</v>
      </c>
      <c r="T1220" s="4" t="e">
        <f t="shared" si="129"/>
        <v>#N/A</v>
      </c>
      <c r="U1220" s="4">
        <f t="shared" si="130"/>
        <v>11</v>
      </c>
    </row>
    <row r="1221" spans="5:21" x14ac:dyDescent="0.25">
      <c r="E1221" s="1" t="e">
        <f>VLOOKUP(C1221,'Team Versus'!$B$2:$C$35,2,FALSE)</f>
        <v>#N/A</v>
      </c>
      <c r="F1221" s="1">
        <f>IF(B1221="QB",D1221*0.87,IF(D1221*1.85&gt;=11,D1221*1.85,11))</f>
        <v>11</v>
      </c>
      <c r="G1221" s="1" t="str">
        <f>IF(OR(B1221="QB",B1221="DST",B1221="TE",B1221="WR",B1221="RB",C1221="FA"),"True","False")</f>
        <v>False</v>
      </c>
      <c r="H1221" t="str">
        <f>IF(C1221="FA","False","True")</f>
        <v>True</v>
      </c>
      <c r="I1221" s="1" t="str">
        <f>IF(AND(G1221="True",H1221="True"),"True","False")</f>
        <v>False</v>
      </c>
      <c r="O1221" s="4">
        <f>IFERROR(VLOOKUP(A1221,'Name Changes'!$A$2:$B$300,2,FALSE),A1221)</f>
        <v>0</v>
      </c>
      <c r="P1221" s="4">
        <f t="shared" si="125"/>
        <v>0</v>
      </c>
      <c r="Q1221" s="4">
        <f t="shared" si="126"/>
        <v>0</v>
      </c>
      <c r="R1221" s="4" t="e">
        <f t="shared" si="127"/>
        <v>#N/A</v>
      </c>
      <c r="S1221" s="4">
        <f t="shared" si="128"/>
        <v>0</v>
      </c>
      <c r="T1221" s="4" t="e">
        <f t="shared" si="129"/>
        <v>#N/A</v>
      </c>
      <c r="U1221" s="4">
        <f t="shared" si="130"/>
        <v>11</v>
      </c>
    </row>
    <row r="1222" spans="5:21" x14ac:dyDescent="0.25">
      <c r="E1222" s="1" t="e">
        <f>VLOOKUP(C1222,'Team Versus'!$B$2:$C$35,2,FALSE)</f>
        <v>#N/A</v>
      </c>
      <c r="F1222" s="1">
        <f>IF(B1222="QB",D1222*0.87,IF(D1222*1.85&gt;=11,D1222*1.85,11))</f>
        <v>11</v>
      </c>
      <c r="G1222" s="1" t="str">
        <f>IF(OR(B1222="QB",B1222="DST",B1222="TE",B1222="WR",B1222="RB",C1222="FA"),"True","False")</f>
        <v>False</v>
      </c>
      <c r="H1222" t="str">
        <f>IF(C1222="FA","False","True")</f>
        <v>True</v>
      </c>
      <c r="I1222" s="1" t="str">
        <f>IF(AND(G1222="True",H1222="True"),"True","False")</f>
        <v>False</v>
      </c>
      <c r="O1222" s="4">
        <f>IFERROR(VLOOKUP(A1222,'Name Changes'!$A$2:$B$300,2,FALSE),A1222)</f>
        <v>0</v>
      </c>
      <c r="P1222" s="4">
        <f t="shared" si="125"/>
        <v>0</v>
      </c>
      <c r="Q1222" s="4">
        <f t="shared" si="126"/>
        <v>0</v>
      </c>
      <c r="R1222" s="4" t="e">
        <f t="shared" si="127"/>
        <v>#N/A</v>
      </c>
      <c r="S1222" s="4">
        <f t="shared" si="128"/>
        <v>0</v>
      </c>
      <c r="T1222" s="4" t="e">
        <f t="shared" si="129"/>
        <v>#N/A</v>
      </c>
      <c r="U1222" s="4">
        <f t="shared" si="130"/>
        <v>11</v>
      </c>
    </row>
    <row r="1223" spans="5:21" x14ac:dyDescent="0.25">
      <c r="E1223" s="1" t="e">
        <f>VLOOKUP(C1223,'Team Versus'!$B$2:$C$35,2,FALSE)</f>
        <v>#N/A</v>
      </c>
      <c r="F1223" s="1">
        <f>IF(B1223="QB",D1223*0.87,IF(D1223*1.85&gt;=11,D1223*1.85,11))</f>
        <v>11</v>
      </c>
      <c r="G1223" s="1" t="str">
        <f>IF(OR(B1223="QB",B1223="DST",B1223="TE",B1223="WR",B1223="RB",C1223="FA"),"True","False")</f>
        <v>False</v>
      </c>
      <c r="H1223" t="str">
        <f>IF(C1223="FA","False","True")</f>
        <v>True</v>
      </c>
      <c r="I1223" s="1" t="str">
        <f>IF(AND(G1223="True",H1223="True"),"True","False")</f>
        <v>False</v>
      </c>
      <c r="O1223" s="4">
        <f>IFERROR(VLOOKUP(A1223,'Name Changes'!$A$2:$B$300,2,FALSE),A1223)</f>
        <v>0</v>
      </c>
      <c r="P1223" s="4">
        <f t="shared" si="125"/>
        <v>0</v>
      </c>
      <c r="Q1223" s="4">
        <f t="shared" si="126"/>
        <v>0</v>
      </c>
      <c r="R1223" s="4" t="e">
        <f t="shared" si="127"/>
        <v>#N/A</v>
      </c>
      <c r="S1223" s="4">
        <f t="shared" si="128"/>
        <v>0</v>
      </c>
      <c r="T1223" s="4" t="e">
        <f t="shared" si="129"/>
        <v>#N/A</v>
      </c>
      <c r="U1223" s="4">
        <f t="shared" si="130"/>
        <v>11</v>
      </c>
    </row>
    <row r="1224" spans="5:21" x14ac:dyDescent="0.25">
      <c r="E1224" s="1" t="e">
        <f>VLOOKUP(C1224,'Team Versus'!$B$2:$C$35,2,FALSE)</f>
        <v>#N/A</v>
      </c>
      <c r="F1224" s="1">
        <f>IF(B1224="QB",D1224*0.87,IF(D1224*1.85&gt;=11,D1224*1.85,11))</f>
        <v>11</v>
      </c>
      <c r="G1224" s="1" t="str">
        <f>IF(OR(B1224="QB",B1224="DST",B1224="TE",B1224="WR",B1224="RB",C1224="FA"),"True","False")</f>
        <v>False</v>
      </c>
      <c r="H1224" t="str">
        <f>IF(C1224="FA","False","True")</f>
        <v>True</v>
      </c>
      <c r="I1224" s="1" t="str">
        <f>IF(AND(G1224="True",H1224="True"),"True","False")</f>
        <v>False</v>
      </c>
      <c r="O1224" s="4">
        <f>IFERROR(VLOOKUP(A1224,'Name Changes'!$A$2:$B$300,2,FALSE),A1224)</f>
        <v>0</v>
      </c>
      <c r="P1224" s="4">
        <f t="shared" si="125"/>
        <v>0</v>
      </c>
      <c r="Q1224" s="4">
        <f t="shared" si="126"/>
        <v>0</v>
      </c>
      <c r="R1224" s="4" t="e">
        <f t="shared" si="127"/>
        <v>#N/A</v>
      </c>
      <c r="S1224" s="4">
        <f t="shared" si="128"/>
        <v>0</v>
      </c>
      <c r="T1224" s="4" t="e">
        <f t="shared" si="129"/>
        <v>#N/A</v>
      </c>
      <c r="U1224" s="4">
        <f t="shared" si="130"/>
        <v>11</v>
      </c>
    </row>
    <row r="1225" spans="5:21" x14ac:dyDescent="0.25">
      <c r="E1225" s="1" t="e">
        <f>VLOOKUP(C1225,'Team Versus'!$B$2:$C$35,2,FALSE)</f>
        <v>#N/A</v>
      </c>
      <c r="F1225" s="1">
        <f>IF(B1225="QB",D1225*0.87,IF(D1225*1.85&gt;=11,D1225*1.85,11))</f>
        <v>11</v>
      </c>
      <c r="G1225" s="1" t="str">
        <f>IF(OR(B1225="QB",B1225="DST",B1225="TE",B1225="WR",B1225="RB",C1225="FA"),"True","False")</f>
        <v>False</v>
      </c>
      <c r="H1225" t="str">
        <f>IF(C1225="FA","False","True")</f>
        <v>True</v>
      </c>
      <c r="I1225" s="1" t="str">
        <f>IF(AND(G1225="True",H1225="True"),"True","False")</f>
        <v>False</v>
      </c>
      <c r="O1225" s="4">
        <f>IFERROR(VLOOKUP(A1225,'Name Changes'!$A$2:$B$300,2,FALSE),A1225)</f>
        <v>0</v>
      </c>
      <c r="P1225" s="4">
        <f t="shared" si="125"/>
        <v>0</v>
      </c>
      <c r="Q1225" s="4">
        <f t="shared" si="126"/>
        <v>0</v>
      </c>
      <c r="R1225" s="4" t="e">
        <f t="shared" si="127"/>
        <v>#N/A</v>
      </c>
      <c r="S1225" s="4">
        <f t="shared" si="128"/>
        <v>0</v>
      </c>
      <c r="T1225" s="4" t="e">
        <f t="shared" si="129"/>
        <v>#N/A</v>
      </c>
      <c r="U1225" s="4">
        <f t="shared" si="130"/>
        <v>11</v>
      </c>
    </row>
    <row r="1226" spans="5:21" x14ac:dyDescent="0.25">
      <c r="E1226" s="1" t="e">
        <f>VLOOKUP(C1226,'Team Versus'!$B$2:$C$35,2,FALSE)</f>
        <v>#N/A</v>
      </c>
      <c r="F1226" s="1">
        <f>IF(B1226="QB",D1226*0.87,IF(D1226*1.85&gt;=11,D1226*1.85,11))</f>
        <v>11</v>
      </c>
      <c r="G1226" s="1" t="str">
        <f>IF(OR(B1226="QB",B1226="DST",B1226="TE",B1226="WR",B1226="RB",C1226="FA"),"True","False")</f>
        <v>False</v>
      </c>
      <c r="H1226" t="str">
        <f>IF(C1226="FA","False","True")</f>
        <v>True</v>
      </c>
      <c r="I1226" s="1" t="str">
        <f>IF(AND(G1226="True",H1226="True"),"True","False")</f>
        <v>False</v>
      </c>
      <c r="O1226" s="4">
        <f>IFERROR(VLOOKUP(A1226,'Name Changes'!$A$2:$B$300,2,FALSE),A1226)</f>
        <v>0</v>
      </c>
      <c r="P1226" s="4">
        <f t="shared" si="125"/>
        <v>0</v>
      </c>
      <c r="Q1226" s="4">
        <f t="shared" si="126"/>
        <v>0</v>
      </c>
      <c r="R1226" s="4" t="e">
        <f t="shared" si="127"/>
        <v>#N/A</v>
      </c>
      <c r="S1226" s="4">
        <f t="shared" si="128"/>
        <v>0</v>
      </c>
      <c r="T1226" s="4" t="e">
        <f t="shared" si="129"/>
        <v>#N/A</v>
      </c>
      <c r="U1226" s="4">
        <f t="shared" si="130"/>
        <v>11</v>
      </c>
    </row>
    <row r="1227" spans="5:21" x14ac:dyDescent="0.25">
      <c r="E1227" s="1" t="e">
        <f>VLOOKUP(C1227,'Team Versus'!$B$2:$C$35,2,FALSE)</f>
        <v>#N/A</v>
      </c>
      <c r="F1227" s="1">
        <f>IF(B1227="QB",D1227*0.87,IF(D1227*1.85&gt;=11,D1227*1.85,11))</f>
        <v>11</v>
      </c>
      <c r="G1227" s="1" t="str">
        <f>IF(OR(B1227="QB",B1227="DST",B1227="TE",B1227="WR",B1227="RB",C1227="FA"),"True","False")</f>
        <v>False</v>
      </c>
      <c r="H1227" t="str">
        <f>IF(C1227="FA","False","True")</f>
        <v>True</v>
      </c>
      <c r="I1227" s="1" t="str">
        <f>IF(AND(G1227="True",H1227="True"),"True","False")</f>
        <v>False</v>
      </c>
      <c r="O1227" s="4">
        <f>IFERROR(VLOOKUP(A1227,'Name Changes'!$A$2:$B$300,2,FALSE),A1227)</f>
        <v>0</v>
      </c>
      <c r="P1227" s="4">
        <f t="shared" si="125"/>
        <v>0</v>
      </c>
      <c r="Q1227" s="4">
        <f t="shared" si="126"/>
        <v>0</v>
      </c>
      <c r="R1227" s="4" t="e">
        <f t="shared" si="127"/>
        <v>#N/A</v>
      </c>
      <c r="S1227" s="4">
        <f t="shared" si="128"/>
        <v>0</v>
      </c>
      <c r="T1227" s="4" t="e">
        <f t="shared" si="129"/>
        <v>#N/A</v>
      </c>
      <c r="U1227" s="4">
        <f t="shared" si="130"/>
        <v>11</v>
      </c>
    </row>
    <row r="1228" spans="5:21" x14ac:dyDescent="0.25">
      <c r="E1228" s="1" t="e">
        <f>VLOOKUP(C1228,'Team Versus'!$B$2:$C$35,2,FALSE)</f>
        <v>#N/A</v>
      </c>
      <c r="F1228" s="1">
        <f>IF(B1228="QB",D1228*0.87,IF(D1228*1.85&gt;=11,D1228*1.85,11))</f>
        <v>11</v>
      </c>
      <c r="G1228" s="1" t="str">
        <f>IF(OR(B1228="QB",B1228="DST",B1228="TE",B1228="WR",B1228="RB",C1228="FA"),"True","False")</f>
        <v>False</v>
      </c>
      <c r="H1228" t="str">
        <f>IF(C1228="FA","False","True")</f>
        <v>True</v>
      </c>
      <c r="I1228" s="1" t="str">
        <f>IF(AND(G1228="True",H1228="True"),"True","False")</f>
        <v>False</v>
      </c>
      <c r="O1228" s="4">
        <f>IFERROR(VLOOKUP(A1228,'Name Changes'!$A$2:$B$300,2,FALSE),A1228)</f>
        <v>0</v>
      </c>
      <c r="P1228" s="4">
        <f t="shared" si="125"/>
        <v>0</v>
      </c>
      <c r="Q1228" s="4">
        <f t="shared" si="126"/>
        <v>0</v>
      </c>
      <c r="R1228" s="4" t="e">
        <f t="shared" si="127"/>
        <v>#N/A</v>
      </c>
      <c r="S1228" s="4">
        <f t="shared" si="128"/>
        <v>0</v>
      </c>
      <c r="T1228" s="4" t="e">
        <f t="shared" si="129"/>
        <v>#N/A</v>
      </c>
      <c r="U1228" s="4">
        <f t="shared" si="130"/>
        <v>11</v>
      </c>
    </row>
    <row r="1229" spans="5:21" x14ac:dyDescent="0.25">
      <c r="E1229" s="1" t="e">
        <f>VLOOKUP(C1229,'Team Versus'!$B$2:$C$35,2,FALSE)</f>
        <v>#N/A</v>
      </c>
      <c r="F1229" s="1">
        <f>IF(B1229="QB",D1229*0.87,IF(D1229*1.85&gt;=11,D1229*1.85,11))</f>
        <v>11</v>
      </c>
      <c r="G1229" s="1" t="str">
        <f>IF(OR(B1229="QB",B1229="DST",B1229="TE",B1229="WR",B1229="RB",C1229="FA"),"True","False")</f>
        <v>False</v>
      </c>
      <c r="H1229" t="str">
        <f>IF(C1229="FA","False","True")</f>
        <v>True</v>
      </c>
      <c r="I1229" s="1" t="str">
        <f>IF(AND(G1229="True",H1229="True"),"True","False")</f>
        <v>False</v>
      </c>
      <c r="O1229" s="4">
        <f>IFERROR(VLOOKUP(A1229,'Name Changes'!$A$2:$B$300,2,FALSE),A1229)</f>
        <v>0</v>
      </c>
      <c r="P1229" s="4">
        <f t="shared" si="125"/>
        <v>0</v>
      </c>
      <c r="Q1229" s="4">
        <f t="shared" si="126"/>
        <v>0</v>
      </c>
      <c r="R1229" s="4" t="e">
        <f t="shared" si="127"/>
        <v>#N/A</v>
      </c>
      <c r="S1229" s="4">
        <f t="shared" si="128"/>
        <v>0</v>
      </c>
      <c r="T1229" s="4" t="e">
        <f t="shared" si="129"/>
        <v>#N/A</v>
      </c>
      <c r="U1229" s="4">
        <f t="shared" si="130"/>
        <v>11</v>
      </c>
    </row>
    <row r="1230" spans="5:21" x14ac:dyDescent="0.25">
      <c r="E1230" s="1" t="e">
        <f>VLOOKUP(C1230,'Team Versus'!$B$2:$C$35,2,FALSE)</f>
        <v>#N/A</v>
      </c>
      <c r="F1230" s="1">
        <f>IF(B1230="QB",D1230*0.87,IF(D1230*1.85&gt;=11,D1230*1.85,11))</f>
        <v>11</v>
      </c>
      <c r="G1230" s="1" t="str">
        <f>IF(OR(B1230="QB",B1230="DST",B1230="TE",B1230="WR",B1230="RB",C1230="FA"),"True","False")</f>
        <v>False</v>
      </c>
      <c r="H1230" t="str">
        <f>IF(C1230="FA","False","True")</f>
        <v>True</v>
      </c>
      <c r="I1230" s="1" t="str">
        <f>IF(AND(G1230="True",H1230="True"),"True","False")</f>
        <v>False</v>
      </c>
      <c r="O1230" s="4">
        <f>IFERROR(VLOOKUP(A1230,'Name Changes'!$A$2:$B$300,2,FALSE),A1230)</f>
        <v>0</v>
      </c>
      <c r="P1230" s="4">
        <f t="shared" si="125"/>
        <v>0</v>
      </c>
      <c r="Q1230" s="4">
        <f t="shared" si="126"/>
        <v>0</v>
      </c>
      <c r="R1230" s="4" t="e">
        <f t="shared" si="127"/>
        <v>#N/A</v>
      </c>
      <c r="S1230" s="4">
        <f t="shared" si="128"/>
        <v>0</v>
      </c>
      <c r="T1230" s="4" t="e">
        <f t="shared" si="129"/>
        <v>#N/A</v>
      </c>
      <c r="U1230" s="4">
        <f t="shared" si="130"/>
        <v>11</v>
      </c>
    </row>
    <row r="1231" spans="5:21" x14ac:dyDescent="0.25">
      <c r="E1231" s="1" t="e">
        <f>VLOOKUP(C1231,'Team Versus'!$B$2:$C$35,2,FALSE)</f>
        <v>#N/A</v>
      </c>
      <c r="F1231" s="1">
        <f>IF(B1231="QB",D1231*0.87,IF(D1231*1.85&gt;=11,D1231*1.85,11))</f>
        <v>11</v>
      </c>
      <c r="G1231" s="1" t="str">
        <f>IF(OR(B1231="QB",B1231="DST",B1231="TE",B1231="WR",B1231="RB",C1231="FA"),"True","False")</f>
        <v>False</v>
      </c>
      <c r="H1231" t="str">
        <f>IF(C1231="FA","False","True")</f>
        <v>True</v>
      </c>
      <c r="I1231" s="1" t="str">
        <f>IF(AND(G1231="True",H1231="True"),"True","False")</f>
        <v>False</v>
      </c>
      <c r="O1231" s="4">
        <f>IFERROR(VLOOKUP(A1231,'Name Changes'!$A$2:$B$300,2,FALSE),A1231)</f>
        <v>0</v>
      </c>
      <c r="P1231" s="4">
        <f t="shared" si="125"/>
        <v>0</v>
      </c>
      <c r="Q1231" s="4">
        <f t="shared" si="126"/>
        <v>0</v>
      </c>
      <c r="R1231" s="4" t="e">
        <f t="shared" si="127"/>
        <v>#N/A</v>
      </c>
      <c r="S1231" s="4">
        <f t="shared" si="128"/>
        <v>0</v>
      </c>
      <c r="T1231" s="4" t="e">
        <f t="shared" si="129"/>
        <v>#N/A</v>
      </c>
      <c r="U1231" s="4">
        <f t="shared" si="130"/>
        <v>11</v>
      </c>
    </row>
    <row r="1232" spans="5:21" x14ac:dyDescent="0.25">
      <c r="E1232" s="1" t="e">
        <f>VLOOKUP(C1232,'Team Versus'!$B$2:$C$35,2,FALSE)</f>
        <v>#N/A</v>
      </c>
      <c r="F1232" s="1">
        <f>IF(B1232="QB",D1232*0.87,IF(D1232*1.85&gt;=11,D1232*1.85,11))</f>
        <v>11</v>
      </c>
      <c r="G1232" s="1" t="str">
        <f>IF(OR(B1232="QB",B1232="DST",B1232="TE",B1232="WR",B1232="RB",C1232="FA"),"True","False")</f>
        <v>False</v>
      </c>
      <c r="H1232" t="str">
        <f>IF(C1232="FA","False","True")</f>
        <v>True</v>
      </c>
      <c r="I1232" s="1" t="str">
        <f>IF(AND(G1232="True",H1232="True"),"True","False")</f>
        <v>False</v>
      </c>
      <c r="O1232" s="4">
        <f>IFERROR(VLOOKUP(A1232,'Name Changes'!$A$2:$B$300,2,FALSE),A1232)</f>
        <v>0</v>
      </c>
      <c r="P1232" s="4">
        <f t="shared" si="125"/>
        <v>0</v>
      </c>
      <c r="Q1232" s="4">
        <f t="shared" si="126"/>
        <v>0</v>
      </c>
      <c r="R1232" s="4" t="e">
        <f t="shared" si="127"/>
        <v>#N/A</v>
      </c>
      <c r="S1232" s="4">
        <f t="shared" si="128"/>
        <v>0</v>
      </c>
      <c r="T1232" s="4" t="e">
        <f t="shared" si="129"/>
        <v>#N/A</v>
      </c>
      <c r="U1232" s="4">
        <f t="shared" si="130"/>
        <v>11</v>
      </c>
    </row>
    <row r="1233" spans="5:21" x14ac:dyDescent="0.25">
      <c r="E1233" s="1" t="e">
        <f>VLOOKUP(C1233,'Team Versus'!$B$2:$C$35,2,FALSE)</f>
        <v>#N/A</v>
      </c>
      <c r="F1233" s="1">
        <f>IF(B1233="QB",D1233*0.87,IF(D1233*1.85&gt;=11,D1233*1.85,11))</f>
        <v>11</v>
      </c>
      <c r="G1233" s="1" t="str">
        <f>IF(OR(B1233="QB",B1233="DST",B1233="TE",B1233="WR",B1233="RB",C1233="FA"),"True","False")</f>
        <v>False</v>
      </c>
      <c r="H1233" t="str">
        <f>IF(C1233="FA","False","True")</f>
        <v>True</v>
      </c>
      <c r="I1233" s="1" t="str">
        <f>IF(AND(G1233="True",H1233="True"),"True","False")</f>
        <v>False</v>
      </c>
      <c r="O1233" s="4">
        <f>IFERROR(VLOOKUP(A1233,'Name Changes'!$A$2:$B$300,2,FALSE),A1233)</f>
        <v>0</v>
      </c>
      <c r="P1233" s="4">
        <f t="shared" si="125"/>
        <v>0</v>
      </c>
      <c r="Q1233" s="4">
        <f t="shared" si="126"/>
        <v>0</v>
      </c>
      <c r="R1233" s="4" t="e">
        <f t="shared" si="127"/>
        <v>#N/A</v>
      </c>
      <c r="S1233" s="4">
        <f t="shared" si="128"/>
        <v>0</v>
      </c>
      <c r="T1233" s="4" t="e">
        <f t="shared" si="129"/>
        <v>#N/A</v>
      </c>
      <c r="U1233" s="4">
        <f t="shared" si="130"/>
        <v>11</v>
      </c>
    </row>
    <row r="1234" spans="5:21" x14ac:dyDescent="0.25">
      <c r="E1234" s="1" t="e">
        <f>VLOOKUP(C1234,'Team Versus'!$B$2:$C$35,2,FALSE)</f>
        <v>#N/A</v>
      </c>
      <c r="F1234" s="1">
        <f>IF(B1234="QB",D1234*0.87,IF(D1234*1.85&gt;=11,D1234*1.85,11))</f>
        <v>11</v>
      </c>
      <c r="G1234" s="1" t="str">
        <f>IF(OR(B1234="QB",B1234="DST",B1234="TE",B1234="WR",B1234="RB",C1234="FA"),"True","False")</f>
        <v>False</v>
      </c>
      <c r="H1234" t="str">
        <f>IF(C1234="FA","False","True")</f>
        <v>True</v>
      </c>
      <c r="I1234" s="1" t="str">
        <f>IF(AND(G1234="True",H1234="True"),"True","False")</f>
        <v>False</v>
      </c>
      <c r="O1234" s="4">
        <f>IFERROR(VLOOKUP(A1234,'Name Changes'!$A$2:$B$300,2,FALSE),A1234)</f>
        <v>0</v>
      </c>
      <c r="P1234" s="4">
        <f t="shared" si="125"/>
        <v>0</v>
      </c>
      <c r="Q1234" s="4">
        <f t="shared" si="126"/>
        <v>0</v>
      </c>
      <c r="R1234" s="4" t="e">
        <f t="shared" si="127"/>
        <v>#N/A</v>
      </c>
      <c r="S1234" s="4">
        <f t="shared" si="128"/>
        <v>0</v>
      </c>
      <c r="T1234" s="4" t="e">
        <f t="shared" si="129"/>
        <v>#N/A</v>
      </c>
      <c r="U1234" s="4">
        <f t="shared" si="130"/>
        <v>11</v>
      </c>
    </row>
    <row r="1235" spans="5:21" x14ac:dyDescent="0.25">
      <c r="E1235" s="1" t="e">
        <f>VLOOKUP(C1235,'Team Versus'!$B$2:$C$35,2,FALSE)</f>
        <v>#N/A</v>
      </c>
      <c r="F1235" s="1">
        <f>IF(B1235="QB",D1235*0.87,IF(D1235*1.85&gt;=11,D1235*1.85,11))</f>
        <v>11</v>
      </c>
      <c r="G1235" s="1" t="str">
        <f>IF(OR(B1235="QB",B1235="DST",B1235="TE",B1235="WR",B1235="RB",C1235="FA"),"True","False")</f>
        <v>False</v>
      </c>
      <c r="H1235" t="str">
        <f>IF(C1235="FA","False","True")</f>
        <v>True</v>
      </c>
      <c r="I1235" s="1" t="str">
        <f>IF(AND(G1235="True",H1235="True"),"True","False")</f>
        <v>False</v>
      </c>
      <c r="O1235" s="4">
        <f>IFERROR(VLOOKUP(A1235,'Name Changes'!$A$2:$B$300,2,FALSE),A1235)</f>
        <v>0</v>
      </c>
      <c r="P1235" s="4">
        <f t="shared" si="125"/>
        <v>0</v>
      </c>
      <c r="Q1235" s="4">
        <f t="shared" si="126"/>
        <v>0</v>
      </c>
      <c r="R1235" s="4" t="e">
        <f t="shared" si="127"/>
        <v>#N/A</v>
      </c>
      <c r="S1235" s="4">
        <f t="shared" si="128"/>
        <v>0</v>
      </c>
      <c r="T1235" s="4" t="e">
        <f t="shared" si="129"/>
        <v>#N/A</v>
      </c>
      <c r="U1235" s="4">
        <f t="shared" si="130"/>
        <v>11</v>
      </c>
    </row>
    <row r="1236" spans="5:21" x14ac:dyDescent="0.25">
      <c r="E1236" s="1" t="e">
        <f>VLOOKUP(C1236,'Team Versus'!$B$2:$C$35,2,FALSE)</f>
        <v>#N/A</v>
      </c>
      <c r="F1236" s="1">
        <f>IF(B1236="QB",D1236*0.87,IF(D1236*1.85&gt;=11,D1236*1.85,11))</f>
        <v>11</v>
      </c>
      <c r="G1236" s="1" t="str">
        <f>IF(OR(B1236="QB",B1236="DST",B1236="TE",B1236="WR",B1236="RB",C1236="FA"),"True","False")</f>
        <v>False</v>
      </c>
      <c r="H1236" t="str">
        <f>IF(C1236="FA","False","True")</f>
        <v>True</v>
      </c>
      <c r="I1236" s="1" t="str">
        <f>IF(AND(G1236="True",H1236="True"),"True","False")</f>
        <v>False</v>
      </c>
      <c r="O1236" s="4">
        <f>IFERROR(VLOOKUP(A1236,'Name Changes'!$A$2:$B$300,2,FALSE),A1236)</f>
        <v>0</v>
      </c>
      <c r="P1236" s="4">
        <f t="shared" si="125"/>
        <v>0</v>
      </c>
      <c r="Q1236" s="4">
        <f t="shared" si="126"/>
        <v>0</v>
      </c>
      <c r="R1236" s="4" t="e">
        <f t="shared" si="127"/>
        <v>#N/A</v>
      </c>
      <c r="S1236" s="4">
        <f t="shared" si="128"/>
        <v>0</v>
      </c>
      <c r="T1236" s="4" t="e">
        <f t="shared" si="129"/>
        <v>#N/A</v>
      </c>
      <c r="U1236" s="4">
        <f t="shared" si="130"/>
        <v>11</v>
      </c>
    </row>
    <row r="1237" spans="5:21" x14ac:dyDescent="0.25">
      <c r="E1237" s="1" t="e">
        <f>VLOOKUP(C1237,'Team Versus'!$B$2:$C$35,2,FALSE)</f>
        <v>#N/A</v>
      </c>
      <c r="F1237" s="1">
        <f>IF(B1237="QB",D1237*0.87,IF(D1237*1.85&gt;=11,D1237*1.85,11))</f>
        <v>11</v>
      </c>
      <c r="G1237" s="1" t="str">
        <f>IF(OR(B1237="QB",B1237="DST",B1237="TE",B1237="WR",B1237="RB",C1237="FA"),"True","False")</f>
        <v>False</v>
      </c>
      <c r="H1237" t="str">
        <f>IF(C1237="FA","False","True")</f>
        <v>True</v>
      </c>
      <c r="I1237" s="1" t="str">
        <f>IF(AND(G1237="True",H1237="True"),"True","False")</f>
        <v>False</v>
      </c>
      <c r="O1237" s="4">
        <f>IFERROR(VLOOKUP(A1237,'Name Changes'!$A$2:$B$300,2,FALSE),A1237)</f>
        <v>0</v>
      </c>
      <c r="P1237" s="4">
        <f t="shared" si="125"/>
        <v>0</v>
      </c>
      <c r="Q1237" s="4">
        <f t="shared" si="126"/>
        <v>0</v>
      </c>
      <c r="R1237" s="4" t="e">
        <f t="shared" si="127"/>
        <v>#N/A</v>
      </c>
      <c r="S1237" s="4">
        <f t="shared" si="128"/>
        <v>0</v>
      </c>
      <c r="T1237" s="4" t="e">
        <f t="shared" si="129"/>
        <v>#N/A</v>
      </c>
      <c r="U1237" s="4">
        <f t="shared" si="130"/>
        <v>11</v>
      </c>
    </row>
    <row r="1238" spans="5:21" x14ac:dyDescent="0.25">
      <c r="E1238" s="1" t="e">
        <f>VLOOKUP(C1238,'Team Versus'!$B$2:$C$35,2,FALSE)</f>
        <v>#N/A</v>
      </c>
      <c r="F1238" s="1">
        <f>IF(B1238="QB",D1238*0.87,IF(D1238*1.85&gt;=11,D1238*1.85,11))</f>
        <v>11</v>
      </c>
      <c r="G1238" s="1" t="str">
        <f>IF(OR(B1238="QB",B1238="DST",B1238="TE",B1238="WR",B1238="RB",C1238="FA"),"True","False")</f>
        <v>False</v>
      </c>
      <c r="H1238" t="str">
        <f>IF(C1238="FA","False","True")</f>
        <v>True</v>
      </c>
      <c r="I1238" s="1" t="str">
        <f>IF(AND(G1238="True",H1238="True"),"True","False")</f>
        <v>False</v>
      </c>
      <c r="O1238" s="4">
        <f>IFERROR(VLOOKUP(A1238,'Name Changes'!$A$2:$B$300,2,FALSE),A1238)</f>
        <v>0</v>
      </c>
      <c r="P1238" s="4">
        <f t="shared" si="125"/>
        <v>0</v>
      </c>
      <c r="Q1238" s="4">
        <f t="shared" si="126"/>
        <v>0</v>
      </c>
      <c r="R1238" s="4" t="e">
        <f t="shared" si="127"/>
        <v>#N/A</v>
      </c>
      <c r="S1238" s="4">
        <f t="shared" si="128"/>
        <v>0</v>
      </c>
      <c r="T1238" s="4" t="e">
        <f t="shared" si="129"/>
        <v>#N/A</v>
      </c>
      <c r="U1238" s="4">
        <f t="shared" si="130"/>
        <v>11</v>
      </c>
    </row>
    <row r="1239" spans="5:21" x14ac:dyDescent="0.25">
      <c r="E1239" s="1" t="e">
        <f>VLOOKUP(C1239,'Team Versus'!$B$2:$C$35,2,FALSE)</f>
        <v>#N/A</v>
      </c>
      <c r="F1239" s="1">
        <f>IF(B1239="QB",D1239*0.87,IF(D1239*1.85&gt;=11,D1239*1.85,11))</f>
        <v>11</v>
      </c>
      <c r="G1239" s="1" t="str">
        <f>IF(OR(B1239="QB",B1239="DST",B1239="TE",B1239="WR",B1239="RB",C1239="FA"),"True","False")</f>
        <v>False</v>
      </c>
      <c r="H1239" t="str">
        <f>IF(C1239="FA","False","True")</f>
        <v>True</v>
      </c>
      <c r="I1239" s="1" t="str">
        <f>IF(AND(G1239="True",H1239="True"),"True","False")</f>
        <v>False</v>
      </c>
      <c r="O1239" s="4">
        <f>IFERROR(VLOOKUP(A1239,'Name Changes'!$A$2:$B$300,2,FALSE),A1239)</f>
        <v>0</v>
      </c>
      <c r="P1239" s="4">
        <f t="shared" si="125"/>
        <v>0</v>
      </c>
      <c r="Q1239" s="4">
        <f t="shared" si="126"/>
        <v>0</v>
      </c>
      <c r="R1239" s="4" t="e">
        <f t="shared" si="127"/>
        <v>#N/A</v>
      </c>
      <c r="S1239" s="4">
        <f t="shared" si="128"/>
        <v>0</v>
      </c>
      <c r="T1239" s="4" t="e">
        <f t="shared" si="129"/>
        <v>#N/A</v>
      </c>
      <c r="U1239" s="4">
        <f t="shared" si="130"/>
        <v>11</v>
      </c>
    </row>
    <row r="1240" spans="5:21" x14ac:dyDescent="0.25">
      <c r="E1240" s="1" t="e">
        <f>VLOOKUP(C1240,'Team Versus'!$B$2:$C$35,2,FALSE)</f>
        <v>#N/A</v>
      </c>
      <c r="F1240" s="1">
        <f>IF(B1240="QB",D1240*0.87,IF(D1240*1.85&gt;=11,D1240*1.85,11))</f>
        <v>11</v>
      </c>
      <c r="G1240" s="1" t="str">
        <f>IF(OR(B1240="QB",B1240="DST",B1240="TE",B1240="WR",B1240="RB",C1240="FA"),"True","False")</f>
        <v>False</v>
      </c>
      <c r="H1240" t="str">
        <f>IF(C1240="FA","False","True")</f>
        <v>True</v>
      </c>
      <c r="I1240" s="1" t="str">
        <f>IF(AND(G1240="True",H1240="True"),"True","False")</f>
        <v>False</v>
      </c>
      <c r="O1240" s="4">
        <f>IFERROR(VLOOKUP(A1240,'Name Changes'!$A$2:$B$300,2,FALSE),A1240)</f>
        <v>0</v>
      </c>
      <c r="P1240" s="4">
        <f t="shared" si="125"/>
        <v>0</v>
      </c>
      <c r="Q1240" s="4">
        <f t="shared" si="126"/>
        <v>0</v>
      </c>
      <c r="R1240" s="4" t="e">
        <f t="shared" si="127"/>
        <v>#N/A</v>
      </c>
      <c r="S1240" s="4">
        <f t="shared" si="128"/>
        <v>0</v>
      </c>
      <c r="T1240" s="4" t="e">
        <f t="shared" si="129"/>
        <v>#N/A</v>
      </c>
      <c r="U1240" s="4">
        <f t="shared" si="130"/>
        <v>11</v>
      </c>
    </row>
    <row r="1241" spans="5:21" x14ac:dyDescent="0.25">
      <c r="E1241" s="1" t="e">
        <f>VLOOKUP(C1241,'Team Versus'!$B$2:$C$35,2,FALSE)</f>
        <v>#N/A</v>
      </c>
      <c r="F1241" s="1">
        <f>IF(B1241="QB",D1241*0.87,IF(D1241*1.85&gt;=11,D1241*1.85,11))</f>
        <v>11</v>
      </c>
      <c r="G1241" s="1" t="str">
        <f>IF(OR(B1241="QB",B1241="DST",B1241="TE",B1241="WR",B1241="RB",C1241="FA"),"True","False")</f>
        <v>False</v>
      </c>
      <c r="H1241" t="str">
        <f>IF(C1241="FA","False","True")</f>
        <v>True</v>
      </c>
      <c r="I1241" s="1" t="str">
        <f>IF(AND(G1241="True",H1241="True"),"True","False")</f>
        <v>False</v>
      </c>
      <c r="O1241" s="4">
        <f>IFERROR(VLOOKUP(A1241,'Name Changes'!$A$2:$B$300,2,FALSE),A1241)</f>
        <v>0</v>
      </c>
      <c r="P1241" s="4">
        <f t="shared" si="125"/>
        <v>0</v>
      </c>
      <c r="Q1241" s="4">
        <f t="shared" si="126"/>
        <v>0</v>
      </c>
      <c r="R1241" s="4" t="e">
        <f t="shared" si="127"/>
        <v>#N/A</v>
      </c>
      <c r="S1241" s="4">
        <f t="shared" si="128"/>
        <v>0</v>
      </c>
      <c r="T1241" s="4" t="e">
        <f t="shared" si="129"/>
        <v>#N/A</v>
      </c>
      <c r="U1241" s="4">
        <f t="shared" si="130"/>
        <v>11</v>
      </c>
    </row>
    <row r="1242" spans="5:21" x14ac:dyDescent="0.25">
      <c r="E1242" s="1" t="e">
        <f>VLOOKUP(C1242,'Team Versus'!$B$2:$C$35,2,FALSE)</f>
        <v>#N/A</v>
      </c>
      <c r="F1242" s="1">
        <f>IF(B1242="QB",D1242*0.87,IF(D1242*1.85&gt;=11,D1242*1.85,11))</f>
        <v>11</v>
      </c>
      <c r="G1242" s="1" t="str">
        <f>IF(OR(B1242="QB",B1242="DST",B1242="TE",B1242="WR",B1242="RB",C1242="FA"),"True","False")</f>
        <v>False</v>
      </c>
      <c r="H1242" t="str">
        <f>IF(C1242="FA","False","True")</f>
        <v>True</v>
      </c>
      <c r="I1242" s="1" t="str">
        <f>IF(AND(G1242="True",H1242="True"),"True","False")</f>
        <v>False</v>
      </c>
      <c r="O1242" s="4">
        <f>IFERROR(VLOOKUP(A1242,'Name Changes'!$A$2:$B$300,2,FALSE),A1242)</f>
        <v>0</v>
      </c>
      <c r="P1242" s="4">
        <f t="shared" si="125"/>
        <v>0</v>
      </c>
      <c r="Q1242" s="4">
        <f t="shared" si="126"/>
        <v>0</v>
      </c>
      <c r="R1242" s="4" t="e">
        <f t="shared" si="127"/>
        <v>#N/A</v>
      </c>
      <c r="S1242" s="4">
        <f t="shared" si="128"/>
        <v>0</v>
      </c>
      <c r="T1242" s="4" t="e">
        <f t="shared" si="129"/>
        <v>#N/A</v>
      </c>
      <c r="U1242" s="4">
        <f t="shared" si="130"/>
        <v>11</v>
      </c>
    </row>
    <row r="1243" spans="5:21" x14ac:dyDescent="0.25">
      <c r="E1243" s="1" t="e">
        <f>VLOOKUP(C1243,'Team Versus'!$B$2:$C$35,2,FALSE)</f>
        <v>#N/A</v>
      </c>
      <c r="F1243" s="1">
        <f>IF(B1243="QB",D1243*0.87,IF(D1243*1.85&gt;=11,D1243*1.85,11))</f>
        <v>11</v>
      </c>
      <c r="G1243" s="1" t="str">
        <f>IF(OR(B1243="QB",B1243="DST",B1243="TE",B1243="WR",B1243="RB",C1243="FA"),"True","False")</f>
        <v>False</v>
      </c>
      <c r="H1243" t="str">
        <f>IF(C1243="FA","False","True")</f>
        <v>True</v>
      </c>
      <c r="I1243" s="1" t="str">
        <f>IF(AND(G1243="True",H1243="True"),"True","False")</f>
        <v>False</v>
      </c>
      <c r="O1243" s="4">
        <f>IFERROR(VLOOKUP(A1243,'Name Changes'!$A$2:$B$300,2,FALSE),A1243)</f>
        <v>0</v>
      </c>
      <c r="P1243" s="4">
        <f t="shared" si="125"/>
        <v>0</v>
      </c>
      <c r="Q1243" s="4">
        <f t="shared" si="126"/>
        <v>0</v>
      </c>
      <c r="R1243" s="4" t="e">
        <f t="shared" si="127"/>
        <v>#N/A</v>
      </c>
      <c r="S1243" s="4">
        <f t="shared" si="128"/>
        <v>0</v>
      </c>
      <c r="T1243" s="4" t="e">
        <f t="shared" si="129"/>
        <v>#N/A</v>
      </c>
      <c r="U1243" s="4">
        <f t="shared" si="130"/>
        <v>11</v>
      </c>
    </row>
    <row r="1244" spans="5:21" x14ac:dyDescent="0.25">
      <c r="E1244" s="1" t="e">
        <f>VLOOKUP(C1244,'Team Versus'!$B$2:$C$35,2,FALSE)</f>
        <v>#N/A</v>
      </c>
      <c r="F1244" s="1">
        <f>IF(B1244="QB",D1244*0.87,IF(D1244*1.85&gt;=11,D1244*1.85,11))</f>
        <v>11</v>
      </c>
      <c r="G1244" s="1" t="str">
        <f>IF(OR(B1244="QB",B1244="DST",B1244="TE",B1244="WR",B1244="RB",C1244="FA"),"True","False")</f>
        <v>False</v>
      </c>
      <c r="H1244" t="str">
        <f>IF(C1244="FA","False","True")</f>
        <v>True</v>
      </c>
      <c r="I1244" s="1" t="str">
        <f>IF(AND(G1244="True",H1244="True"),"True","False")</f>
        <v>False</v>
      </c>
      <c r="O1244" s="4">
        <f>IFERROR(VLOOKUP(A1244,'Name Changes'!$A$2:$B$300,2,FALSE),A1244)</f>
        <v>0</v>
      </c>
      <c r="P1244" s="4">
        <f t="shared" si="125"/>
        <v>0</v>
      </c>
      <c r="Q1244" s="4">
        <f t="shared" si="126"/>
        <v>0</v>
      </c>
      <c r="R1244" s="4" t="e">
        <f t="shared" si="127"/>
        <v>#N/A</v>
      </c>
      <c r="S1244" s="4">
        <f t="shared" si="128"/>
        <v>0</v>
      </c>
      <c r="T1244" s="4" t="e">
        <f t="shared" si="129"/>
        <v>#N/A</v>
      </c>
      <c r="U1244" s="4">
        <f t="shared" si="130"/>
        <v>11</v>
      </c>
    </row>
    <row r="1245" spans="5:21" x14ac:dyDescent="0.25">
      <c r="E1245" s="1" t="e">
        <f>VLOOKUP(C1245,'Team Versus'!$B$2:$C$35,2,FALSE)</f>
        <v>#N/A</v>
      </c>
      <c r="F1245" s="1">
        <f>IF(B1245="QB",D1245*0.87,IF(D1245*1.85&gt;=11,D1245*1.85,11))</f>
        <v>11</v>
      </c>
      <c r="G1245" s="1" t="str">
        <f>IF(OR(B1245="QB",B1245="DST",B1245="TE",B1245="WR",B1245="RB",C1245="FA"),"True","False")</f>
        <v>False</v>
      </c>
      <c r="H1245" t="str">
        <f>IF(C1245="FA","False","True")</f>
        <v>True</v>
      </c>
      <c r="I1245" s="1" t="str">
        <f>IF(AND(G1245="True",H1245="True"),"True","False")</f>
        <v>False</v>
      </c>
      <c r="O1245" s="4">
        <f>IFERROR(VLOOKUP(A1245,'Name Changes'!$A$2:$B$300,2,FALSE),A1245)</f>
        <v>0</v>
      </c>
      <c r="P1245" s="4">
        <f t="shared" si="125"/>
        <v>0</v>
      </c>
      <c r="Q1245" s="4">
        <f t="shared" si="126"/>
        <v>0</v>
      </c>
      <c r="R1245" s="4" t="e">
        <f t="shared" si="127"/>
        <v>#N/A</v>
      </c>
      <c r="S1245" s="4">
        <f t="shared" si="128"/>
        <v>0</v>
      </c>
      <c r="T1245" s="4" t="e">
        <f t="shared" si="129"/>
        <v>#N/A</v>
      </c>
      <c r="U1245" s="4">
        <f t="shared" si="130"/>
        <v>11</v>
      </c>
    </row>
    <row r="1246" spans="5:21" x14ac:dyDescent="0.25">
      <c r="E1246" s="1" t="e">
        <f>VLOOKUP(C1246,'Team Versus'!$B$2:$C$35,2,FALSE)</f>
        <v>#N/A</v>
      </c>
      <c r="F1246" s="1">
        <f>IF(B1246="QB",D1246*0.87,IF(D1246*1.85&gt;=11,D1246*1.85,11))</f>
        <v>11</v>
      </c>
      <c r="G1246" s="1" t="str">
        <f>IF(OR(B1246="QB",B1246="DST",B1246="TE",B1246="WR",B1246="RB",C1246="FA"),"True","False")</f>
        <v>False</v>
      </c>
      <c r="H1246" t="str">
        <f>IF(C1246="FA","False","True")</f>
        <v>True</v>
      </c>
      <c r="I1246" s="1" t="str">
        <f>IF(AND(G1246="True",H1246="True"),"True","False")</f>
        <v>False</v>
      </c>
      <c r="O1246" s="4">
        <f>IFERROR(VLOOKUP(A1246,'Name Changes'!$A$2:$B$300,2,FALSE),A1246)</f>
        <v>0</v>
      </c>
      <c r="P1246" s="4">
        <f t="shared" ref="P1246:P1298" si="131">C1246</f>
        <v>0</v>
      </c>
      <c r="Q1246" s="4">
        <f t="shared" ref="Q1246:Q1298" si="132">B1246</f>
        <v>0</v>
      </c>
      <c r="R1246" s="4" t="e">
        <f t="shared" ref="R1246:R1298" si="133">VLOOKUP(O1246,$K$2:$L$700,2,FALSE)</f>
        <v>#N/A</v>
      </c>
      <c r="S1246" s="4">
        <f t="shared" ref="S1246:S1298" si="134">D1246</f>
        <v>0</v>
      </c>
      <c r="T1246" s="4" t="e">
        <f t="shared" ref="T1246:T1298" si="135">E1246</f>
        <v>#N/A</v>
      </c>
      <c r="U1246" s="4">
        <f t="shared" ref="U1246:U1298" si="136">IF(F1246="NA",4.4483,F1246)</f>
        <v>11</v>
      </c>
    </row>
    <row r="1247" spans="5:21" x14ac:dyDescent="0.25">
      <c r="E1247" s="1" t="e">
        <f>VLOOKUP(C1247,'Team Versus'!$B$2:$C$35,2,FALSE)</f>
        <v>#N/A</v>
      </c>
      <c r="F1247" s="1">
        <f>IF(B1247="QB",D1247*0.87,IF(D1247*1.85&gt;=11,D1247*1.85,11))</f>
        <v>11</v>
      </c>
      <c r="G1247" s="1" t="str">
        <f>IF(OR(B1247="QB",B1247="DST",B1247="TE",B1247="WR",B1247="RB",C1247="FA"),"True","False")</f>
        <v>False</v>
      </c>
      <c r="H1247" t="str">
        <f>IF(C1247="FA","False","True")</f>
        <v>True</v>
      </c>
      <c r="I1247" s="1" t="str">
        <f>IF(AND(G1247="True",H1247="True"),"True","False")</f>
        <v>False</v>
      </c>
      <c r="O1247" s="4">
        <f>IFERROR(VLOOKUP(A1247,'Name Changes'!$A$2:$B$300,2,FALSE),A1247)</f>
        <v>0</v>
      </c>
      <c r="P1247" s="4">
        <f t="shared" si="131"/>
        <v>0</v>
      </c>
      <c r="Q1247" s="4">
        <f t="shared" si="132"/>
        <v>0</v>
      </c>
      <c r="R1247" s="4" t="e">
        <f t="shared" si="133"/>
        <v>#N/A</v>
      </c>
      <c r="S1247" s="4">
        <f t="shared" si="134"/>
        <v>0</v>
      </c>
      <c r="T1247" s="4" t="e">
        <f t="shared" si="135"/>
        <v>#N/A</v>
      </c>
      <c r="U1247" s="4">
        <f t="shared" si="136"/>
        <v>11</v>
      </c>
    </row>
    <row r="1248" spans="5:21" x14ac:dyDescent="0.25">
      <c r="E1248" s="1" t="e">
        <f>VLOOKUP(C1248,'Team Versus'!$B$2:$C$35,2,FALSE)</f>
        <v>#N/A</v>
      </c>
      <c r="F1248" s="1">
        <f>IF(B1248="QB",D1248*0.87,IF(D1248*1.85&gt;=11,D1248*1.85,11))</f>
        <v>11</v>
      </c>
      <c r="G1248" s="1" t="str">
        <f>IF(OR(B1248="QB",B1248="DST",B1248="TE",B1248="WR",B1248="RB",C1248="FA"),"True","False")</f>
        <v>False</v>
      </c>
      <c r="H1248" t="str">
        <f>IF(C1248="FA","False","True")</f>
        <v>True</v>
      </c>
      <c r="I1248" s="1" t="str">
        <f>IF(AND(G1248="True",H1248="True"),"True","False")</f>
        <v>False</v>
      </c>
      <c r="O1248" s="4">
        <f>IFERROR(VLOOKUP(A1248,'Name Changes'!$A$2:$B$300,2,FALSE),A1248)</f>
        <v>0</v>
      </c>
      <c r="P1248" s="4">
        <f t="shared" si="131"/>
        <v>0</v>
      </c>
      <c r="Q1248" s="4">
        <f t="shared" si="132"/>
        <v>0</v>
      </c>
      <c r="R1248" s="4" t="e">
        <f t="shared" si="133"/>
        <v>#N/A</v>
      </c>
      <c r="S1248" s="4">
        <f t="shared" si="134"/>
        <v>0</v>
      </c>
      <c r="T1248" s="4" t="e">
        <f t="shared" si="135"/>
        <v>#N/A</v>
      </c>
      <c r="U1248" s="4">
        <f t="shared" si="136"/>
        <v>11</v>
      </c>
    </row>
    <row r="1249" spans="5:21" x14ac:dyDescent="0.25">
      <c r="E1249" s="1" t="e">
        <f>VLOOKUP(C1249,'Team Versus'!$B$2:$C$35,2,FALSE)</f>
        <v>#N/A</v>
      </c>
      <c r="F1249" s="1">
        <f>IF(B1249="QB",D1249*0.87,IF(D1249*1.85&gt;=11,D1249*1.85,11))</f>
        <v>11</v>
      </c>
      <c r="G1249" s="1" t="str">
        <f>IF(OR(B1249="QB",B1249="DST",B1249="TE",B1249="WR",B1249="RB",C1249="FA"),"True","False")</f>
        <v>False</v>
      </c>
      <c r="H1249" t="str">
        <f>IF(C1249="FA","False","True")</f>
        <v>True</v>
      </c>
      <c r="I1249" s="1" t="str">
        <f>IF(AND(G1249="True",H1249="True"),"True","False")</f>
        <v>False</v>
      </c>
      <c r="O1249" s="4">
        <f>IFERROR(VLOOKUP(A1249,'Name Changes'!$A$2:$B$300,2,FALSE),A1249)</f>
        <v>0</v>
      </c>
      <c r="P1249" s="4">
        <f t="shared" si="131"/>
        <v>0</v>
      </c>
      <c r="Q1249" s="4">
        <f t="shared" si="132"/>
        <v>0</v>
      </c>
      <c r="R1249" s="4" t="e">
        <f t="shared" si="133"/>
        <v>#N/A</v>
      </c>
      <c r="S1249" s="4">
        <f t="shared" si="134"/>
        <v>0</v>
      </c>
      <c r="T1249" s="4" t="e">
        <f t="shared" si="135"/>
        <v>#N/A</v>
      </c>
      <c r="U1249" s="4">
        <f t="shared" si="136"/>
        <v>11</v>
      </c>
    </row>
    <row r="1250" spans="5:21" x14ac:dyDescent="0.25">
      <c r="E1250" s="1" t="e">
        <f>VLOOKUP(C1250,'Team Versus'!$B$2:$C$35,2,FALSE)</f>
        <v>#N/A</v>
      </c>
      <c r="F1250" s="1">
        <f>IF(B1250="QB",D1250*0.87,IF(D1250*1.85&gt;=11,D1250*1.85,11))</f>
        <v>11</v>
      </c>
      <c r="G1250" s="1" t="str">
        <f>IF(OR(B1250="QB",B1250="DST",B1250="TE",B1250="WR",B1250="RB",C1250="FA"),"True","False")</f>
        <v>False</v>
      </c>
      <c r="H1250" t="str">
        <f>IF(C1250="FA","False","True")</f>
        <v>True</v>
      </c>
      <c r="I1250" s="1" t="str">
        <f>IF(AND(G1250="True",H1250="True"),"True","False")</f>
        <v>False</v>
      </c>
      <c r="O1250" s="4">
        <f>IFERROR(VLOOKUP(A1250,'Name Changes'!$A$2:$B$300,2,FALSE),A1250)</f>
        <v>0</v>
      </c>
      <c r="P1250" s="4">
        <f t="shared" si="131"/>
        <v>0</v>
      </c>
      <c r="Q1250" s="4">
        <f t="shared" si="132"/>
        <v>0</v>
      </c>
      <c r="R1250" s="4" t="e">
        <f t="shared" si="133"/>
        <v>#N/A</v>
      </c>
      <c r="S1250" s="4">
        <f t="shared" si="134"/>
        <v>0</v>
      </c>
      <c r="T1250" s="4" t="e">
        <f t="shared" si="135"/>
        <v>#N/A</v>
      </c>
      <c r="U1250" s="4">
        <f t="shared" si="136"/>
        <v>11</v>
      </c>
    </row>
    <row r="1251" spans="5:21" x14ac:dyDescent="0.25">
      <c r="E1251" s="1" t="e">
        <f>VLOOKUP(C1251,'Team Versus'!$B$2:$C$35,2,FALSE)</f>
        <v>#N/A</v>
      </c>
      <c r="F1251" s="1">
        <f>IF(B1251="QB",D1251*0.87,IF(D1251*1.85&gt;=11,D1251*1.85,11))</f>
        <v>11</v>
      </c>
      <c r="G1251" s="1" t="str">
        <f>IF(OR(B1251="QB",B1251="DST",B1251="TE",B1251="WR",B1251="RB",C1251="FA"),"True","False")</f>
        <v>False</v>
      </c>
      <c r="H1251" t="str">
        <f>IF(C1251="FA","False","True")</f>
        <v>True</v>
      </c>
      <c r="I1251" s="1" t="str">
        <f>IF(AND(G1251="True",H1251="True"),"True","False")</f>
        <v>False</v>
      </c>
      <c r="O1251" s="4">
        <f>IFERROR(VLOOKUP(A1251,'Name Changes'!$A$2:$B$300,2,FALSE),A1251)</f>
        <v>0</v>
      </c>
      <c r="P1251" s="4">
        <f t="shared" si="131"/>
        <v>0</v>
      </c>
      <c r="Q1251" s="4">
        <f t="shared" si="132"/>
        <v>0</v>
      </c>
      <c r="R1251" s="4" t="e">
        <f t="shared" si="133"/>
        <v>#N/A</v>
      </c>
      <c r="S1251" s="4">
        <f t="shared" si="134"/>
        <v>0</v>
      </c>
      <c r="T1251" s="4" t="e">
        <f t="shared" si="135"/>
        <v>#N/A</v>
      </c>
      <c r="U1251" s="4">
        <f t="shared" si="136"/>
        <v>11</v>
      </c>
    </row>
    <row r="1252" spans="5:21" x14ac:dyDescent="0.25">
      <c r="E1252" s="1" t="e">
        <f>VLOOKUP(C1252,'Team Versus'!$B$2:$C$35,2,FALSE)</f>
        <v>#N/A</v>
      </c>
      <c r="F1252" s="1">
        <f>IF(B1252="QB",D1252*0.87,IF(D1252*1.85&gt;=11,D1252*1.85,11))</f>
        <v>11</v>
      </c>
      <c r="G1252" s="1" t="str">
        <f>IF(OR(B1252="QB",B1252="DST",B1252="TE",B1252="WR",B1252="RB",C1252="FA"),"True","False")</f>
        <v>False</v>
      </c>
      <c r="H1252" t="str">
        <f>IF(C1252="FA","False","True")</f>
        <v>True</v>
      </c>
      <c r="I1252" s="1" t="str">
        <f>IF(AND(G1252="True",H1252="True"),"True","False")</f>
        <v>False</v>
      </c>
      <c r="O1252" s="4">
        <f>IFERROR(VLOOKUP(A1252,'Name Changes'!$A$2:$B$300,2,FALSE),A1252)</f>
        <v>0</v>
      </c>
      <c r="P1252" s="4">
        <f t="shared" si="131"/>
        <v>0</v>
      </c>
      <c r="Q1252" s="4">
        <f t="shared" si="132"/>
        <v>0</v>
      </c>
      <c r="R1252" s="4" t="e">
        <f t="shared" si="133"/>
        <v>#N/A</v>
      </c>
      <c r="S1252" s="4">
        <f t="shared" si="134"/>
        <v>0</v>
      </c>
      <c r="T1252" s="4" t="e">
        <f t="shared" si="135"/>
        <v>#N/A</v>
      </c>
      <c r="U1252" s="4">
        <f t="shared" si="136"/>
        <v>11</v>
      </c>
    </row>
    <row r="1253" spans="5:21" x14ac:dyDescent="0.25">
      <c r="E1253" s="1" t="e">
        <f>VLOOKUP(C1253,'Team Versus'!$B$2:$C$35,2,FALSE)</f>
        <v>#N/A</v>
      </c>
      <c r="F1253" s="1">
        <f>IF(B1253="QB",D1253*0.87,IF(D1253*1.85&gt;=11,D1253*1.85,11))</f>
        <v>11</v>
      </c>
      <c r="G1253" s="1" t="str">
        <f>IF(OR(B1253="QB",B1253="DST",B1253="TE",B1253="WR",B1253="RB",C1253="FA"),"True","False")</f>
        <v>False</v>
      </c>
      <c r="H1253" t="str">
        <f>IF(C1253="FA","False","True")</f>
        <v>True</v>
      </c>
      <c r="I1253" s="1" t="str">
        <f>IF(AND(G1253="True",H1253="True"),"True","False")</f>
        <v>False</v>
      </c>
      <c r="O1253" s="4">
        <f>IFERROR(VLOOKUP(A1253,'Name Changes'!$A$2:$B$300,2,FALSE),A1253)</f>
        <v>0</v>
      </c>
      <c r="P1253" s="4">
        <f t="shared" si="131"/>
        <v>0</v>
      </c>
      <c r="Q1253" s="4">
        <f t="shared" si="132"/>
        <v>0</v>
      </c>
      <c r="R1253" s="4" t="e">
        <f t="shared" si="133"/>
        <v>#N/A</v>
      </c>
      <c r="S1253" s="4">
        <f t="shared" si="134"/>
        <v>0</v>
      </c>
      <c r="T1253" s="4" t="e">
        <f t="shared" si="135"/>
        <v>#N/A</v>
      </c>
      <c r="U1253" s="4">
        <f t="shared" si="136"/>
        <v>11</v>
      </c>
    </row>
    <row r="1254" spans="5:21" x14ac:dyDescent="0.25">
      <c r="E1254" s="1" t="e">
        <f>VLOOKUP(C1254,'Team Versus'!$B$2:$C$35,2,FALSE)</f>
        <v>#N/A</v>
      </c>
      <c r="F1254" s="1">
        <f>IF(B1254="QB",D1254*0.87,IF(D1254*1.85&gt;=11,D1254*1.85,11))</f>
        <v>11</v>
      </c>
      <c r="G1254" s="1" t="str">
        <f>IF(OR(B1254="QB",B1254="DST",B1254="TE",B1254="WR",B1254="RB",C1254="FA"),"True","False")</f>
        <v>False</v>
      </c>
      <c r="H1254" t="str">
        <f>IF(C1254="FA","False","True")</f>
        <v>True</v>
      </c>
      <c r="I1254" s="1" t="str">
        <f>IF(AND(G1254="True",H1254="True"),"True","False")</f>
        <v>False</v>
      </c>
      <c r="O1254" s="4">
        <f>IFERROR(VLOOKUP(A1254,'Name Changes'!$A$2:$B$300,2,FALSE),A1254)</f>
        <v>0</v>
      </c>
      <c r="P1254" s="4">
        <f t="shared" si="131"/>
        <v>0</v>
      </c>
      <c r="Q1254" s="4">
        <f t="shared" si="132"/>
        <v>0</v>
      </c>
      <c r="R1254" s="4" t="e">
        <f t="shared" si="133"/>
        <v>#N/A</v>
      </c>
      <c r="S1254" s="4">
        <f t="shared" si="134"/>
        <v>0</v>
      </c>
      <c r="T1254" s="4" t="e">
        <f t="shared" si="135"/>
        <v>#N/A</v>
      </c>
      <c r="U1254" s="4">
        <f t="shared" si="136"/>
        <v>11</v>
      </c>
    </row>
    <row r="1255" spans="5:21" x14ac:dyDescent="0.25">
      <c r="E1255" s="1" t="e">
        <f>VLOOKUP(C1255,'Team Versus'!$B$2:$C$35,2,FALSE)</f>
        <v>#N/A</v>
      </c>
      <c r="F1255" s="1">
        <f>IF(B1255="QB",D1255*0.87,IF(D1255*1.85&gt;=11,D1255*1.85,11))</f>
        <v>11</v>
      </c>
      <c r="G1255" s="1" t="str">
        <f>IF(OR(B1255="QB",B1255="DST",B1255="TE",B1255="WR",B1255="RB",C1255="FA"),"True","False")</f>
        <v>False</v>
      </c>
      <c r="H1255" t="str">
        <f>IF(C1255="FA","False","True")</f>
        <v>True</v>
      </c>
      <c r="I1255" s="1" t="str">
        <f>IF(AND(G1255="True",H1255="True"),"True","False")</f>
        <v>False</v>
      </c>
      <c r="O1255" s="4">
        <f>IFERROR(VLOOKUP(A1255,'Name Changes'!$A$2:$B$300,2,FALSE),A1255)</f>
        <v>0</v>
      </c>
      <c r="P1255" s="4">
        <f t="shared" si="131"/>
        <v>0</v>
      </c>
      <c r="Q1255" s="4">
        <f t="shared" si="132"/>
        <v>0</v>
      </c>
      <c r="R1255" s="4" t="e">
        <f t="shared" si="133"/>
        <v>#N/A</v>
      </c>
      <c r="S1255" s="4">
        <f t="shared" si="134"/>
        <v>0</v>
      </c>
      <c r="T1255" s="4" t="e">
        <f t="shared" si="135"/>
        <v>#N/A</v>
      </c>
      <c r="U1255" s="4">
        <f t="shared" si="136"/>
        <v>11</v>
      </c>
    </row>
    <row r="1256" spans="5:21" x14ac:dyDescent="0.25">
      <c r="E1256" s="1" t="e">
        <f>VLOOKUP(C1256,'Team Versus'!$B$2:$C$35,2,FALSE)</f>
        <v>#N/A</v>
      </c>
      <c r="F1256" s="1">
        <f>IF(B1256="QB",D1256*0.87,IF(D1256*1.85&gt;=11,D1256*1.85,11))</f>
        <v>11</v>
      </c>
      <c r="G1256" s="1" t="str">
        <f>IF(OR(B1256="QB",B1256="DST",B1256="TE",B1256="WR",B1256="RB",C1256="FA"),"True","False")</f>
        <v>False</v>
      </c>
      <c r="H1256" t="str">
        <f>IF(C1256="FA","False","True")</f>
        <v>True</v>
      </c>
      <c r="I1256" s="1" t="str">
        <f>IF(AND(G1256="True",H1256="True"),"True","False")</f>
        <v>False</v>
      </c>
      <c r="O1256" s="4">
        <f>IFERROR(VLOOKUP(A1256,'Name Changes'!$A$2:$B$300,2,FALSE),A1256)</f>
        <v>0</v>
      </c>
      <c r="P1256" s="4">
        <f t="shared" si="131"/>
        <v>0</v>
      </c>
      <c r="Q1256" s="4">
        <f t="shared" si="132"/>
        <v>0</v>
      </c>
      <c r="R1256" s="4" t="e">
        <f t="shared" si="133"/>
        <v>#N/A</v>
      </c>
      <c r="S1256" s="4">
        <f t="shared" si="134"/>
        <v>0</v>
      </c>
      <c r="T1256" s="4" t="e">
        <f t="shared" si="135"/>
        <v>#N/A</v>
      </c>
      <c r="U1256" s="4">
        <f t="shared" si="136"/>
        <v>11</v>
      </c>
    </row>
    <row r="1257" spans="5:21" x14ac:dyDescent="0.25">
      <c r="E1257" s="1" t="e">
        <f>VLOOKUP(C1257,'Team Versus'!$B$2:$C$35,2,FALSE)</f>
        <v>#N/A</v>
      </c>
      <c r="F1257" s="1">
        <f>IF(B1257="QB",D1257*0.87,IF(D1257*1.85&gt;=11,D1257*1.85,11))</f>
        <v>11</v>
      </c>
      <c r="G1257" s="1" t="str">
        <f>IF(OR(B1257="QB",B1257="DST",B1257="TE",B1257="WR",B1257="RB",C1257="FA"),"True","False")</f>
        <v>False</v>
      </c>
      <c r="H1257" t="str">
        <f>IF(C1257="FA","False","True")</f>
        <v>True</v>
      </c>
      <c r="I1257" s="1" t="str">
        <f>IF(AND(G1257="True",H1257="True"),"True","False")</f>
        <v>False</v>
      </c>
      <c r="O1257" s="4">
        <f>IFERROR(VLOOKUP(A1257,'Name Changes'!$A$2:$B$300,2,FALSE),A1257)</f>
        <v>0</v>
      </c>
      <c r="P1257" s="4">
        <f t="shared" si="131"/>
        <v>0</v>
      </c>
      <c r="Q1257" s="4">
        <f t="shared" si="132"/>
        <v>0</v>
      </c>
      <c r="R1257" s="4" t="e">
        <f t="shared" si="133"/>
        <v>#N/A</v>
      </c>
      <c r="S1257" s="4">
        <f t="shared" si="134"/>
        <v>0</v>
      </c>
      <c r="T1257" s="4" t="e">
        <f t="shared" si="135"/>
        <v>#N/A</v>
      </c>
      <c r="U1257" s="4">
        <f t="shared" si="136"/>
        <v>11</v>
      </c>
    </row>
    <row r="1258" spans="5:21" x14ac:dyDescent="0.25">
      <c r="E1258" s="1" t="e">
        <f>VLOOKUP(C1258,'Team Versus'!$B$2:$C$35,2,FALSE)</f>
        <v>#N/A</v>
      </c>
      <c r="F1258" s="1">
        <f>IF(B1258="QB",D1258*0.87,IF(D1258*1.85&gt;=11,D1258*1.85,11))</f>
        <v>11</v>
      </c>
      <c r="G1258" s="1" t="str">
        <f>IF(OR(B1258="QB",B1258="DST",B1258="TE",B1258="WR",B1258="RB",C1258="FA"),"True","False")</f>
        <v>False</v>
      </c>
      <c r="H1258" t="str">
        <f>IF(C1258="FA","False","True")</f>
        <v>True</v>
      </c>
      <c r="I1258" s="1" t="str">
        <f>IF(AND(G1258="True",H1258="True"),"True","False")</f>
        <v>False</v>
      </c>
      <c r="O1258" s="4">
        <f>IFERROR(VLOOKUP(A1258,'Name Changes'!$A$2:$B$300,2,FALSE),A1258)</f>
        <v>0</v>
      </c>
      <c r="P1258" s="4">
        <f t="shared" si="131"/>
        <v>0</v>
      </c>
      <c r="Q1258" s="4">
        <f t="shared" si="132"/>
        <v>0</v>
      </c>
      <c r="R1258" s="4" t="e">
        <f t="shared" si="133"/>
        <v>#N/A</v>
      </c>
      <c r="S1258" s="4">
        <f t="shared" si="134"/>
        <v>0</v>
      </c>
      <c r="T1258" s="4" t="e">
        <f t="shared" si="135"/>
        <v>#N/A</v>
      </c>
      <c r="U1258" s="4">
        <f t="shared" si="136"/>
        <v>11</v>
      </c>
    </row>
    <row r="1259" spans="5:21" x14ac:dyDescent="0.25">
      <c r="E1259" s="1" t="e">
        <f>VLOOKUP(C1259,'Team Versus'!$B$2:$C$35,2,FALSE)</f>
        <v>#N/A</v>
      </c>
      <c r="F1259" s="1">
        <f>IF(B1259="QB",D1259*0.87,IF(D1259*1.85&gt;=11,D1259*1.85,11))</f>
        <v>11</v>
      </c>
      <c r="G1259" s="1" t="str">
        <f>IF(OR(B1259="QB",B1259="DST",B1259="TE",B1259="WR",B1259="RB",C1259="FA"),"True","False")</f>
        <v>False</v>
      </c>
      <c r="H1259" t="str">
        <f>IF(C1259="FA","False","True")</f>
        <v>True</v>
      </c>
      <c r="I1259" s="1" t="str">
        <f>IF(AND(G1259="True",H1259="True"),"True","False")</f>
        <v>False</v>
      </c>
      <c r="O1259" s="4">
        <f>IFERROR(VLOOKUP(A1259,'Name Changes'!$A$2:$B$300,2,FALSE),A1259)</f>
        <v>0</v>
      </c>
      <c r="P1259" s="4">
        <f t="shared" si="131"/>
        <v>0</v>
      </c>
      <c r="Q1259" s="4">
        <f t="shared" si="132"/>
        <v>0</v>
      </c>
      <c r="R1259" s="4" t="e">
        <f t="shared" si="133"/>
        <v>#N/A</v>
      </c>
      <c r="S1259" s="4">
        <f t="shared" si="134"/>
        <v>0</v>
      </c>
      <c r="T1259" s="4" t="e">
        <f t="shared" si="135"/>
        <v>#N/A</v>
      </c>
      <c r="U1259" s="4">
        <f t="shared" si="136"/>
        <v>11</v>
      </c>
    </row>
    <row r="1260" spans="5:21" x14ac:dyDescent="0.25">
      <c r="E1260" s="1" t="e">
        <f>VLOOKUP(C1260,'Team Versus'!$B$2:$C$35,2,FALSE)</f>
        <v>#N/A</v>
      </c>
      <c r="F1260" s="1">
        <f>IF(B1260="QB",D1260*0.87,IF(D1260*1.85&gt;=11,D1260*1.85,11))</f>
        <v>11</v>
      </c>
      <c r="G1260" s="1" t="str">
        <f>IF(OR(B1260="QB",B1260="DST",B1260="TE",B1260="WR",B1260="RB",C1260="FA"),"True","False")</f>
        <v>False</v>
      </c>
      <c r="H1260" t="str">
        <f>IF(C1260="FA","False","True")</f>
        <v>True</v>
      </c>
      <c r="I1260" s="1" t="str">
        <f>IF(AND(G1260="True",H1260="True"),"True","False")</f>
        <v>False</v>
      </c>
      <c r="O1260" s="4">
        <f>IFERROR(VLOOKUP(A1260,'Name Changes'!$A$2:$B$300,2,FALSE),A1260)</f>
        <v>0</v>
      </c>
      <c r="P1260" s="4">
        <f t="shared" si="131"/>
        <v>0</v>
      </c>
      <c r="Q1260" s="4">
        <f t="shared" si="132"/>
        <v>0</v>
      </c>
      <c r="R1260" s="4" t="e">
        <f t="shared" si="133"/>
        <v>#N/A</v>
      </c>
      <c r="S1260" s="4">
        <f t="shared" si="134"/>
        <v>0</v>
      </c>
      <c r="T1260" s="4" t="e">
        <f t="shared" si="135"/>
        <v>#N/A</v>
      </c>
      <c r="U1260" s="4">
        <f t="shared" si="136"/>
        <v>11</v>
      </c>
    </row>
    <row r="1261" spans="5:21" x14ac:dyDescent="0.25">
      <c r="E1261" s="1" t="e">
        <f>VLOOKUP(C1261,'Team Versus'!$B$2:$C$35,2,FALSE)</f>
        <v>#N/A</v>
      </c>
      <c r="F1261" s="1">
        <f>IF(B1261="QB",D1261*0.87,IF(D1261*1.85&gt;=11,D1261*1.85,11))</f>
        <v>11</v>
      </c>
      <c r="G1261" s="1" t="str">
        <f>IF(OR(B1261="QB",B1261="DST",B1261="TE",B1261="WR",B1261="RB",C1261="FA"),"True","False")</f>
        <v>False</v>
      </c>
      <c r="H1261" t="str">
        <f>IF(C1261="FA","False","True")</f>
        <v>True</v>
      </c>
      <c r="I1261" s="1" t="str">
        <f>IF(AND(G1261="True",H1261="True"),"True","False")</f>
        <v>False</v>
      </c>
      <c r="O1261" s="4">
        <f>IFERROR(VLOOKUP(A1261,'Name Changes'!$A$2:$B$300,2,FALSE),A1261)</f>
        <v>0</v>
      </c>
      <c r="P1261" s="4">
        <f t="shared" si="131"/>
        <v>0</v>
      </c>
      <c r="Q1261" s="4">
        <f t="shared" si="132"/>
        <v>0</v>
      </c>
      <c r="R1261" s="4" t="e">
        <f t="shared" si="133"/>
        <v>#N/A</v>
      </c>
      <c r="S1261" s="4">
        <f t="shared" si="134"/>
        <v>0</v>
      </c>
      <c r="T1261" s="4" t="e">
        <f t="shared" si="135"/>
        <v>#N/A</v>
      </c>
      <c r="U1261" s="4">
        <f t="shared" si="136"/>
        <v>11</v>
      </c>
    </row>
    <row r="1262" spans="5:21" x14ac:dyDescent="0.25">
      <c r="E1262" s="1" t="e">
        <f>VLOOKUP(C1262,'Team Versus'!$B$2:$C$35,2,FALSE)</f>
        <v>#N/A</v>
      </c>
      <c r="F1262" s="1">
        <f>IF(B1262="QB",D1262*0.87,IF(D1262*1.85&gt;=11,D1262*1.85,11))</f>
        <v>11</v>
      </c>
      <c r="G1262" s="1" t="str">
        <f>IF(OR(B1262="QB",B1262="DST",B1262="TE",B1262="WR",B1262="RB",C1262="FA"),"True","False")</f>
        <v>False</v>
      </c>
      <c r="H1262" t="str">
        <f>IF(C1262="FA","False","True")</f>
        <v>True</v>
      </c>
      <c r="I1262" s="1" t="str">
        <f>IF(AND(G1262="True",H1262="True"),"True","False")</f>
        <v>False</v>
      </c>
      <c r="O1262" s="4">
        <f>IFERROR(VLOOKUP(A1262,'Name Changes'!$A$2:$B$300,2,FALSE),A1262)</f>
        <v>0</v>
      </c>
      <c r="P1262" s="4">
        <f t="shared" si="131"/>
        <v>0</v>
      </c>
      <c r="Q1262" s="4">
        <f t="shared" si="132"/>
        <v>0</v>
      </c>
      <c r="R1262" s="4" t="e">
        <f t="shared" si="133"/>
        <v>#N/A</v>
      </c>
      <c r="S1262" s="4">
        <f t="shared" si="134"/>
        <v>0</v>
      </c>
      <c r="T1262" s="4" t="e">
        <f t="shared" si="135"/>
        <v>#N/A</v>
      </c>
      <c r="U1262" s="4">
        <f t="shared" si="136"/>
        <v>11</v>
      </c>
    </row>
    <row r="1263" spans="5:21" x14ac:dyDescent="0.25">
      <c r="E1263" s="1" t="e">
        <f>VLOOKUP(C1263,'Team Versus'!$B$2:$C$35,2,FALSE)</f>
        <v>#N/A</v>
      </c>
      <c r="F1263" s="1">
        <f>IF(B1263="QB",D1263*0.87,IF(D1263*1.85&gt;=11,D1263*1.85,11))</f>
        <v>11</v>
      </c>
      <c r="G1263" s="1" t="str">
        <f>IF(OR(B1263="QB",B1263="DST",B1263="TE",B1263="WR",B1263="RB",C1263="FA"),"True","False")</f>
        <v>False</v>
      </c>
      <c r="H1263" t="str">
        <f>IF(C1263="FA","False","True")</f>
        <v>True</v>
      </c>
      <c r="I1263" s="1" t="str">
        <f>IF(AND(G1263="True",H1263="True"),"True","False")</f>
        <v>False</v>
      </c>
      <c r="O1263" s="4">
        <f>IFERROR(VLOOKUP(A1263,'Name Changes'!$A$2:$B$300,2,FALSE),A1263)</f>
        <v>0</v>
      </c>
      <c r="P1263" s="4">
        <f t="shared" si="131"/>
        <v>0</v>
      </c>
      <c r="Q1263" s="4">
        <f t="shared" si="132"/>
        <v>0</v>
      </c>
      <c r="R1263" s="4" t="e">
        <f t="shared" si="133"/>
        <v>#N/A</v>
      </c>
      <c r="S1263" s="4">
        <f t="shared" si="134"/>
        <v>0</v>
      </c>
      <c r="T1263" s="4" t="e">
        <f t="shared" si="135"/>
        <v>#N/A</v>
      </c>
      <c r="U1263" s="4">
        <f t="shared" si="136"/>
        <v>11</v>
      </c>
    </row>
    <row r="1264" spans="5:21" x14ac:dyDescent="0.25">
      <c r="E1264" s="1" t="e">
        <f>VLOOKUP(C1264,'Team Versus'!$B$2:$C$35,2,FALSE)</f>
        <v>#N/A</v>
      </c>
      <c r="F1264" s="1">
        <f>IF(B1264="QB",D1264*0.87,IF(D1264*1.85&gt;=11,D1264*1.85,11))</f>
        <v>11</v>
      </c>
      <c r="G1264" s="1" t="str">
        <f>IF(OR(B1264="QB",B1264="DST",B1264="TE",B1264="WR",B1264="RB",C1264="FA"),"True","False")</f>
        <v>False</v>
      </c>
      <c r="H1264" t="str">
        <f>IF(C1264="FA","False","True")</f>
        <v>True</v>
      </c>
      <c r="I1264" s="1" t="str">
        <f>IF(AND(G1264="True",H1264="True"),"True","False")</f>
        <v>False</v>
      </c>
      <c r="O1264" s="4">
        <f>IFERROR(VLOOKUP(A1264,'Name Changes'!$A$2:$B$300,2,FALSE),A1264)</f>
        <v>0</v>
      </c>
      <c r="P1264" s="4">
        <f t="shared" si="131"/>
        <v>0</v>
      </c>
      <c r="Q1264" s="4">
        <f t="shared" si="132"/>
        <v>0</v>
      </c>
      <c r="R1264" s="4" t="e">
        <f t="shared" si="133"/>
        <v>#N/A</v>
      </c>
      <c r="S1264" s="4">
        <f t="shared" si="134"/>
        <v>0</v>
      </c>
      <c r="T1264" s="4" t="e">
        <f t="shared" si="135"/>
        <v>#N/A</v>
      </c>
      <c r="U1264" s="4">
        <f t="shared" si="136"/>
        <v>11</v>
      </c>
    </row>
    <row r="1265" spans="5:21" x14ac:dyDescent="0.25">
      <c r="E1265" s="1" t="e">
        <f>VLOOKUP(C1265,'Team Versus'!$B$2:$C$35,2,FALSE)</f>
        <v>#N/A</v>
      </c>
      <c r="F1265" s="1">
        <f>IF(B1265="QB",D1265*0.87,IF(D1265*1.85&gt;=11,D1265*1.85,11))</f>
        <v>11</v>
      </c>
      <c r="G1265" s="1" t="str">
        <f>IF(OR(B1265="QB",B1265="DST",B1265="TE",B1265="WR",B1265="RB",C1265="FA"),"True","False")</f>
        <v>False</v>
      </c>
      <c r="H1265" t="str">
        <f>IF(C1265="FA","False","True")</f>
        <v>True</v>
      </c>
      <c r="I1265" s="1" t="str">
        <f>IF(AND(G1265="True",H1265="True"),"True","False")</f>
        <v>False</v>
      </c>
      <c r="O1265" s="4">
        <f>IFERROR(VLOOKUP(A1265,'Name Changes'!$A$2:$B$300,2,FALSE),A1265)</f>
        <v>0</v>
      </c>
      <c r="P1265" s="4">
        <f t="shared" si="131"/>
        <v>0</v>
      </c>
      <c r="Q1265" s="4">
        <f t="shared" si="132"/>
        <v>0</v>
      </c>
      <c r="R1265" s="4" t="e">
        <f t="shared" si="133"/>
        <v>#N/A</v>
      </c>
      <c r="S1265" s="4">
        <f t="shared" si="134"/>
        <v>0</v>
      </c>
      <c r="T1265" s="4" t="e">
        <f t="shared" si="135"/>
        <v>#N/A</v>
      </c>
      <c r="U1265" s="4">
        <f t="shared" si="136"/>
        <v>11</v>
      </c>
    </row>
    <row r="1266" spans="5:21" x14ac:dyDescent="0.25">
      <c r="E1266" s="1" t="e">
        <f>VLOOKUP(C1266,'Team Versus'!$B$2:$C$35,2,FALSE)</f>
        <v>#N/A</v>
      </c>
      <c r="F1266" s="1">
        <f>IF(B1266="QB",D1266*0.87,IF(D1266*1.85&gt;=11,D1266*1.85,11))</f>
        <v>11</v>
      </c>
      <c r="G1266" s="1" t="str">
        <f>IF(OR(B1266="QB",B1266="DST",B1266="TE",B1266="WR",B1266="RB",C1266="FA"),"True","False")</f>
        <v>False</v>
      </c>
      <c r="H1266" t="str">
        <f>IF(C1266="FA","False","True")</f>
        <v>True</v>
      </c>
      <c r="I1266" s="1" t="str">
        <f>IF(AND(G1266="True",H1266="True"),"True","False")</f>
        <v>False</v>
      </c>
      <c r="O1266" s="4">
        <f>IFERROR(VLOOKUP(A1266,'Name Changes'!$A$2:$B$300,2,FALSE),A1266)</f>
        <v>0</v>
      </c>
      <c r="P1266" s="4">
        <f t="shared" si="131"/>
        <v>0</v>
      </c>
      <c r="Q1266" s="4">
        <f t="shared" si="132"/>
        <v>0</v>
      </c>
      <c r="R1266" s="4" t="e">
        <f t="shared" si="133"/>
        <v>#N/A</v>
      </c>
      <c r="S1266" s="4">
        <f t="shared" si="134"/>
        <v>0</v>
      </c>
      <c r="T1266" s="4" t="e">
        <f t="shared" si="135"/>
        <v>#N/A</v>
      </c>
      <c r="U1266" s="4">
        <f t="shared" si="136"/>
        <v>11</v>
      </c>
    </row>
    <row r="1267" spans="5:21" x14ac:dyDescent="0.25">
      <c r="E1267" s="1" t="e">
        <f>VLOOKUP(C1267,'Team Versus'!$B$2:$C$35,2,FALSE)</f>
        <v>#N/A</v>
      </c>
      <c r="F1267" s="1">
        <f>IF(B1267="QB",D1267*0.87,IF(D1267*1.85&gt;=11,D1267*1.85,11))</f>
        <v>11</v>
      </c>
      <c r="G1267" s="1" t="str">
        <f>IF(OR(B1267="QB",B1267="DST",B1267="TE",B1267="WR",B1267="RB",C1267="FA"),"True","False")</f>
        <v>False</v>
      </c>
      <c r="H1267" t="str">
        <f>IF(C1267="FA","False","True")</f>
        <v>True</v>
      </c>
      <c r="I1267" s="1" t="str">
        <f>IF(AND(G1267="True",H1267="True"),"True","False")</f>
        <v>False</v>
      </c>
      <c r="O1267" s="4">
        <f>IFERROR(VLOOKUP(A1267,'Name Changes'!$A$2:$B$300,2,FALSE),A1267)</f>
        <v>0</v>
      </c>
      <c r="P1267" s="4">
        <f t="shared" si="131"/>
        <v>0</v>
      </c>
      <c r="Q1267" s="4">
        <f t="shared" si="132"/>
        <v>0</v>
      </c>
      <c r="R1267" s="4" t="e">
        <f t="shared" si="133"/>
        <v>#N/A</v>
      </c>
      <c r="S1267" s="4">
        <f t="shared" si="134"/>
        <v>0</v>
      </c>
      <c r="T1267" s="4" t="e">
        <f t="shared" si="135"/>
        <v>#N/A</v>
      </c>
      <c r="U1267" s="4">
        <f t="shared" si="136"/>
        <v>11</v>
      </c>
    </row>
    <row r="1268" spans="5:21" x14ac:dyDescent="0.25">
      <c r="E1268" s="1" t="e">
        <f>VLOOKUP(C1268,'Team Versus'!$B$2:$C$35,2,FALSE)</f>
        <v>#N/A</v>
      </c>
      <c r="F1268" s="1">
        <f>IF(B1268="QB",D1268*0.87,IF(D1268*1.85&gt;=11,D1268*1.85,11))</f>
        <v>11</v>
      </c>
      <c r="G1268" s="1" t="str">
        <f>IF(OR(B1268="QB",B1268="DST",B1268="TE",B1268="WR",B1268="RB",C1268="FA"),"True","False")</f>
        <v>False</v>
      </c>
      <c r="H1268" t="str">
        <f>IF(C1268="FA","False","True")</f>
        <v>True</v>
      </c>
      <c r="I1268" s="1" t="str">
        <f>IF(AND(G1268="True",H1268="True"),"True","False")</f>
        <v>False</v>
      </c>
      <c r="O1268" s="4">
        <f>IFERROR(VLOOKUP(A1268,'Name Changes'!$A$2:$B$300,2,FALSE),A1268)</f>
        <v>0</v>
      </c>
      <c r="P1268" s="4">
        <f t="shared" si="131"/>
        <v>0</v>
      </c>
      <c r="Q1268" s="4">
        <f t="shared" si="132"/>
        <v>0</v>
      </c>
      <c r="R1268" s="4" t="e">
        <f t="shared" si="133"/>
        <v>#N/A</v>
      </c>
      <c r="S1268" s="4">
        <f t="shared" si="134"/>
        <v>0</v>
      </c>
      <c r="T1268" s="4" t="e">
        <f t="shared" si="135"/>
        <v>#N/A</v>
      </c>
      <c r="U1268" s="4">
        <f t="shared" si="136"/>
        <v>11</v>
      </c>
    </row>
    <row r="1269" spans="5:21" x14ac:dyDescent="0.25">
      <c r="E1269" s="1" t="e">
        <f>VLOOKUP(C1269,'Team Versus'!$B$2:$C$35,2,FALSE)</f>
        <v>#N/A</v>
      </c>
      <c r="F1269" s="1">
        <f>IF(B1269="QB",D1269*0.87,IF(D1269*1.85&gt;=11,D1269*1.85,11))</f>
        <v>11</v>
      </c>
      <c r="G1269" s="1" t="str">
        <f>IF(OR(B1269="QB",B1269="DST",B1269="TE",B1269="WR",B1269="RB",C1269="FA"),"True","False")</f>
        <v>False</v>
      </c>
      <c r="H1269" t="str">
        <f>IF(C1269="FA","False","True")</f>
        <v>True</v>
      </c>
      <c r="I1269" s="1" t="str">
        <f>IF(AND(G1269="True",H1269="True"),"True","False")</f>
        <v>False</v>
      </c>
      <c r="O1269" s="4">
        <f>IFERROR(VLOOKUP(A1269,'Name Changes'!$A$2:$B$300,2,FALSE),A1269)</f>
        <v>0</v>
      </c>
      <c r="P1269" s="4">
        <f t="shared" si="131"/>
        <v>0</v>
      </c>
      <c r="Q1269" s="4">
        <f t="shared" si="132"/>
        <v>0</v>
      </c>
      <c r="R1269" s="4" t="e">
        <f t="shared" si="133"/>
        <v>#N/A</v>
      </c>
      <c r="S1269" s="4">
        <f t="shared" si="134"/>
        <v>0</v>
      </c>
      <c r="T1269" s="4" t="e">
        <f t="shared" si="135"/>
        <v>#N/A</v>
      </c>
      <c r="U1269" s="4">
        <f t="shared" si="136"/>
        <v>11</v>
      </c>
    </row>
    <row r="1270" spans="5:21" x14ac:dyDescent="0.25">
      <c r="E1270" s="1" t="e">
        <f>VLOOKUP(C1270,'Team Versus'!$B$2:$C$35,2,FALSE)</f>
        <v>#N/A</v>
      </c>
      <c r="F1270" s="1">
        <f>IF(B1270="QB",D1270*0.87,IF(D1270*1.85&gt;=11,D1270*1.85,11))</f>
        <v>11</v>
      </c>
      <c r="G1270" s="1" t="str">
        <f>IF(OR(B1270="QB",B1270="DST",B1270="TE",B1270="WR",B1270="RB",C1270="FA"),"True","False")</f>
        <v>False</v>
      </c>
      <c r="H1270" t="str">
        <f>IF(C1270="FA","False","True")</f>
        <v>True</v>
      </c>
      <c r="I1270" s="1" t="str">
        <f>IF(AND(G1270="True",H1270="True"),"True","False")</f>
        <v>False</v>
      </c>
      <c r="O1270" s="4">
        <f>IFERROR(VLOOKUP(A1270,'Name Changes'!$A$2:$B$300,2,FALSE),A1270)</f>
        <v>0</v>
      </c>
      <c r="P1270" s="4">
        <f t="shared" si="131"/>
        <v>0</v>
      </c>
      <c r="Q1270" s="4">
        <f t="shared" si="132"/>
        <v>0</v>
      </c>
      <c r="R1270" s="4" t="e">
        <f t="shared" si="133"/>
        <v>#N/A</v>
      </c>
      <c r="S1270" s="4">
        <f t="shared" si="134"/>
        <v>0</v>
      </c>
      <c r="T1270" s="4" t="e">
        <f t="shared" si="135"/>
        <v>#N/A</v>
      </c>
      <c r="U1270" s="4">
        <f t="shared" si="136"/>
        <v>11</v>
      </c>
    </row>
    <row r="1271" spans="5:21" x14ac:dyDescent="0.25">
      <c r="E1271" s="1" t="e">
        <f>VLOOKUP(C1271,'Team Versus'!$B$2:$C$35,2,FALSE)</f>
        <v>#N/A</v>
      </c>
      <c r="F1271" s="1">
        <f>IF(B1271="QB",D1271*0.87,IF(D1271*1.85&gt;=11,D1271*1.85,11))</f>
        <v>11</v>
      </c>
      <c r="G1271" s="1" t="str">
        <f>IF(OR(B1271="QB",B1271="DST",B1271="TE",B1271="WR",B1271="RB",C1271="FA"),"True","False")</f>
        <v>False</v>
      </c>
      <c r="H1271" t="str">
        <f>IF(C1271="FA","False","True")</f>
        <v>True</v>
      </c>
      <c r="I1271" s="1" t="str">
        <f>IF(AND(G1271="True",H1271="True"),"True","False")</f>
        <v>False</v>
      </c>
      <c r="O1271" s="4">
        <f>IFERROR(VLOOKUP(A1271,'Name Changes'!$A$2:$B$300,2,FALSE),A1271)</f>
        <v>0</v>
      </c>
      <c r="P1271" s="4">
        <f t="shared" si="131"/>
        <v>0</v>
      </c>
      <c r="Q1271" s="4">
        <f t="shared" si="132"/>
        <v>0</v>
      </c>
      <c r="R1271" s="4" t="e">
        <f t="shared" si="133"/>
        <v>#N/A</v>
      </c>
      <c r="S1271" s="4">
        <f t="shared" si="134"/>
        <v>0</v>
      </c>
      <c r="T1271" s="4" t="e">
        <f t="shared" si="135"/>
        <v>#N/A</v>
      </c>
      <c r="U1271" s="4">
        <f t="shared" si="136"/>
        <v>11</v>
      </c>
    </row>
    <row r="1272" spans="5:21" x14ac:dyDescent="0.25">
      <c r="E1272" s="1" t="e">
        <f>VLOOKUP(C1272,'Team Versus'!$B$2:$C$35,2,FALSE)</f>
        <v>#N/A</v>
      </c>
      <c r="F1272" s="1">
        <f>IF(B1272="QB",D1272*0.87,IF(D1272*1.85&gt;=11,D1272*1.85,11))</f>
        <v>11</v>
      </c>
      <c r="G1272" s="1" t="str">
        <f>IF(OR(B1272="QB",B1272="DST",B1272="TE",B1272="WR",B1272="RB",C1272="FA"),"True","False")</f>
        <v>False</v>
      </c>
      <c r="H1272" t="str">
        <f>IF(C1272="FA","False","True")</f>
        <v>True</v>
      </c>
      <c r="I1272" s="1" t="str">
        <f>IF(AND(G1272="True",H1272="True"),"True","False")</f>
        <v>False</v>
      </c>
      <c r="O1272" s="4">
        <f>IFERROR(VLOOKUP(A1272,'Name Changes'!$A$2:$B$300,2,FALSE),A1272)</f>
        <v>0</v>
      </c>
      <c r="P1272" s="4">
        <f t="shared" si="131"/>
        <v>0</v>
      </c>
      <c r="Q1272" s="4">
        <f t="shared" si="132"/>
        <v>0</v>
      </c>
      <c r="R1272" s="4" t="e">
        <f t="shared" si="133"/>
        <v>#N/A</v>
      </c>
      <c r="S1272" s="4">
        <f t="shared" si="134"/>
        <v>0</v>
      </c>
      <c r="T1272" s="4" t="e">
        <f t="shared" si="135"/>
        <v>#N/A</v>
      </c>
      <c r="U1272" s="4">
        <f t="shared" si="136"/>
        <v>11</v>
      </c>
    </row>
    <row r="1273" spans="5:21" x14ac:dyDescent="0.25">
      <c r="E1273" s="1" t="e">
        <f>VLOOKUP(C1273,'Team Versus'!$B$2:$C$35,2,FALSE)</f>
        <v>#N/A</v>
      </c>
      <c r="F1273" s="1">
        <f>IF(B1273="QB",D1273*0.87,IF(D1273*1.85&gt;=11,D1273*1.85,11))</f>
        <v>11</v>
      </c>
      <c r="G1273" s="1" t="str">
        <f>IF(OR(B1273="QB",B1273="DST",B1273="TE",B1273="WR",B1273="RB",C1273="FA"),"True","False")</f>
        <v>False</v>
      </c>
      <c r="H1273" t="str">
        <f>IF(C1273="FA","False","True")</f>
        <v>True</v>
      </c>
      <c r="I1273" s="1" t="str">
        <f>IF(AND(G1273="True",H1273="True"),"True","False")</f>
        <v>False</v>
      </c>
      <c r="O1273" s="4">
        <f>IFERROR(VLOOKUP(A1273,'Name Changes'!$A$2:$B$300,2,FALSE),A1273)</f>
        <v>0</v>
      </c>
      <c r="P1273" s="4">
        <f t="shared" si="131"/>
        <v>0</v>
      </c>
      <c r="Q1273" s="4">
        <f t="shared" si="132"/>
        <v>0</v>
      </c>
      <c r="R1273" s="4" t="e">
        <f t="shared" si="133"/>
        <v>#N/A</v>
      </c>
      <c r="S1273" s="4">
        <f t="shared" si="134"/>
        <v>0</v>
      </c>
      <c r="T1273" s="4" t="e">
        <f t="shared" si="135"/>
        <v>#N/A</v>
      </c>
      <c r="U1273" s="4">
        <f t="shared" si="136"/>
        <v>11</v>
      </c>
    </row>
    <row r="1274" spans="5:21" x14ac:dyDescent="0.25">
      <c r="E1274" s="1" t="e">
        <f>VLOOKUP(C1274,'Team Versus'!$B$2:$C$35,2,FALSE)</f>
        <v>#N/A</v>
      </c>
      <c r="F1274" s="1">
        <f>IF(B1274="QB",D1274*0.87,IF(D1274*1.85&gt;=11,D1274*1.85,11))</f>
        <v>11</v>
      </c>
      <c r="G1274" s="1" t="str">
        <f>IF(OR(B1274="QB",B1274="DST",B1274="TE",B1274="WR",B1274="RB",C1274="FA"),"True","False")</f>
        <v>False</v>
      </c>
      <c r="H1274" t="str">
        <f>IF(C1274="FA","False","True")</f>
        <v>True</v>
      </c>
      <c r="I1274" s="1" t="str">
        <f>IF(AND(G1274="True",H1274="True"),"True","False")</f>
        <v>False</v>
      </c>
      <c r="O1274" s="4">
        <f>IFERROR(VLOOKUP(A1274,'Name Changes'!$A$2:$B$300,2,FALSE),A1274)</f>
        <v>0</v>
      </c>
      <c r="P1274" s="4">
        <f t="shared" si="131"/>
        <v>0</v>
      </c>
      <c r="Q1274" s="4">
        <f t="shared" si="132"/>
        <v>0</v>
      </c>
      <c r="R1274" s="4" t="e">
        <f t="shared" si="133"/>
        <v>#N/A</v>
      </c>
      <c r="S1274" s="4">
        <f t="shared" si="134"/>
        <v>0</v>
      </c>
      <c r="T1274" s="4" t="e">
        <f t="shared" si="135"/>
        <v>#N/A</v>
      </c>
      <c r="U1274" s="4">
        <f t="shared" si="136"/>
        <v>11</v>
      </c>
    </row>
    <row r="1275" spans="5:21" x14ac:dyDescent="0.25">
      <c r="E1275" s="1" t="e">
        <f>VLOOKUP(C1275,'Team Versus'!$B$2:$C$35,2,FALSE)</f>
        <v>#N/A</v>
      </c>
      <c r="F1275" s="1">
        <f>IF(B1275="QB",D1275*0.87,IF(D1275*1.85&gt;=11,D1275*1.85,11))</f>
        <v>11</v>
      </c>
      <c r="G1275" s="1" t="str">
        <f>IF(OR(B1275="QB",B1275="DST",B1275="TE",B1275="WR",B1275="RB",C1275="FA"),"True","False")</f>
        <v>False</v>
      </c>
      <c r="H1275" t="str">
        <f>IF(C1275="FA","False","True")</f>
        <v>True</v>
      </c>
      <c r="I1275" s="1" t="str">
        <f>IF(AND(G1275="True",H1275="True"),"True","False")</f>
        <v>False</v>
      </c>
      <c r="O1275" s="4">
        <f>IFERROR(VLOOKUP(A1275,'Name Changes'!$A$2:$B$300,2,FALSE),A1275)</f>
        <v>0</v>
      </c>
      <c r="P1275" s="4">
        <f t="shared" si="131"/>
        <v>0</v>
      </c>
      <c r="Q1275" s="4">
        <f t="shared" si="132"/>
        <v>0</v>
      </c>
      <c r="R1275" s="4" t="e">
        <f t="shared" si="133"/>
        <v>#N/A</v>
      </c>
      <c r="S1275" s="4">
        <f t="shared" si="134"/>
        <v>0</v>
      </c>
      <c r="T1275" s="4" t="e">
        <f t="shared" si="135"/>
        <v>#N/A</v>
      </c>
      <c r="U1275" s="4">
        <f t="shared" si="136"/>
        <v>11</v>
      </c>
    </row>
    <row r="1276" spans="5:21" x14ac:dyDescent="0.25">
      <c r="E1276" s="1" t="e">
        <f>VLOOKUP(C1276,'Team Versus'!$B$2:$C$35,2,FALSE)</f>
        <v>#N/A</v>
      </c>
      <c r="F1276" s="1">
        <f>IF(B1276="QB",D1276*0.87,IF(D1276*1.85&gt;=11,D1276*1.85,11))</f>
        <v>11</v>
      </c>
      <c r="G1276" s="1" t="str">
        <f>IF(OR(B1276="QB",B1276="DST",B1276="TE",B1276="WR",B1276="RB",C1276="FA"),"True","False")</f>
        <v>False</v>
      </c>
      <c r="H1276" t="str">
        <f>IF(C1276="FA","False","True")</f>
        <v>True</v>
      </c>
      <c r="I1276" s="1" t="str">
        <f>IF(AND(G1276="True",H1276="True"),"True","False")</f>
        <v>False</v>
      </c>
      <c r="O1276" s="4">
        <f>IFERROR(VLOOKUP(A1276,'Name Changes'!$A$2:$B$300,2,FALSE),A1276)</f>
        <v>0</v>
      </c>
      <c r="P1276" s="4">
        <f t="shared" si="131"/>
        <v>0</v>
      </c>
      <c r="Q1276" s="4">
        <f t="shared" si="132"/>
        <v>0</v>
      </c>
      <c r="R1276" s="4" t="e">
        <f t="shared" si="133"/>
        <v>#N/A</v>
      </c>
      <c r="S1276" s="4">
        <f t="shared" si="134"/>
        <v>0</v>
      </c>
      <c r="T1276" s="4" t="e">
        <f t="shared" si="135"/>
        <v>#N/A</v>
      </c>
      <c r="U1276" s="4">
        <f t="shared" si="136"/>
        <v>11</v>
      </c>
    </row>
    <row r="1277" spans="5:21" x14ac:dyDescent="0.25">
      <c r="E1277" s="1" t="e">
        <f>VLOOKUP(C1277,'Team Versus'!$B$2:$C$35,2,FALSE)</f>
        <v>#N/A</v>
      </c>
      <c r="F1277" s="1">
        <f>IF(B1277="QB",D1277*0.87,IF(D1277*1.85&gt;=11,D1277*1.85,11))</f>
        <v>11</v>
      </c>
      <c r="G1277" s="1" t="str">
        <f>IF(OR(B1277="QB",B1277="DST",B1277="TE",B1277="WR",B1277="RB",C1277="FA"),"True","False")</f>
        <v>False</v>
      </c>
      <c r="H1277" t="str">
        <f>IF(C1277="FA","False","True")</f>
        <v>True</v>
      </c>
      <c r="I1277" s="1" t="str">
        <f>IF(AND(G1277="True",H1277="True"),"True","False")</f>
        <v>False</v>
      </c>
      <c r="O1277" s="4">
        <f>IFERROR(VLOOKUP(A1277,'Name Changes'!$A$2:$B$300,2,FALSE),A1277)</f>
        <v>0</v>
      </c>
      <c r="P1277" s="4">
        <f t="shared" si="131"/>
        <v>0</v>
      </c>
      <c r="Q1277" s="4">
        <f t="shared" si="132"/>
        <v>0</v>
      </c>
      <c r="R1277" s="4" t="e">
        <f t="shared" si="133"/>
        <v>#N/A</v>
      </c>
      <c r="S1277" s="4">
        <f t="shared" si="134"/>
        <v>0</v>
      </c>
      <c r="T1277" s="4" t="e">
        <f t="shared" si="135"/>
        <v>#N/A</v>
      </c>
      <c r="U1277" s="4">
        <f t="shared" si="136"/>
        <v>11</v>
      </c>
    </row>
    <row r="1278" spans="5:21" x14ac:dyDescent="0.25">
      <c r="E1278" s="1" t="e">
        <f>VLOOKUP(C1278,'Team Versus'!$B$2:$C$35,2,FALSE)</f>
        <v>#N/A</v>
      </c>
      <c r="F1278" s="1">
        <f>IF(B1278="QB",D1278*0.87,IF(D1278*1.85&gt;=11,D1278*1.85,11))</f>
        <v>11</v>
      </c>
      <c r="G1278" s="1" t="str">
        <f>IF(OR(B1278="QB",B1278="DST",B1278="TE",B1278="WR",B1278="RB",C1278="FA"),"True","False")</f>
        <v>False</v>
      </c>
      <c r="H1278" t="str">
        <f>IF(C1278="FA","False","True")</f>
        <v>True</v>
      </c>
      <c r="I1278" s="1" t="str">
        <f>IF(AND(G1278="True",H1278="True"),"True","False")</f>
        <v>False</v>
      </c>
      <c r="O1278" s="4">
        <f>IFERROR(VLOOKUP(A1278,'Name Changes'!$A$2:$B$300,2,FALSE),A1278)</f>
        <v>0</v>
      </c>
      <c r="P1278" s="4">
        <f t="shared" si="131"/>
        <v>0</v>
      </c>
      <c r="Q1278" s="4">
        <f t="shared" si="132"/>
        <v>0</v>
      </c>
      <c r="R1278" s="4" t="e">
        <f t="shared" si="133"/>
        <v>#N/A</v>
      </c>
      <c r="S1278" s="4">
        <f t="shared" si="134"/>
        <v>0</v>
      </c>
      <c r="T1278" s="4" t="e">
        <f t="shared" si="135"/>
        <v>#N/A</v>
      </c>
      <c r="U1278" s="4">
        <f t="shared" si="136"/>
        <v>11</v>
      </c>
    </row>
    <row r="1279" spans="5:21" x14ac:dyDescent="0.25">
      <c r="E1279" s="1" t="e">
        <f>VLOOKUP(C1279,'Team Versus'!$B$2:$C$35,2,FALSE)</f>
        <v>#N/A</v>
      </c>
      <c r="F1279" s="1">
        <f>IF(B1279="QB",D1279*0.87,IF(D1279*1.85&gt;=11,D1279*1.85,11))</f>
        <v>11</v>
      </c>
      <c r="G1279" s="1" t="str">
        <f>IF(OR(B1279="QB",B1279="DST",B1279="TE",B1279="WR",B1279="RB",C1279="FA"),"True","False")</f>
        <v>False</v>
      </c>
      <c r="H1279" t="str">
        <f>IF(C1279="FA","False","True")</f>
        <v>True</v>
      </c>
      <c r="I1279" s="1" t="str">
        <f>IF(AND(G1279="True",H1279="True"),"True","False")</f>
        <v>False</v>
      </c>
      <c r="O1279" s="4">
        <f>IFERROR(VLOOKUP(A1279,'Name Changes'!$A$2:$B$300,2,FALSE),A1279)</f>
        <v>0</v>
      </c>
      <c r="P1279" s="4">
        <f t="shared" si="131"/>
        <v>0</v>
      </c>
      <c r="Q1279" s="4">
        <f t="shared" si="132"/>
        <v>0</v>
      </c>
      <c r="R1279" s="4" t="e">
        <f t="shared" si="133"/>
        <v>#N/A</v>
      </c>
      <c r="S1279" s="4">
        <f t="shared" si="134"/>
        <v>0</v>
      </c>
      <c r="T1279" s="4" t="e">
        <f t="shared" si="135"/>
        <v>#N/A</v>
      </c>
      <c r="U1279" s="4">
        <f t="shared" si="136"/>
        <v>11</v>
      </c>
    </row>
    <row r="1280" spans="5:21" x14ac:dyDescent="0.25">
      <c r="E1280" s="1" t="e">
        <f>VLOOKUP(C1280,'Team Versus'!$B$2:$C$35,2,FALSE)</f>
        <v>#N/A</v>
      </c>
      <c r="F1280" s="1">
        <f>IF(B1280="QB",D1280*0.87,IF(D1280*1.85&gt;=11,D1280*1.85,11))</f>
        <v>11</v>
      </c>
      <c r="G1280" s="1" t="str">
        <f>IF(OR(B1280="QB",B1280="DST",B1280="TE",B1280="WR",B1280="RB",C1280="FA"),"True","False")</f>
        <v>False</v>
      </c>
      <c r="H1280" t="str">
        <f>IF(C1280="FA","False","True")</f>
        <v>True</v>
      </c>
      <c r="I1280" s="1" t="str">
        <f>IF(AND(G1280="True",H1280="True"),"True","False")</f>
        <v>False</v>
      </c>
      <c r="O1280" s="4">
        <f>IFERROR(VLOOKUP(A1280,'Name Changes'!$A$2:$B$300,2,FALSE),A1280)</f>
        <v>0</v>
      </c>
      <c r="P1280" s="4">
        <f t="shared" si="131"/>
        <v>0</v>
      </c>
      <c r="Q1280" s="4">
        <f t="shared" si="132"/>
        <v>0</v>
      </c>
      <c r="R1280" s="4" t="e">
        <f t="shared" si="133"/>
        <v>#N/A</v>
      </c>
      <c r="S1280" s="4">
        <f t="shared" si="134"/>
        <v>0</v>
      </c>
      <c r="T1280" s="4" t="e">
        <f t="shared" si="135"/>
        <v>#N/A</v>
      </c>
      <c r="U1280" s="4">
        <f t="shared" si="136"/>
        <v>11</v>
      </c>
    </row>
    <row r="1281" spans="5:21" x14ac:dyDescent="0.25">
      <c r="E1281" s="1" t="e">
        <f>VLOOKUP(C1281,'Team Versus'!$B$2:$C$35,2,FALSE)</f>
        <v>#N/A</v>
      </c>
      <c r="F1281" s="1">
        <f>IF(B1281="QB",D1281*0.87,IF(D1281*1.85&gt;=11,D1281*1.85,11))</f>
        <v>11</v>
      </c>
      <c r="G1281" s="1" t="str">
        <f>IF(OR(B1281="QB",B1281="DST",B1281="TE",B1281="WR",B1281="RB",C1281="FA"),"True","False")</f>
        <v>False</v>
      </c>
      <c r="H1281" t="str">
        <f>IF(C1281="FA","False","True")</f>
        <v>True</v>
      </c>
      <c r="I1281" s="1" t="str">
        <f>IF(AND(G1281="True",H1281="True"),"True","False")</f>
        <v>False</v>
      </c>
      <c r="O1281" s="4">
        <f>IFERROR(VLOOKUP(A1281,'Name Changes'!$A$2:$B$300,2,FALSE),A1281)</f>
        <v>0</v>
      </c>
      <c r="P1281" s="4">
        <f t="shared" si="131"/>
        <v>0</v>
      </c>
      <c r="Q1281" s="4">
        <f t="shared" si="132"/>
        <v>0</v>
      </c>
      <c r="R1281" s="4" t="e">
        <f t="shared" si="133"/>
        <v>#N/A</v>
      </c>
      <c r="S1281" s="4">
        <f t="shared" si="134"/>
        <v>0</v>
      </c>
      <c r="T1281" s="4" t="e">
        <f t="shared" si="135"/>
        <v>#N/A</v>
      </c>
      <c r="U1281" s="4">
        <f t="shared" si="136"/>
        <v>11</v>
      </c>
    </row>
    <row r="1282" spans="5:21" x14ac:dyDescent="0.25">
      <c r="E1282" s="1" t="e">
        <f>VLOOKUP(C1282,'Team Versus'!$B$2:$C$35,2,FALSE)</f>
        <v>#N/A</v>
      </c>
      <c r="F1282" s="1">
        <f>IF(B1282="QB",D1282*0.87,IF(D1282*1.85&gt;=11,D1282*1.85,11))</f>
        <v>11</v>
      </c>
      <c r="G1282" s="1" t="str">
        <f>IF(OR(B1282="QB",B1282="DST",B1282="TE",B1282="WR",B1282="RB",C1282="FA"),"True","False")</f>
        <v>False</v>
      </c>
      <c r="H1282" t="str">
        <f>IF(C1282="FA","False","True")</f>
        <v>True</v>
      </c>
      <c r="I1282" s="1" t="str">
        <f>IF(AND(G1282="True",H1282="True"),"True","False")</f>
        <v>False</v>
      </c>
      <c r="O1282" s="4">
        <f>IFERROR(VLOOKUP(A1282,'Name Changes'!$A$2:$B$300,2,FALSE),A1282)</f>
        <v>0</v>
      </c>
      <c r="P1282" s="4">
        <f t="shared" si="131"/>
        <v>0</v>
      </c>
      <c r="Q1282" s="4">
        <f t="shared" si="132"/>
        <v>0</v>
      </c>
      <c r="R1282" s="4" t="e">
        <f t="shared" si="133"/>
        <v>#N/A</v>
      </c>
      <c r="S1282" s="4">
        <f t="shared" si="134"/>
        <v>0</v>
      </c>
      <c r="T1282" s="4" t="e">
        <f t="shared" si="135"/>
        <v>#N/A</v>
      </c>
      <c r="U1282" s="4">
        <f t="shared" si="136"/>
        <v>11</v>
      </c>
    </row>
    <row r="1283" spans="5:21" x14ac:dyDescent="0.25">
      <c r="E1283" s="1" t="e">
        <f>VLOOKUP(C1283,'Team Versus'!$B$2:$C$35,2,FALSE)</f>
        <v>#N/A</v>
      </c>
      <c r="F1283" s="1">
        <f>IF(B1283="QB",D1283*0.87,IF(D1283*1.85&gt;=11,D1283*1.85,11))</f>
        <v>11</v>
      </c>
      <c r="G1283" s="1" t="str">
        <f>IF(OR(B1283="QB",B1283="DST",B1283="TE",B1283="WR",B1283="RB",C1283="FA"),"True","False")</f>
        <v>False</v>
      </c>
      <c r="H1283" t="str">
        <f>IF(C1283="FA","False","True")</f>
        <v>True</v>
      </c>
      <c r="I1283" s="1" t="str">
        <f>IF(AND(G1283="True",H1283="True"),"True","False")</f>
        <v>False</v>
      </c>
      <c r="O1283" s="4">
        <f>IFERROR(VLOOKUP(A1283,'Name Changes'!$A$2:$B$300,2,FALSE),A1283)</f>
        <v>0</v>
      </c>
      <c r="P1283" s="4">
        <f t="shared" si="131"/>
        <v>0</v>
      </c>
      <c r="Q1283" s="4">
        <f t="shared" si="132"/>
        <v>0</v>
      </c>
      <c r="R1283" s="4" t="e">
        <f t="shared" si="133"/>
        <v>#N/A</v>
      </c>
      <c r="S1283" s="4">
        <f t="shared" si="134"/>
        <v>0</v>
      </c>
      <c r="T1283" s="4" t="e">
        <f t="shared" si="135"/>
        <v>#N/A</v>
      </c>
      <c r="U1283" s="4">
        <f t="shared" si="136"/>
        <v>11</v>
      </c>
    </row>
    <row r="1284" spans="5:21" x14ac:dyDescent="0.25">
      <c r="E1284" s="1" t="e">
        <f>VLOOKUP(C1284,'Team Versus'!$B$2:$C$35,2,FALSE)</f>
        <v>#N/A</v>
      </c>
      <c r="F1284" s="1">
        <f>IF(B1284="QB",D1284*0.87,IF(D1284*1.85&gt;=11,D1284*1.85,11))</f>
        <v>11</v>
      </c>
      <c r="G1284" s="1" t="str">
        <f>IF(OR(B1284="QB",B1284="DST",B1284="TE",B1284="WR",B1284="RB",C1284="FA"),"True","False")</f>
        <v>False</v>
      </c>
      <c r="H1284" t="str">
        <f>IF(C1284="FA","False","True")</f>
        <v>True</v>
      </c>
      <c r="I1284" s="1" t="str">
        <f>IF(AND(G1284="True",H1284="True"),"True","False")</f>
        <v>False</v>
      </c>
      <c r="O1284" s="4">
        <f>IFERROR(VLOOKUP(A1284,'Name Changes'!$A$2:$B$300,2,FALSE),A1284)</f>
        <v>0</v>
      </c>
      <c r="P1284" s="4">
        <f t="shared" si="131"/>
        <v>0</v>
      </c>
      <c r="Q1284" s="4">
        <f t="shared" si="132"/>
        <v>0</v>
      </c>
      <c r="R1284" s="4" t="e">
        <f t="shared" si="133"/>
        <v>#N/A</v>
      </c>
      <c r="S1284" s="4">
        <f t="shared" si="134"/>
        <v>0</v>
      </c>
      <c r="T1284" s="4" t="e">
        <f t="shared" si="135"/>
        <v>#N/A</v>
      </c>
      <c r="U1284" s="4">
        <f t="shared" si="136"/>
        <v>11</v>
      </c>
    </row>
    <row r="1285" spans="5:21" x14ac:dyDescent="0.25">
      <c r="E1285" s="1" t="e">
        <f>VLOOKUP(C1285,'Team Versus'!$B$2:$C$35,2,FALSE)</f>
        <v>#N/A</v>
      </c>
      <c r="F1285" s="1">
        <f>IF(B1285="QB",D1285*0.87,IF(D1285*1.85&gt;=11,D1285*1.85,11))</f>
        <v>11</v>
      </c>
      <c r="G1285" s="1" t="str">
        <f>IF(OR(B1285="QB",B1285="DST",B1285="TE",B1285="WR",B1285="RB",C1285="FA"),"True","False")</f>
        <v>False</v>
      </c>
      <c r="H1285" t="str">
        <f>IF(C1285="FA","False","True")</f>
        <v>True</v>
      </c>
      <c r="I1285" s="1" t="str">
        <f>IF(AND(G1285="True",H1285="True"),"True","False")</f>
        <v>False</v>
      </c>
      <c r="O1285" s="4">
        <f>IFERROR(VLOOKUP(A1285,'Name Changes'!$A$2:$B$300,2,FALSE),A1285)</f>
        <v>0</v>
      </c>
      <c r="P1285" s="4">
        <f t="shared" si="131"/>
        <v>0</v>
      </c>
      <c r="Q1285" s="4">
        <f t="shared" si="132"/>
        <v>0</v>
      </c>
      <c r="R1285" s="4" t="e">
        <f t="shared" si="133"/>
        <v>#N/A</v>
      </c>
      <c r="S1285" s="4">
        <f t="shared" si="134"/>
        <v>0</v>
      </c>
      <c r="T1285" s="4" t="e">
        <f t="shared" si="135"/>
        <v>#N/A</v>
      </c>
      <c r="U1285" s="4">
        <f t="shared" si="136"/>
        <v>11</v>
      </c>
    </row>
    <row r="1286" spans="5:21" x14ac:dyDescent="0.25">
      <c r="E1286" s="1" t="e">
        <f>VLOOKUP(C1286,'Team Versus'!$B$2:$C$35,2,FALSE)</f>
        <v>#N/A</v>
      </c>
      <c r="F1286" s="1">
        <f>IF(B1286="QB",D1286*0.87,IF(D1286*1.85&gt;=11,D1286*1.85,11))</f>
        <v>11</v>
      </c>
      <c r="G1286" s="1" t="str">
        <f>IF(OR(B1286="QB",B1286="DST",B1286="TE",B1286="WR",B1286="RB",C1286="FA"),"True","False")</f>
        <v>False</v>
      </c>
      <c r="H1286" t="str">
        <f>IF(C1286="FA","False","True")</f>
        <v>True</v>
      </c>
      <c r="I1286" s="1" t="str">
        <f>IF(AND(G1286="True",H1286="True"),"True","False")</f>
        <v>False</v>
      </c>
      <c r="O1286" s="4">
        <f>IFERROR(VLOOKUP(A1286,'Name Changes'!$A$2:$B$300,2,FALSE),A1286)</f>
        <v>0</v>
      </c>
      <c r="P1286" s="4">
        <f t="shared" si="131"/>
        <v>0</v>
      </c>
      <c r="Q1286" s="4">
        <f t="shared" si="132"/>
        <v>0</v>
      </c>
      <c r="R1286" s="4" t="e">
        <f t="shared" si="133"/>
        <v>#N/A</v>
      </c>
      <c r="S1286" s="4">
        <f t="shared" si="134"/>
        <v>0</v>
      </c>
      <c r="T1286" s="4" t="e">
        <f t="shared" si="135"/>
        <v>#N/A</v>
      </c>
      <c r="U1286" s="4">
        <f t="shared" si="136"/>
        <v>11</v>
      </c>
    </row>
    <row r="1287" spans="5:21" x14ac:dyDescent="0.25">
      <c r="E1287" s="1" t="e">
        <f>VLOOKUP(C1287,'Team Versus'!$B$2:$C$35,2,FALSE)</f>
        <v>#N/A</v>
      </c>
      <c r="F1287" s="1">
        <f>IF(B1287="QB",D1287*0.87,IF(D1287*1.85&gt;=11,D1287*1.85,11))</f>
        <v>11</v>
      </c>
      <c r="G1287" s="1" t="str">
        <f>IF(OR(B1287="QB",B1287="DST",B1287="TE",B1287="WR",B1287="RB",C1287="FA"),"True","False")</f>
        <v>False</v>
      </c>
      <c r="H1287" t="str">
        <f>IF(C1287="FA","False","True")</f>
        <v>True</v>
      </c>
      <c r="I1287" s="1" t="str">
        <f>IF(AND(G1287="True",H1287="True"),"True","False")</f>
        <v>False</v>
      </c>
      <c r="O1287" s="4">
        <f>IFERROR(VLOOKUP(A1287,'Name Changes'!$A$2:$B$300,2,FALSE),A1287)</f>
        <v>0</v>
      </c>
      <c r="P1287" s="4">
        <f t="shared" si="131"/>
        <v>0</v>
      </c>
      <c r="Q1287" s="4">
        <f t="shared" si="132"/>
        <v>0</v>
      </c>
      <c r="R1287" s="4" t="e">
        <f t="shared" si="133"/>
        <v>#N/A</v>
      </c>
      <c r="S1287" s="4">
        <f t="shared" si="134"/>
        <v>0</v>
      </c>
      <c r="T1287" s="4" t="e">
        <f t="shared" si="135"/>
        <v>#N/A</v>
      </c>
      <c r="U1287" s="4">
        <f t="shared" si="136"/>
        <v>11</v>
      </c>
    </row>
    <row r="1288" spans="5:21" x14ac:dyDescent="0.25">
      <c r="E1288" s="1" t="e">
        <f>VLOOKUP(C1288,'Team Versus'!$B$2:$C$35,2,FALSE)</f>
        <v>#N/A</v>
      </c>
      <c r="F1288" s="1">
        <f>IF(B1288="QB",D1288*0.87,IF(D1288*1.85&gt;=11,D1288*1.85,11))</f>
        <v>11</v>
      </c>
      <c r="G1288" s="1" t="str">
        <f>IF(OR(B1288="QB",B1288="DST",B1288="TE",B1288="WR",B1288="RB",C1288="FA"),"True","False")</f>
        <v>False</v>
      </c>
      <c r="H1288" t="str">
        <f>IF(C1288="FA","False","True")</f>
        <v>True</v>
      </c>
      <c r="I1288" s="1" t="str">
        <f>IF(AND(G1288="True",H1288="True"),"True","False")</f>
        <v>False</v>
      </c>
      <c r="O1288" s="4">
        <f>IFERROR(VLOOKUP(A1288,'Name Changes'!$A$2:$B$300,2,FALSE),A1288)</f>
        <v>0</v>
      </c>
      <c r="P1288" s="4">
        <f t="shared" si="131"/>
        <v>0</v>
      </c>
      <c r="Q1288" s="4">
        <f t="shared" si="132"/>
        <v>0</v>
      </c>
      <c r="R1288" s="4" t="e">
        <f t="shared" si="133"/>
        <v>#N/A</v>
      </c>
      <c r="S1288" s="4">
        <f t="shared" si="134"/>
        <v>0</v>
      </c>
      <c r="T1288" s="4" t="e">
        <f t="shared" si="135"/>
        <v>#N/A</v>
      </c>
      <c r="U1288" s="4">
        <f t="shared" si="136"/>
        <v>11</v>
      </c>
    </row>
    <row r="1289" spans="5:21" x14ac:dyDescent="0.25">
      <c r="E1289" s="1" t="e">
        <f>VLOOKUP(C1289,'Team Versus'!$B$2:$C$35,2,FALSE)</f>
        <v>#N/A</v>
      </c>
      <c r="F1289" s="1">
        <f>IF(B1289="QB",D1289*0.87,IF(D1289*1.85&gt;=11,D1289*1.85,11))</f>
        <v>11</v>
      </c>
      <c r="G1289" s="1" t="str">
        <f>IF(OR(B1289="QB",B1289="DST",B1289="TE",B1289="WR",B1289="RB",C1289="FA"),"True","False")</f>
        <v>False</v>
      </c>
      <c r="H1289" t="str">
        <f>IF(C1289="FA","False","True")</f>
        <v>True</v>
      </c>
      <c r="I1289" s="1" t="str">
        <f>IF(AND(G1289="True",H1289="True"),"True","False")</f>
        <v>False</v>
      </c>
      <c r="O1289" s="4">
        <f>IFERROR(VLOOKUP(A1289,'Name Changes'!$A$2:$B$300,2,FALSE),A1289)</f>
        <v>0</v>
      </c>
      <c r="P1289" s="4">
        <f t="shared" si="131"/>
        <v>0</v>
      </c>
      <c r="Q1289" s="4">
        <f t="shared" si="132"/>
        <v>0</v>
      </c>
      <c r="R1289" s="4" t="e">
        <f t="shared" si="133"/>
        <v>#N/A</v>
      </c>
      <c r="S1289" s="4">
        <f t="shared" si="134"/>
        <v>0</v>
      </c>
      <c r="T1289" s="4" t="e">
        <f t="shared" si="135"/>
        <v>#N/A</v>
      </c>
      <c r="U1289" s="4">
        <f t="shared" si="136"/>
        <v>11</v>
      </c>
    </row>
    <row r="1290" spans="5:21" x14ac:dyDescent="0.25">
      <c r="E1290" s="1" t="e">
        <f>VLOOKUP(C1290,'Team Versus'!$B$2:$C$35,2,FALSE)</f>
        <v>#N/A</v>
      </c>
      <c r="F1290" s="1">
        <f>IF(B1290="QB",D1290*0.87,IF(D1290*1.85&gt;=11,D1290*1.85,11))</f>
        <v>11</v>
      </c>
      <c r="G1290" s="1" t="str">
        <f>IF(OR(B1290="QB",B1290="DST",B1290="TE",B1290="WR",B1290="RB",C1290="FA"),"True","False")</f>
        <v>False</v>
      </c>
      <c r="H1290" t="str">
        <f>IF(C1290="FA","False","True")</f>
        <v>True</v>
      </c>
      <c r="I1290" s="1" t="str">
        <f>IF(AND(G1290="True",H1290="True"),"True","False")</f>
        <v>False</v>
      </c>
      <c r="O1290" s="4">
        <f>IFERROR(VLOOKUP(A1290,'Name Changes'!$A$2:$B$300,2,FALSE),A1290)</f>
        <v>0</v>
      </c>
      <c r="P1290" s="4">
        <f t="shared" si="131"/>
        <v>0</v>
      </c>
      <c r="Q1290" s="4">
        <f t="shared" si="132"/>
        <v>0</v>
      </c>
      <c r="R1290" s="4" t="e">
        <f t="shared" si="133"/>
        <v>#N/A</v>
      </c>
      <c r="S1290" s="4">
        <f t="shared" si="134"/>
        <v>0</v>
      </c>
      <c r="T1290" s="4" t="e">
        <f t="shared" si="135"/>
        <v>#N/A</v>
      </c>
      <c r="U1290" s="4">
        <f t="shared" si="136"/>
        <v>11</v>
      </c>
    </row>
    <row r="1291" spans="5:21" x14ac:dyDescent="0.25">
      <c r="E1291" s="1" t="e">
        <f>VLOOKUP(C1291,'Team Versus'!$B$2:$C$35,2,FALSE)</f>
        <v>#N/A</v>
      </c>
      <c r="F1291" s="1">
        <f>IF(B1291="QB",D1291*0.87,IF(D1291*1.85&gt;=11,D1291*1.85,11))</f>
        <v>11</v>
      </c>
      <c r="G1291" s="1" t="str">
        <f>IF(OR(B1291="QB",B1291="DST",B1291="TE",B1291="WR",B1291="RB",C1291="FA"),"True","False")</f>
        <v>False</v>
      </c>
      <c r="H1291" t="str">
        <f>IF(C1291="FA","False","True")</f>
        <v>True</v>
      </c>
      <c r="I1291" s="1" t="str">
        <f>IF(AND(G1291="True",H1291="True"),"True","False")</f>
        <v>False</v>
      </c>
      <c r="O1291" s="4">
        <f>IFERROR(VLOOKUP(A1291,'Name Changes'!$A$2:$B$300,2,FALSE),A1291)</f>
        <v>0</v>
      </c>
      <c r="P1291" s="4">
        <f t="shared" si="131"/>
        <v>0</v>
      </c>
      <c r="Q1291" s="4">
        <f t="shared" si="132"/>
        <v>0</v>
      </c>
      <c r="R1291" s="4" t="e">
        <f t="shared" si="133"/>
        <v>#N/A</v>
      </c>
      <c r="S1291" s="4">
        <f t="shared" si="134"/>
        <v>0</v>
      </c>
      <c r="T1291" s="4" t="e">
        <f t="shared" si="135"/>
        <v>#N/A</v>
      </c>
      <c r="U1291" s="4">
        <f t="shared" si="136"/>
        <v>11</v>
      </c>
    </row>
    <row r="1292" spans="5:21" x14ac:dyDescent="0.25">
      <c r="E1292" s="1" t="e">
        <f>VLOOKUP(C1292,'Team Versus'!$B$2:$C$35,2,FALSE)</f>
        <v>#N/A</v>
      </c>
      <c r="F1292" s="1">
        <f>IF(B1292="QB",D1292*0.87,IF(D1292*1.85&gt;=11,D1292*1.85,11))</f>
        <v>11</v>
      </c>
      <c r="G1292" s="1" t="str">
        <f>IF(OR(B1292="QB",B1292="DST",B1292="TE",B1292="WR",B1292="RB",C1292="FA"),"True","False")</f>
        <v>False</v>
      </c>
      <c r="H1292" t="str">
        <f>IF(C1292="FA","False","True")</f>
        <v>True</v>
      </c>
      <c r="I1292" s="1" t="str">
        <f>IF(AND(G1292="True",H1292="True"),"True","False")</f>
        <v>False</v>
      </c>
      <c r="O1292" s="4">
        <f>IFERROR(VLOOKUP(A1292,'Name Changes'!$A$2:$B$300,2,FALSE),A1292)</f>
        <v>0</v>
      </c>
      <c r="P1292" s="4">
        <f t="shared" si="131"/>
        <v>0</v>
      </c>
      <c r="Q1292" s="4">
        <f t="shared" si="132"/>
        <v>0</v>
      </c>
      <c r="R1292" s="4" t="e">
        <f t="shared" si="133"/>
        <v>#N/A</v>
      </c>
      <c r="S1292" s="4">
        <f t="shared" si="134"/>
        <v>0</v>
      </c>
      <c r="T1292" s="4" t="e">
        <f t="shared" si="135"/>
        <v>#N/A</v>
      </c>
      <c r="U1292" s="4">
        <f t="shared" si="136"/>
        <v>11</v>
      </c>
    </row>
    <row r="1293" spans="5:21" x14ac:dyDescent="0.25">
      <c r="E1293" s="1" t="e">
        <f>VLOOKUP(C1293,'Team Versus'!$B$2:$C$35,2,FALSE)</f>
        <v>#N/A</v>
      </c>
      <c r="F1293" s="1">
        <f>IF(B1293="QB",D1293*0.87,IF(D1293*1.85&gt;=11,D1293*1.85,11))</f>
        <v>11</v>
      </c>
      <c r="G1293" s="1" t="str">
        <f>IF(OR(B1293="QB",B1293="DST",B1293="TE",B1293="WR",B1293="RB",C1293="FA"),"True","False")</f>
        <v>False</v>
      </c>
      <c r="H1293" t="str">
        <f>IF(C1293="FA","False","True")</f>
        <v>True</v>
      </c>
      <c r="I1293" s="1" t="str">
        <f>IF(AND(G1293="True",H1293="True"),"True","False")</f>
        <v>False</v>
      </c>
      <c r="O1293" s="4">
        <f>IFERROR(VLOOKUP(A1293,'Name Changes'!$A$2:$B$300,2,FALSE),A1293)</f>
        <v>0</v>
      </c>
      <c r="P1293" s="4">
        <f t="shared" si="131"/>
        <v>0</v>
      </c>
      <c r="Q1293" s="4">
        <f t="shared" si="132"/>
        <v>0</v>
      </c>
      <c r="R1293" s="4" t="e">
        <f t="shared" si="133"/>
        <v>#N/A</v>
      </c>
      <c r="S1293" s="4">
        <f t="shared" si="134"/>
        <v>0</v>
      </c>
      <c r="T1293" s="4" t="e">
        <f t="shared" si="135"/>
        <v>#N/A</v>
      </c>
      <c r="U1293" s="4">
        <f t="shared" si="136"/>
        <v>11</v>
      </c>
    </row>
    <row r="1294" spans="5:21" x14ac:dyDescent="0.25">
      <c r="E1294" s="1" t="e">
        <f>VLOOKUP(C1294,'Team Versus'!$B$2:$C$35,2,FALSE)</f>
        <v>#N/A</v>
      </c>
      <c r="F1294" s="1">
        <f>IF(B1294="QB",D1294*0.87,IF(D1294*1.85&gt;=11,D1294*1.85,11))</f>
        <v>11</v>
      </c>
      <c r="G1294" s="1" t="str">
        <f>IF(OR(B1294="QB",B1294="DST",B1294="TE",B1294="WR",B1294="RB",C1294="FA"),"True","False")</f>
        <v>False</v>
      </c>
      <c r="H1294" t="str">
        <f>IF(C1294="FA","False","True")</f>
        <v>True</v>
      </c>
      <c r="I1294" s="1" t="str">
        <f>IF(AND(G1294="True",H1294="True"),"True","False")</f>
        <v>False</v>
      </c>
      <c r="O1294" s="4">
        <f>IFERROR(VLOOKUP(A1294,'Name Changes'!$A$2:$B$300,2,FALSE),A1294)</f>
        <v>0</v>
      </c>
      <c r="P1294" s="4">
        <f t="shared" si="131"/>
        <v>0</v>
      </c>
      <c r="Q1294" s="4">
        <f t="shared" si="132"/>
        <v>0</v>
      </c>
      <c r="R1294" s="4" t="e">
        <f t="shared" si="133"/>
        <v>#N/A</v>
      </c>
      <c r="S1294" s="4">
        <f t="shared" si="134"/>
        <v>0</v>
      </c>
      <c r="T1294" s="4" t="e">
        <f t="shared" si="135"/>
        <v>#N/A</v>
      </c>
      <c r="U1294" s="4">
        <f t="shared" si="136"/>
        <v>11</v>
      </c>
    </row>
    <row r="1295" spans="5:21" x14ac:dyDescent="0.25">
      <c r="E1295" s="1" t="e">
        <f>VLOOKUP(C1295,'Team Versus'!$B$2:$C$35,2,FALSE)</f>
        <v>#N/A</v>
      </c>
      <c r="F1295" s="1">
        <f>IF(B1295="QB",D1295*0.87,IF(D1295*1.85&gt;=11,D1295*1.85,11))</f>
        <v>11</v>
      </c>
      <c r="G1295" s="1" t="str">
        <f>IF(OR(B1295="QB",B1295="DST",B1295="TE",B1295="WR",B1295="RB",C1295="FA"),"True","False")</f>
        <v>False</v>
      </c>
      <c r="H1295" t="str">
        <f>IF(C1295="FA","False","True")</f>
        <v>True</v>
      </c>
      <c r="I1295" s="1" t="str">
        <f>IF(AND(G1295="True",H1295="True"),"True","False")</f>
        <v>False</v>
      </c>
      <c r="O1295" s="4">
        <f>IFERROR(VLOOKUP(A1295,'Name Changes'!$A$2:$B$300,2,FALSE),A1295)</f>
        <v>0</v>
      </c>
      <c r="P1295" s="4">
        <f t="shared" si="131"/>
        <v>0</v>
      </c>
      <c r="Q1295" s="4">
        <f t="shared" si="132"/>
        <v>0</v>
      </c>
      <c r="R1295" s="4" t="e">
        <f t="shared" si="133"/>
        <v>#N/A</v>
      </c>
      <c r="S1295" s="4">
        <f t="shared" si="134"/>
        <v>0</v>
      </c>
      <c r="T1295" s="4" t="e">
        <f t="shared" si="135"/>
        <v>#N/A</v>
      </c>
      <c r="U1295" s="4">
        <f t="shared" si="136"/>
        <v>11</v>
      </c>
    </row>
    <row r="1296" spans="5:21" x14ac:dyDescent="0.25">
      <c r="E1296" s="1" t="e">
        <f>VLOOKUP(C1296,'Team Versus'!$B$2:$C$35,2,FALSE)</f>
        <v>#N/A</v>
      </c>
      <c r="F1296" s="1">
        <f>IF(B1296="QB",D1296*0.87,IF(D1296*1.85&gt;=11,D1296*1.85,11))</f>
        <v>11</v>
      </c>
      <c r="G1296" s="1" t="str">
        <f>IF(OR(B1296="QB",B1296="DST",B1296="TE",B1296="WR",B1296="RB",C1296="FA"),"True","False")</f>
        <v>False</v>
      </c>
      <c r="H1296" t="str">
        <f>IF(C1296="FA","False","True")</f>
        <v>True</v>
      </c>
      <c r="I1296" s="1" t="str">
        <f>IF(AND(G1296="True",H1296="True"),"True","False")</f>
        <v>False</v>
      </c>
      <c r="O1296" s="4">
        <f>IFERROR(VLOOKUP(A1296,'Name Changes'!$A$2:$B$300,2,FALSE),A1296)</f>
        <v>0</v>
      </c>
      <c r="P1296" s="4">
        <f t="shared" si="131"/>
        <v>0</v>
      </c>
      <c r="Q1296" s="4">
        <f t="shared" si="132"/>
        <v>0</v>
      </c>
      <c r="R1296" s="4" t="e">
        <f t="shared" si="133"/>
        <v>#N/A</v>
      </c>
      <c r="S1296" s="4">
        <f t="shared" si="134"/>
        <v>0</v>
      </c>
      <c r="T1296" s="4" t="e">
        <f t="shared" si="135"/>
        <v>#N/A</v>
      </c>
      <c r="U1296" s="4">
        <f t="shared" si="136"/>
        <v>11</v>
      </c>
    </row>
    <row r="1297" spans="5:21" x14ac:dyDescent="0.25">
      <c r="E1297" s="1" t="e">
        <f>VLOOKUP(C1297,'Team Versus'!$B$2:$C$35,2,FALSE)</f>
        <v>#N/A</v>
      </c>
      <c r="F1297" s="1">
        <f>IF(B1297="QB",D1297*0.87,IF(D1297*1.85&gt;=11,D1297*1.85,11))</f>
        <v>11</v>
      </c>
      <c r="G1297" s="1" t="str">
        <f>IF(OR(B1297="QB",B1297="DST",B1297="TE",B1297="WR",B1297="RB",C1297="FA"),"True","False")</f>
        <v>False</v>
      </c>
      <c r="H1297" t="str">
        <f>IF(C1297="FA","False","True")</f>
        <v>True</v>
      </c>
      <c r="I1297" s="1" t="str">
        <f>IF(AND(G1297="True",H1297="True"),"True","False")</f>
        <v>False</v>
      </c>
      <c r="O1297" s="4">
        <f>IFERROR(VLOOKUP(A1297,'Name Changes'!$A$2:$B$300,2,FALSE),A1297)</f>
        <v>0</v>
      </c>
      <c r="P1297" s="4">
        <f t="shared" si="131"/>
        <v>0</v>
      </c>
      <c r="Q1297" s="4">
        <f t="shared" si="132"/>
        <v>0</v>
      </c>
      <c r="R1297" s="4" t="e">
        <f t="shared" si="133"/>
        <v>#N/A</v>
      </c>
      <c r="S1297" s="4">
        <f t="shared" si="134"/>
        <v>0</v>
      </c>
      <c r="T1297" s="4" t="e">
        <f t="shared" si="135"/>
        <v>#N/A</v>
      </c>
      <c r="U1297" s="4">
        <f t="shared" si="136"/>
        <v>11</v>
      </c>
    </row>
    <row r="1298" spans="5:21" x14ac:dyDescent="0.25">
      <c r="E1298" s="1" t="e">
        <f>VLOOKUP(C1298,'Team Versus'!$B$2:$C$35,2,FALSE)</f>
        <v>#N/A</v>
      </c>
      <c r="F1298" s="1">
        <f>IF(B1298="QB",D1298*0.87,IF(D1298*1.85&gt;=11,D1298*1.85,11))</f>
        <v>11</v>
      </c>
      <c r="G1298" s="1" t="str">
        <f>IF(OR(B1298="QB",B1298="DST",B1298="TE",B1298="WR",B1298="RB",C1298="FA"),"True","False")</f>
        <v>False</v>
      </c>
      <c r="H1298" t="str">
        <f>IF(C1298="FA","False","True")</f>
        <v>True</v>
      </c>
      <c r="I1298" s="1" t="str">
        <f>IF(AND(G1298="True",H1298="True"),"True","False")</f>
        <v>False</v>
      </c>
      <c r="O1298" s="4">
        <f>IFERROR(VLOOKUP(A1298,'Name Changes'!$A$2:$B$300,2,FALSE),A1298)</f>
        <v>0</v>
      </c>
      <c r="P1298" s="4">
        <f t="shared" si="131"/>
        <v>0</v>
      </c>
      <c r="Q1298" s="4">
        <f t="shared" si="132"/>
        <v>0</v>
      </c>
      <c r="R1298" s="4" t="e">
        <f t="shared" si="133"/>
        <v>#N/A</v>
      </c>
      <c r="S1298" s="4">
        <f t="shared" si="134"/>
        <v>0</v>
      </c>
      <c r="T1298" s="4" t="e">
        <f t="shared" si="135"/>
        <v>#N/A</v>
      </c>
      <c r="U1298" s="4">
        <f t="shared" si="136"/>
        <v>11</v>
      </c>
    </row>
    <row r="1299" spans="5:21" x14ac:dyDescent="0.25">
      <c r="H1299" s="1"/>
    </row>
  </sheetData>
  <autoFilter ref="O1:U1298" xr:uid="{8F3E6DC3-B5CE-4546-BEDB-AB0FC4F3DCE7}"/>
  <mergeCells count="1">
    <mergeCell ref="K1:L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DBFE1-DB40-44E8-842D-55F523C33B6F}">
  <dimension ref="A2:B92"/>
  <sheetViews>
    <sheetView tabSelected="1" topLeftCell="A2" workbookViewId="0">
      <selection activeCell="H10" sqref="H10"/>
    </sheetView>
  </sheetViews>
  <sheetFormatPr defaultRowHeight="15" x14ac:dyDescent="0.25"/>
  <sheetData>
    <row r="2" spans="1:2" x14ac:dyDescent="0.25">
      <c r="A2" t="s">
        <v>23</v>
      </c>
      <c r="B2" t="s">
        <v>221</v>
      </c>
    </row>
    <row r="3" spans="1:2" x14ac:dyDescent="0.25">
      <c r="A3" t="s">
        <v>5</v>
      </c>
      <c r="B3" t="s">
        <v>244</v>
      </c>
    </row>
    <row r="4" spans="1:2" x14ac:dyDescent="0.25">
      <c r="A4" t="s">
        <v>3</v>
      </c>
      <c r="B4" t="s">
        <v>222</v>
      </c>
    </row>
    <row r="5" spans="1:2" x14ac:dyDescent="0.25">
      <c r="A5" t="s">
        <v>8</v>
      </c>
      <c r="B5" t="s">
        <v>224</v>
      </c>
    </row>
    <row r="6" spans="1:2" x14ac:dyDescent="0.25">
      <c r="A6" t="s">
        <v>6</v>
      </c>
      <c r="B6" t="s">
        <v>238</v>
      </c>
    </row>
    <row r="7" spans="1:2" x14ac:dyDescent="0.25">
      <c r="A7" t="s">
        <v>21</v>
      </c>
      <c r="B7" t="s">
        <v>209</v>
      </c>
    </row>
    <row r="8" spans="1:2" x14ac:dyDescent="0.25">
      <c r="A8" t="s">
        <v>13</v>
      </c>
      <c r="B8" t="s">
        <v>223</v>
      </c>
    </row>
    <row r="9" spans="1:2" x14ac:dyDescent="0.25">
      <c r="A9" t="s">
        <v>11</v>
      </c>
      <c r="B9" t="s">
        <v>225</v>
      </c>
    </row>
    <row r="10" spans="1:2" x14ac:dyDescent="0.25">
      <c r="A10" t="s">
        <v>7</v>
      </c>
      <c r="B10" t="s">
        <v>226</v>
      </c>
    </row>
    <row r="11" spans="1:2" x14ac:dyDescent="0.25">
      <c r="A11" t="s">
        <v>16</v>
      </c>
      <c r="B11" t="s">
        <v>243</v>
      </c>
    </row>
    <row r="12" spans="1:2" x14ac:dyDescent="0.25">
      <c r="A12" t="s">
        <v>20</v>
      </c>
      <c r="B12" t="s">
        <v>237</v>
      </c>
    </row>
    <row r="13" spans="1:2" x14ac:dyDescent="0.25">
      <c r="A13" t="s">
        <v>1</v>
      </c>
      <c r="B13" t="s">
        <v>229</v>
      </c>
    </row>
    <row r="14" spans="1:2" x14ac:dyDescent="0.25">
      <c r="A14" t="s">
        <v>18</v>
      </c>
      <c r="B14" t="s">
        <v>245</v>
      </c>
    </row>
    <row r="15" spans="1:2" x14ac:dyDescent="0.25">
      <c r="A15" t="s">
        <v>12</v>
      </c>
      <c r="B15" t="s">
        <v>236</v>
      </c>
    </row>
    <row r="16" spans="1:2" x14ac:dyDescent="0.25">
      <c r="A16" t="s">
        <v>19</v>
      </c>
      <c r="B16" t="s">
        <v>241</v>
      </c>
    </row>
    <row r="17" spans="1:2" x14ac:dyDescent="0.25">
      <c r="A17" t="s">
        <v>4</v>
      </c>
      <c r="B17" t="s">
        <v>242</v>
      </c>
    </row>
    <row r="18" spans="1:2" x14ac:dyDescent="0.25">
      <c r="A18" t="s">
        <v>17</v>
      </c>
      <c r="B18" t="s">
        <v>208</v>
      </c>
    </row>
    <row r="19" spans="1:2" x14ac:dyDescent="0.25">
      <c r="A19" t="s">
        <v>15</v>
      </c>
      <c r="B19" t="s">
        <v>247</v>
      </c>
    </row>
    <row r="20" spans="1:2" x14ac:dyDescent="0.25">
      <c r="A20" t="s">
        <v>14</v>
      </c>
      <c r="B20" t="s">
        <v>213</v>
      </c>
    </row>
    <row r="21" spans="1:2" x14ac:dyDescent="0.25">
      <c r="A21" t="s">
        <v>2</v>
      </c>
      <c r="B21" t="s">
        <v>218</v>
      </c>
    </row>
    <row r="22" spans="1:2" x14ac:dyDescent="0.25">
      <c r="A22" t="s">
        <v>24</v>
      </c>
      <c r="B22" t="s">
        <v>239</v>
      </c>
    </row>
    <row r="23" spans="1:2" x14ac:dyDescent="0.25">
      <c r="A23" t="s">
        <v>22</v>
      </c>
      <c r="B23" t="s">
        <v>219</v>
      </c>
    </row>
    <row r="24" spans="1:2" x14ac:dyDescent="0.25">
      <c r="A24" t="s">
        <v>10</v>
      </c>
      <c r="B24" t="s">
        <v>240</v>
      </c>
    </row>
    <row r="25" spans="1:2" x14ac:dyDescent="0.25">
      <c r="A25" t="s">
        <v>9</v>
      </c>
      <c r="B25" t="s">
        <v>246</v>
      </c>
    </row>
    <row r="26" spans="1:2" x14ac:dyDescent="0.25">
      <c r="A26" t="s">
        <v>64</v>
      </c>
      <c r="B26" t="s">
        <v>197</v>
      </c>
    </row>
    <row r="27" spans="1:2" x14ac:dyDescent="0.25">
      <c r="A27" t="s">
        <v>30</v>
      </c>
      <c r="B27" t="s">
        <v>198</v>
      </c>
    </row>
    <row r="28" spans="1:2" x14ac:dyDescent="0.25">
      <c r="A28" t="s">
        <v>39</v>
      </c>
      <c r="B28" t="s">
        <v>207</v>
      </c>
    </row>
    <row r="29" spans="1:2" x14ac:dyDescent="0.25">
      <c r="A29" t="s">
        <v>57</v>
      </c>
      <c r="B29" t="s">
        <v>220</v>
      </c>
    </row>
    <row r="30" spans="1:2" x14ac:dyDescent="0.25">
      <c r="A30" t="s">
        <v>106</v>
      </c>
      <c r="B30" t="s">
        <v>212</v>
      </c>
    </row>
    <row r="31" spans="1:2" x14ac:dyDescent="0.25">
      <c r="A31" t="s">
        <v>109</v>
      </c>
      <c r="B31" t="s">
        <v>204</v>
      </c>
    </row>
    <row r="32" spans="1:2" x14ac:dyDescent="0.25">
      <c r="A32" t="s">
        <v>123</v>
      </c>
      <c r="B32" t="s">
        <v>196</v>
      </c>
    </row>
    <row r="33" spans="1:2" x14ac:dyDescent="0.25">
      <c r="A33" t="s">
        <v>95</v>
      </c>
      <c r="B33" t="s">
        <v>233</v>
      </c>
    </row>
    <row r="34" spans="1:2" x14ac:dyDescent="0.25">
      <c r="A34" t="s">
        <v>52</v>
      </c>
      <c r="B34" t="s">
        <v>194</v>
      </c>
    </row>
    <row r="35" spans="1:2" x14ac:dyDescent="0.25">
      <c r="A35" t="s">
        <v>63</v>
      </c>
      <c r="B35" t="s">
        <v>193</v>
      </c>
    </row>
    <row r="36" spans="1:2" x14ac:dyDescent="0.25">
      <c r="A36" t="s">
        <v>169</v>
      </c>
      <c r="B36" t="s">
        <v>210</v>
      </c>
    </row>
    <row r="37" spans="1:2" x14ac:dyDescent="0.25">
      <c r="A37" t="s">
        <v>74</v>
      </c>
      <c r="B37" t="s">
        <v>191</v>
      </c>
    </row>
    <row r="38" spans="1:2" x14ac:dyDescent="0.25">
      <c r="A38" t="s">
        <v>67</v>
      </c>
      <c r="B38" t="s">
        <v>234</v>
      </c>
    </row>
    <row r="39" spans="1:2" x14ac:dyDescent="0.25">
      <c r="A39" t="s">
        <v>136</v>
      </c>
      <c r="B39" t="s">
        <v>192</v>
      </c>
    </row>
    <row r="40" spans="1:2" x14ac:dyDescent="0.25">
      <c r="A40" t="s">
        <v>160</v>
      </c>
      <c r="B40" t="s">
        <v>195</v>
      </c>
    </row>
    <row r="41" spans="1:2" x14ac:dyDescent="0.25">
      <c r="A41" t="s">
        <v>174</v>
      </c>
      <c r="B41" t="s">
        <v>206</v>
      </c>
    </row>
    <row r="42" spans="1:2" x14ac:dyDescent="0.25">
      <c r="A42" t="s">
        <v>148</v>
      </c>
      <c r="B42" t="s">
        <v>199</v>
      </c>
    </row>
    <row r="43" spans="1:2" x14ac:dyDescent="0.25">
      <c r="A43" t="s">
        <v>175</v>
      </c>
      <c r="B43" t="s">
        <v>230</v>
      </c>
    </row>
    <row r="44" spans="1:2" x14ac:dyDescent="0.25">
      <c r="A44" t="s">
        <v>176</v>
      </c>
      <c r="B44" t="s">
        <v>205</v>
      </c>
    </row>
    <row r="45" spans="1:2" x14ac:dyDescent="0.25">
      <c r="A45" t="s">
        <v>92</v>
      </c>
      <c r="B45" t="s">
        <v>217</v>
      </c>
    </row>
    <row r="46" spans="1:2" x14ac:dyDescent="0.25">
      <c r="A46" t="s">
        <v>44</v>
      </c>
      <c r="B46" t="s">
        <v>200</v>
      </c>
    </row>
    <row r="47" spans="1:2" x14ac:dyDescent="0.25">
      <c r="A47" t="s">
        <v>179</v>
      </c>
      <c r="B47" t="s">
        <v>211</v>
      </c>
    </row>
    <row r="48" spans="1:2" x14ac:dyDescent="0.25">
      <c r="A48" t="s">
        <v>102</v>
      </c>
      <c r="B48" t="s">
        <v>214</v>
      </c>
    </row>
    <row r="49" spans="1:2" x14ac:dyDescent="0.25">
      <c r="A49" t="s">
        <v>122</v>
      </c>
      <c r="B49" t="s">
        <v>231</v>
      </c>
    </row>
    <row r="50" spans="1:2" x14ac:dyDescent="0.25">
      <c r="A50" t="s">
        <v>158</v>
      </c>
      <c r="B50" t="s">
        <v>215</v>
      </c>
    </row>
    <row r="51" spans="1:2" x14ac:dyDescent="0.25">
      <c r="A51" t="s">
        <v>181</v>
      </c>
      <c r="B51" t="s">
        <v>216</v>
      </c>
    </row>
    <row r="52" spans="1:2" x14ac:dyDescent="0.25">
      <c r="A52" t="s">
        <v>131</v>
      </c>
      <c r="B52" t="s">
        <v>202</v>
      </c>
    </row>
    <row r="53" spans="1:2" x14ac:dyDescent="0.25">
      <c r="A53" t="s">
        <v>153</v>
      </c>
      <c r="B53" t="s">
        <v>201</v>
      </c>
    </row>
    <row r="54" spans="1:2" x14ac:dyDescent="0.25">
      <c r="A54" t="s">
        <v>281</v>
      </c>
      <c r="B54" t="s">
        <v>302</v>
      </c>
    </row>
    <row r="55" spans="1:2" x14ac:dyDescent="0.25">
      <c r="A55" t="s">
        <v>282</v>
      </c>
      <c r="B55" t="s">
        <v>306</v>
      </c>
    </row>
    <row r="56" spans="1:2" x14ac:dyDescent="0.25">
      <c r="A56" t="s">
        <v>283</v>
      </c>
      <c r="B56" t="s">
        <v>300</v>
      </c>
    </row>
    <row r="57" spans="1:2" x14ac:dyDescent="0.25">
      <c r="A57" t="s">
        <v>284</v>
      </c>
      <c r="B57" t="s">
        <v>301</v>
      </c>
    </row>
    <row r="58" spans="1:2" x14ac:dyDescent="0.25">
      <c r="A58" t="s">
        <v>285</v>
      </c>
      <c r="B58" t="s">
        <v>310</v>
      </c>
    </row>
    <row r="59" spans="1:2" x14ac:dyDescent="0.25">
      <c r="A59" t="s">
        <v>286</v>
      </c>
      <c r="B59" t="s">
        <v>307</v>
      </c>
    </row>
    <row r="60" spans="1:2" x14ac:dyDescent="0.25">
      <c r="A60" t="s">
        <v>287</v>
      </c>
      <c r="B60" t="s">
        <v>304</v>
      </c>
    </row>
    <row r="61" spans="1:2" x14ac:dyDescent="0.25">
      <c r="A61" t="s">
        <v>288</v>
      </c>
      <c r="B61" t="s">
        <v>303</v>
      </c>
    </row>
    <row r="62" spans="1:2" x14ac:dyDescent="0.25">
      <c r="A62" t="s">
        <v>289</v>
      </c>
      <c r="B62" t="s">
        <v>308</v>
      </c>
    </row>
    <row r="63" spans="1:2" x14ac:dyDescent="0.25">
      <c r="A63" t="s">
        <v>290</v>
      </c>
      <c r="B63" t="s">
        <v>309</v>
      </c>
    </row>
    <row r="64" spans="1:2" x14ac:dyDescent="0.25">
      <c r="A64" t="s">
        <v>291</v>
      </c>
      <c r="B64" t="s">
        <v>311</v>
      </c>
    </row>
    <row r="65" spans="1:2" x14ac:dyDescent="0.25">
      <c r="A65" t="s">
        <v>292</v>
      </c>
      <c r="B65" t="s">
        <v>305</v>
      </c>
    </row>
    <row r="66" spans="1:2" x14ac:dyDescent="0.25">
      <c r="A66" t="s">
        <v>293</v>
      </c>
      <c r="B66" t="s">
        <v>235</v>
      </c>
    </row>
    <row r="67" spans="1:2" x14ac:dyDescent="0.25">
      <c r="A67" t="s">
        <v>405</v>
      </c>
      <c r="B67" t="s">
        <v>385</v>
      </c>
    </row>
    <row r="68" spans="1:2" x14ac:dyDescent="0.25">
      <c r="A68" t="s">
        <v>469</v>
      </c>
      <c r="B68" t="s">
        <v>509</v>
      </c>
    </row>
    <row r="69" spans="1:2" x14ac:dyDescent="0.25">
      <c r="A69" t="s">
        <v>475</v>
      </c>
      <c r="B69" t="s">
        <v>504</v>
      </c>
    </row>
    <row r="70" spans="1:2" x14ac:dyDescent="0.25">
      <c r="A70" t="s">
        <v>115</v>
      </c>
      <c r="B70" t="s">
        <v>1075</v>
      </c>
    </row>
    <row r="71" spans="1:2" x14ac:dyDescent="0.25">
      <c r="A71" t="s">
        <v>1076</v>
      </c>
      <c r="B71" t="s">
        <v>238</v>
      </c>
    </row>
    <row r="72" spans="1:2" x14ac:dyDescent="0.25">
      <c r="A72" t="s">
        <v>1077</v>
      </c>
      <c r="B72" t="s">
        <v>309</v>
      </c>
    </row>
    <row r="73" spans="1:2" x14ac:dyDescent="0.25">
      <c r="A73" t="s">
        <v>1078</v>
      </c>
      <c r="B73" t="s">
        <v>243</v>
      </c>
    </row>
    <row r="74" spans="1:2" x14ac:dyDescent="0.25">
      <c r="A74" t="s">
        <v>1079</v>
      </c>
      <c r="B74" t="s">
        <v>22</v>
      </c>
    </row>
    <row r="75" spans="1:2" x14ac:dyDescent="0.25">
      <c r="A75" t="s">
        <v>1080</v>
      </c>
      <c r="B75" t="s">
        <v>239</v>
      </c>
    </row>
    <row r="76" spans="1:2" x14ac:dyDescent="0.25">
      <c r="A76" t="s">
        <v>1081</v>
      </c>
      <c r="B76" t="s">
        <v>310</v>
      </c>
    </row>
    <row r="77" spans="1:2" x14ac:dyDescent="0.25">
      <c r="A77" t="s">
        <v>1082</v>
      </c>
      <c r="B77" t="s">
        <v>218</v>
      </c>
    </row>
    <row r="78" spans="1:2" x14ac:dyDescent="0.25">
      <c r="A78" t="s">
        <v>1083</v>
      </c>
      <c r="B78" t="s">
        <v>224</v>
      </c>
    </row>
    <row r="79" spans="1:2" x14ac:dyDescent="0.25">
      <c r="A79" t="s">
        <v>1084</v>
      </c>
      <c r="B79" t="s">
        <v>304</v>
      </c>
    </row>
    <row r="80" spans="1:2" x14ac:dyDescent="0.25">
      <c r="A80" t="s">
        <v>1085</v>
      </c>
      <c r="B80" t="s">
        <v>237</v>
      </c>
    </row>
    <row r="81" spans="1:2" x14ac:dyDescent="0.25">
      <c r="A81" t="s">
        <v>1086</v>
      </c>
      <c r="B81" t="s">
        <v>311</v>
      </c>
    </row>
    <row r="82" spans="1:2" x14ac:dyDescent="0.25">
      <c r="A82" t="s">
        <v>1087</v>
      </c>
      <c r="B82" t="s">
        <v>208</v>
      </c>
    </row>
    <row r="83" spans="1:2" x14ac:dyDescent="0.25">
      <c r="A83" t="s">
        <v>1088</v>
      </c>
      <c r="B83" t="s">
        <v>244</v>
      </c>
    </row>
    <row r="84" spans="1:2" x14ac:dyDescent="0.25">
      <c r="A84" t="s">
        <v>1089</v>
      </c>
      <c r="B84" t="s">
        <v>236</v>
      </c>
    </row>
    <row r="85" spans="1:2" x14ac:dyDescent="0.25">
      <c r="A85" t="s">
        <v>1090</v>
      </c>
      <c r="B85" t="s">
        <v>242</v>
      </c>
    </row>
    <row r="86" spans="1:2" x14ac:dyDescent="0.25">
      <c r="A86" t="s">
        <v>1091</v>
      </c>
      <c r="B86" t="s">
        <v>241</v>
      </c>
    </row>
    <row r="87" spans="1:2" x14ac:dyDescent="0.25">
      <c r="A87" t="s">
        <v>1092</v>
      </c>
      <c r="B87" t="s">
        <v>225</v>
      </c>
    </row>
    <row r="88" spans="1:2" x14ac:dyDescent="0.25">
      <c r="A88" t="s">
        <v>1093</v>
      </c>
      <c r="B88" t="s">
        <v>240</v>
      </c>
    </row>
    <row r="89" spans="1:2" x14ac:dyDescent="0.25">
      <c r="A89" t="s">
        <v>1094</v>
      </c>
      <c r="B89" t="s">
        <v>229</v>
      </c>
    </row>
    <row r="90" spans="1:2" x14ac:dyDescent="0.25">
      <c r="A90" t="s">
        <v>1095</v>
      </c>
      <c r="B90" t="s">
        <v>385</v>
      </c>
    </row>
    <row r="91" spans="1:2" x14ac:dyDescent="0.25">
      <c r="A91" t="s">
        <v>1096</v>
      </c>
      <c r="B91" t="s">
        <v>246</v>
      </c>
    </row>
    <row r="92" spans="1:2" x14ac:dyDescent="0.25">
      <c r="A92" t="s">
        <v>1097</v>
      </c>
      <c r="B92" t="s"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68C7-58B0-417F-BB35-5260495990A3}">
  <dimension ref="B1:G33"/>
  <sheetViews>
    <sheetView workbookViewId="0">
      <selection activeCell="B25" sqref="B25"/>
    </sheetView>
  </sheetViews>
  <sheetFormatPr defaultRowHeight="15" x14ac:dyDescent="0.25"/>
  <sheetData>
    <row r="1" spans="2:7" x14ac:dyDescent="0.25">
      <c r="B1" t="s">
        <v>274</v>
      </c>
      <c r="C1" t="s">
        <v>280</v>
      </c>
    </row>
    <row r="2" spans="2:7" x14ac:dyDescent="0.25">
      <c r="B2" t="s">
        <v>269</v>
      </c>
      <c r="C2" t="s">
        <v>255</v>
      </c>
      <c r="G2" t="s">
        <v>1289</v>
      </c>
    </row>
    <row r="3" spans="2:7" x14ac:dyDescent="0.25">
      <c r="B3" t="s">
        <v>250</v>
      </c>
      <c r="C3" t="s">
        <v>298</v>
      </c>
      <c r="G3" t="s">
        <v>1290</v>
      </c>
    </row>
    <row r="4" spans="2:7" x14ac:dyDescent="0.25">
      <c r="B4" t="s">
        <v>252</v>
      </c>
      <c r="G4" t="s">
        <v>1291</v>
      </c>
    </row>
    <row r="5" spans="2:7" x14ac:dyDescent="0.25">
      <c r="B5" t="s">
        <v>256</v>
      </c>
      <c r="G5" t="s">
        <v>1292</v>
      </c>
    </row>
    <row r="6" spans="2:7" x14ac:dyDescent="0.25">
      <c r="B6" t="s">
        <v>257</v>
      </c>
      <c r="C6" t="s">
        <v>261</v>
      </c>
      <c r="G6" t="s">
        <v>1293</v>
      </c>
    </row>
    <row r="7" spans="2:7" x14ac:dyDescent="0.25">
      <c r="B7" t="s">
        <v>299</v>
      </c>
      <c r="C7" t="s">
        <v>263</v>
      </c>
      <c r="G7" t="s">
        <v>1294</v>
      </c>
    </row>
    <row r="8" spans="2:7" x14ac:dyDescent="0.25">
      <c r="B8" t="s">
        <v>258</v>
      </c>
      <c r="C8" t="s">
        <v>260</v>
      </c>
      <c r="G8" t="s">
        <v>1295</v>
      </c>
    </row>
    <row r="9" spans="2:7" x14ac:dyDescent="0.25">
      <c r="B9" t="s">
        <v>259</v>
      </c>
      <c r="G9" t="s">
        <v>1296</v>
      </c>
    </row>
    <row r="10" spans="2:7" x14ac:dyDescent="0.25">
      <c r="B10" t="s">
        <v>260</v>
      </c>
      <c r="C10" t="s">
        <v>258</v>
      </c>
      <c r="G10" t="s">
        <v>1297</v>
      </c>
    </row>
    <row r="11" spans="2:7" x14ac:dyDescent="0.25">
      <c r="B11" t="s">
        <v>261</v>
      </c>
      <c r="C11" t="s">
        <v>257</v>
      </c>
      <c r="G11" t="s">
        <v>1298</v>
      </c>
    </row>
    <row r="12" spans="2:7" x14ac:dyDescent="0.25">
      <c r="B12" t="s">
        <v>273</v>
      </c>
      <c r="C12" t="s">
        <v>406</v>
      </c>
      <c r="G12" t="s">
        <v>1299</v>
      </c>
    </row>
    <row r="13" spans="2:7" x14ac:dyDescent="0.25">
      <c r="B13" t="s">
        <v>406</v>
      </c>
      <c r="C13" t="s">
        <v>273</v>
      </c>
      <c r="G13" t="s">
        <v>1300</v>
      </c>
    </row>
    <row r="14" spans="2:7" x14ac:dyDescent="0.25">
      <c r="B14" t="s">
        <v>263</v>
      </c>
      <c r="C14" t="s">
        <v>299</v>
      </c>
      <c r="G14" t="s">
        <v>1301</v>
      </c>
    </row>
    <row r="15" spans="2:7" x14ac:dyDescent="0.25">
      <c r="B15" t="s">
        <v>264</v>
      </c>
      <c r="C15" t="s">
        <v>267</v>
      </c>
    </row>
    <row r="16" spans="2:7" x14ac:dyDescent="0.25">
      <c r="B16" t="s">
        <v>265</v>
      </c>
      <c r="C16" t="s">
        <v>262</v>
      </c>
    </row>
    <row r="17" spans="2:3" x14ac:dyDescent="0.25">
      <c r="B17" t="s">
        <v>249</v>
      </c>
      <c r="C17" t="s">
        <v>268</v>
      </c>
    </row>
    <row r="18" spans="2:3" x14ac:dyDescent="0.25">
      <c r="B18" t="s">
        <v>298</v>
      </c>
      <c r="C18" t="s">
        <v>250</v>
      </c>
    </row>
    <row r="19" spans="2:3" x14ac:dyDescent="0.25">
      <c r="B19" t="s">
        <v>266</v>
      </c>
    </row>
    <row r="20" spans="2:3" x14ac:dyDescent="0.25">
      <c r="B20" t="s">
        <v>267</v>
      </c>
      <c r="C20" t="s">
        <v>264</v>
      </c>
    </row>
    <row r="21" spans="2:3" x14ac:dyDescent="0.25">
      <c r="B21" t="s">
        <v>268</v>
      </c>
      <c r="C21" t="s">
        <v>249</v>
      </c>
    </row>
    <row r="22" spans="2:3" x14ac:dyDescent="0.25">
      <c r="B22" t="s">
        <v>297</v>
      </c>
      <c r="C22" t="s">
        <v>296</v>
      </c>
    </row>
    <row r="23" spans="2:3" x14ac:dyDescent="0.25">
      <c r="B23" t="s">
        <v>254</v>
      </c>
    </row>
    <row r="24" spans="2:3" x14ac:dyDescent="0.25">
      <c r="B24" t="s">
        <v>295</v>
      </c>
      <c r="C24" t="s">
        <v>253</v>
      </c>
    </row>
    <row r="25" spans="2:3" x14ac:dyDescent="0.25">
      <c r="B25" t="s">
        <v>255</v>
      </c>
      <c r="C25" t="s">
        <v>269</v>
      </c>
    </row>
    <row r="26" spans="2:3" x14ac:dyDescent="0.25">
      <c r="B26" t="s">
        <v>251</v>
      </c>
      <c r="C26" t="s">
        <v>294</v>
      </c>
    </row>
    <row r="27" spans="2:3" x14ac:dyDescent="0.25">
      <c r="B27" t="s">
        <v>253</v>
      </c>
      <c r="C27" t="s">
        <v>295</v>
      </c>
    </row>
    <row r="28" spans="2:3" x14ac:dyDescent="0.25">
      <c r="B28" t="s">
        <v>270</v>
      </c>
    </row>
    <row r="29" spans="2:3" x14ac:dyDescent="0.25">
      <c r="B29" t="s">
        <v>294</v>
      </c>
      <c r="C29" t="s">
        <v>251</v>
      </c>
    </row>
    <row r="30" spans="2:3" x14ac:dyDescent="0.25">
      <c r="B30" t="s">
        <v>271</v>
      </c>
      <c r="C30" t="s">
        <v>272</v>
      </c>
    </row>
    <row r="31" spans="2:3" x14ac:dyDescent="0.25">
      <c r="B31" t="s">
        <v>296</v>
      </c>
      <c r="C31" t="s">
        <v>297</v>
      </c>
    </row>
    <row r="32" spans="2:3" x14ac:dyDescent="0.25">
      <c r="B32" t="s">
        <v>262</v>
      </c>
      <c r="C32" t="s">
        <v>265</v>
      </c>
    </row>
    <row r="33" spans="2:3" x14ac:dyDescent="0.25">
      <c r="B33" t="s">
        <v>272</v>
      </c>
      <c r="C33" t="s">
        <v>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369B-A9A1-4E6C-A530-F776C85F6138}">
  <dimension ref="A1:Y63"/>
  <sheetViews>
    <sheetView workbookViewId="0">
      <selection activeCell="A2" sqref="A2"/>
    </sheetView>
  </sheetViews>
  <sheetFormatPr defaultRowHeight="15" x14ac:dyDescent="0.25"/>
  <cols>
    <col min="1" max="1" width="20.28515625" bestFit="1" customWidth="1"/>
    <col min="2" max="2" width="4.28515625" bestFit="1" customWidth="1"/>
    <col min="3" max="3" width="5" bestFit="1" customWidth="1"/>
    <col min="4" max="4" width="6" bestFit="1" customWidth="1"/>
    <col min="5" max="5" width="12" bestFit="1" customWidth="1"/>
    <col min="6" max="6" width="4.28515625" bestFit="1" customWidth="1"/>
    <col min="7" max="7" width="12" bestFit="1" customWidth="1"/>
    <col min="17" max="25" width="9.140625" style="4"/>
  </cols>
  <sheetData>
    <row r="1" spans="1:24" x14ac:dyDescent="0.25">
      <c r="H1" t="s">
        <v>438</v>
      </c>
    </row>
    <row r="2" spans="1:24" x14ac:dyDescent="0.25">
      <c r="A2" s="3" t="s">
        <v>49</v>
      </c>
      <c r="B2" s="3" t="s">
        <v>257</v>
      </c>
      <c r="C2" s="3" t="s">
        <v>407</v>
      </c>
      <c r="D2" s="3">
        <v>10600</v>
      </c>
      <c r="E2" s="3">
        <v>17.258643262052399</v>
      </c>
      <c r="F2" s="3" t="s">
        <v>295</v>
      </c>
      <c r="G2" s="3">
        <v>1.67489557473538</v>
      </c>
      <c r="J2" t="str">
        <f t="shared" ref="J2:J38" si="0">CONCATENATE(A2," ")</f>
        <v xml:space="preserve">Teddy Bridgewater </v>
      </c>
      <c r="K2" t="str">
        <f t="shared" ref="K2:K38" si="1">B2</f>
        <v>CAR</v>
      </c>
      <c r="L2" t="s">
        <v>408</v>
      </c>
      <c r="M2">
        <f t="shared" ref="M2:M38" si="2">D2*1.5</f>
        <v>15900</v>
      </c>
      <c r="N2">
        <f t="shared" ref="N2:N38" si="3">E2*1.5</f>
        <v>25.887964893078596</v>
      </c>
      <c r="O2" t="str">
        <f t="shared" ref="O2:O38" si="4">F2</f>
        <v>NO</v>
      </c>
      <c r="P2">
        <f t="shared" ref="P2:P38" si="5">G2*1.5</f>
        <v>2.5123433621030697</v>
      </c>
      <c r="Q2"/>
      <c r="R2" s="4" t="s">
        <v>49</v>
      </c>
      <c r="S2" s="4" t="s">
        <v>257</v>
      </c>
      <c r="T2" s="4" t="s">
        <v>407</v>
      </c>
      <c r="U2" s="4">
        <v>10600</v>
      </c>
      <c r="V2" s="4">
        <v>17.258643262052399</v>
      </c>
      <c r="W2" s="4" t="s">
        <v>295</v>
      </c>
      <c r="X2" s="4">
        <v>1.67489557473538</v>
      </c>
    </row>
    <row r="3" spans="1:24" x14ac:dyDescent="0.25">
      <c r="A3" s="3" t="s">
        <v>312</v>
      </c>
      <c r="B3" s="3" t="s">
        <v>250</v>
      </c>
      <c r="C3" s="3" t="s">
        <v>407</v>
      </c>
      <c r="D3" s="3">
        <v>11000</v>
      </c>
      <c r="E3" s="3">
        <v>16.398439250430702</v>
      </c>
      <c r="F3" s="3" t="s">
        <v>273</v>
      </c>
      <c r="G3" s="3">
        <v>1.12027367963151</v>
      </c>
      <c r="J3" t="str">
        <f t="shared" si="0"/>
        <v xml:space="preserve">Matt Ryan </v>
      </c>
      <c r="K3" t="str">
        <f t="shared" si="1"/>
        <v>ATL</v>
      </c>
      <c r="L3" t="s">
        <v>408</v>
      </c>
      <c r="M3">
        <f t="shared" si="2"/>
        <v>16500</v>
      </c>
      <c r="N3">
        <f t="shared" si="3"/>
        <v>24.597658875646054</v>
      </c>
      <c r="O3" t="str">
        <f t="shared" si="4"/>
        <v>DET</v>
      </c>
      <c r="P3">
        <f t="shared" si="5"/>
        <v>1.6804105194472649</v>
      </c>
      <c r="Q3"/>
      <c r="R3" s="4" t="s">
        <v>312</v>
      </c>
      <c r="S3" s="4" t="s">
        <v>250</v>
      </c>
      <c r="T3" s="4" t="s">
        <v>407</v>
      </c>
      <c r="U3" s="4">
        <v>11000</v>
      </c>
      <c r="V3" s="4">
        <v>16.398439250430702</v>
      </c>
      <c r="W3" s="4" t="s">
        <v>273</v>
      </c>
      <c r="X3" s="4">
        <v>1.12027367963151</v>
      </c>
    </row>
    <row r="4" spans="1:24" x14ac:dyDescent="0.25">
      <c r="A4" s="3" t="s">
        <v>197</v>
      </c>
      <c r="B4" s="3" t="s">
        <v>250</v>
      </c>
      <c r="C4" s="3" t="s">
        <v>407</v>
      </c>
      <c r="D4" s="3">
        <v>8400</v>
      </c>
      <c r="E4" s="3">
        <v>14.2347706109302</v>
      </c>
      <c r="F4" s="3" t="s">
        <v>273</v>
      </c>
      <c r="G4" s="3">
        <v>1.0043321287850699</v>
      </c>
      <c r="J4" t="str">
        <f t="shared" si="0"/>
        <v xml:space="preserve">Todd Gurley II </v>
      </c>
      <c r="K4" t="str">
        <f t="shared" si="1"/>
        <v>ATL</v>
      </c>
      <c r="L4" t="s">
        <v>408</v>
      </c>
      <c r="M4">
        <f t="shared" si="2"/>
        <v>12600</v>
      </c>
      <c r="N4">
        <f t="shared" si="3"/>
        <v>21.352155916395301</v>
      </c>
      <c r="O4" t="str">
        <f t="shared" si="4"/>
        <v>DET</v>
      </c>
      <c r="P4">
        <f t="shared" si="5"/>
        <v>1.5064981931776049</v>
      </c>
      <c r="Q4"/>
      <c r="R4" s="4" t="s">
        <v>197</v>
      </c>
      <c r="S4" s="4" t="s">
        <v>250</v>
      </c>
      <c r="T4" s="4" t="s">
        <v>407</v>
      </c>
      <c r="U4" s="4">
        <v>8400</v>
      </c>
      <c r="V4" s="4">
        <v>14.2347706109302</v>
      </c>
      <c r="W4" s="4" t="s">
        <v>273</v>
      </c>
      <c r="X4" s="4">
        <v>1.0043321287850699</v>
      </c>
    </row>
    <row r="5" spans="1:24" x14ac:dyDescent="0.25">
      <c r="A5" s="3" t="s">
        <v>313</v>
      </c>
      <c r="B5" s="3" t="s">
        <v>250</v>
      </c>
      <c r="C5" s="3" t="s">
        <v>407</v>
      </c>
      <c r="D5" s="3">
        <v>10200</v>
      </c>
      <c r="E5" s="3">
        <v>13.5480056666667</v>
      </c>
      <c r="F5" s="3" t="s">
        <v>273</v>
      </c>
      <c r="G5" s="3">
        <v>1.5219444763436201</v>
      </c>
      <c r="J5" t="str">
        <f t="shared" si="0"/>
        <v xml:space="preserve">Calvin Ridley </v>
      </c>
      <c r="K5" t="str">
        <f t="shared" si="1"/>
        <v>ATL</v>
      </c>
      <c r="L5" t="s">
        <v>408</v>
      </c>
      <c r="M5">
        <f t="shared" si="2"/>
        <v>15300</v>
      </c>
      <c r="N5">
        <f t="shared" si="3"/>
        <v>20.322008500000052</v>
      </c>
      <c r="O5" t="str">
        <f t="shared" si="4"/>
        <v>DET</v>
      </c>
      <c r="P5">
        <f t="shared" si="5"/>
        <v>2.2829167145154301</v>
      </c>
      <c r="Q5"/>
      <c r="R5" s="4" t="s">
        <v>313</v>
      </c>
      <c r="S5" s="4" t="s">
        <v>250</v>
      </c>
      <c r="T5" s="4" t="s">
        <v>407</v>
      </c>
      <c r="U5" s="4">
        <v>10200</v>
      </c>
      <c r="V5" s="4">
        <v>13.5480056666667</v>
      </c>
      <c r="W5" s="4" t="s">
        <v>273</v>
      </c>
      <c r="X5" s="4">
        <v>1.5219444763436201</v>
      </c>
    </row>
    <row r="6" spans="1:24" x14ac:dyDescent="0.25">
      <c r="A6" s="3" t="s">
        <v>68</v>
      </c>
      <c r="B6" s="3" t="s">
        <v>257</v>
      </c>
      <c r="C6" s="3" t="s">
        <v>407</v>
      </c>
      <c r="D6" s="3">
        <v>8800</v>
      </c>
      <c r="E6" s="3">
        <v>12.443821917674899</v>
      </c>
      <c r="F6" s="3" t="s">
        <v>295</v>
      </c>
      <c r="G6" s="3">
        <v>3.3568562682323901</v>
      </c>
      <c r="J6" t="str">
        <f t="shared" si="0"/>
        <v xml:space="preserve">Mike Davis </v>
      </c>
      <c r="K6" t="str">
        <f t="shared" si="1"/>
        <v>CAR</v>
      </c>
      <c r="L6" t="s">
        <v>408</v>
      </c>
      <c r="M6">
        <f t="shared" si="2"/>
        <v>13200</v>
      </c>
      <c r="N6">
        <f t="shared" si="3"/>
        <v>18.665732876512351</v>
      </c>
      <c r="O6" t="str">
        <f t="shared" si="4"/>
        <v>NO</v>
      </c>
      <c r="P6">
        <f t="shared" si="5"/>
        <v>5.0352844023485854</v>
      </c>
      <c r="Q6"/>
      <c r="R6" s="4" t="s">
        <v>68</v>
      </c>
      <c r="S6" s="4" t="s">
        <v>257</v>
      </c>
      <c r="T6" s="4" t="s">
        <v>407</v>
      </c>
      <c r="U6" s="4">
        <v>8800</v>
      </c>
      <c r="V6" s="4">
        <v>12.443821917674899</v>
      </c>
      <c r="W6" s="4" t="s">
        <v>295</v>
      </c>
      <c r="X6" s="4">
        <v>3.3568562682323901</v>
      </c>
    </row>
    <row r="7" spans="1:24" x14ac:dyDescent="0.25">
      <c r="A7" s="3" t="s">
        <v>319</v>
      </c>
      <c r="B7" s="3" t="s">
        <v>250</v>
      </c>
      <c r="C7" s="3" t="s">
        <v>407</v>
      </c>
      <c r="D7" s="3">
        <v>9800</v>
      </c>
      <c r="E7" s="3">
        <v>11.8166070038911</v>
      </c>
      <c r="F7" s="3" t="s">
        <v>273</v>
      </c>
      <c r="G7" s="3">
        <v>2.3662089517921898</v>
      </c>
      <c r="J7" t="str">
        <f t="shared" si="0"/>
        <v xml:space="preserve">Julio Jones </v>
      </c>
      <c r="K7" t="str">
        <f t="shared" si="1"/>
        <v>ATL</v>
      </c>
      <c r="L7" t="s">
        <v>408</v>
      </c>
      <c r="M7">
        <f t="shared" si="2"/>
        <v>14700</v>
      </c>
      <c r="N7">
        <f t="shared" si="3"/>
        <v>17.72491050583665</v>
      </c>
      <c r="O7" t="str">
        <f t="shared" si="4"/>
        <v>DET</v>
      </c>
      <c r="P7">
        <f t="shared" si="5"/>
        <v>3.5493134276882845</v>
      </c>
      <c r="Q7"/>
      <c r="R7" s="4" t="s">
        <v>319</v>
      </c>
      <c r="S7" s="4" t="s">
        <v>250</v>
      </c>
      <c r="T7" s="4" t="s">
        <v>407</v>
      </c>
      <c r="U7" s="4">
        <v>9800</v>
      </c>
      <c r="V7" s="4">
        <v>11.8166070038911</v>
      </c>
      <c r="W7" s="4" t="s">
        <v>273</v>
      </c>
      <c r="X7" s="4">
        <v>2.3662089517921898</v>
      </c>
    </row>
    <row r="8" spans="1:24" x14ac:dyDescent="0.25">
      <c r="A8" s="3" t="s">
        <v>196</v>
      </c>
      <c r="B8" s="3" t="s">
        <v>257</v>
      </c>
      <c r="C8" s="3" t="s">
        <v>407</v>
      </c>
      <c r="D8" s="3">
        <v>8200</v>
      </c>
      <c r="E8" s="3">
        <v>11.4498443634136</v>
      </c>
      <c r="F8" s="3" t="s">
        <v>295</v>
      </c>
      <c r="G8" s="3">
        <v>1.9806965946463999</v>
      </c>
      <c r="J8" t="str">
        <f t="shared" si="0"/>
        <v xml:space="preserve">DJ Moore </v>
      </c>
      <c r="K8" t="str">
        <f t="shared" si="1"/>
        <v>CAR</v>
      </c>
      <c r="L8" t="s">
        <v>408</v>
      </c>
      <c r="M8">
        <f t="shared" si="2"/>
        <v>12300</v>
      </c>
      <c r="N8">
        <f t="shared" si="3"/>
        <v>17.174766545120399</v>
      </c>
      <c r="O8" t="str">
        <f t="shared" si="4"/>
        <v>NO</v>
      </c>
      <c r="P8">
        <f t="shared" si="5"/>
        <v>2.9710448919696</v>
      </c>
      <c r="Q8"/>
      <c r="R8" s="4" t="s">
        <v>196</v>
      </c>
      <c r="S8" s="4" t="s">
        <v>257</v>
      </c>
      <c r="T8" s="4" t="s">
        <v>407</v>
      </c>
      <c r="U8" s="4">
        <v>8200</v>
      </c>
      <c r="V8" s="4">
        <v>11.4498443634136</v>
      </c>
      <c r="W8" s="4" t="s">
        <v>295</v>
      </c>
      <c r="X8" s="4">
        <v>1.9806965946463999</v>
      </c>
    </row>
    <row r="9" spans="1:24" x14ac:dyDescent="0.25">
      <c r="A9" s="3" t="s">
        <v>84</v>
      </c>
      <c r="B9" s="3" t="s">
        <v>257</v>
      </c>
      <c r="C9" s="3" t="s">
        <v>407</v>
      </c>
      <c r="D9" s="3">
        <v>9200</v>
      </c>
      <c r="E9" s="3">
        <v>11.357946293622501</v>
      </c>
      <c r="F9" s="3" t="s">
        <v>295</v>
      </c>
      <c r="G9" s="3">
        <v>2.6877678130769298</v>
      </c>
      <c r="J9" t="str">
        <f t="shared" si="0"/>
        <v xml:space="preserve">Robby Anderson </v>
      </c>
      <c r="K9" t="str">
        <f t="shared" si="1"/>
        <v>CAR</v>
      </c>
      <c r="L9" t="s">
        <v>408</v>
      </c>
      <c r="M9">
        <f t="shared" si="2"/>
        <v>13800</v>
      </c>
      <c r="N9">
        <f t="shared" si="3"/>
        <v>17.036919440433749</v>
      </c>
      <c r="O9" t="str">
        <f t="shared" si="4"/>
        <v>NO</v>
      </c>
      <c r="P9">
        <f t="shared" si="5"/>
        <v>4.0316517196153949</v>
      </c>
      <c r="Q9"/>
      <c r="R9" s="4" t="s">
        <v>84</v>
      </c>
      <c r="S9" s="4" t="s">
        <v>257</v>
      </c>
      <c r="T9" s="4" t="s">
        <v>407</v>
      </c>
      <c r="U9" s="4">
        <v>9200</v>
      </c>
      <c r="V9" s="4">
        <v>11.357946293622501</v>
      </c>
      <c r="W9" s="4" t="s">
        <v>295</v>
      </c>
      <c r="X9" s="4">
        <v>2.6877678130769298</v>
      </c>
    </row>
    <row r="10" spans="1:24" x14ac:dyDescent="0.25">
      <c r="A10" s="3" t="s">
        <v>409</v>
      </c>
      <c r="B10" s="3" t="s">
        <v>250</v>
      </c>
      <c r="C10" s="3" t="s">
        <v>407</v>
      </c>
      <c r="D10" s="3">
        <v>3800</v>
      </c>
      <c r="E10" s="3">
        <v>8.4037520599492996</v>
      </c>
      <c r="F10" s="3" t="s">
        <v>273</v>
      </c>
      <c r="G10" s="3">
        <v>1.3931389649183299</v>
      </c>
      <c r="J10" t="str">
        <f t="shared" si="0"/>
        <v xml:space="preserve">Younghoe Koo </v>
      </c>
      <c r="K10" t="str">
        <f t="shared" si="1"/>
        <v>ATL</v>
      </c>
      <c r="L10" t="s">
        <v>408</v>
      </c>
      <c r="M10">
        <f t="shared" si="2"/>
        <v>5700</v>
      </c>
      <c r="N10">
        <f t="shared" si="3"/>
        <v>12.60562808992395</v>
      </c>
      <c r="O10" t="str">
        <f t="shared" si="4"/>
        <v>DET</v>
      </c>
      <c r="P10">
        <f t="shared" si="5"/>
        <v>2.0897084473774949</v>
      </c>
      <c r="Q10"/>
      <c r="R10" s="4" t="s">
        <v>409</v>
      </c>
      <c r="S10" s="4" t="s">
        <v>250</v>
      </c>
      <c r="T10" s="4" t="s">
        <v>407</v>
      </c>
      <c r="U10" s="4">
        <v>3800</v>
      </c>
      <c r="V10" s="4">
        <v>8.4037520599492996</v>
      </c>
      <c r="W10" s="4" t="s">
        <v>273</v>
      </c>
      <c r="X10" s="4">
        <v>1.3931389649183299</v>
      </c>
    </row>
    <row r="11" spans="1:24" x14ac:dyDescent="0.25">
      <c r="A11" s="3" t="s">
        <v>97</v>
      </c>
      <c r="B11" s="3" t="s">
        <v>257</v>
      </c>
      <c r="C11" s="3" t="s">
        <v>407</v>
      </c>
      <c r="D11" s="3">
        <v>5400</v>
      </c>
      <c r="E11" s="3">
        <v>5.5371712062256799</v>
      </c>
      <c r="F11" s="3" t="s">
        <v>295</v>
      </c>
      <c r="G11" s="3">
        <v>2.0940060919612802</v>
      </c>
      <c r="J11" t="str">
        <f t="shared" si="0"/>
        <v xml:space="preserve">Curtis Samuel </v>
      </c>
      <c r="K11" t="str">
        <f t="shared" si="1"/>
        <v>CAR</v>
      </c>
      <c r="L11" t="s">
        <v>408</v>
      </c>
      <c r="M11">
        <f t="shared" si="2"/>
        <v>8100</v>
      </c>
      <c r="N11">
        <f t="shared" si="3"/>
        <v>8.3057568093385203</v>
      </c>
      <c r="O11" t="str">
        <f t="shared" si="4"/>
        <v>NO</v>
      </c>
      <c r="P11">
        <f t="shared" si="5"/>
        <v>3.1410091379419205</v>
      </c>
      <c r="Q11"/>
      <c r="R11" s="4" t="s">
        <v>97</v>
      </c>
      <c r="S11" s="4" t="s">
        <v>257</v>
      </c>
      <c r="T11" s="4" t="s">
        <v>407</v>
      </c>
      <c r="U11" s="4">
        <v>5400</v>
      </c>
      <c r="V11" s="4">
        <v>5.5371712062256799</v>
      </c>
      <c r="W11" s="4" t="s">
        <v>295</v>
      </c>
      <c r="X11" s="4">
        <v>2.0940060919612802</v>
      </c>
    </row>
    <row r="12" spans="1:24" x14ac:dyDescent="0.25">
      <c r="A12" s="3" t="s">
        <v>318</v>
      </c>
      <c r="B12" s="3" t="s">
        <v>250</v>
      </c>
      <c r="C12" s="3" t="s">
        <v>407</v>
      </c>
      <c r="D12" s="3">
        <v>6400</v>
      </c>
      <c r="E12" s="3">
        <v>5.4344587912087903</v>
      </c>
      <c r="F12" s="3" t="s">
        <v>273</v>
      </c>
      <c r="G12" s="3">
        <v>0.75359531586565798</v>
      </c>
      <c r="J12" t="str">
        <f t="shared" si="0"/>
        <v xml:space="preserve">Hayden Hurst </v>
      </c>
      <c r="K12" t="str">
        <f t="shared" si="1"/>
        <v>ATL</v>
      </c>
      <c r="L12" t="s">
        <v>408</v>
      </c>
      <c r="M12">
        <f t="shared" si="2"/>
        <v>9600</v>
      </c>
      <c r="N12">
        <f t="shared" si="3"/>
        <v>8.1516881868131854</v>
      </c>
      <c r="O12" t="str">
        <f t="shared" si="4"/>
        <v>DET</v>
      </c>
      <c r="P12">
        <f t="shared" si="5"/>
        <v>1.130392973798487</v>
      </c>
      <c r="Q12"/>
      <c r="R12" s="4" t="s">
        <v>318</v>
      </c>
      <c r="S12" s="4" t="s">
        <v>250</v>
      </c>
      <c r="T12" s="4" t="s">
        <v>407</v>
      </c>
      <c r="U12" s="4">
        <v>6400</v>
      </c>
      <c r="V12" s="4">
        <v>5.4344587912087903</v>
      </c>
      <c r="W12" s="4" t="s">
        <v>273</v>
      </c>
      <c r="X12" s="4">
        <v>0.75359531586565798</v>
      </c>
    </row>
    <row r="13" spans="1:24" x14ac:dyDescent="0.25">
      <c r="A13" s="3" t="s">
        <v>229</v>
      </c>
      <c r="B13" s="3" t="s">
        <v>250</v>
      </c>
      <c r="C13" s="3" t="s">
        <v>407</v>
      </c>
      <c r="D13" s="3">
        <v>3200</v>
      </c>
      <c r="E13" s="3">
        <v>5.2449614791987704</v>
      </c>
      <c r="F13" s="3" t="s">
        <v>273</v>
      </c>
      <c r="G13" s="3">
        <v>7.0710678118653201E-3</v>
      </c>
      <c r="J13" t="str">
        <f t="shared" si="0"/>
        <v xml:space="preserve">Falcons  </v>
      </c>
      <c r="K13" t="str">
        <f t="shared" si="1"/>
        <v>ATL</v>
      </c>
      <c r="L13" t="s">
        <v>408</v>
      </c>
      <c r="M13">
        <f t="shared" si="2"/>
        <v>4800</v>
      </c>
      <c r="N13">
        <f t="shared" si="3"/>
        <v>7.8674422187981552</v>
      </c>
      <c r="O13" t="str">
        <f t="shared" si="4"/>
        <v>DET</v>
      </c>
      <c r="P13">
        <f t="shared" si="5"/>
        <v>1.0606601717797981E-2</v>
      </c>
      <c r="Q13"/>
      <c r="R13" s="4" t="s">
        <v>229</v>
      </c>
      <c r="S13" s="4" t="s">
        <v>250</v>
      </c>
      <c r="T13" s="4" t="s">
        <v>407</v>
      </c>
      <c r="U13" s="4">
        <v>3200</v>
      </c>
      <c r="V13" s="4">
        <v>5.2449614791987704</v>
      </c>
      <c r="W13" s="4" t="s">
        <v>273</v>
      </c>
      <c r="X13" s="4">
        <v>7.0710678118653201E-3</v>
      </c>
    </row>
    <row r="14" spans="1:24" x14ac:dyDescent="0.25">
      <c r="A14" s="3" t="s">
        <v>242</v>
      </c>
      <c r="B14" s="3" t="s">
        <v>257</v>
      </c>
      <c r="C14" s="3" t="s">
        <v>407</v>
      </c>
      <c r="D14" s="3">
        <v>3400</v>
      </c>
      <c r="E14" s="3">
        <v>4.3236055469953802</v>
      </c>
      <c r="F14" s="3" t="s">
        <v>295</v>
      </c>
      <c r="G14" s="3">
        <v>1.1737972567696699</v>
      </c>
      <c r="J14" t="str">
        <f t="shared" si="0"/>
        <v xml:space="preserve">Panthers  </v>
      </c>
      <c r="K14" t="str">
        <f t="shared" si="1"/>
        <v>CAR</v>
      </c>
      <c r="L14" t="s">
        <v>408</v>
      </c>
      <c r="M14">
        <f t="shared" si="2"/>
        <v>5100</v>
      </c>
      <c r="N14">
        <f t="shared" si="3"/>
        <v>6.4854083204930699</v>
      </c>
      <c r="O14" t="str">
        <f t="shared" si="4"/>
        <v>NO</v>
      </c>
      <c r="P14">
        <f t="shared" si="5"/>
        <v>1.7606958851545049</v>
      </c>
      <c r="Q14"/>
      <c r="R14" s="4" t="s">
        <v>242</v>
      </c>
      <c r="S14" s="4" t="s">
        <v>257</v>
      </c>
      <c r="T14" s="4" t="s">
        <v>407</v>
      </c>
      <c r="U14" s="4">
        <v>3400</v>
      </c>
      <c r="V14" s="4">
        <v>4.3236055469953802</v>
      </c>
      <c r="W14" s="4" t="s">
        <v>295</v>
      </c>
      <c r="X14" s="4">
        <v>1.1737972567696699</v>
      </c>
    </row>
    <row r="15" spans="1:24" x14ac:dyDescent="0.25">
      <c r="A15" s="3" t="s">
        <v>317</v>
      </c>
      <c r="B15" s="3" t="s">
        <v>250</v>
      </c>
      <c r="C15" s="3" t="s">
        <v>407</v>
      </c>
      <c r="D15" s="3">
        <v>4200</v>
      </c>
      <c r="E15" s="3">
        <v>4.1018404669260704</v>
      </c>
      <c r="F15" s="3" t="s">
        <v>273</v>
      </c>
      <c r="G15" s="3">
        <v>1</v>
      </c>
      <c r="J15" t="str">
        <f t="shared" si="0"/>
        <v xml:space="preserve">Russell Gage </v>
      </c>
      <c r="K15" t="str">
        <f t="shared" si="1"/>
        <v>ATL</v>
      </c>
      <c r="L15" t="s">
        <v>408</v>
      </c>
      <c r="M15">
        <f t="shared" si="2"/>
        <v>6300</v>
      </c>
      <c r="N15">
        <f t="shared" si="3"/>
        <v>6.1527607003891056</v>
      </c>
      <c r="O15" t="str">
        <f t="shared" si="4"/>
        <v>DET</v>
      </c>
      <c r="P15">
        <f t="shared" si="5"/>
        <v>1.5</v>
      </c>
      <c r="Q15"/>
      <c r="R15" s="4" t="s">
        <v>317</v>
      </c>
      <c r="S15" s="4" t="s">
        <v>250</v>
      </c>
      <c r="T15" s="4" t="s">
        <v>407</v>
      </c>
      <c r="U15" s="4">
        <v>4200</v>
      </c>
      <c r="V15" s="4">
        <v>4.1018404669260704</v>
      </c>
      <c r="W15" s="4" t="s">
        <v>273</v>
      </c>
      <c r="X15" s="4">
        <v>1</v>
      </c>
    </row>
    <row r="16" spans="1:24" x14ac:dyDescent="0.25">
      <c r="A16" s="3" t="s">
        <v>320</v>
      </c>
      <c r="B16" s="3" t="s">
        <v>250</v>
      </c>
      <c r="C16" s="3" t="s">
        <v>407</v>
      </c>
      <c r="D16" s="3">
        <v>2200</v>
      </c>
      <c r="E16" s="3">
        <v>3.6215586849248198</v>
      </c>
      <c r="F16" s="3" t="s">
        <v>273</v>
      </c>
      <c r="G16" s="3">
        <v>0.15041031997777299</v>
      </c>
      <c r="J16" t="str">
        <f t="shared" si="0"/>
        <v xml:space="preserve">Brian Hill </v>
      </c>
      <c r="K16" t="str">
        <f t="shared" si="1"/>
        <v>ATL</v>
      </c>
      <c r="L16" t="s">
        <v>408</v>
      </c>
      <c r="M16">
        <f t="shared" si="2"/>
        <v>3300</v>
      </c>
      <c r="N16">
        <f t="shared" si="3"/>
        <v>5.4323380273872299</v>
      </c>
      <c r="O16" t="str">
        <f t="shared" si="4"/>
        <v>DET</v>
      </c>
      <c r="P16">
        <f t="shared" si="5"/>
        <v>0.22561547996665948</v>
      </c>
      <c r="Q16"/>
      <c r="R16" s="4" t="s">
        <v>320</v>
      </c>
      <c r="S16" s="4" t="s">
        <v>250</v>
      </c>
      <c r="T16" s="4" t="s">
        <v>407</v>
      </c>
      <c r="U16" s="4">
        <v>2200</v>
      </c>
      <c r="V16" s="4">
        <v>3.6215586849248198</v>
      </c>
      <c r="W16" s="4" t="s">
        <v>273</v>
      </c>
      <c r="X16" s="4">
        <v>0.15041031997777299</v>
      </c>
    </row>
    <row r="17" spans="1:24" x14ac:dyDescent="0.25">
      <c r="A17" s="3" t="s">
        <v>128</v>
      </c>
      <c r="B17" s="3" t="s">
        <v>257</v>
      </c>
      <c r="C17" s="3" t="s">
        <v>407</v>
      </c>
      <c r="D17" s="3">
        <v>2600</v>
      </c>
      <c r="E17" s="3">
        <v>2.58880350194553</v>
      </c>
      <c r="F17" s="3" t="s">
        <v>295</v>
      </c>
      <c r="G17" s="3">
        <v>1</v>
      </c>
      <c r="J17" t="str">
        <f t="shared" si="0"/>
        <v xml:space="preserve">Ian Thomas </v>
      </c>
      <c r="K17" t="str">
        <f t="shared" si="1"/>
        <v>CAR</v>
      </c>
      <c r="L17" t="s">
        <v>408</v>
      </c>
      <c r="M17">
        <f t="shared" si="2"/>
        <v>3900</v>
      </c>
      <c r="N17">
        <f t="shared" si="3"/>
        <v>3.883205252918295</v>
      </c>
      <c r="O17" t="str">
        <f t="shared" si="4"/>
        <v>NO</v>
      </c>
      <c r="P17">
        <f t="shared" si="5"/>
        <v>1.5</v>
      </c>
      <c r="Q17"/>
      <c r="R17" s="4" t="s">
        <v>128</v>
      </c>
      <c r="S17" s="4" t="s">
        <v>257</v>
      </c>
      <c r="T17" s="4" t="s">
        <v>407</v>
      </c>
      <c r="U17" s="4">
        <v>2600</v>
      </c>
      <c r="V17" s="4">
        <v>2.58880350194553</v>
      </c>
      <c r="W17" s="4" t="s">
        <v>295</v>
      </c>
      <c r="X17" s="4">
        <v>1</v>
      </c>
    </row>
    <row r="18" spans="1:24" x14ac:dyDescent="0.25">
      <c r="A18" s="3" t="s">
        <v>334</v>
      </c>
      <c r="B18" s="3" t="s">
        <v>250</v>
      </c>
      <c r="C18" s="3" t="s">
        <v>407</v>
      </c>
      <c r="D18" s="3">
        <v>800</v>
      </c>
      <c r="E18" s="3">
        <v>1.5633497688751901</v>
      </c>
      <c r="F18" s="3" t="s">
        <v>273</v>
      </c>
      <c r="G18" s="3">
        <v>2.7577164466275301E-2</v>
      </c>
      <c r="J18" t="str">
        <f t="shared" si="0"/>
        <v xml:space="preserve">Ito Smith </v>
      </c>
      <c r="K18" t="str">
        <f t="shared" si="1"/>
        <v>ATL</v>
      </c>
      <c r="L18" t="s">
        <v>408</v>
      </c>
      <c r="M18">
        <f t="shared" si="2"/>
        <v>1200</v>
      </c>
      <c r="N18">
        <f t="shared" si="3"/>
        <v>2.3450246533127852</v>
      </c>
      <c r="O18" t="str">
        <f t="shared" si="4"/>
        <v>DET</v>
      </c>
      <c r="P18">
        <f t="shared" si="5"/>
        <v>4.1365746699412953E-2</v>
      </c>
      <c r="Q18"/>
      <c r="R18" s="4" t="s">
        <v>334</v>
      </c>
      <c r="S18" s="4" t="s">
        <v>250</v>
      </c>
      <c r="T18" s="4" t="s">
        <v>407</v>
      </c>
      <c r="U18" s="4">
        <v>800</v>
      </c>
      <c r="V18" s="4">
        <v>1.5633497688751901</v>
      </c>
      <c r="W18" s="4" t="s">
        <v>273</v>
      </c>
      <c r="X18" s="4">
        <v>2.7577164466275301E-2</v>
      </c>
    </row>
    <row r="19" spans="1:24" x14ac:dyDescent="0.25">
      <c r="A19" s="3" t="s">
        <v>138</v>
      </c>
      <c r="B19" s="3" t="s">
        <v>257</v>
      </c>
      <c r="C19" s="3" t="s">
        <v>407</v>
      </c>
      <c r="D19" s="3">
        <v>200</v>
      </c>
      <c r="E19" s="3">
        <v>1.01893990755008</v>
      </c>
      <c r="F19" s="3" t="s">
        <v>295</v>
      </c>
      <c r="G19" s="3">
        <v>0.28637824638055198</v>
      </c>
      <c r="J19" t="str">
        <f t="shared" si="0"/>
        <v xml:space="preserve">Trenton Cannon </v>
      </c>
      <c r="K19" t="str">
        <f t="shared" si="1"/>
        <v>CAR</v>
      </c>
      <c r="L19" t="s">
        <v>408</v>
      </c>
      <c r="M19">
        <f t="shared" si="2"/>
        <v>300</v>
      </c>
      <c r="N19">
        <f t="shared" si="3"/>
        <v>1.52840986132512</v>
      </c>
      <c r="O19" t="str">
        <f t="shared" si="4"/>
        <v>NO</v>
      </c>
      <c r="P19">
        <f t="shared" si="5"/>
        <v>0.42956736957082797</v>
      </c>
      <c r="Q19"/>
      <c r="R19" s="4" t="s">
        <v>138</v>
      </c>
      <c r="S19" s="4" t="s">
        <v>257</v>
      </c>
      <c r="T19" s="4" t="s">
        <v>407</v>
      </c>
      <c r="U19" s="4">
        <v>200</v>
      </c>
      <c r="V19" s="4">
        <v>1.01893990755008</v>
      </c>
      <c r="W19" s="4" t="s">
        <v>295</v>
      </c>
      <c r="X19" s="4">
        <v>0.28637824638055198</v>
      </c>
    </row>
    <row r="20" spans="1:24" x14ac:dyDescent="0.25">
      <c r="A20" s="3" t="s">
        <v>341</v>
      </c>
      <c r="B20" s="3" t="s">
        <v>250</v>
      </c>
      <c r="C20" s="3" t="s">
        <v>407</v>
      </c>
      <c r="D20" s="3">
        <v>200</v>
      </c>
      <c r="E20" s="3">
        <v>0.61252080123266595</v>
      </c>
      <c r="F20" s="3" t="s">
        <v>273</v>
      </c>
      <c r="G20" s="3">
        <v>1</v>
      </c>
      <c r="J20" t="str">
        <f t="shared" si="0"/>
        <v xml:space="preserve">Brandon Powell </v>
      </c>
      <c r="K20" t="str">
        <f t="shared" si="1"/>
        <v>ATL</v>
      </c>
      <c r="L20" t="s">
        <v>408</v>
      </c>
      <c r="M20">
        <f t="shared" si="2"/>
        <v>300</v>
      </c>
      <c r="N20">
        <f t="shared" si="3"/>
        <v>0.91878120184899892</v>
      </c>
      <c r="O20" t="str">
        <f t="shared" si="4"/>
        <v>DET</v>
      </c>
      <c r="P20">
        <f t="shared" si="5"/>
        <v>1.5</v>
      </c>
      <c r="Q20"/>
      <c r="R20" s="4" t="s">
        <v>341</v>
      </c>
      <c r="S20" s="4" t="s">
        <v>250</v>
      </c>
      <c r="T20" s="4" t="s">
        <v>407</v>
      </c>
      <c r="U20" s="4">
        <v>200</v>
      </c>
      <c r="V20" s="4">
        <v>0.61252080123266595</v>
      </c>
      <c r="W20" s="4" t="s">
        <v>273</v>
      </c>
      <c r="X20" s="4">
        <v>1</v>
      </c>
    </row>
    <row r="21" spans="1:24" x14ac:dyDescent="0.25">
      <c r="A21" s="3" t="s">
        <v>65</v>
      </c>
      <c r="B21" s="3" t="s">
        <v>257</v>
      </c>
      <c r="C21" s="3" t="s">
        <v>407</v>
      </c>
      <c r="D21" s="3">
        <v>200</v>
      </c>
      <c r="E21" s="3">
        <v>0.57885362095531601</v>
      </c>
      <c r="F21" s="3" t="s">
        <v>295</v>
      </c>
      <c r="G21" s="3">
        <v>1</v>
      </c>
      <c r="J21" t="str">
        <f t="shared" si="0"/>
        <v xml:space="preserve">Chris Manhertz </v>
      </c>
      <c r="K21" t="str">
        <f t="shared" si="1"/>
        <v>CAR</v>
      </c>
      <c r="L21" t="s">
        <v>408</v>
      </c>
      <c r="M21">
        <f t="shared" si="2"/>
        <v>300</v>
      </c>
      <c r="N21">
        <f t="shared" si="3"/>
        <v>0.86828043143297395</v>
      </c>
      <c r="O21" t="str">
        <f t="shared" si="4"/>
        <v>NO</v>
      </c>
      <c r="P21">
        <f t="shared" si="5"/>
        <v>1.5</v>
      </c>
      <c r="Q21"/>
      <c r="R21" s="4" t="s">
        <v>65</v>
      </c>
      <c r="S21" s="4" t="s">
        <v>257</v>
      </c>
      <c r="T21" s="4" t="s">
        <v>407</v>
      </c>
      <c r="U21" s="4">
        <v>200</v>
      </c>
      <c r="V21" s="4">
        <v>0.57885362095531601</v>
      </c>
      <c r="W21" s="4" t="s">
        <v>295</v>
      </c>
      <c r="X21" s="4">
        <v>1</v>
      </c>
    </row>
    <row r="22" spans="1:24" x14ac:dyDescent="0.25">
      <c r="A22" s="3" t="s">
        <v>212</v>
      </c>
      <c r="B22" s="3" t="s">
        <v>257</v>
      </c>
      <c r="C22" s="3" t="s">
        <v>407</v>
      </c>
      <c r="D22" s="3">
        <v>200</v>
      </c>
      <c r="E22" s="3">
        <v>0.496602465331279</v>
      </c>
      <c r="F22" s="3" t="s">
        <v>295</v>
      </c>
      <c r="G22" s="3">
        <v>0.16475588001646599</v>
      </c>
      <c r="J22" t="str">
        <f t="shared" si="0"/>
        <v xml:space="preserve">Alex Armah </v>
      </c>
      <c r="K22" t="str">
        <f t="shared" si="1"/>
        <v>CAR</v>
      </c>
      <c r="L22" t="s">
        <v>408</v>
      </c>
      <c r="M22">
        <f t="shared" si="2"/>
        <v>300</v>
      </c>
      <c r="N22">
        <f t="shared" si="3"/>
        <v>0.74490369799691847</v>
      </c>
      <c r="O22" t="str">
        <f t="shared" si="4"/>
        <v>NO</v>
      </c>
      <c r="P22">
        <f t="shared" si="5"/>
        <v>0.24713382002469897</v>
      </c>
      <c r="Q22"/>
      <c r="R22" s="4" t="s">
        <v>212</v>
      </c>
      <c r="S22" s="4" t="s">
        <v>257</v>
      </c>
      <c r="T22" s="4" t="s">
        <v>407</v>
      </c>
      <c r="U22" s="4">
        <v>200</v>
      </c>
      <c r="V22" s="4">
        <v>0.496602465331279</v>
      </c>
      <c r="W22" s="4" t="s">
        <v>295</v>
      </c>
      <c r="X22" s="4">
        <v>0.16475588001646599</v>
      </c>
    </row>
    <row r="23" spans="1:24" x14ac:dyDescent="0.25">
      <c r="A23" s="3" t="s">
        <v>337</v>
      </c>
      <c r="B23" s="3" t="s">
        <v>250</v>
      </c>
      <c r="C23" s="3" t="s">
        <v>407</v>
      </c>
      <c r="D23" s="3">
        <v>6000</v>
      </c>
      <c r="E23" s="3">
        <v>0.362773497688752</v>
      </c>
      <c r="F23" s="3" t="s">
        <v>273</v>
      </c>
      <c r="G23" s="3">
        <v>0.50911688245431397</v>
      </c>
      <c r="J23" t="str">
        <f t="shared" si="0"/>
        <v xml:space="preserve">Matt Schaub </v>
      </c>
      <c r="K23" t="str">
        <f t="shared" si="1"/>
        <v>ATL</v>
      </c>
      <c r="L23" t="s">
        <v>408</v>
      </c>
      <c r="M23">
        <f t="shared" si="2"/>
        <v>9000</v>
      </c>
      <c r="N23">
        <f t="shared" si="3"/>
        <v>0.544160246533128</v>
      </c>
      <c r="O23" t="str">
        <f t="shared" si="4"/>
        <v>DET</v>
      </c>
      <c r="P23">
        <f t="shared" si="5"/>
        <v>0.76367532368147095</v>
      </c>
      <c r="Q23"/>
      <c r="R23" s="4" t="s">
        <v>337</v>
      </c>
      <c r="S23" s="4" t="s">
        <v>250</v>
      </c>
      <c r="T23" s="4" t="s">
        <v>407</v>
      </c>
      <c r="U23" s="4">
        <v>6000</v>
      </c>
      <c r="V23" s="4">
        <v>0.362773497688752</v>
      </c>
      <c r="W23" s="4" t="s">
        <v>273</v>
      </c>
      <c r="X23" s="4">
        <v>0.50911688245431397</v>
      </c>
    </row>
    <row r="24" spans="1:24" x14ac:dyDescent="0.25">
      <c r="A24" s="3" t="s">
        <v>338</v>
      </c>
      <c r="B24" s="3" t="s">
        <v>250</v>
      </c>
      <c r="C24" s="3" t="s">
        <v>407</v>
      </c>
      <c r="D24" s="3">
        <v>200</v>
      </c>
      <c r="E24" s="3">
        <v>0.31510631741140199</v>
      </c>
      <c r="F24" s="3" t="s">
        <v>273</v>
      </c>
      <c r="G24" s="3">
        <v>1</v>
      </c>
      <c r="J24" t="str">
        <f t="shared" si="0"/>
        <v xml:space="preserve">Luke Stocker </v>
      </c>
      <c r="K24" t="str">
        <f t="shared" si="1"/>
        <v>ATL</v>
      </c>
      <c r="L24" t="s">
        <v>408</v>
      </c>
      <c r="M24">
        <f t="shared" si="2"/>
        <v>300</v>
      </c>
      <c r="N24">
        <f t="shared" si="3"/>
        <v>0.47265947611710302</v>
      </c>
      <c r="O24" t="str">
        <f t="shared" si="4"/>
        <v>DET</v>
      </c>
      <c r="P24">
        <f t="shared" si="5"/>
        <v>1.5</v>
      </c>
      <c r="Q24"/>
      <c r="R24" s="4" t="s">
        <v>338</v>
      </c>
      <c r="S24" s="4" t="s">
        <v>250</v>
      </c>
      <c r="T24" s="4" t="s">
        <v>407</v>
      </c>
      <c r="U24" s="4">
        <v>200</v>
      </c>
      <c r="V24" s="4">
        <v>0.31510631741140199</v>
      </c>
      <c r="W24" s="4" t="s">
        <v>273</v>
      </c>
      <c r="X24" s="4">
        <v>1</v>
      </c>
    </row>
    <row r="25" spans="1:24" x14ac:dyDescent="0.25">
      <c r="A25" s="3" t="s">
        <v>340</v>
      </c>
      <c r="B25" s="3" t="s">
        <v>250</v>
      </c>
      <c r="C25" s="3" t="s">
        <v>407</v>
      </c>
      <c r="D25" s="3">
        <v>200</v>
      </c>
      <c r="E25" s="3">
        <v>0.30618489984591701</v>
      </c>
      <c r="F25" s="3" t="s">
        <v>273</v>
      </c>
      <c r="G25" s="3">
        <v>3.39411254969543E-2</v>
      </c>
      <c r="J25" t="str">
        <f t="shared" si="0"/>
        <v xml:space="preserve">Keith Smith </v>
      </c>
      <c r="K25" t="str">
        <f t="shared" si="1"/>
        <v>ATL</v>
      </c>
      <c r="L25" t="s">
        <v>408</v>
      </c>
      <c r="M25">
        <f t="shared" si="2"/>
        <v>300</v>
      </c>
      <c r="N25">
        <f t="shared" si="3"/>
        <v>0.45927734976887552</v>
      </c>
      <c r="O25" t="str">
        <f t="shared" si="4"/>
        <v>DET</v>
      </c>
      <c r="P25">
        <f t="shared" si="5"/>
        <v>5.091168824543145E-2</v>
      </c>
      <c r="Q25"/>
      <c r="R25" s="4" t="s">
        <v>340</v>
      </c>
      <c r="S25" s="4" t="s">
        <v>250</v>
      </c>
      <c r="T25" s="4" t="s">
        <v>407</v>
      </c>
      <c r="U25" s="4">
        <v>200</v>
      </c>
      <c r="V25" s="4">
        <v>0.30618489984591701</v>
      </c>
      <c r="W25" s="4" t="s">
        <v>273</v>
      </c>
      <c r="X25" s="4">
        <v>3.39411254969543E-2</v>
      </c>
    </row>
    <row r="26" spans="1:24" x14ac:dyDescent="0.25">
      <c r="A26" s="3" t="s">
        <v>116</v>
      </c>
      <c r="B26" s="3" t="s">
        <v>257</v>
      </c>
      <c r="C26" s="3" t="s">
        <v>407</v>
      </c>
      <c r="D26" s="3">
        <v>400</v>
      </c>
      <c r="E26" s="3">
        <v>0.30093990755007699</v>
      </c>
      <c r="F26" s="3" t="s">
        <v>295</v>
      </c>
      <c r="G26" s="3">
        <v>1</v>
      </c>
      <c r="J26" t="str">
        <f t="shared" si="0"/>
        <v xml:space="preserve">Brandon Zylstra </v>
      </c>
      <c r="K26" t="str">
        <f t="shared" si="1"/>
        <v>CAR</v>
      </c>
      <c r="L26" t="s">
        <v>408</v>
      </c>
      <c r="M26">
        <f t="shared" si="2"/>
        <v>600</v>
      </c>
      <c r="N26">
        <f t="shared" si="3"/>
        <v>0.45140986132511551</v>
      </c>
      <c r="O26" t="str">
        <f t="shared" si="4"/>
        <v>NO</v>
      </c>
      <c r="P26">
        <f t="shared" si="5"/>
        <v>1.5</v>
      </c>
      <c r="Q26"/>
      <c r="R26" s="4" t="s">
        <v>116</v>
      </c>
      <c r="S26" s="4" t="s">
        <v>257</v>
      </c>
      <c r="T26" s="4" t="s">
        <v>407</v>
      </c>
      <c r="U26" s="4">
        <v>400</v>
      </c>
      <c r="V26" s="4">
        <v>0.30093990755007699</v>
      </c>
      <c r="W26" s="4" t="s">
        <v>295</v>
      </c>
      <c r="X26" s="4">
        <v>1</v>
      </c>
    </row>
    <row r="27" spans="1:24" x14ac:dyDescent="0.25">
      <c r="A27" s="3" t="s">
        <v>77</v>
      </c>
      <c r="B27" s="3" t="s">
        <v>257</v>
      </c>
      <c r="C27" s="3" t="s">
        <v>407</v>
      </c>
      <c r="D27" s="3">
        <v>200</v>
      </c>
      <c r="E27" s="3">
        <v>0.27226810477657898</v>
      </c>
      <c r="F27" s="3" t="s">
        <v>295</v>
      </c>
      <c r="G27" s="3">
        <v>1</v>
      </c>
      <c r="J27" t="str">
        <f t="shared" si="0"/>
        <v xml:space="preserve">Pharoh Cooper </v>
      </c>
      <c r="K27" t="str">
        <f t="shared" si="1"/>
        <v>CAR</v>
      </c>
      <c r="L27" t="s">
        <v>408</v>
      </c>
      <c r="M27">
        <f t="shared" si="2"/>
        <v>300</v>
      </c>
      <c r="N27">
        <f t="shared" si="3"/>
        <v>0.4084021571648685</v>
      </c>
      <c r="O27" t="str">
        <f t="shared" si="4"/>
        <v>NO</v>
      </c>
      <c r="P27">
        <f t="shared" si="5"/>
        <v>1.5</v>
      </c>
      <c r="Q27"/>
      <c r="R27" s="4" t="s">
        <v>77</v>
      </c>
      <c r="S27" s="4" t="s">
        <v>257</v>
      </c>
      <c r="T27" s="4" t="s">
        <v>407</v>
      </c>
      <c r="U27" s="4">
        <v>200</v>
      </c>
      <c r="V27" s="4">
        <v>0.27226810477657898</v>
      </c>
      <c r="W27" s="4" t="s">
        <v>295</v>
      </c>
      <c r="X27" s="4">
        <v>1</v>
      </c>
    </row>
    <row r="28" spans="1:24" x14ac:dyDescent="0.25">
      <c r="A28" s="3" t="s">
        <v>204</v>
      </c>
      <c r="B28" s="3" t="s">
        <v>257</v>
      </c>
      <c r="C28" s="3" t="s">
        <v>407</v>
      </c>
      <c r="D28" s="3">
        <v>6000</v>
      </c>
      <c r="E28" s="3">
        <v>0.12</v>
      </c>
      <c r="F28" s="3" t="s">
        <v>295</v>
      </c>
      <c r="G28" s="3">
        <v>1</v>
      </c>
      <c r="J28" t="str">
        <f t="shared" si="0"/>
        <v xml:space="preserve">P.J. Walker </v>
      </c>
      <c r="K28" t="str">
        <f t="shared" si="1"/>
        <v>CAR</v>
      </c>
      <c r="L28" t="s">
        <v>408</v>
      </c>
      <c r="M28">
        <f t="shared" si="2"/>
        <v>9000</v>
      </c>
      <c r="N28">
        <f t="shared" si="3"/>
        <v>0.18</v>
      </c>
      <c r="O28" t="str">
        <f t="shared" si="4"/>
        <v>NO</v>
      </c>
      <c r="P28">
        <f t="shared" si="5"/>
        <v>1.5</v>
      </c>
      <c r="Q28"/>
      <c r="R28" s="4" t="s">
        <v>204</v>
      </c>
      <c r="S28" s="4" t="s">
        <v>257</v>
      </c>
      <c r="T28" s="4" t="s">
        <v>407</v>
      </c>
      <c r="U28" s="4">
        <v>6000</v>
      </c>
      <c r="V28" s="4">
        <v>0.12</v>
      </c>
      <c r="W28" s="4" t="s">
        <v>295</v>
      </c>
      <c r="X28" s="4">
        <v>1</v>
      </c>
    </row>
    <row r="29" spans="1:24" x14ac:dyDescent="0.25">
      <c r="A29" s="3" t="s">
        <v>228</v>
      </c>
      <c r="B29" s="3" t="s">
        <v>257</v>
      </c>
      <c r="C29" s="3" t="s">
        <v>407</v>
      </c>
      <c r="D29" s="3">
        <v>200</v>
      </c>
      <c r="E29" s="3">
        <v>6.2E-2</v>
      </c>
      <c r="F29" s="3" t="s">
        <v>295</v>
      </c>
      <c r="G29" s="3">
        <v>1</v>
      </c>
      <c r="J29" t="str">
        <f t="shared" si="0"/>
        <v xml:space="preserve">Keith Kirkwood </v>
      </c>
      <c r="K29" t="str">
        <f t="shared" si="1"/>
        <v>CAR</v>
      </c>
      <c r="L29" t="s">
        <v>408</v>
      </c>
      <c r="M29">
        <f t="shared" si="2"/>
        <v>300</v>
      </c>
      <c r="N29">
        <f t="shared" si="3"/>
        <v>9.2999999999999999E-2</v>
      </c>
      <c r="O29" t="str">
        <f t="shared" si="4"/>
        <v>NO</v>
      </c>
      <c r="P29">
        <f t="shared" si="5"/>
        <v>1.5</v>
      </c>
      <c r="Q29"/>
      <c r="R29" s="4" t="s">
        <v>228</v>
      </c>
      <c r="S29" s="4" t="s">
        <v>257</v>
      </c>
      <c r="T29" s="4" t="s">
        <v>407</v>
      </c>
      <c r="U29" s="4">
        <v>200</v>
      </c>
      <c r="V29" s="4">
        <v>6.2E-2</v>
      </c>
      <c r="W29" s="4" t="s">
        <v>295</v>
      </c>
      <c r="X29" s="4">
        <v>1</v>
      </c>
    </row>
    <row r="30" spans="1:24" x14ac:dyDescent="0.25">
      <c r="A30" s="3"/>
      <c r="B30" s="3"/>
      <c r="C30" s="3"/>
      <c r="D30" s="3"/>
      <c r="E30" s="3"/>
      <c r="F30" s="3"/>
      <c r="G30" s="3"/>
      <c r="J30" t="str">
        <f t="shared" si="0"/>
        <v xml:space="preserve"> </v>
      </c>
      <c r="K30">
        <f t="shared" si="1"/>
        <v>0</v>
      </c>
      <c r="L30" t="s">
        <v>408</v>
      </c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0</v>
      </c>
      <c r="Q30"/>
      <c r="R30" s="4" t="s">
        <v>410</v>
      </c>
      <c r="S30" s="4" t="s">
        <v>257</v>
      </c>
      <c r="T30" s="4" t="s">
        <v>408</v>
      </c>
      <c r="U30" s="4">
        <v>15900</v>
      </c>
      <c r="V30" s="4">
        <v>25.887964893078596</v>
      </c>
      <c r="W30" s="4" t="s">
        <v>295</v>
      </c>
      <c r="X30" s="4">
        <v>2.5123433621030697</v>
      </c>
    </row>
    <row r="31" spans="1:24" x14ac:dyDescent="0.25">
      <c r="A31" s="3"/>
      <c r="B31" s="3"/>
      <c r="C31" s="3"/>
      <c r="D31" s="3"/>
      <c r="E31" s="3"/>
      <c r="F31" s="3"/>
      <c r="G31" s="3"/>
      <c r="J31" t="str">
        <f t="shared" si="0"/>
        <v xml:space="preserve"> </v>
      </c>
      <c r="K31">
        <f t="shared" si="1"/>
        <v>0</v>
      </c>
      <c r="L31" t="s">
        <v>408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/>
      <c r="R31" s="4" t="s">
        <v>411</v>
      </c>
      <c r="S31" s="4" t="s">
        <v>250</v>
      </c>
      <c r="T31" s="4" t="s">
        <v>408</v>
      </c>
      <c r="U31" s="4">
        <v>16500</v>
      </c>
      <c r="V31" s="4">
        <v>24.597658875646054</v>
      </c>
      <c r="W31" s="4" t="s">
        <v>273</v>
      </c>
      <c r="X31" s="4">
        <v>1.6804105194472649</v>
      </c>
    </row>
    <row r="32" spans="1:24" x14ac:dyDescent="0.25">
      <c r="J32" t="str">
        <f t="shared" si="0"/>
        <v xml:space="preserve"> </v>
      </c>
      <c r="K32">
        <f t="shared" si="1"/>
        <v>0</v>
      </c>
      <c r="L32" t="s">
        <v>408</v>
      </c>
      <c r="M32">
        <f t="shared" si="2"/>
        <v>0</v>
      </c>
      <c r="N32">
        <f t="shared" si="3"/>
        <v>0</v>
      </c>
      <c r="O32">
        <f t="shared" si="4"/>
        <v>0</v>
      </c>
      <c r="P32">
        <f t="shared" si="5"/>
        <v>0</v>
      </c>
      <c r="Q32"/>
      <c r="R32" s="4" t="s">
        <v>412</v>
      </c>
      <c r="S32" s="4" t="s">
        <v>250</v>
      </c>
      <c r="T32" s="4" t="s">
        <v>408</v>
      </c>
      <c r="U32" s="4">
        <v>12600</v>
      </c>
      <c r="V32" s="4">
        <v>21.352155916395301</v>
      </c>
      <c r="W32" s="4" t="s">
        <v>273</v>
      </c>
      <c r="X32" s="4">
        <v>1.5064981931776049</v>
      </c>
    </row>
    <row r="33" spans="10:24" x14ac:dyDescent="0.25">
      <c r="J33" t="str">
        <f t="shared" si="0"/>
        <v xml:space="preserve"> </v>
      </c>
      <c r="K33">
        <f t="shared" si="1"/>
        <v>0</v>
      </c>
      <c r="L33" t="s">
        <v>408</v>
      </c>
      <c r="M33">
        <f t="shared" si="2"/>
        <v>0</v>
      </c>
      <c r="N33">
        <f t="shared" si="3"/>
        <v>0</v>
      </c>
      <c r="O33">
        <f t="shared" si="4"/>
        <v>0</v>
      </c>
      <c r="P33">
        <f t="shared" si="5"/>
        <v>0</v>
      </c>
      <c r="Q33"/>
      <c r="R33" s="4" t="s">
        <v>413</v>
      </c>
      <c r="S33" s="4" t="s">
        <v>250</v>
      </c>
      <c r="T33" s="4" t="s">
        <v>408</v>
      </c>
      <c r="U33" s="4">
        <v>15300</v>
      </c>
      <c r="V33" s="4">
        <v>20.322008500000052</v>
      </c>
      <c r="W33" s="4" t="s">
        <v>273</v>
      </c>
      <c r="X33" s="4">
        <v>2.2829167145154301</v>
      </c>
    </row>
    <row r="34" spans="10:24" x14ac:dyDescent="0.25">
      <c r="J34" t="str">
        <f t="shared" si="0"/>
        <v xml:space="preserve"> </v>
      </c>
      <c r="K34">
        <f t="shared" si="1"/>
        <v>0</v>
      </c>
      <c r="L34" t="s">
        <v>408</v>
      </c>
      <c r="M34">
        <f t="shared" si="2"/>
        <v>0</v>
      </c>
      <c r="N34">
        <f t="shared" si="3"/>
        <v>0</v>
      </c>
      <c r="O34">
        <f t="shared" si="4"/>
        <v>0</v>
      </c>
      <c r="P34">
        <f t="shared" si="5"/>
        <v>0</v>
      </c>
      <c r="Q34"/>
      <c r="R34" s="4" t="s">
        <v>414</v>
      </c>
      <c r="S34" s="4" t="s">
        <v>257</v>
      </c>
      <c r="T34" s="4" t="s">
        <v>408</v>
      </c>
      <c r="U34" s="4">
        <v>13200</v>
      </c>
      <c r="V34" s="4">
        <v>18.665732876512351</v>
      </c>
      <c r="W34" s="4" t="s">
        <v>295</v>
      </c>
      <c r="X34" s="4">
        <v>5.0352844023485854</v>
      </c>
    </row>
    <row r="35" spans="10:24" x14ac:dyDescent="0.25">
      <c r="J35" t="str">
        <f t="shared" si="0"/>
        <v xml:space="preserve"> </v>
      </c>
      <c r="K35">
        <f t="shared" si="1"/>
        <v>0</v>
      </c>
      <c r="L35" t="s">
        <v>408</v>
      </c>
      <c r="M35">
        <f t="shared" si="2"/>
        <v>0</v>
      </c>
      <c r="N35">
        <f t="shared" si="3"/>
        <v>0</v>
      </c>
      <c r="O35">
        <f t="shared" si="4"/>
        <v>0</v>
      </c>
      <c r="P35">
        <f t="shared" si="5"/>
        <v>0</v>
      </c>
      <c r="Q35"/>
      <c r="R35" s="4" t="s">
        <v>415</v>
      </c>
      <c r="S35" s="4" t="s">
        <v>250</v>
      </c>
      <c r="T35" s="4" t="s">
        <v>408</v>
      </c>
      <c r="U35" s="4">
        <v>14700</v>
      </c>
      <c r="V35" s="4">
        <v>17.72491050583665</v>
      </c>
      <c r="W35" s="4" t="s">
        <v>273</v>
      </c>
      <c r="X35" s="4">
        <v>3.5493134276882845</v>
      </c>
    </row>
    <row r="36" spans="10:24" x14ac:dyDescent="0.25">
      <c r="J36" t="str">
        <f t="shared" si="0"/>
        <v xml:space="preserve"> </v>
      </c>
      <c r="K36">
        <f t="shared" si="1"/>
        <v>0</v>
      </c>
      <c r="L36" t="s">
        <v>408</v>
      </c>
      <c r="M36">
        <f t="shared" si="2"/>
        <v>0</v>
      </c>
      <c r="N36">
        <f t="shared" si="3"/>
        <v>0</v>
      </c>
      <c r="O36">
        <f t="shared" si="4"/>
        <v>0</v>
      </c>
      <c r="P36">
        <f t="shared" si="5"/>
        <v>0</v>
      </c>
      <c r="Q36"/>
      <c r="R36" s="4" t="s">
        <v>416</v>
      </c>
      <c r="S36" s="4" t="s">
        <v>257</v>
      </c>
      <c r="T36" s="4" t="s">
        <v>408</v>
      </c>
      <c r="U36" s="4">
        <v>12300</v>
      </c>
      <c r="V36" s="4">
        <v>17.174766545120399</v>
      </c>
      <c r="W36" s="4" t="s">
        <v>295</v>
      </c>
      <c r="X36" s="4">
        <v>2.9710448919696</v>
      </c>
    </row>
    <row r="37" spans="10:24" x14ac:dyDescent="0.25">
      <c r="J37" t="str">
        <f t="shared" si="0"/>
        <v xml:space="preserve"> </v>
      </c>
      <c r="K37">
        <f t="shared" si="1"/>
        <v>0</v>
      </c>
      <c r="L37" t="s">
        <v>408</v>
      </c>
      <c r="M37">
        <f t="shared" si="2"/>
        <v>0</v>
      </c>
      <c r="N37">
        <f t="shared" si="3"/>
        <v>0</v>
      </c>
      <c r="O37">
        <f t="shared" si="4"/>
        <v>0</v>
      </c>
      <c r="P37">
        <f t="shared" si="5"/>
        <v>0</v>
      </c>
      <c r="Q37"/>
      <c r="R37" s="4" t="s">
        <v>417</v>
      </c>
      <c r="S37" s="4" t="s">
        <v>257</v>
      </c>
      <c r="T37" s="4" t="s">
        <v>408</v>
      </c>
      <c r="U37" s="4">
        <v>13800</v>
      </c>
      <c r="V37" s="4">
        <v>17.036919440433749</v>
      </c>
      <c r="W37" s="4" t="s">
        <v>295</v>
      </c>
      <c r="X37" s="4">
        <v>4.0316517196153949</v>
      </c>
    </row>
    <row r="38" spans="10:24" x14ac:dyDescent="0.25">
      <c r="J38" t="str">
        <f t="shared" si="0"/>
        <v xml:space="preserve"> </v>
      </c>
      <c r="K38">
        <f t="shared" si="1"/>
        <v>0</v>
      </c>
      <c r="L38" t="s">
        <v>408</v>
      </c>
      <c r="M38">
        <f t="shared" si="2"/>
        <v>0</v>
      </c>
      <c r="N38">
        <f t="shared" si="3"/>
        <v>0</v>
      </c>
      <c r="O38">
        <f t="shared" si="4"/>
        <v>0</v>
      </c>
      <c r="P38">
        <f t="shared" si="5"/>
        <v>0</v>
      </c>
      <c r="Q38"/>
      <c r="R38" s="4" t="s">
        <v>418</v>
      </c>
      <c r="S38" s="4" t="s">
        <v>250</v>
      </c>
      <c r="T38" s="4" t="s">
        <v>408</v>
      </c>
      <c r="U38" s="4">
        <v>5700</v>
      </c>
      <c r="V38" s="4">
        <v>12.60562808992395</v>
      </c>
      <c r="W38" s="4" t="s">
        <v>273</v>
      </c>
      <c r="X38" s="4">
        <v>2.0897084473774949</v>
      </c>
    </row>
    <row r="39" spans="10:24" x14ac:dyDescent="0.25">
      <c r="Q39"/>
      <c r="R39" s="4" t="s">
        <v>419</v>
      </c>
      <c r="S39" s="4" t="s">
        <v>257</v>
      </c>
      <c r="T39" s="4" t="s">
        <v>408</v>
      </c>
      <c r="U39" s="4">
        <v>8100</v>
      </c>
      <c r="V39" s="4">
        <v>8.3057568093385203</v>
      </c>
      <c r="W39" s="4" t="s">
        <v>295</v>
      </c>
      <c r="X39" s="4">
        <v>3.1410091379419205</v>
      </c>
    </row>
    <row r="40" spans="10:24" x14ac:dyDescent="0.25">
      <c r="Q40"/>
      <c r="R40" s="4" t="s">
        <v>420</v>
      </c>
      <c r="S40" s="4" t="s">
        <v>250</v>
      </c>
      <c r="T40" s="4" t="s">
        <v>408</v>
      </c>
      <c r="U40" s="4">
        <v>9600</v>
      </c>
      <c r="V40" s="4">
        <v>8.1516881868131854</v>
      </c>
      <c r="W40" s="4" t="s">
        <v>273</v>
      </c>
      <c r="X40" s="4">
        <v>1.130392973798487</v>
      </c>
    </row>
    <row r="41" spans="10:24" x14ac:dyDescent="0.25">
      <c r="Q41"/>
      <c r="R41" s="4" t="s">
        <v>421</v>
      </c>
      <c r="S41" s="4" t="s">
        <v>250</v>
      </c>
      <c r="T41" s="4" t="s">
        <v>408</v>
      </c>
      <c r="U41" s="4">
        <v>4800</v>
      </c>
      <c r="V41" s="4">
        <v>7.8674422187981552</v>
      </c>
      <c r="W41" s="4" t="s">
        <v>273</v>
      </c>
      <c r="X41" s="4">
        <v>1.0606601717797981E-2</v>
      </c>
    </row>
    <row r="42" spans="10:24" x14ac:dyDescent="0.25">
      <c r="Q42"/>
      <c r="R42" s="4" t="s">
        <v>422</v>
      </c>
      <c r="S42" s="4" t="s">
        <v>257</v>
      </c>
      <c r="T42" s="4" t="s">
        <v>408</v>
      </c>
      <c r="U42" s="4">
        <v>5100</v>
      </c>
      <c r="V42" s="4">
        <v>6.4854083204930699</v>
      </c>
      <c r="W42" s="4" t="s">
        <v>295</v>
      </c>
      <c r="X42" s="4">
        <v>1.7606958851545049</v>
      </c>
    </row>
    <row r="43" spans="10:24" x14ac:dyDescent="0.25">
      <c r="Q43"/>
      <c r="R43" s="4" t="s">
        <v>423</v>
      </c>
      <c r="S43" s="4" t="s">
        <v>250</v>
      </c>
      <c r="T43" s="4" t="s">
        <v>408</v>
      </c>
      <c r="U43" s="4">
        <v>6300</v>
      </c>
      <c r="V43" s="4">
        <v>6.1527607003891056</v>
      </c>
      <c r="W43" s="4" t="s">
        <v>273</v>
      </c>
      <c r="X43" s="4">
        <v>1.5</v>
      </c>
    </row>
    <row r="44" spans="10:24" x14ac:dyDescent="0.25">
      <c r="Q44"/>
      <c r="R44" s="4" t="s">
        <v>424</v>
      </c>
      <c r="S44" s="4" t="s">
        <v>250</v>
      </c>
      <c r="T44" s="4" t="s">
        <v>408</v>
      </c>
      <c r="U44" s="4">
        <v>3300</v>
      </c>
      <c r="V44" s="4">
        <v>5.4323380273872299</v>
      </c>
      <c r="W44" s="4" t="s">
        <v>273</v>
      </c>
      <c r="X44" s="4">
        <v>0.22561547996665948</v>
      </c>
    </row>
    <row r="45" spans="10:24" x14ac:dyDescent="0.25">
      <c r="Q45"/>
      <c r="R45" s="4" t="s">
        <v>425</v>
      </c>
      <c r="S45" s="4" t="s">
        <v>257</v>
      </c>
      <c r="T45" s="4" t="s">
        <v>408</v>
      </c>
      <c r="U45" s="4">
        <v>3900</v>
      </c>
      <c r="V45" s="4">
        <v>3.883205252918295</v>
      </c>
      <c r="W45" s="4" t="s">
        <v>295</v>
      </c>
      <c r="X45" s="4">
        <v>1.5</v>
      </c>
    </row>
    <row r="46" spans="10:24" x14ac:dyDescent="0.25">
      <c r="Q46"/>
      <c r="R46" s="4" t="s">
        <v>426</v>
      </c>
      <c r="S46" s="4" t="s">
        <v>250</v>
      </c>
      <c r="T46" s="4" t="s">
        <v>408</v>
      </c>
      <c r="U46" s="4">
        <v>1200</v>
      </c>
      <c r="V46" s="4">
        <v>2.3450246533127852</v>
      </c>
      <c r="W46" s="4" t="s">
        <v>273</v>
      </c>
      <c r="X46" s="4">
        <v>4.1365746699412953E-2</v>
      </c>
    </row>
    <row r="47" spans="10:24" x14ac:dyDescent="0.25">
      <c r="Q47"/>
      <c r="R47" s="4" t="s">
        <v>427</v>
      </c>
      <c r="S47" s="4" t="s">
        <v>257</v>
      </c>
      <c r="T47" s="4" t="s">
        <v>408</v>
      </c>
      <c r="U47" s="4">
        <v>300</v>
      </c>
      <c r="V47" s="4">
        <v>1.52840986132512</v>
      </c>
      <c r="W47" s="4" t="s">
        <v>295</v>
      </c>
      <c r="X47" s="4">
        <v>0.42956736957082797</v>
      </c>
    </row>
    <row r="48" spans="10:24" x14ac:dyDescent="0.25">
      <c r="Q48"/>
      <c r="R48" s="4" t="s">
        <v>428</v>
      </c>
      <c r="S48" s="4" t="s">
        <v>250</v>
      </c>
      <c r="T48" s="4" t="s">
        <v>408</v>
      </c>
      <c r="U48" s="4">
        <v>300</v>
      </c>
      <c r="V48" s="4">
        <v>0.91878120184899892</v>
      </c>
      <c r="W48" s="4" t="s">
        <v>273</v>
      </c>
      <c r="X48" s="4">
        <v>1.5</v>
      </c>
    </row>
    <row r="49" spans="17:24" x14ac:dyDescent="0.25">
      <c r="Q49"/>
      <c r="R49" s="4" t="s">
        <v>429</v>
      </c>
      <c r="S49" s="4" t="s">
        <v>257</v>
      </c>
      <c r="T49" s="4" t="s">
        <v>408</v>
      </c>
      <c r="U49" s="4">
        <v>300</v>
      </c>
      <c r="V49" s="4">
        <v>0.86828043143297395</v>
      </c>
      <c r="W49" s="4" t="s">
        <v>295</v>
      </c>
      <c r="X49" s="4">
        <v>1.5</v>
      </c>
    </row>
    <row r="50" spans="17:24" x14ac:dyDescent="0.25">
      <c r="Q50"/>
      <c r="R50" s="4" t="s">
        <v>430</v>
      </c>
      <c r="S50" s="4" t="s">
        <v>257</v>
      </c>
      <c r="T50" s="4" t="s">
        <v>408</v>
      </c>
      <c r="U50" s="4">
        <v>300</v>
      </c>
      <c r="V50" s="4">
        <v>0.74490369799691847</v>
      </c>
      <c r="W50" s="4" t="s">
        <v>295</v>
      </c>
      <c r="X50" s="4">
        <v>0.24713382002469897</v>
      </c>
    </row>
    <row r="51" spans="17:24" x14ac:dyDescent="0.25">
      <c r="Q51"/>
      <c r="R51" s="4" t="s">
        <v>431</v>
      </c>
      <c r="S51" s="4" t="s">
        <v>250</v>
      </c>
      <c r="T51" s="4" t="s">
        <v>408</v>
      </c>
      <c r="U51" s="4">
        <v>9000</v>
      </c>
      <c r="V51" s="4">
        <v>0.544160246533128</v>
      </c>
      <c r="W51" s="4" t="s">
        <v>273</v>
      </c>
      <c r="X51" s="4">
        <v>0.76367532368147095</v>
      </c>
    </row>
    <row r="52" spans="17:24" x14ac:dyDescent="0.25">
      <c r="Q52"/>
      <c r="R52" s="4" t="s">
        <v>432</v>
      </c>
      <c r="S52" s="4" t="s">
        <v>250</v>
      </c>
      <c r="T52" s="4" t="s">
        <v>408</v>
      </c>
      <c r="U52" s="4">
        <v>300</v>
      </c>
      <c r="V52" s="4">
        <v>0.47265947611710302</v>
      </c>
      <c r="W52" s="4" t="s">
        <v>273</v>
      </c>
      <c r="X52" s="4">
        <v>1.5</v>
      </c>
    </row>
    <row r="53" spans="17:24" x14ac:dyDescent="0.25">
      <c r="Q53"/>
      <c r="R53" s="4" t="s">
        <v>433</v>
      </c>
      <c r="S53" s="4" t="s">
        <v>250</v>
      </c>
      <c r="T53" s="4" t="s">
        <v>408</v>
      </c>
      <c r="U53" s="4">
        <v>300</v>
      </c>
      <c r="V53" s="4">
        <v>0.45927734976887552</v>
      </c>
      <c r="W53" s="4" t="s">
        <v>273</v>
      </c>
      <c r="X53" s="4">
        <v>5.091168824543145E-2</v>
      </c>
    </row>
    <row r="54" spans="17:24" x14ac:dyDescent="0.25">
      <c r="Q54"/>
      <c r="R54" s="4" t="s">
        <v>434</v>
      </c>
      <c r="S54" s="4" t="s">
        <v>257</v>
      </c>
      <c r="T54" s="4" t="s">
        <v>408</v>
      </c>
      <c r="U54" s="4">
        <v>600</v>
      </c>
      <c r="V54" s="4">
        <v>0.45140986132511551</v>
      </c>
      <c r="W54" s="4" t="s">
        <v>295</v>
      </c>
      <c r="X54" s="4">
        <v>1.5</v>
      </c>
    </row>
    <row r="55" spans="17:24" x14ac:dyDescent="0.25">
      <c r="Q55"/>
      <c r="R55" s="4" t="s">
        <v>435</v>
      </c>
      <c r="S55" s="4" t="s">
        <v>257</v>
      </c>
      <c r="T55" s="4" t="s">
        <v>408</v>
      </c>
      <c r="U55" s="4">
        <v>300</v>
      </c>
      <c r="V55" s="4">
        <v>0.4084021571648685</v>
      </c>
      <c r="W55" s="4" t="s">
        <v>295</v>
      </c>
      <c r="X55" s="4">
        <v>1.5</v>
      </c>
    </row>
    <row r="56" spans="17:24" x14ac:dyDescent="0.25">
      <c r="Q56"/>
      <c r="R56" s="4" t="s">
        <v>436</v>
      </c>
      <c r="S56" s="4" t="s">
        <v>257</v>
      </c>
      <c r="T56" s="4" t="s">
        <v>408</v>
      </c>
      <c r="U56" s="4">
        <v>9000</v>
      </c>
      <c r="V56" s="4">
        <v>0.18</v>
      </c>
      <c r="W56" s="4" t="s">
        <v>295</v>
      </c>
      <c r="X56" s="4">
        <v>1.5</v>
      </c>
    </row>
    <row r="57" spans="17:24" x14ac:dyDescent="0.25">
      <c r="Q57"/>
      <c r="R57" s="4" t="s">
        <v>437</v>
      </c>
      <c r="S57" s="4" t="s">
        <v>257</v>
      </c>
      <c r="T57" s="4" t="s">
        <v>408</v>
      </c>
      <c r="U57" s="4">
        <v>300</v>
      </c>
      <c r="V57" s="4">
        <v>9.2999999999999999E-2</v>
      </c>
      <c r="W57" s="4" t="s">
        <v>295</v>
      </c>
      <c r="X57" s="4">
        <v>1.5</v>
      </c>
    </row>
    <row r="58" spans="17:24" x14ac:dyDescent="0.25">
      <c r="Q58"/>
    </row>
    <row r="59" spans="17:24" x14ac:dyDescent="0.25">
      <c r="Q59"/>
    </row>
    <row r="60" spans="17:24" x14ac:dyDescent="0.25">
      <c r="Q60"/>
    </row>
    <row r="61" spans="17:24" x14ac:dyDescent="0.25">
      <c r="Q61"/>
    </row>
    <row r="62" spans="17:24" x14ac:dyDescent="0.25">
      <c r="Q62"/>
    </row>
    <row r="63" spans="17:24" x14ac:dyDescent="0.25">
      <c r="Q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Copy Paste</vt:lpstr>
      <vt:lpstr>Name Changes</vt:lpstr>
      <vt:lpstr>Team Versus</vt:lpstr>
      <vt:lpstr>Showdown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Arena</dc:creator>
  <cp:lastModifiedBy>Michael Arena</cp:lastModifiedBy>
  <dcterms:created xsi:type="dcterms:W3CDTF">2020-10-07T18:27:00Z</dcterms:created>
  <dcterms:modified xsi:type="dcterms:W3CDTF">2020-12-13T03:31:13Z</dcterms:modified>
</cp:coreProperties>
</file>