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<sst xmlns="http://schemas.openxmlformats.org/spreadsheetml/2006/main" count="431" uniqueCount="58">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</sst>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47"/>
          <c:y val="0.2423076923076925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54.049999999999969</c:v>
                </c:pt>
                <c:pt idx="6" formatCode="General">
                  <c:v>50.89999999999997</c:v>
                </c:pt>
                <c:pt idx="7" formatCode="General">
                  <c:v>43.299999999999969</c:v>
                </c:pt>
                <c:pt idx="8" formatCode="General">
                  <c:v>43.299999999999969</c:v>
                </c:pt>
                <c:pt idx="9" formatCode="General">
                  <c:v>43.299999999999969</c:v>
                </c:pt>
                <c:pt idx="10" formatCode="General">
                  <c:v>43.299999999999969</c:v>
                </c:pt>
                <c:pt idx="11" formatCode="General">
                  <c:v>43.299999999999969</c:v>
                </c:pt>
                <c:pt idx="12" formatCode="General">
                  <c:v>43.299999999999969</c:v>
                </c:pt>
                <c:pt idx="13" formatCode="General">
                  <c:v>43.299999999999969</c:v>
                </c:pt>
                <c:pt idx="14" formatCode="General">
                  <c:v>43.299999999999969</c:v>
                </c:pt>
                <c:pt idx="15" formatCode="General">
                  <c:v>43.299999999999969</c:v>
                </c:pt>
              </c:numCache>
            </c:numRef>
          </c:val>
        </c:ser>
        <c:axId val="120400896"/>
        <c:axId val="120447744"/>
      </c:areaChart>
      <c:catAx>
        <c:axId val="12040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447744"/>
        <c:crosses val="autoZero"/>
        <c:lblAlgn val="ctr"/>
        <c:lblOffset val="100"/>
        <c:tickLblSkip val="1"/>
        <c:tickMarkSkip val="1"/>
      </c:catAx>
      <c:valAx>
        <c:axId val="12044774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79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40089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73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39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</c:numCache>
            </c:numRef>
          </c:val>
        </c:ser>
        <c:marker val="1"/>
        <c:axId val="120554240"/>
        <c:axId val="120556160"/>
      </c:lineChart>
      <c:catAx>
        <c:axId val="120554240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556160"/>
        <c:crosses val="autoZero"/>
        <c:lblAlgn val="ctr"/>
        <c:lblOffset val="100"/>
        <c:tickLblSkip val="1"/>
        <c:tickMarkSkip val="1"/>
      </c:catAx>
      <c:valAx>
        <c:axId val="1205561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554240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13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26"/>
          <c:y val="0.22222305369617193"/>
          <c:w val="0.708900352104597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1.7000000000000002</c:v>
                </c:pt>
                <c:pt idx="5">
                  <c:v>3.1500000000000004</c:v>
                </c:pt>
                <c:pt idx="6">
                  <c:v>7.6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20878208"/>
        <c:axId val="120880128"/>
      </c:lineChart>
      <c:dateAx>
        <c:axId val="120878208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880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0880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0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87820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46"/>
          <c:h val="0.877397854003883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89" r="0.75000000000000089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56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40" activePane="bottomRight" state="frozen"/>
      <selection activeCell="C4" sqref="C4"/>
      <selection pane="topRight" activeCell="C4" sqref="C4"/>
      <selection pane="bottomLeft" activeCell="C4" sqref="C4"/>
      <selection pane="bottomRight" activeCell="V52" sqref="V52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39</v>
      </c>
      <c r="U6" s="21"/>
      <c r="V6" s="21">
        <f>$H$6-COUNTIF(U10:U994,"&gt;=1")</f>
        <v>32</v>
      </c>
      <c r="W6" s="21"/>
      <c r="X6" s="21">
        <f>$H$6-COUNTIF(W10:W994,"&gt;=1")</f>
        <v>32</v>
      </c>
      <c r="Y6" s="21"/>
      <c r="Z6" s="21">
        <f>$H$6-COUNTIF(Y10:Y994,"&gt;=1")</f>
        <v>32</v>
      </c>
      <c r="AA6" s="21"/>
      <c r="AB6" s="21">
        <f>$H$6-COUNTIF(AA10:AA994,"&gt;=1")</f>
        <v>32</v>
      </c>
      <c r="AC6" s="21"/>
      <c r="AD6" s="21">
        <f>$H$6-COUNTIF(AC10:AC994,"&gt;=1")</f>
        <v>32</v>
      </c>
      <c r="AE6" s="21"/>
      <c r="AF6" s="21">
        <f t="shared" ref="AF6:AL6" si="0">$H$6-COUNTIF(AE10:AE994,"&gt;=1")</f>
        <v>32</v>
      </c>
      <c r="AG6" s="21"/>
      <c r="AH6" s="21">
        <f t="shared" si="0"/>
        <v>32</v>
      </c>
      <c r="AI6" s="21"/>
      <c r="AJ6" s="21">
        <f t="shared" si="0"/>
        <v>32</v>
      </c>
      <c r="AK6" s="21"/>
      <c r="AL6" s="21">
        <f t="shared" si="0"/>
        <v>32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54.049999999999969</v>
      </c>
      <c r="S7" s="23"/>
      <c r="T7" s="23">
        <f>+R7-SUM(T9:T999)</f>
        <v>50.89999999999997</v>
      </c>
      <c r="U7" s="23"/>
      <c r="V7" s="23">
        <f>+T7-SUM(V9:V999)</f>
        <v>43.299999999999969</v>
      </c>
      <c r="W7" s="23"/>
      <c r="X7" s="23">
        <f>+V7-SUM(X9:X999)</f>
        <v>43.299999999999969</v>
      </c>
      <c r="Y7" s="23"/>
      <c r="Z7" s="23">
        <f>+X7-SUM(Z9:Z999)</f>
        <v>43.299999999999969</v>
      </c>
      <c r="AA7" s="23"/>
      <c r="AB7" s="23">
        <f>+Z7-SUM(AB9:AB999)</f>
        <v>43.299999999999969</v>
      </c>
      <c r="AC7" s="23"/>
      <c r="AD7" s="23">
        <f>+AB7-SUM(AD9:AD999)</f>
        <v>43.299999999999969</v>
      </c>
      <c r="AE7" s="23"/>
      <c r="AF7" s="23">
        <f>+AD7-SUM(AF9:AF999)</f>
        <v>43.299999999999969</v>
      </c>
      <c r="AG7" s="23"/>
      <c r="AH7" s="23">
        <f>+AF7-SUM(AH9:AH999)</f>
        <v>43.299999999999969</v>
      </c>
      <c r="AI7" s="23"/>
      <c r="AJ7" s="23">
        <f>+AH7-SUM(AJ9:AJ999)</f>
        <v>43.299999999999969</v>
      </c>
      <c r="AK7" s="23"/>
      <c r="AL7" s="23">
        <f>+AJ7-SUM(AL9:AL999)</f>
        <v>43.299999999999969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37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0.5</v>
      </c>
      <c r="X37" s="31"/>
      <c r="Y37" s="30">
        <f t="shared" si="9"/>
        <v>0.5</v>
      </c>
      <c r="Z37" s="32"/>
      <c r="AA37" s="30">
        <f t="shared" si="10"/>
        <v>0.5</v>
      </c>
      <c r="AB37" s="32"/>
      <c r="AC37" s="30">
        <f t="shared" si="11"/>
        <v>0.5</v>
      </c>
      <c r="AD37" s="32"/>
      <c r="AE37" s="30">
        <f t="shared" si="12"/>
        <v>0.5</v>
      </c>
      <c r="AF37" s="32"/>
      <c r="AG37" s="30">
        <f t="shared" si="13"/>
        <v>0.5</v>
      </c>
      <c r="AH37" s="32"/>
      <c r="AI37" s="77">
        <f t="shared" si="14"/>
        <v>0.5</v>
      </c>
      <c r="AJ37" s="32"/>
      <c r="AK37" s="77">
        <f t="shared" si="15"/>
        <v>0.5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1</v>
      </c>
      <c r="R38" s="31">
        <v>0.1</v>
      </c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57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57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1</v>
      </c>
      <c r="V44" s="31">
        <v>0.2</v>
      </c>
      <c r="W44" s="30">
        <f t="shared" si="8"/>
        <v>1</v>
      </c>
      <c r="X44" s="31"/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>+IF(AK44=1,1,(#REF!+SUMPRODUCT((MOD(COLUMN(T44:AL44),2)=0)*T44:AL44))/$H44)</f>
        <v>1</v>
      </c>
    </row>
    <row r="45" spans="1:39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37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0.4</v>
      </c>
      <c r="V46" s="31"/>
      <c r="W46" s="30">
        <f t="shared" si="8"/>
        <v>0.4</v>
      </c>
      <c r="X46" s="31"/>
      <c r="Y46" s="30">
        <f t="shared" si="9"/>
        <v>0.4</v>
      </c>
      <c r="Z46" s="32"/>
      <c r="AA46" s="30">
        <f t="shared" si="10"/>
        <v>0.4</v>
      </c>
      <c r="AB46" s="32"/>
      <c r="AC46" s="30">
        <f t="shared" si="11"/>
        <v>0.4</v>
      </c>
      <c r="AD46" s="32"/>
      <c r="AE46" s="30">
        <f t="shared" si="12"/>
        <v>0.4</v>
      </c>
      <c r="AF46" s="32"/>
      <c r="AG46" s="30">
        <f t="shared" si="13"/>
        <v>0.4</v>
      </c>
      <c r="AH46" s="32"/>
      <c r="AI46" s="77">
        <f t="shared" si="14"/>
        <v>0.4</v>
      </c>
      <c r="AJ46" s="32"/>
      <c r="AK46" s="77">
        <f t="shared" si="15"/>
        <v>0.4</v>
      </c>
      <c r="AL46" s="32"/>
      <c r="AM46" s="77" t="e">
        <f>+IF(AK46=1,1,(#REF!+SUMPRODUCT((MOD(COLUMN(T46:AL46),2)=0)*T46:AL46))/$H46)</f>
        <v>#REF!</v>
      </c>
    </row>
    <row r="47" spans="1:39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57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57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57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57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57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1.7000000000000002</v>
      </c>
      <c r="J59" s="46">
        <f>SUMIF(Tareas!$G$10:$G$994,$B59,Tareas!T$10:T$994)</f>
        <v>3.1500000000000004</v>
      </c>
      <c r="K59" s="46">
        <f>SUMIF(Tareas!$G$10:$G$994,$B59,Tareas!V$10:V$994)</f>
        <v>7.6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2012-08-27T23:04:50Z</dcterms:modified>
</cp:coreProperties>
</file>