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4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F57" i="3" l="1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<sst xmlns="http://schemas.openxmlformats.org/spreadsheetml/2006/main" count="431" uniqueCount="57">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</sst>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62.499999999999972</c:v>
                </c:pt>
                <c:pt idx="5" formatCode="General">
                  <c:v>62.499999999999972</c:v>
                </c:pt>
                <c:pt idx="6" formatCode="General">
                  <c:v>62.499999999999972</c:v>
                </c:pt>
                <c:pt idx="7" formatCode="General">
                  <c:v>62.499999999999972</c:v>
                </c:pt>
                <c:pt idx="8" formatCode="General">
                  <c:v>62.499999999999972</c:v>
                </c:pt>
                <c:pt idx="9" formatCode="General">
                  <c:v>62.499999999999972</c:v>
                </c:pt>
                <c:pt idx="10" formatCode="General">
                  <c:v>62.499999999999972</c:v>
                </c:pt>
                <c:pt idx="11" formatCode="General">
                  <c:v>62.499999999999972</c:v>
                </c:pt>
                <c:pt idx="12" formatCode="General">
                  <c:v>62.499999999999972</c:v>
                </c:pt>
                <c:pt idx="13" formatCode="General">
                  <c:v>62.499999999999972</c:v>
                </c:pt>
                <c:pt idx="14" formatCode="General">
                  <c:v>62.499999999999972</c:v>
                </c:pt>
                <c:pt idx="15" formatCode="General">
                  <c:v>62.499999999999972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46880"/>
        <c:axId val="34348416"/>
      </c:areaChart>
      <c:catAx>
        <c:axId val="343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4348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43484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434688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1664"/>
        <c:axId val="79619584"/>
      </c:lineChart>
      <c:catAx>
        <c:axId val="3440166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9619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96195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4401664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64224"/>
        <c:axId val="80566144"/>
      </c:lineChart>
      <c:dateAx>
        <c:axId val="8056422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566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056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56422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1" activePane="bottomRight" state="frozen"/>
      <selection activeCell="C4" sqref="C4"/>
      <selection pane="topRight" activeCell="C4" sqref="C4"/>
      <selection pane="bottomLeft" activeCell="C4" sqref="C4"/>
      <selection pane="bottomRight" activeCell="P59" sqref="P59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59</v>
      </c>
      <c r="Q6" s="21"/>
      <c r="R6" s="21">
        <f>$H$6-COUNTIF(Q10:Q994,"&gt;=1")</f>
        <v>59</v>
      </c>
      <c r="S6" s="21"/>
      <c r="T6" s="21">
        <f>$H$6-COUNTIF(S10:S994,"&gt;=1")</f>
        <v>59</v>
      </c>
      <c r="U6" s="21"/>
      <c r="V6" s="21">
        <f>$H$6-COUNTIF(U10:U994,"&gt;=1")</f>
        <v>59</v>
      </c>
      <c r="W6" s="21"/>
      <c r="X6" s="21">
        <f>$H$6-COUNTIF(W10:W994,"&gt;=1")</f>
        <v>59</v>
      </c>
      <c r="Y6" s="21"/>
      <c r="Z6" s="21">
        <f>$H$6-COUNTIF(Y10:Y994,"&gt;=1")</f>
        <v>59</v>
      </c>
      <c r="AA6" s="21"/>
      <c r="AB6" s="21">
        <f>$H$6-COUNTIF(AA10:AA994,"&gt;=1")</f>
        <v>59</v>
      </c>
      <c r="AC6" s="21"/>
      <c r="AD6" s="21">
        <f>$H$6-COUNTIF(AC10:AC994,"&gt;=1")</f>
        <v>59</v>
      </c>
      <c r="AE6" s="21"/>
      <c r="AF6" s="21">
        <f t="shared" ref="AF6:AL6" si="0">$H$6-COUNTIF(AE10:AE994,"&gt;=1")</f>
        <v>59</v>
      </c>
      <c r="AG6" s="21"/>
      <c r="AH6" s="21">
        <f t="shared" si="0"/>
        <v>59</v>
      </c>
      <c r="AI6" s="21"/>
      <c r="AJ6" s="21">
        <f t="shared" si="0"/>
        <v>59</v>
      </c>
      <c r="AK6" s="21"/>
      <c r="AL6" s="21">
        <f t="shared" si="0"/>
        <v>59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7" t="s">
        <v>13</v>
      </c>
      <c r="F7" s="98"/>
      <c r="G7" s="99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62.499999999999972</v>
      </c>
      <c r="Q7" s="23"/>
      <c r="R7" s="23">
        <f>+P7-SUM(R9:R999)</f>
        <v>62.499999999999972</v>
      </c>
      <c r="S7" s="23"/>
      <c r="T7" s="23">
        <f>+R7-SUM(T9:T999)</f>
        <v>62.499999999999972</v>
      </c>
      <c r="U7" s="23"/>
      <c r="V7" s="23">
        <f>+T7-SUM(V9:V999)</f>
        <v>62.499999999999972</v>
      </c>
      <c r="W7" s="23"/>
      <c r="X7" s="23">
        <f>+V7-SUM(X9:X999)</f>
        <v>62.499999999999972</v>
      </c>
      <c r="Y7" s="23"/>
      <c r="Z7" s="23">
        <f>+X7-SUM(Z9:Z999)</f>
        <v>62.499999999999972</v>
      </c>
      <c r="AA7" s="23"/>
      <c r="AB7" s="23">
        <f>+Z7-SUM(AB9:AB999)</f>
        <v>62.499999999999972</v>
      </c>
      <c r="AC7" s="23"/>
      <c r="AD7" s="23">
        <f>+AB7-SUM(AD9:AD999)</f>
        <v>62.499999999999972</v>
      </c>
      <c r="AE7" s="23"/>
      <c r="AF7" s="23">
        <f>+AD7-SUM(AF9:AF999)</f>
        <v>62.499999999999972</v>
      </c>
      <c r="AG7" s="23"/>
      <c r="AH7" s="23">
        <f>+AF7-SUM(AH9:AH999)</f>
        <v>62.499999999999972</v>
      </c>
      <c r="AI7" s="23"/>
      <c r="AJ7" s="23">
        <f>+AH7-SUM(AJ9:AJ999)</f>
        <v>62.499999999999972</v>
      </c>
      <c r="AK7" s="23"/>
      <c r="AL7" s="23">
        <f>+AJ7-SUM(AL9:AL999)</f>
        <v>62.499999999999972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55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2" t="str">
        <f>+'Sprint Backlog'!C5</f>
        <v>Prototipado</v>
      </c>
      <c r="C11" s="92"/>
      <c r="D11" s="92"/>
      <c r="E11" s="27" t="s">
        <v>3</v>
      </c>
      <c r="F11" s="28" t="s">
        <v>55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55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55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55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55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2" t="str">
        <f>+'Sprint Backlog'!C10</f>
        <v>Pruebas unitarias</v>
      </c>
      <c r="C16" s="92"/>
      <c r="D16" s="92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55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2" t="str">
        <f>+'Sprint Backlog'!C12</f>
        <v>Prototipado</v>
      </c>
      <c r="C18" s="92"/>
      <c r="D18" s="92"/>
      <c r="E18" s="28" t="s">
        <v>3</v>
      </c>
      <c r="F18" s="28" t="s">
        <v>55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55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US036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55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US036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55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US036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55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US036</v>
      </c>
      <c r="B23" s="92" t="str">
        <f>+'Sprint Backlog'!C17</f>
        <v>Pruebas unitarias</v>
      </c>
      <c r="C23" s="92"/>
      <c r="D23" s="92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55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US037</v>
      </c>
      <c r="B25" s="92" t="str">
        <f>+'Sprint Backlog'!C19</f>
        <v>Prototipado</v>
      </c>
      <c r="C25" s="92"/>
      <c r="D25" s="92"/>
      <c r="E25" s="28" t="s">
        <v>3</v>
      </c>
      <c r="F25" s="28" t="s">
        <v>55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US037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55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US037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55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US037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55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US037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55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US037</v>
      </c>
      <c r="B30" s="92" t="str">
        <f>+'Sprint Backlog'!C24</f>
        <v>Pruebas unitarias</v>
      </c>
      <c r="C30" s="92"/>
      <c r="D30" s="92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55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US023</v>
      </c>
      <c r="B32" s="92" t="str">
        <f>+'Sprint Backlog'!C26</f>
        <v>Prototipado</v>
      </c>
      <c r="C32" s="92"/>
      <c r="D32" s="92"/>
      <c r="E32" s="28" t="s">
        <v>3</v>
      </c>
      <c r="F32" s="28" t="s">
        <v>55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US023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55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US023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55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55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55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2" t="str">
        <f>+'Sprint Backlog'!C31</f>
        <v>Pruebas unitarias</v>
      </c>
      <c r="C37" s="92"/>
      <c r="D37" s="92"/>
      <c r="E37" s="28" t="s">
        <v>24</v>
      </c>
      <c r="F37" s="28" t="s">
        <v>55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55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2" t="str">
        <f>+'Sprint Backlog'!C33</f>
        <v>Prototipado</v>
      </c>
      <c r="C39" s="92"/>
      <c r="D39" s="92"/>
      <c r="E39" s="28" t="s">
        <v>3</v>
      </c>
      <c r="F39" s="28" t="s">
        <v>55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Backlog'!B34</f>
        <v>US024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55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Backlog'!B35</f>
        <v>US024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55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Backlog'!B36</f>
        <v>US024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55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Backlog'!B37</f>
        <v>US024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2" t="str">
        <f>+'Sprint Backlog'!C38</f>
        <v>Pruebas unitarias</v>
      </c>
      <c r="C44" s="92"/>
      <c r="D44" s="92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55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 t="e">
        <f>+IF(AK45=1,1,(#REF!+SUMPRODUCT((MOD(COLUMN(T45:AL45),2)=0)*T45:AL45))/$H45)</f>
        <v>#REF!</v>
      </c>
    </row>
    <row r="46" spans="1:39" x14ac:dyDescent="0.25">
      <c r="A46" s="34" t="str">
        <f>+'Sprint Backlog'!B40</f>
        <v>US035</v>
      </c>
      <c r="B46" s="92" t="str">
        <f>+'Sprint Backlog'!C40</f>
        <v>Prototipado</v>
      </c>
      <c r="C46" s="92"/>
      <c r="D46" s="92"/>
      <c r="E46" s="28" t="s">
        <v>3</v>
      </c>
      <c r="F46" s="28" t="s">
        <v>55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2" t="str">
        <f>+'Sprint Backlog'!C45</f>
        <v>Pruebas unitarias</v>
      </c>
      <c r="C51" s="92"/>
      <c r="D51" s="92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2" t="str">
        <f>+'Sprint Backlog'!C47</f>
        <v>Prototipado</v>
      </c>
      <c r="C53" s="92"/>
      <c r="D53" s="92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2" t="str">
        <f>+'Sprint Backlog'!C52</f>
        <v>Pruebas unitarias</v>
      </c>
      <c r="C58" s="92"/>
      <c r="D58" s="92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55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</v>
      </c>
      <c r="P59" s="31"/>
      <c r="Q59" s="30">
        <f t="shared" si="5"/>
        <v>0</v>
      </c>
      <c r="R59" s="31"/>
      <c r="S59" s="30">
        <f t="shared" si="6"/>
        <v>0</v>
      </c>
      <c r="T59" s="31"/>
      <c r="U59" s="30">
        <f t="shared" si="7"/>
        <v>0</v>
      </c>
      <c r="V59" s="31"/>
      <c r="W59" s="30">
        <f t="shared" si="8"/>
        <v>0</v>
      </c>
      <c r="X59" s="31"/>
      <c r="Y59" s="30">
        <f t="shared" si="9"/>
        <v>0</v>
      </c>
      <c r="Z59" s="32"/>
      <c r="AA59" s="30">
        <f t="shared" si="10"/>
        <v>0</v>
      </c>
      <c r="AB59" s="32"/>
      <c r="AC59" s="30">
        <f t="shared" si="11"/>
        <v>0</v>
      </c>
      <c r="AD59" s="32"/>
      <c r="AE59" s="30">
        <f t="shared" si="12"/>
        <v>0</v>
      </c>
      <c r="AF59" s="32"/>
      <c r="AG59" s="30">
        <f t="shared" si="13"/>
        <v>0</v>
      </c>
      <c r="AH59" s="32"/>
      <c r="AI59" s="77">
        <f t="shared" si="14"/>
        <v>0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2" t="str">
        <f>+'Sprint Backlog'!C54</f>
        <v>Prototipado</v>
      </c>
      <c r="C60" s="92"/>
      <c r="D60" s="92"/>
      <c r="E60" s="27" t="s">
        <v>3</v>
      </c>
      <c r="F60" s="28" t="s">
        <v>55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0</v>
      </c>
      <c r="P60" s="31"/>
      <c r="Q60" s="30">
        <f t="shared" si="5"/>
        <v>0</v>
      </c>
      <c r="R60" s="31"/>
      <c r="S60" s="30">
        <f t="shared" si="6"/>
        <v>0</v>
      </c>
      <c r="T60" s="31"/>
      <c r="U60" s="30">
        <f t="shared" si="7"/>
        <v>0</v>
      </c>
      <c r="V60" s="31"/>
      <c r="W60" s="30">
        <f t="shared" si="8"/>
        <v>0</v>
      </c>
      <c r="X60" s="31"/>
      <c r="Y60" s="30">
        <f t="shared" si="9"/>
        <v>0</v>
      </c>
      <c r="Z60" s="32"/>
      <c r="AA60" s="30">
        <f t="shared" si="10"/>
        <v>0</v>
      </c>
      <c r="AB60" s="32"/>
      <c r="AC60" s="30">
        <f t="shared" si="11"/>
        <v>0</v>
      </c>
      <c r="AD60" s="32"/>
      <c r="AE60" s="30">
        <f t="shared" si="12"/>
        <v>0</v>
      </c>
      <c r="AF60" s="32"/>
      <c r="AG60" s="30">
        <f t="shared" si="13"/>
        <v>0</v>
      </c>
      <c r="AH60" s="32"/>
      <c r="AI60" s="77">
        <f t="shared" si="14"/>
        <v>0</v>
      </c>
      <c r="AJ60" s="32"/>
      <c r="AK60" s="77">
        <f t="shared" si="15"/>
        <v>0</v>
      </c>
      <c r="AL60" s="32"/>
      <c r="AM60" s="77" t="e">
        <f>+IF(AK60=1,1,(#REF!+SUMPRODUCT((MOD(COLUMN(T60:AL60),2)=0)*T60:AL60))/$H60)</f>
        <v>#REF!</v>
      </c>
    </row>
    <row r="61" spans="1:39" outlineLevel="1" x14ac:dyDescent="0.25">
      <c r="A61" s="34" t="str">
        <f>+'Sprint Backlog'!B55</f>
        <v>US046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55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0</v>
      </c>
      <c r="AB61" s="32"/>
      <c r="AC61" s="30">
        <f t="shared" si="11"/>
        <v>0</v>
      </c>
      <c r="AD61" s="32"/>
      <c r="AE61" s="30">
        <f t="shared" si="12"/>
        <v>0</v>
      </c>
      <c r="AF61" s="32"/>
      <c r="AG61" s="30">
        <f t="shared" si="13"/>
        <v>0</v>
      </c>
      <c r="AH61" s="32"/>
      <c r="AI61" s="77">
        <f t="shared" si="14"/>
        <v>0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55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0</v>
      </c>
      <c r="AB62" s="32"/>
      <c r="AC62" s="30">
        <f t="shared" si="11"/>
        <v>0</v>
      </c>
      <c r="AD62" s="32"/>
      <c r="AE62" s="30">
        <f t="shared" si="12"/>
        <v>0</v>
      </c>
      <c r="AF62" s="32"/>
      <c r="AG62" s="30">
        <f t="shared" si="13"/>
        <v>0</v>
      </c>
      <c r="AH62" s="32"/>
      <c r="AI62" s="77">
        <f t="shared" si="14"/>
        <v>0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55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0</v>
      </c>
      <c r="AB63" s="32"/>
      <c r="AC63" s="30">
        <f t="shared" si="11"/>
        <v>0</v>
      </c>
      <c r="AD63" s="32"/>
      <c r="AE63" s="30">
        <f t="shared" si="12"/>
        <v>0</v>
      </c>
      <c r="AF63" s="32"/>
      <c r="AG63" s="30">
        <f t="shared" si="13"/>
        <v>0</v>
      </c>
      <c r="AH63" s="32"/>
      <c r="AI63" s="77">
        <f t="shared" si="14"/>
        <v>0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55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0</v>
      </c>
      <c r="AB64" s="32"/>
      <c r="AC64" s="30">
        <f t="shared" si="11"/>
        <v>0</v>
      </c>
      <c r="AD64" s="32"/>
      <c r="AE64" s="30">
        <f t="shared" si="12"/>
        <v>0</v>
      </c>
      <c r="AF64" s="32"/>
      <c r="AG64" s="30">
        <f t="shared" si="13"/>
        <v>0</v>
      </c>
      <c r="AH64" s="32"/>
      <c r="AI64" s="77">
        <f t="shared" si="14"/>
        <v>0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2" t="str">
        <f>+'Sprint Backlog'!C59</f>
        <v>Pruebas unitarias</v>
      </c>
      <c r="C65" s="92"/>
      <c r="D65" s="92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55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0</v>
      </c>
      <c r="P66" s="31"/>
      <c r="Q66" s="30">
        <f t="shared" si="5"/>
        <v>0</v>
      </c>
      <c r="R66" s="31"/>
      <c r="S66" s="30">
        <f t="shared" si="6"/>
        <v>0</v>
      </c>
      <c r="T66" s="31"/>
      <c r="U66" s="30">
        <f t="shared" si="7"/>
        <v>0</v>
      </c>
      <c r="V66" s="31"/>
      <c r="W66" s="30">
        <f t="shared" si="8"/>
        <v>0</v>
      </c>
      <c r="X66" s="31"/>
      <c r="Y66" s="30">
        <f t="shared" si="9"/>
        <v>0</v>
      </c>
      <c r="Z66" s="32"/>
      <c r="AA66" s="30">
        <f t="shared" si="10"/>
        <v>0</v>
      </c>
      <c r="AB66" s="32"/>
      <c r="AC66" s="30">
        <f t="shared" si="11"/>
        <v>0</v>
      </c>
      <c r="AD66" s="32"/>
      <c r="AE66" s="30">
        <f t="shared" si="12"/>
        <v>0</v>
      </c>
      <c r="AF66" s="32"/>
      <c r="AG66" s="30">
        <f t="shared" si="13"/>
        <v>0</v>
      </c>
      <c r="AH66" s="32"/>
      <c r="AI66" s="77">
        <f t="shared" si="14"/>
        <v>0</v>
      </c>
      <c r="AJ66" s="32"/>
      <c r="AK66" s="77">
        <f t="shared" si="15"/>
        <v>0</v>
      </c>
      <c r="AL66" s="32"/>
      <c r="AM66" s="77" t="e">
        <f>+IF(AK66=1,1,(#REF!+SUMPRODUCT((MOD(COLUMN(T66:AL66),2)=0)*T66:AL66))/$H66)</f>
        <v>#REF!</v>
      </c>
    </row>
    <row r="67" spans="1:39" outlineLevel="1" x14ac:dyDescent="0.25">
      <c r="A67" s="34" t="str">
        <f>+'Sprint Backlog'!B61</f>
        <v>US047</v>
      </c>
      <c r="B67" s="92" t="str">
        <f>+'Sprint Backlog'!C61</f>
        <v>Prototipado</v>
      </c>
      <c r="C67" s="92"/>
      <c r="D67" s="92"/>
      <c r="E67" s="28" t="s">
        <v>3</v>
      </c>
      <c r="F67" s="28" t="s">
        <v>55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</v>
      </c>
      <c r="P67" s="31"/>
      <c r="Q67" s="30">
        <f t="shared" si="5"/>
        <v>0</v>
      </c>
      <c r="R67" s="31"/>
      <c r="S67" s="30">
        <f t="shared" si="6"/>
        <v>0</v>
      </c>
      <c r="T67" s="31"/>
      <c r="U67" s="30">
        <f t="shared" si="7"/>
        <v>0</v>
      </c>
      <c r="V67" s="31"/>
      <c r="W67" s="30">
        <f t="shared" si="8"/>
        <v>0</v>
      </c>
      <c r="X67" s="31"/>
      <c r="Y67" s="30">
        <f t="shared" si="9"/>
        <v>0</v>
      </c>
      <c r="Z67" s="32"/>
      <c r="AA67" s="30">
        <f t="shared" si="10"/>
        <v>0</v>
      </c>
      <c r="AB67" s="32"/>
      <c r="AC67" s="30">
        <f t="shared" si="11"/>
        <v>0</v>
      </c>
      <c r="AD67" s="32"/>
      <c r="AE67" s="30">
        <f t="shared" si="12"/>
        <v>0</v>
      </c>
      <c r="AF67" s="32"/>
      <c r="AG67" s="30">
        <f t="shared" si="13"/>
        <v>0</v>
      </c>
      <c r="AH67" s="32"/>
      <c r="AI67" s="77">
        <f t="shared" si="14"/>
        <v>0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55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55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55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55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2" t="str">
        <f>+'Sprint Backlog'!C66</f>
        <v>Pruebas unitarias</v>
      </c>
      <c r="C72" s="92"/>
      <c r="D72" s="92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2" t="str">
        <f>+'Sprint Backlog'!C68</f>
        <v>Prototipado</v>
      </c>
      <c r="C74" s="92"/>
      <c r="D74" s="92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2" t="str">
        <f>+'Sprint Backlog'!C73</f>
        <v>Pruebas unitarias</v>
      </c>
      <c r="C79" s="92"/>
      <c r="D79" s="92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55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2" t="str">
        <f>+'Sprint Backlog'!C75</f>
        <v>Prototipado</v>
      </c>
      <c r="C81" s="92"/>
      <c r="D81" s="92"/>
      <c r="E81" s="28" t="s">
        <v>3</v>
      </c>
      <c r="F81" s="28" t="s">
        <v>55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55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55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55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55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2" t="str">
        <f>+'Sprint Backlog'!C80</f>
        <v>Pruebas unitarias</v>
      </c>
      <c r="C86" s="92"/>
      <c r="D86" s="92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2">
        <f>+'Sprint Backlog'!C81</f>
        <v>0</v>
      </c>
      <c r="C87" s="92"/>
      <c r="D87" s="92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2">
        <f>+'Sprint Backlog'!C82</f>
        <v>0</v>
      </c>
      <c r="C88" s="92"/>
      <c r="D88" s="92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2">
        <f>+'Sprint Backlog'!C83</f>
        <v>0</v>
      </c>
      <c r="C89" s="92"/>
      <c r="D89" s="92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2">
        <f>+'Sprint Backlog'!C84</f>
        <v>0</v>
      </c>
      <c r="C90" s="92"/>
      <c r="D90" s="92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2">
        <f>+'Sprint Backlog'!C85</f>
        <v>0</v>
      </c>
      <c r="C91" s="92"/>
      <c r="D91" s="92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2">
        <f>+'Sprint Backlog'!C86</f>
        <v>0</v>
      </c>
      <c r="C92" s="92"/>
      <c r="D92" s="92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2">
        <f>+'Sprint Backlog'!C87</f>
        <v>0</v>
      </c>
      <c r="C93" s="92"/>
      <c r="D93" s="92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2">
        <f>+'Sprint Backlog'!C88</f>
        <v>0</v>
      </c>
      <c r="C94" s="92"/>
      <c r="D94" s="92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2">
        <f>+'Sprint Backlog'!C89</f>
        <v>0</v>
      </c>
      <c r="C95" s="92"/>
      <c r="D95" s="92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2">
        <f>+'Sprint Backlog'!C90</f>
        <v>0</v>
      </c>
      <c r="C96" s="92"/>
      <c r="D96" s="92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2">
        <f>+'Sprint Backlog'!C91</f>
        <v>0</v>
      </c>
      <c r="C97" s="92"/>
      <c r="D97" s="92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2">
        <f>+'Sprint Backlog'!C92</f>
        <v>0</v>
      </c>
      <c r="C98" s="92"/>
      <c r="D98" s="92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2">
        <f>+'Sprint Backlog'!C93</f>
        <v>0</v>
      </c>
      <c r="C99" s="92"/>
      <c r="D99" s="92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2">
        <f>+'Sprint Backlog'!C94</f>
        <v>0</v>
      </c>
      <c r="C100" s="92"/>
      <c r="D100" s="92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2">
        <f>+'Sprint Backlog'!C95</f>
        <v>0</v>
      </c>
      <c r="C101" s="92"/>
      <c r="D101" s="92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2">
        <f>+'Sprint Backlog'!C96</f>
        <v>0</v>
      </c>
      <c r="C102" s="92"/>
      <c r="D102" s="92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2">
        <f>+'Sprint Backlog'!C97</f>
        <v>0</v>
      </c>
      <c r="C103" s="92"/>
      <c r="D103" s="92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2">
        <f>+'Sprint Backlog'!C98</f>
        <v>0</v>
      </c>
      <c r="C104" s="92"/>
      <c r="D104" s="92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2">
        <f>+'Sprint Backlog'!C99</f>
        <v>0</v>
      </c>
      <c r="C105" s="92"/>
      <c r="D105" s="92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2">
        <f>+'Sprint Backlog'!C100</f>
        <v>0</v>
      </c>
      <c r="C106" s="92"/>
      <c r="D106" s="92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2">
        <f>+'Sprint Backlog'!C101</f>
        <v>0</v>
      </c>
      <c r="C107" s="92"/>
      <c r="D107" s="92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05" t="s">
        <v>25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26</v>
      </c>
      <c r="W2" s="111"/>
    </row>
    <row r="3" spans="2:23" x14ac:dyDescent="0.2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v>4</v>
      </c>
      <c r="S3" s="115"/>
      <c r="T3" s="116">
        <f>+Config!C9</f>
        <v>41134</v>
      </c>
      <c r="U3" s="115"/>
      <c r="V3" s="117">
        <f>[2]Config!D6</f>
        <v>17</v>
      </c>
      <c r="W3" s="115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03"/>
      <c r="C57" s="103"/>
      <c r="D57" s="10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04" t="str">
        <f>[2]Config!D13</f>
        <v>Michael Martínez</v>
      </c>
      <c r="C58" s="104"/>
      <c r="D58" s="10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04" t="s">
        <v>56</v>
      </c>
      <c r="C59" s="104"/>
      <c r="D59" s="10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2012-08-21T14:54:00Z</dcterms:modified>
</cp:coreProperties>
</file>